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16815" windowHeight="7125"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SEPTIEMBRE"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SEPTIEMBRE'!$A$2:$AH$77</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21" r:id="rId9"/>
    <pivotCache cacheId="28" r:id="rId10"/>
    <pivotCache cacheId="34"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charset val="1"/>
          </rPr>
          <t>Maria Janneth Romero Martinez:</t>
        </r>
        <r>
          <rPr>
            <sz val="9"/>
            <color indexed="81"/>
            <rFont val="Tahoma"/>
            <charset val="1"/>
          </rPr>
          <t xml:space="preserve">
Bajo: Antes de la presente evaluación, esta ponderación era del 50%, el factor de Gestión Preupuestal fue trasladado al componente de Control Financiero
</t>
        </r>
      </text>
    </comment>
    <comment ref="D3" authorId="0" shapeId="0">
      <text>
        <r>
          <rPr>
            <b/>
            <sz val="9"/>
            <color indexed="81"/>
            <rFont val="Tahoma"/>
            <charset val="1"/>
          </rPr>
          <t>Maria Janneth Romero Martinez:</t>
        </r>
        <r>
          <rPr>
            <sz val="9"/>
            <color indexed="81"/>
            <rFont val="Tahoma"/>
            <charset val="1"/>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charset val="1"/>
          </rPr>
          <t>Maria Janneth Romero Martinez:</t>
        </r>
        <r>
          <rPr>
            <sz val="9"/>
            <color indexed="81"/>
            <rFont val="Tahoma"/>
            <charset val="1"/>
          </rPr>
          <t xml:space="preserve">
Subio: Antes de la presente evaluación, esta ponderación era del 60%</t>
        </r>
      </text>
    </comment>
    <comment ref="A7" authorId="0" shapeId="0">
      <text>
        <r>
          <rPr>
            <b/>
            <sz val="9"/>
            <color indexed="81"/>
            <rFont val="Tahoma"/>
            <charset val="1"/>
          </rPr>
          <t>Maria Janneth Romero Martinez:</t>
        </r>
        <r>
          <rPr>
            <sz val="9"/>
            <color indexed="81"/>
            <rFont val="Tahoma"/>
            <charset val="1"/>
          </rPr>
          <t xml:space="preserve">
Subio: 
Antes de la presente evaluación, esta ponderación era del 20%</t>
        </r>
      </text>
    </comment>
    <comment ref="D7" authorId="0" shapeId="0">
      <text>
        <r>
          <rPr>
            <b/>
            <sz val="9"/>
            <color indexed="81"/>
            <rFont val="Tahoma"/>
            <charset val="1"/>
          </rPr>
          <t>Maria Janneth Romero Martinez:</t>
        </r>
        <r>
          <rPr>
            <sz val="9"/>
            <color indexed="81"/>
            <rFont val="Tahoma"/>
            <charset val="1"/>
          </rPr>
          <t xml:space="preserve">
Bajo: Antes de la presente evaluación, esta ponderación era del 70%</t>
        </r>
      </text>
    </comment>
    <comment ref="D9" authorId="0" shapeId="0">
      <text>
        <r>
          <rPr>
            <b/>
            <sz val="9"/>
            <color indexed="81"/>
            <rFont val="Tahoma"/>
            <charset val="1"/>
          </rPr>
          <t>Maria Janneth Romero Martinez:</t>
        </r>
        <r>
          <rPr>
            <sz val="9"/>
            <color indexed="81"/>
            <rFont val="Tahoma"/>
            <charset val="1"/>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charset val="1"/>
          </rPr>
          <t>Maria Janneth Romero Martinez:</t>
        </r>
        <r>
          <rPr>
            <sz val="9"/>
            <color indexed="81"/>
            <rFont val="Tahoma"/>
            <charset val="1"/>
          </rPr>
          <t xml:space="preserve">
Subio: Antes de la presente evaluación, esta ponderación era del 10%</t>
        </r>
      </text>
    </comment>
  </commentList>
</comments>
</file>

<file path=xl/sharedStrings.xml><?xml version="1.0" encoding="utf-8"?>
<sst xmlns="http://schemas.openxmlformats.org/spreadsheetml/2006/main" count="18072" uniqueCount="3302">
  <si>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</si>
  <si>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</si>
  <si>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</si>
  <si>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</si>
  <si>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</si>
  <si>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</si>
  <si>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</si>
  <si>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</si>
  <si>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</si>
  <si>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</si>
  <si>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</si>
  <si>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</si>
  <si>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</si>
  <si>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</si>
  <si>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</si>
  <si>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</si>
  <si>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</si>
  <si>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</si>
  <si>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</si>
  <si>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</si>
  <si>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</si>
  <si>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</si>
  <si>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</si>
  <si>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</si>
  <si>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</si>
  <si>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</si>
  <si>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</si>
  <si>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</si>
  <si>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</si>
  <si>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</si>
  <si>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</si>
  <si>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</si>
  <si>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</si>
  <si>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</si>
  <si>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</si>
  <si>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</si>
  <si>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</si>
  <si>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</si>
  <si>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</si>
  <si>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</si>
  <si>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</si>
  <si>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</si>
  <si>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</si>
  <si>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</si>
  <si>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</si>
  <si>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</si>
  <si>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</si>
  <si>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</si>
  <si>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</si>
  <si>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</si>
  <si>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</si>
  <si>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</si>
  <si>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</si>
  <si>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</si>
  <si>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</si>
  <si>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</si>
  <si>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</si>
  <si>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</si>
  <si>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</si>
  <si>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</si>
  <si>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</si>
  <si>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</si>
  <si>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</si>
  <si>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</si>
  <si>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</si>
  <si>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</si>
  <si>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</si>
  <si>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</si>
  <si>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</si>
  <si>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</si>
  <si>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</si>
  <si>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</si>
  <si>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</si>
  <si>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</si>
  <si>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</si>
  <si>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</si>
  <si>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</si>
  <si>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</si>
  <si>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</si>
  <si>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</si>
  <si>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</si>
  <si>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</si>
  <si>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</si>
  <si>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</si>
  <si>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</si>
  <si>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</si>
  <si>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</si>
  <si>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</si>
  <si>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</si>
  <si>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</si>
  <si>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</si>
  <si>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</si>
  <si>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</si>
  <si>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</si>
  <si>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</si>
  <si>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</si>
  <si>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</si>
  <si>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</si>
  <si>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</si>
  <si>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</si>
  <si>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</si>
  <si>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</si>
  <si>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</si>
  <si>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</si>
  <si>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</si>
  <si>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</si>
  <si>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</si>
  <si>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</si>
  <si>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</si>
  <si>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</si>
  <si>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</si>
  <si>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</si>
  <si>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</si>
  <si>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</si>
  <si>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</si>
  <si>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</si>
  <si>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</si>
  <si>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</si>
  <si>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</si>
  <si>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</si>
  <si>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</si>
  <si>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</si>
  <si>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</si>
  <si>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</si>
  <si>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</si>
  <si>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</si>
  <si>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</si>
  <si>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</si>
  <si>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</si>
  <si>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</si>
  <si>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</si>
  <si>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</si>
  <si>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</si>
  <si>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</si>
  <si>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</si>
  <si>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</si>
  <si>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</si>
  <si>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</si>
  <si>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</si>
  <si>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</si>
  <si>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</si>
  <si>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</si>
  <si>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</si>
  <si>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</si>
  <si>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</si>
  <si>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</si>
  <si>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</si>
  <si>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</si>
  <si>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</si>
  <si>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</si>
  <si>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</si>
  <si>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</si>
  <si>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</si>
  <si>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</si>
  <si>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</si>
  <si>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</si>
  <si>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</si>
  <si>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</si>
  <si>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</si>
  <si>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</si>
  <si>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</si>
  <si>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</si>
  <si>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</si>
  <si>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</si>
  <si>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</si>
  <si>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</si>
  <si>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</si>
  <si>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</si>
  <si>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</si>
  <si>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</si>
  <si>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</si>
  <si>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</si>
  <si>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</si>
  <si>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</si>
  <si>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</si>
  <si>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</si>
  <si>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</si>
  <si>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</si>
  <si>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</si>
  <si>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</si>
  <si>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</si>
  <si>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</si>
  <si>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</si>
  <si>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</si>
  <si>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</si>
  <si>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</si>
  <si>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</si>
  <si>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</si>
  <si>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</si>
  <si>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</si>
  <si>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</si>
  <si>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</si>
  <si>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</si>
  <si>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</si>
  <si>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</si>
  <si>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</si>
  <si>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</si>
  <si>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</si>
  <si>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</si>
  <si>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</si>
  <si>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</si>
  <si>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</si>
  <si>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</si>
  <si>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</si>
  <si>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</si>
  <si>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</si>
  <si>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</si>
  <si>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</si>
  <si>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</si>
  <si>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</si>
  <si>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</si>
  <si>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</si>
  <si>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</si>
  <si>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</si>
  <si>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</si>
  <si>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</si>
  <si>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</si>
  <si>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</si>
  <si>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</si>
  <si>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</si>
  <si>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</si>
  <si>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</si>
  <si>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</si>
  <si>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</si>
  <si>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</si>
  <si>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</si>
  <si>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</si>
  <si>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</si>
  <si>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</si>
  <si>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</si>
  <si>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</si>
  <si>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</si>
  <si>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</si>
  <si>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</si>
  <si>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</si>
  <si>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</si>
  <si>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</si>
  <si>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</si>
  <si>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</si>
  <si>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</si>
  <si>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</si>
  <si>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</si>
  <si>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</si>
  <si>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</si>
  <si>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</si>
  <si>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</si>
  <si>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</si>
  <si>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</si>
  <si>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</si>
  <si>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</si>
  <si>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</si>
  <si>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</si>
  <si>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</si>
  <si>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</si>
  <si>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</si>
  <si>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</si>
  <si>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</si>
  <si>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</si>
  <si>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</si>
  <si>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</si>
  <si>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</si>
  <si>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</si>
  <si>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</si>
  <si>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</si>
  <si>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</si>
  <si>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</si>
  <si>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</si>
  <si>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</si>
  <si>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</si>
  <si>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</si>
  <si>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</si>
  <si>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</si>
  <si>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</si>
  <si>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</si>
  <si>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</si>
  <si>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</si>
  <si>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</si>
  <si>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</si>
  <si>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</si>
  <si>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</si>
  <si>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</si>
  <si>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</si>
  <si>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</si>
  <si>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</si>
  <si>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</si>
  <si>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</si>
  <si>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</si>
  <si>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</si>
  <si>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</si>
  <si>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</si>
  <si>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</si>
  <si>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</si>
  <si>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</si>
  <si>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</si>
  <si>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</si>
  <si>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</si>
  <si>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</si>
  <si>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</si>
  <si>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</si>
  <si>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</si>
  <si>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</si>
  <si>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</si>
  <si>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</si>
  <si>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</si>
  <si>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</si>
  <si>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</si>
  <si>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</si>
  <si>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</si>
  <si>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</si>
  <si>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</si>
  <si>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</si>
  <si>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</si>
  <si>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</si>
  <si>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</si>
  <si>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</si>
  <si>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</si>
  <si>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</si>
  <si>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</si>
  <si>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</si>
  <si>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</si>
  <si>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</si>
  <si>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</si>
  <si>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</si>
  <si>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</si>
  <si>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</si>
  <si>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</si>
  <si>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</si>
  <si>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</si>
  <si>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</si>
  <si>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</si>
  <si>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</si>
  <si>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</si>
  <si>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</si>
  <si>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</si>
  <si>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</si>
  <si>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</si>
  <si>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</si>
  <si>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</si>
  <si>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</si>
  <si>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</si>
  <si>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</si>
  <si>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</si>
  <si>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</si>
  <si>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</si>
  <si>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</si>
  <si>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</si>
  <si>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</si>
  <si>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</si>
  <si>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</si>
  <si>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</si>
  <si>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</si>
  <si>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</si>
  <si>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</si>
  <si>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</si>
  <si>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</si>
  <si>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</si>
  <si>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</si>
  <si>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</si>
  <si>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</si>
  <si>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</si>
  <si>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</si>
  <si>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</si>
  <si>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</si>
  <si>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</si>
  <si>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</si>
  <si>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</si>
  <si>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</si>
  <si>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</si>
  <si>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</si>
  <si>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</si>
  <si>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</si>
  <si>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</si>
  <si>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</si>
  <si>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</si>
  <si>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</si>
  <si>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</si>
  <si>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</si>
  <si>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</si>
  <si>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</si>
  <si>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</si>
  <si>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</si>
  <si>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</si>
  <si>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</si>
  <si>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</si>
  <si>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</si>
  <si>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</si>
  <si>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</si>
  <si>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</si>
  <si>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</si>
  <si>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</si>
  <si>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</si>
  <si>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</si>
  <si>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</si>
  <si>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</si>
  <si>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</si>
  <si>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</si>
  <si>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</si>
  <si>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</si>
  <si>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</si>
  <si>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</si>
  <si>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</si>
  <si>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</si>
  <si>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</si>
  <si>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</si>
  <si>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</si>
  <si>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</si>
  <si>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</si>
  <si>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</si>
  <si>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</si>
  <si>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</si>
  <si>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</si>
  <si>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</si>
  <si>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</si>
  <si>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</si>
  <si>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</si>
  <si>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</si>
  <si>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</si>
  <si>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</si>
  <si>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</si>
  <si>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</si>
  <si>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</si>
  <si>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</si>
  <si>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</si>
  <si>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</si>
  <si>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</si>
  <si>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</si>
  <si>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</si>
  <si>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</si>
  <si>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</si>
  <si>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</si>
  <si>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</si>
  <si>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</si>
  <si>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</si>
  <si>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</si>
  <si>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</si>
  <si>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</si>
  <si>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</si>
  <si>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</si>
  <si>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</si>
  <si>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</si>
  <si>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</si>
  <si>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</si>
  <si>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</si>
  <si>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</si>
  <si>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</si>
  <si>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</si>
  <si>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</si>
  <si>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</si>
  <si>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</si>
  <si>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</si>
  <si>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</si>
  <si>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</si>
  <si>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</si>
  <si>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</si>
  <si>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</si>
  <si>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</si>
  <si>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</si>
  <si>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</si>
  <si>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</si>
  <si>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</si>
  <si>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</si>
  <si>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</si>
  <si>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</si>
  <si>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</si>
  <si>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</si>
  <si>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</si>
  <si>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</si>
  <si>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</si>
  <si>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</si>
  <si>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</si>
  <si>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</si>
  <si>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</si>
  <si>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</si>
  <si>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</si>
  <si>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</si>
  <si>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</si>
  <si>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</si>
  <si>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</si>
  <si>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</si>
  <si>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</si>
  <si>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</si>
  <si>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</si>
  <si>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</si>
  <si>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</si>
  <si>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</si>
  <si>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</si>
  <si>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</si>
  <si>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</si>
  <si>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</si>
  <si>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</si>
  <si>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</si>
  <si>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</si>
  <si>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</si>
  <si>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</si>
  <si>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</si>
  <si>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</si>
  <si>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</si>
  <si>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</si>
  <si>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</si>
  <si>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</si>
  <si>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</si>
  <si>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</si>
  <si>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</si>
  <si>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</si>
  <si>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</si>
  <si>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</si>
  <si>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</si>
  <si>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</si>
  <si>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</si>
  <si>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</si>
  <si>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</si>
  <si>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</si>
  <si>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</si>
  <si>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</si>
  <si>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</si>
  <si>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</si>
  <si>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</si>
  <si>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</si>
  <si>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</si>
  <si>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</si>
  <si>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</si>
  <si>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</si>
  <si>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</si>
  <si>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</si>
  <si>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</si>
  <si>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</si>
  <si>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</si>
  <si>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</si>
  <si>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</si>
  <si>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</si>
  <si>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</si>
  <si>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</si>
  <si>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</si>
  <si>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</si>
  <si>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</si>
  <si>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</si>
  <si>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</si>
  <si>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</si>
  <si>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</si>
  <si>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</si>
  <si>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</si>
  <si>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</si>
  <si>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</si>
  <si>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</si>
  <si>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</si>
  <si>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</si>
  <si>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</si>
  <si>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</si>
  <si>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</si>
  <si>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</si>
  <si>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</si>
  <si>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</si>
  <si>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</si>
  <si>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</si>
  <si>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</si>
  <si>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</si>
  <si>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</si>
  <si>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</si>
  <si>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</si>
  <si>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</si>
  <si>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</si>
  <si>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</si>
  <si>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</si>
  <si>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</si>
  <si>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</si>
  <si>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</si>
  <si>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</si>
  <si>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</si>
  <si>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</si>
  <si>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</si>
  <si>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</si>
  <si>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</si>
  <si>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</si>
  <si>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</si>
  <si>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</si>
  <si>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</si>
  <si>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</si>
  <si>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</si>
  <si>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</si>
  <si>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</si>
  <si>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</si>
  <si>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</si>
  <si>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</si>
  <si>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</si>
  <si>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</si>
  <si>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</si>
  <si>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</si>
  <si>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</si>
  <si>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</si>
  <si>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</si>
  <si>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</si>
  <si>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</si>
  <si>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</si>
  <si>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</si>
  <si>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</si>
  <si>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</si>
  <si>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</si>
  <si>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</si>
  <si>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</si>
  <si>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</si>
  <si>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</si>
  <si>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</si>
  <si>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</si>
  <si>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</si>
  <si>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</si>
  <si>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</si>
  <si>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</si>
  <si>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</si>
  <si>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</si>
  <si>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</si>
  <si>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</si>
  <si>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</si>
  <si>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</si>
  <si>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</si>
  <si>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</si>
  <si>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</si>
  <si>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</si>
  <si>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</si>
  <si>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</si>
  <si>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</si>
  <si>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</si>
  <si>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</si>
  <si>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</si>
  <si>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</si>
  <si>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</si>
  <si>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</si>
  <si>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</si>
  <si>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</si>
  <si>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</si>
  <si>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</si>
  <si>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</si>
  <si>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</si>
  <si>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</si>
  <si>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</si>
  <si>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</si>
  <si>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</si>
  <si>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</si>
  <si>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</si>
  <si>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</si>
  <si>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</si>
  <si>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</si>
  <si>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</si>
  <si>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</si>
  <si>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</si>
  <si>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</si>
  <si>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</si>
  <si>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</si>
  <si>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</si>
  <si>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</si>
  <si>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</si>
  <si>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</si>
  <si>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</si>
  <si>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</si>
  <si>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</si>
  <si>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</si>
  <si>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</si>
  <si>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</si>
  <si>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</si>
  <si>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</si>
  <si>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</si>
  <si>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</si>
  <si>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</si>
  <si>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</si>
  <si>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</si>
  <si>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</si>
  <si>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</si>
  <si>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</si>
  <si>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</si>
  <si>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</si>
  <si>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</si>
  <si>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</si>
  <si>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</si>
  <si>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</si>
  <si>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</si>
  <si>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</si>
  <si>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</si>
  <si>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</si>
  <si>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</si>
  <si>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</si>
  <si>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</si>
  <si>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</si>
  <si>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</si>
  <si>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</si>
  <si>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</si>
  <si>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</si>
  <si>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</si>
  <si>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</si>
  <si>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</si>
  <si>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</si>
  <si>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</si>
  <si>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</si>
  <si>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</si>
  <si>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</si>
  <si>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</si>
  <si>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</si>
  <si>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</si>
  <si>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</si>
  <si>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</si>
  <si>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</si>
  <si>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</si>
  <si>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</si>
  <si>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</si>
  <si>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</si>
  <si>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</si>
  <si>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</si>
  <si>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</si>
  <si>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</si>
  <si>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</si>
  <si>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</si>
  <si>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</si>
  <si>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</si>
  <si>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</si>
  <si>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</si>
  <si>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</si>
  <si>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</si>
  <si>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</si>
  <si>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</si>
  <si>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</si>
  <si>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</si>
  <si>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</si>
  <si>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</si>
  <si>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</si>
  <si>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</si>
  <si>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</si>
  <si>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</si>
  <si>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</si>
  <si>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</si>
  <si>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</si>
  <si>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</si>
  <si>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</si>
  <si>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</si>
  <si>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</si>
  <si>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</si>
  <si>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</si>
  <si>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</si>
  <si>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</si>
  <si>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</si>
  <si>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</si>
  <si>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</si>
  <si>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</si>
  <si>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</si>
  <si>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</si>
  <si>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</si>
  <si>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</si>
  <si>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</si>
  <si>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</si>
  <si>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</si>
  <si>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</si>
  <si>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</si>
  <si>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</si>
  <si>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</si>
  <si>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</si>
  <si>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</si>
  <si>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</si>
  <si>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</si>
  <si>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</si>
  <si>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</si>
  <si>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</si>
  <si>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</si>
  <si>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</si>
  <si>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</si>
  <si>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</si>
  <si>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</si>
  <si>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</si>
  <si>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</si>
  <si>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</si>
  <si>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</si>
  <si>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</si>
  <si>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</si>
  <si>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</si>
  <si>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</si>
  <si>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</si>
  <si>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</si>
  <si>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</si>
  <si>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</si>
  <si>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</si>
  <si>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</si>
  <si>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</si>
  <si>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</si>
  <si>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</si>
  <si>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</si>
  <si>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</si>
  <si>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</si>
  <si>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</si>
  <si>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</si>
  <si>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</si>
  <si>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</si>
  <si>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</si>
  <si>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</si>
  <si>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</si>
  <si>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</si>
  <si>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</si>
  <si>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</si>
  <si>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</si>
  <si>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</si>
  <si>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</si>
  <si>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</si>
  <si>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</si>
  <si>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</si>
  <si>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</si>
  <si>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</si>
  <si>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</si>
  <si>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</si>
  <si>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</si>
  <si>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</si>
  <si>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</si>
  <si>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</si>
  <si>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</si>
  <si>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</si>
  <si>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</si>
  <si>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</si>
  <si>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</si>
  <si>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</si>
  <si>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</si>
  <si>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</si>
  <si>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</si>
  <si>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</si>
  <si>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</si>
  <si>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</si>
  <si>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</si>
  <si>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</si>
  <si>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</si>
  <si>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</si>
  <si>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</si>
  <si>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</si>
  <si>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</si>
  <si>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</si>
  <si>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</si>
  <si>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</si>
  <si>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</si>
  <si>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</si>
  <si>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</si>
  <si>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</si>
  <si>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</si>
  <si>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</si>
  <si>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</si>
  <si>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</si>
  <si>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</si>
  <si>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</si>
  <si>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</si>
  <si>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</si>
  <si>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</si>
  <si>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</si>
  <si>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</si>
  <si>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</si>
  <si>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</si>
  <si>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</si>
  <si>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</si>
  <si>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</si>
  <si>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</si>
  <si>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</si>
  <si>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</si>
  <si>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</si>
  <si>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</si>
  <si>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</si>
  <si>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</si>
  <si>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</si>
  <si>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</si>
  <si>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</si>
  <si>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</si>
  <si>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</si>
  <si>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</si>
  <si>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</si>
  <si>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</si>
  <si>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</si>
  <si>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</si>
  <si>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</si>
  <si>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</si>
  <si>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</si>
  <si>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</si>
  <si>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</si>
  <si>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</si>
  <si>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</si>
  <si>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</si>
  <si>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</si>
  <si>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</si>
  <si>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</si>
  <si>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</si>
  <si>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</si>
  <si>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</si>
  <si>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</si>
  <si>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</si>
  <si>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</si>
  <si>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</si>
  <si>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</si>
  <si>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</si>
  <si>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</si>
  <si>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</si>
  <si>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</si>
  <si>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</si>
  <si>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</si>
  <si>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</si>
  <si>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</si>
  <si>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</si>
  <si>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</si>
  <si>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</si>
  <si>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</si>
  <si>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</si>
  <si>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</si>
  <si>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</si>
  <si>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</si>
  <si>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</si>
  <si>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</si>
  <si>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</si>
  <si>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</si>
  <si>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</si>
  <si>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</si>
  <si>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</si>
  <si>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</si>
  <si>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</si>
  <si>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</si>
  <si>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</si>
  <si>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</si>
  <si>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</si>
  <si>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</si>
  <si>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</si>
  <si>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</si>
  <si>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</si>
  <si>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</si>
  <si>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</si>
  <si>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</si>
  <si>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</si>
  <si>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</si>
  <si>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</si>
  <si>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</si>
  <si>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</si>
  <si>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</si>
  <si>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</si>
  <si>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</si>
  <si>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</si>
  <si>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</si>
  <si>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</si>
  <si>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</si>
  <si>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</si>
  <si>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</si>
  <si>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</si>
  <si>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</si>
  <si>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</si>
  <si>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</si>
  <si>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</si>
  <si>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</si>
  <si>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</si>
  <si>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</si>
  <si>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</si>
  <si>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</si>
  <si>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</si>
  <si>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</si>
  <si>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</si>
  <si>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</si>
  <si>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</si>
  <si>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</si>
  <si>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</si>
  <si>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</si>
  <si>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</si>
  <si>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</si>
  <si>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</si>
  <si>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</si>
  <si>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</si>
  <si>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</si>
  <si>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</si>
  <si>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</si>
  <si>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</si>
  <si>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</si>
  <si>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</si>
  <si>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</si>
  <si>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</si>
  <si>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</si>
  <si>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</si>
  <si>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</si>
  <si>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</si>
  <si>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</si>
  <si>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</si>
  <si>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</si>
  <si>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</si>
  <si>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</si>
  <si>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</si>
  <si>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</si>
  <si>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</si>
  <si>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</si>
  <si>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</si>
  <si>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</si>
  <si>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</si>
  <si>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</si>
  <si>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</si>
  <si>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</si>
  <si>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</si>
  <si>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</si>
  <si>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</si>
  <si>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</si>
  <si>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</si>
  <si>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</si>
  <si>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</si>
  <si>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</si>
  <si>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</si>
  <si>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</si>
  <si>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</si>
  <si>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</si>
  <si>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</si>
  <si>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</si>
  <si>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</si>
  <si>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</si>
  <si>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</si>
  <si>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</si>
  <si>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</si>
  <si>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</si>
  <si>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</si>
  <si>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</si>
  <si>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</si>
  <si>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</si>
  <si>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</si>
  <si>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</si>
  <si>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</si>
  <si>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</si>
  <si>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</si>
  <si>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</si>
  <si>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</si>
  <si>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</si>
  <si>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</si>
  <si>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</si>
  <si>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</si>
  <si>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</si>
  <si>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</si>
  <si>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</si>
  <si>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</si>
  <si>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</si>
  <si>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</si>
  <si>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</si>
  <si>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</si>
  <si>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</si>
  <si>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</si>
  <si>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</si>
  <si>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</si>
  <si>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</si>
  <si>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</si>
  <si>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</si>
  <si>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</si>
  <si>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</si>
  <si>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</si>
  <si>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</si>
  <si>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</si>
  <si>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</si>
  <si>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</si>
  <si>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</si>
  <si>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</si>
  <si>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</si>
  <si>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</si>
  <si>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</si>
  <si>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</si>
  <si>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</si>
  <si>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</si>
  <si>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</si>
  <si>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</si>
  <si>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</si>
  <si>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</si>
  <si>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</si>
  <si>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</si>
  <si>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</si>
  <si>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</si>
  <si>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</si>
  <si>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</si>
  <si>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</si>
  <si>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</si>
  <si>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</si>
  <si>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</si>
  <si>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</si>
  <si>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</si>
  <si>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</si>
  <si>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</si>
  <si>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</si>
  <si>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</si>
  <si>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</si>
  <si>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</si>
  <si>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</si>
  <si>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</si>
  <si>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</si>
  <si>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</si>
  <si>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</si>
  <si>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</si>
  <si>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</si>
  <si>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</si>
  <si>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</si>
  <si>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</si>
  <si>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</si>
  <si>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</si>
  <si>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</si>
  <si>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</si>
  <si>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</si>
  <si>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</si>
  <si>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</si>
  <si>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</si>
  <si>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</si>
  <si>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</si>
  <si>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</si>
  <si>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</si>
  <si>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</si>
  <si>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</si>
  <si>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</si>
  <si>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</si>
  <si>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</si>
  <si>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</si>
  <si>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</si>
  <si>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</si>
  <si>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</si>
  <si>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</si>
  <si>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</si>
  <si>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</si>
  <si>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</si>
  <si>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</si>
  <si>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</si>
  <si>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</si>
  <si>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</si>
  <si>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</si>
  <si>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</si>
  <si>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</si>
  <si>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</si>
  <si>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</si>
  <si>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</si>
  <si>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</si>
  <si>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</si>
  <si>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</si>
  <si>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</si>
  <si>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</si>
  <si>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</si>
  <si>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</si>
  <si>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</si>
  <si>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</si>
  <si>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</si>
  <si>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</si>
  <si>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</si>
  <si>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</si>
  <si>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</si>
  <si>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</si>
  <si>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</si>
  <si>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</si>
  <si>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</si>
  <si>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</si>
  <si>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</si>
  <si>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</si>
  <si>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</si>
  <si>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</si>
  <si>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</si>
  <si>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</si>
  <si>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</si>
  <si>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</si>
  <si>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</si>
  <si>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</si>
  <si>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</si>
  <si>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</si>
  <si>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</si>
  <si>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</si>
  <si>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</si>
  <si>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</si>
  <si>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</si>
  <si>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</si>
  <si>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</si>
  <si>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</si>
  <si>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</si>
  <si>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</si>
  <si>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</si>
  <si>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</si>
  <si>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</si>
  <si>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</si>
  <si>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</si>
  <si>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</si>
  <si>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</si>
  <si>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</si>
  <si>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</si>
  <si>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</si>
  <si>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</si>
  <si>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</si>
  <si>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</si>
  <si>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</si>
  <si>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</si>
  <si>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</si>
  <si>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</si>
  <si>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</si>
  <si>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</si>
  <si>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</si>
  <si>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</si>
  <si>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</si>
  <si>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</si>
  <si>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</si>
  <si>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</si>
  <si>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</si>
  <si>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</si>
  <si>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</si>
  <si>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</si>
  <si>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</si>
  <si>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</si>
  <si>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</si>
  <si>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</si>
  <si>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</si>
  <si>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</si>
  <si>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</si>
  <si>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</si>
  <si>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</si>
  <si>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</si>
  <si>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</si>
  <si>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</si>
  <si>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</si>
  <si>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</si>
  <si>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</si>
  <si>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</si>
  <si>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</si>
  <si>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</si>
  <si>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</si>
  <si>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</si>
  <si>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</si>
  <si>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</si>
  <si>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</si>
  <si>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</si>
  <si>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</si>
  <si>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</si>
  <si>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</si>
  <si>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</si>
  <si>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</si>
  <si>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</si>
  <si>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</si>
  <si>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</si>
  <si>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</si>
  <si>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</si>
  <si>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</si>
  <si>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</si>
  <si>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</si>
  <si>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</si>
  <si>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</si>
  <si>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</si>
  <si>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</si>
  <si>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</si>
  <si>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</si>
  <si>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</si>
  <si>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</si>
  <si>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</si>
  <si>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</si>
  <si>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</si>
  <si>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</si>
  <si>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</si>
  <si>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</si>
  <si>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</si>
  <si>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</si>
  <si>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</si>
  <si>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</si>
  <si>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</si>
  <si>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</si>
  <si>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</si>
  <si>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</si>
  <si>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</si>
  <si>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</si>
  <si>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</si>
  <si>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</si>
  <si>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</si>
  <si>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</si>
  <si>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</si>
  <si>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</si>
  <si>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</si>
  <si>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</si>
  <si>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</si>
  <si>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</si>
  <si>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</si>
  <si>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</si>
  <si>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</si>
  <si>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</si>
  <si>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</si>
  <si>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</si>
  <si>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</si>
  <si>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</si>
  <si>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</si>
  <si>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</si>
  <si>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</si>
  <si>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</si>
  <si>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</si>
  <si>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</si>
  <si>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</si>
  <si>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</si>
  <si>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</si>
  <si>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</si>
  <si>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</si>
  <si>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</si>
  <si>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</si>
  <si>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</si>
  <si>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</si>
  <si>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</si>
  <si>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</si>
  <si>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</si>
  <si>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</si>
  <si>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</si>
  <si>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</si>
  <si>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</si>
  <si>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</si>
  <si>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</si>
  <si>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</si>
  <si>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</si>
  <si>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</si>
  <si>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</si>
  <si>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</si>
  <si>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</si>
  <si>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</si>
  <si>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</si>
  <si>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</si>
  <si>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</si>
  <si>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</si>
  <si>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</si>
  <si>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</si>
  <si>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</si>
  <si>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</si>
  <si>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</si>
  <si>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</si>
  <si>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</si>
  <si>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</si>
  <si>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</si>
  <si>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</si>
  <si>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</si>
  <si>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</si>
  <si>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</si>
  <si>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</si>
  <si>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</si>
  <si>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</si>
  <si>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</si>
  <si>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</si>
  <si>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</si>
  <si>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</si>
  <si>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</si>
  <si>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</si>
  <si>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</si>
  <si>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</si>
  <si>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</si>
  <si>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</si>
  <si>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</si>
  <si>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</si>
  <si>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</si>
  <si>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</si>
  <si>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</si>
  <si>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</si>
  <si>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</si>
  <si>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</si>
  <si>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</si>
  <si>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</si>
  <si>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</si>
  <si>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</si>
  <si>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</si>
  <si>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</si>
  <si>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</si>
  <si>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</si>
  <si>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</si>
  <si>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</si>
  <si>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</si>
  <si>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</si>
  <si>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</si>
  <si>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</si>
  <si>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</si>
  <si>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</si>
  <si>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</si>
  <si>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</si>
  <si>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</si>
  <si>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</si>
  <si>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</si>
  <si>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</si>
  <si>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</si>
  <si>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</si>
  <si>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</si>
  <si>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</si>
  <si>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</si>
  <si>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</si>
  <si>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</si>
  <si>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</si>
  <si>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</si>
  <si>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</si>
  <si>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</si>
  <si>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</si>
  <si>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</si>
  <si>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</si>
  <si>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</si>
  <si>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</si>
  <si>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</si>
  <si>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</si>
  <si>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</si>
  <si>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</si>
  <si>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</si>
  <si>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</si>
  <si>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</si>
  <si>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</si>
  <si>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</si>
  <si>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</si>
  <si>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</si>
  <si>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</si>
  <si>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</si>
  <si>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</si>
  <si>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</si>
  <si>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</si>
  <si>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</si>
  <si>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</si>
  <si>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</si>
  <si>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</si>
  <si>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</si>
  <si>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</si>
  <si>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</si>
  <si>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</si>
  <si>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</si>
  <si>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</si>
  <si>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</si>
  <si>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</si>
  <si>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</si>
  <si>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</si>
  <si>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</si>
  <si>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</si>
  <si>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</si>
  <si>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</si>
  <si>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</si>
  <si>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</si>
  <si>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</si>
  <si>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</si>
  <si>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</si>
  <si>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</si>
  <si>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</si>
  <si>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</si>
  <si>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</si>
  <si>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</si>
  <si>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</si>
  <si>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</si>
  <si>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</si>
  <si>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</si>
  <si>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</si>
  <si>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</si>
  <si>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</si>
  <si>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</si>
  <si>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</si>
  <si>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</si>
  <si>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</si>
  <si>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</si>
  <si>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</si>
  <si>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</si>
  <si>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</si>
  <si>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</si>
  <si>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</si>
  <si>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</si>
  <si>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</si>
  <si>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</si>
  <si>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</si>
  <si>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</si>
  <si>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</si>
  <si>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</si>
  <si>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</si>
  <si>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</si>
  <si>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</si>
  <si>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</si>
  <si>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</si>
  <si>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</si>
  <si>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</si>
  <si>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</si>
  <si>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</si>
  <si>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</si>
  <si>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</si>
  <si>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</si>
  <si>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</si>
  <si>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</si>
  <si>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</si>
  <si>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</si>
  <si>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</si>
  <si>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</si>
  <si>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</si>
  <si>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</si>
  <si>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</si>
  <si>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</si>
  <si>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</si>
  <si>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</si>
  <si>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</si>
  <si>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</si>
  <si>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</si>
  <si>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</si>
  <si>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</si>
  <si>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</si>
  <si>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</si>
  <si>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</si>
  <si>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</si>
  <si>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</si>
  <si>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</si>
  <si>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</si>
  <si>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</si>
  <si>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</si>
  <si>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</si>
  <si>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</si>
  <si>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</si>
  <si>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</si>
  <si>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</si>
  <si>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</si>
  <si>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</si>
  <si>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</si>
  <si>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</si>
  <si>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</si>
  <si>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</si>
  <si>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</si>
  <si>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</si>
  <si>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</si>
  <si>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</si>
  <si>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</si>
  <si>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</si>
  <si>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</si>
  <si>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</si>
  <si>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</si>
  <si>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</si>
  <si>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</si>
  <si>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</si>
  <si>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</si>
  <si>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</si>
  <si>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</si>
  <si>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</si>
  <si>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</si>
  <si>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</si>
  <si>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</si>
  <si>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</si>
  <si>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</si>
  <si>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</si>
  <si>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</si>
  <si>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</si>
  <si>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</si>
  <si>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</si>
  <si>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</si>
  <si>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</si>
  <si>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</si>
  <si>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</si>
  <si>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</si>
  <si>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</si>
  <si>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</si>
  <si>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</si>
  <si>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</si>
  <si>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</si>
  <si>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</si>
  <si>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</si>
  <si>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</si>
  <si>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</si>
  <si>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</si>
  <si>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</si>
  <si>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</si>
  <si>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</si>
  <si>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</si>
  <si>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</si>
  <si>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</si>
  <si>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</si>
  <si>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</si>
  <si>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</si>
  <si>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</si>
  <si>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</si>
  <si>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</si>
  <si>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</si>
  <si>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</si>
  <si>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</si>
  <si>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</si>
  <si>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</si>
  <si>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</si>
  <si>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</si>
  <si>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</si>
  <si>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</si>
  <si>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</si>
  <si>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</si>
  <si>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</si>
  <si>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</si>
  <si>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</si>
  <si>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</si>
  <si>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</si>
  <si>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</si>
  <si>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</si>
  <si>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</si>
  <si>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</si>
  <si>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</si>
  <si>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</si>
  <si>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</si>
  <si>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</si>
  <si>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</si>
  <si>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</si>
  <si>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</si>
  <si>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</si>
  <si>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</si>
  <si>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</si>
  <si>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</si>
  <si>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</si>
  <si>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</si>
  <si>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</si>
  <si>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</si>
  <si>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</si>
  <si>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</si>
  <si>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</si>
  <si>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</si>
  <si>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</si>
  <si>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</si>
  <si>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</si>
  <si>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</si>
  <si>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</si>
  <si>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</si>
  <si>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</si>
  <si>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</si>
  <si>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</si>
  <si>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</si>
  <si>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</si>
  <si>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</si>
  <si>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</si>
  <si>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</si>
  <si>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</si>
  <si>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</si>
  <si>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</si>
  <si>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</si>
  <si>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</si>
  <si>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</si>
  <si>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</si>
  <si>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</si>
  <si>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</si>
  <si>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</si>
  <si>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</si>
  <si>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</si>
  <si>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</si>
  <si>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</si>
  <si>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</si>
  <si>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</si>
  <si>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</si>
  <si>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</si>
  <si>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</si>
  <si>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</si>
  <si>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</si>
  <si>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</si>
  <si>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</si>
  <si>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</si>
  <si>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</si>
  <si>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</si>
  <si>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</si>
  <si>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</si>
  <si>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</si>
  <si>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</si>
  <si>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</si>
  <si>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</si>
  <si>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</si>
  <si>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</si>
  <si>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</si>
  <si>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</si>
  <si>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</si>
  <si>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</si>
  <si>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</si>
  <si>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</si>
  <si>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</si>
  <si>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</si>
  <si>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</si>
  <si>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</si>
  <si>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</si>
  <si>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</si>
  <si>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</si>
  <si>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</si>
  <si>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</si>
  <si>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</si>
  <si>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</si>
  <si>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</si>
  <si>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</si>
  <si>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</si>
  <si>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</si>
  <si>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</si>
  <si>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</si>
  <si>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</si>
  <si>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</si>
  <si>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</si>
  <si>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</si>
  <si>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</si>
  <si>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</si>
  <si>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</si>
  <si>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</si>
  <si>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</si>
  <si>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</si>
  <si>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</si>
  <si>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</si>
  <si>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</si>
  <si>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</si>
  <si>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</si>
  <si>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</si>
  <si>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</si>
  <si>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</si>
  <si>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</si>
  <si>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</si>
  <si>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</si>
  <si>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</si>
  <si>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</si>
  <si>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</si>
  <si>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</si>
  <si>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</si>
  <si>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</si>
  <si>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</si>
  <si>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</si>
  <si>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</si>
  <si>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</si>
  <si>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</si>
  <si>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</si>
  <si>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</si>
  <si>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</si>
  <si>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</si>
  <si>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</si>
  <si>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</si>
  <si>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</si>
  <si>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</si>
  <si>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</si>
  <si>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</si>
  <si>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</si>
  <si>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</si>
  <si>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</si>
  <si>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</si>
  <si>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</si>
  <si>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</si>
  <si>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</si>
  <si>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</si>
  <si>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</si>
  <si>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</si>
  <si>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</si>
  <si>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</si>
  <si>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</si>
  <si>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</si>
  <si>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</si>
  <si>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</si>
  <si>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</si>
  <si>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</si>
  <si>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</si>
  <si>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</si>
  <si>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</si>
  <si>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</si>
  <si>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</si>
  <si>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</si>
  <si>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</si>
  <si>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</si>
  <si>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</si>
  <si>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</si>
  <si>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</si>
  <si>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</si>
  <si>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</si>
  <si>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</si>
  <si>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</si>
  <si>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</si>
  <si>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</si>
  <si>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</si>
  <si>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</si>
  <si>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</si>
  <si>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</si>
  <si>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</si>
  <si>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</si>
  <si>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</si>
  <si>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</si>
  <si>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</si>
  <si>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</si>
  <si>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</si>
  <si>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</si>
  <si>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</si>
  <si>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</si>
  <si>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</si>
  <si>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</si>
  <si>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</si>
  <si>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</si>
  <si>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</si>
  <si>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</si>
  <si>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</si>
  <si>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</si>
  <si>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</si>
  <si>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</si>
  <si>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</si>
  <si>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</si>
  <si>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</si>
  <si>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</si>
  <si>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</si>
  <si>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</si>
  <si>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</si>
  <si>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</si>
  <si>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</si>
  <si>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</si>
  <si>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</si>
  <si>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</si>
  <si>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</si>
  <si>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</si>
  <si>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</si>
  <si>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</si>
  <si>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</si>
  <si>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</si>
  <si>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</si>
  <si>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</si>
  <si>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</si>
  <si>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</si>
  <si>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</si>
  <si>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</si>
  <si>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</si>
  <si>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</si>
  <si>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</si>
  <si>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</si>
  <si>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</si>
  <si>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</si>
  <si>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</si>
  <si>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</si>
  <si>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</si>
  <si>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</si>
  <si>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</si>
  <si>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</si>
  <si>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</si>
  <si>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</si>
  <si>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</si>
  <si>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</si>
  <si>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</si>
  <si>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</si>
  <si>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</si>
  <si>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</si>
  <si>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</si>
  <si>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</si>
  <si>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</si>
  <si>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</si>
  <si>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</si>
  <si>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</si>
  <si>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</si>
  <si>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</si>
  <si>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</si>
  <si>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</si>
  <si>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</si>
  <si>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</si>
  <si>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</si>
  <si>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</si>
  <si>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</si>
  <si>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</si>
  <si>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</si>
  <si>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</si>
  <si>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</si>
  <si>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</si>
  <si>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</si>
  <si>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</si>
  <si>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</si>
  <si>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</si>
  <si>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</si>
  <si>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</si>
  <si>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</si>
  <si>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</si>
  <si>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</si>
  <si>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</si>
  <si>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</si>
  <si>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</si>
  <si>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</si>
  <si>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</si>
  <si>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</si>
  <si>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</si>
  <si>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</si>
  <si>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</si>
  <si>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</si>
  <si>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</si>
  <si>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</si>
  <si>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</si>
  <si>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</si>
  <si>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</si>
  <si>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</si>
  <si>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</si>
  <si>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</si>
  <si>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</si>
  <si>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</si>
  <si>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</si>
  <si>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</si>
  <si>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</si>
  <si>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</si>
  <si>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</si>
  <si>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</si>
  <si>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</si>
  <si>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</si>
  <si>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</si>
  <si>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</si>
  <si>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</si>
  <si>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</si>
  <si>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</si>
  <si>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</si>
  <si>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</si>
  <si>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</si>
  <si>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</si>
  <si>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</si>
  <si>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</si>
  <si>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</si>
  <si>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</si>
  <si>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</si>
  <si>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</si>
  <si>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</si>
  <si>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</si>
  <si>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</si>
  <si>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</si>
  <si>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</si>
  <si>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</si>
  <si>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</si>
  <si>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</si>
  <si>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</si>
  <si>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</si>
  <si>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</si>
  <si>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</si>
  <si>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</si>
  <si>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</si>
  <si>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</si>
  <si>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</si>
  <si>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</si>
  <si>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</si>
  <si>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</si>
  <si>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</si>
  <si>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</si>
  <si>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</si>
  <si>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</si>
  <si>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</si>
  <si>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</si>
  <si>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</si>
  <si>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</si>
  <si>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</si>
  <si>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</si>
  <si>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</si>
  <si>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</si>
  <si>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</si>
  <si>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</si>
  <si>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</si>
  <si>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</si>
  <si>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</si>
  <si>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</si>
  <si>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</si>
  <si>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</si>
  <si>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</si>
  <si>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</si>
  <si>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</si>
  <si>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</si>
  <si>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</si>
  <si>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</si>
  <si>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</si>
  <si>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</si>
  <si>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</si>
  <si>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</si>
  <si>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</si>
  <si>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</si>
  <si>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</si>
  <si>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</si>
  <si>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</si>
  <si>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</si>
  <si>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</si>
  <si>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</si>
  <si>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</si>
  <si>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</si>
  <si>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</si>
  <si>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</si>
  <si>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</si>
  <si>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</si>
  <si>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</si>
  <si>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</si>
  <si>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</si>
  <si>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</si>
  <si>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</si>
  <si>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</si>
  <si>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</si>
  <si>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</si>
  <si>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</si>
  <si>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</si>
  <si>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</si>
  <si>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</si>
  <si>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</si>
  <si>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</si>
  <si>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</si>
  <si>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</si>
  <si>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</si>
  <si>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</si>
  <si>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</si>
  <si>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</si>
  <si>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</si>
  <si>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</si>
  <si>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</si>
  <si>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</si>
  <si>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</si>
  <si>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</si>
  <si>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</si>
  <si>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</si>
  <si>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</si>
  <si>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</si>
  <si>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</si>
  <si>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</si>
  <si>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</si>
  <si>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</si>
  <si>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</si>
  <si>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</si>
  <si>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</si>
  <si>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</si>
  <si>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</si>
  <si>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</si>
  <si>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</si>
  <si>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</si>
  <si>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</si>
  <si>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</si>
  <si>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</si>
  <si>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</si>
  <si>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</si>
  <si>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</si>
  <si>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</si>
  <si>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</si>
  <si>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</si>
  <si>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</si>
  <si>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</si>
  <si>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</si>
  <si>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</si>
  <si>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</si>
  <si>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</si>
  <si>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</si>
  <si>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</si>
  <si>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</si>
  <si>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</si>
  <si>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</si>
  <si>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</si>
  <si>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</si>
  <si>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</si>
  <si>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</si>
  <si>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</si>
  <si>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</si>
  <si>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</si>
  <si>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</si>
  <si>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</si>
  <si>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</si>
  <si>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</si>
  <si>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</si>
  <si>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</si>
  <si>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</si>
  <si>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</si>
  <si>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</si>
  <si>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</si>
  <si>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</si>
  <si>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</si>
  <si>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</si>
  <si>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</si>
  <si>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</si>
  <si>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</si>
  <si>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</si>
  <si>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</si>
  <si>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</si>
  <si>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</si>
  <si>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</si>
  <si>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</si>
  <si>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</si>
  <si>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</si>
  <si>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</si>
  <si>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</si>
  <si>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</si>
  <si>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</si>
  <si>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</si>
  <si>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</si>
  <si>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</si>
  <si>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</si>
  <si>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</si>
  <si>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</si>
  <si>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</si>
  <si>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</si>
  <si>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</si>
  <si>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</si>
  <si>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</si>
  <si>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</si>
  <si>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</si>
  <si>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</si>
  <si>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</si>
  <si>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</si>
  <si>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</si>
  <si>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</si>
  <si>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</si>
  <si>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</si>
  <si>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</si>
  <si>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</si>
  <si>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</si>
  <si>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</si>
  <si>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</si>
  <si>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</si>
  <si>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</si>
  <si>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</si>
  <si>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</si>
  <si>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</si>
  <si>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</si>
  <si>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</si>
  <si>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</si>
  <si>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</si>
  <si>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</si>
  <si>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</si>
  <si>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</si>
  <si>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</si>
  <si>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</si>
  <si>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</si>
  <si>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</si>
  <si>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</si>
  <si>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</si>
  <si>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</si>
  <si>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</si>
  <si>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</si>
  <si>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</si>
  <si>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</si>
  <si>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</si>
  <si>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</si>
  <si>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</si>
  <si>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</si>
  <si>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</si>
  <si>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</si>
  <si>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</si>
  <si>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</si>
  <si>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</si>
  <si>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</si>
  <si>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</si>
  <si>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</si>
  <si>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</si>
  <si>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</si>
  <si>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</si>
  <si>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</si>
  <si>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</si>
  <si>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</si>
  <si>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</si>
  <si>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</si>
  <si>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</si>
  <si>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</si>
  <si>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</si>
  <si>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</si>
  <si>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</si>
  <si>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</si>
  <si>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</si>
  <si>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</si>
  <si>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</si>
  <si>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</si>
  <si>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</si>
  <si>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</si>
  <si>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</si>
  <si>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</si>
  <si>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</si>
  <si>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</si>
  <si>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</si>
  <si>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</si>
  <si>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</si>
  <si>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</si>
  <si>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</si>
  <si>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</si>
  <si>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</si>
  <si>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</si>
  <si>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</si>
  <si>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</si>
  <si>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</si>
  <si>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</si>
  <si>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</si>
  <si>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</si>
  <si>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</si>
  <si>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</si>
  <si>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</si>
  <si>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</si>
  <si>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</si>
  <si>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</si>
  <si>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</si>
  <si>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</si>
  <si>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</si>
  <si>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</si>
  <si>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</si>
  <si>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</si>
  <si>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</si>
  <si>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</si>
  <si>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</si>
  <si>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</si>
  <si>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</si>
  <si>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</si>
  <si>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</si>
  <si>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</si>
  <si>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</si>
  <si>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</si>
  <si>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</si>
  <si>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</si>
  <si>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</si>
  <si>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</si>
  <si>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</si>
  <si>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</si>
  <si>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</si>
  <si>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</si>
  <si>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</si>
  <si>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</si>
  <si>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</si>
  <si>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</si>
  <si>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</si>
  <si>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</si>
  <si>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</si>
  <si>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</si>
  <si>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</si>
  <si>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</si>
  <si>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</si>
  <si>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</si>
  <si>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</si>
  <si>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</si>
  <si>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</si>
  <si>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</si>
  <si>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</si>
  <si>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</si>
  <si>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</si>
  <si>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</si>
  <si>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</si>
  <si>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</si>
  <si>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</si>
  <si>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</si>
  <si>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</si>
  <si>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</si>
  <si>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</si>
  <si>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</si>
  <si>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</si>
  <si>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</si>
  <si>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</si>
  <si>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</si>
  <si>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</si>
  <si>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</si>
  <si>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</si>
  <si>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</si>
  <si>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</si>
  <si>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</si>
  <si>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</si>
  <si>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</si>
  <si>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</si>
  <si>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</si>
  <si>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</si>
  <si>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</si>
  <si>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</si>
  <si>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</si>
  <si>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</si>
  <si>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</si>
  <si>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</si>
  <si>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</si>
  <si>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</si>
  <si>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</si>
  <si>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</si>
  <si>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</si>
  <si>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</si>
  <si>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</si>
  <si>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</si>
  <si>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</si>
  <si>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</si>
  <si>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</si>
  <si>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</si>
  <si>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</si>
  <si>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</si>
  <si>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</si>
  <si>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</si>
  <si>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</si>
  <si>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</si>
  <si>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</si>
  <si>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</si>
  <si>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</si>
  <si>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</si>
  <si>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</si>
  <si>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</si>
  <si>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</si>
  <si>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</si>
  <si>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</si>
  <si>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</si>
  <si>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</si>
  <si>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</si>
  <si>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</si>
  <si>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</si>
  <si>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</si>
  <si>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</si>
  <si>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</si>
  <si>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</si>
  <si>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</si>
  <si>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</si>
  <si>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</si>
  <si>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</si>
  <si>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</si>
  <si>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</si>
  <si>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</si>
  <si>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</si>
  <si>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</si>
  <si>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</si>
  <si>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</si>
  <si>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</si>
  <si>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</si>
  <si>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</si>
  <si>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</si>
  <si>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</si>
  <si>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</si>
  <si>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</si>
  <si>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</si>
  <si>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</si>
  <si>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</si>
  <si>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</si>
  <si>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</si>
  <si>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</si>
  <si>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</si>
  <si>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</si>
  <si>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</si>
  <si>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</si>
  <si>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</si>
  <si>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</si>
  <si>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</si>
  <si>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</si>
  <si>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</si>
  <si>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</si>
  <si>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</si>
  <si>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</si>
  <si>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</si>
  <si>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</si>
  <si>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</si>
  <si>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</si>
  <si>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</si>
  <si>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</si>
  <si>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</si>
  <si>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</si>
  <si>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</si>
  <si>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</si>
  <si>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</si>
  <si>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</si>
  <si>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</si>
  <si>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</si>
  <si>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</si>
  <si>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</si>
  <si>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</si>
  <si>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</si>
  <si>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</si>
  <si>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</si>
  <si>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</si>
  <si>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</si>
  <si>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</si>
  <si>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</si>
  <si>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</si>
  <si>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</si>
  <si>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</si>
  <si>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</si>
  <si>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</si>
  <si>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</si>
  <si>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</si>
  <si>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</si>
  <si>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</si>
  <si>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</si>
  <si>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</si>
  <si>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</si>
  <si>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</si>
  <si>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</si>
  <si>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</si>
  <si>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</si>
  <si>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</si>
  <si>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</si>
  <si>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</si>
  <si>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</si>
  <si>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</si>
  <si>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</si>
  <si>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</si>
  <si>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</si>
  <si>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</si>
  <si>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</si>
  <si>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</si>
  <si>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</si>
  <si>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</si>
  <si>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</si>
  <si>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</si>
  <si>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</si>
  <si>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</si>
  <si>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</si>
  <si>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</si>
  <si>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</si>
  <si>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</si>
  <si>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</si>
  <si>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</si>
  <si>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</si>
  <si>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</si>
  <si>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</si>
  <si>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</si>
  <si>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</si>
  <si>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</si>
  <si>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</si>
  <si>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</si>
  <si>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</si>
  <si>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</si>
  <si>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</si>
  <si>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</si>
  <si>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</si>
  <si>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</si>
  <si>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</si>
  <si>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</si>
  <si>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</si>
  <si>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</si>
  <si>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</si>
  <si>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</si>
  <si>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</si>
  <si>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</si>
  <si>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</si>
  <si>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</si>
  <si>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</si>
  <si>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</si>
  <si>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</si>
  <si>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</si>
  <si>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</si>
  <si>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</si>
  <si>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</si>
  <si>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</si>
  <si>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</si>
  <si>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</si>
  <si>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</si>
  <si>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</si>
  <si>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</si>
  <si>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</si>
  <si>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</si>
  <si>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</si>
  <si>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</si>
  <si>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</si>
  <si>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</si>
  <si>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</si>
  <si>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</si>
  <si>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</si>
  <si>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</si>
  <si>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</si>
  <si>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</si>
  <si>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</si>
  <si>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</si>
  <si>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</si>
  <si>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</si>
  <si>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</si>
  <si>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</si>
  <si>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</si>
  <si>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</si>
  <si>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</si>
  <si>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</si>
  <si>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</si>
  <si>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</si>
  <si>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</si>
  <si>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</si>
  <si>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</si>
  <si>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</si>
  <si>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</si>
  <si>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</si>
  <si>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</si>
  <si>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</si>
  <si>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</si>
  <si>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</si>
  <si>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</si>
  <si>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</si>
  <si>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</si>
  <si>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</si>
  <si>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</si>
  <si>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</si>
  <si>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</si>
  <si>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</si>
  <si>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</si>
  <si>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</si>
  <si>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</si>
  <si>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</si>
  <si>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</si>
  <si>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</si>
  <si>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</si>
  <si>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</si>
  <si>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</si>
  <si>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</si>
  <si>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</si>
  <si>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</si>
  <si>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</si>
  <si>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</si>
  <si>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</si>
  <si>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</si>
  <si>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</si>
  <si>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</si>
  <si>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</si>
  <si>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</si>
  <si>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</si>
  <si>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</si>
  <si>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</si>
  <si>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</si>
  <si>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</si>
  <si>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</si>
  <si>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</si>
  <si>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</si>
  <si>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</si>
  <si>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</si>
  <si>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</si>
  <si>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</si>
  <si>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</si>
  <si>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</si>
  <si>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</si>
  <si>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</si>
  <si>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</si>
  <si>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</si>
  <si>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</si>
  <si>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</si>
  <si>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</si>
  <si>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</si>
  <si>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</si>
  <si>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</si>
  <si>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</si>
  <si>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</si>
  <si>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</si>
  <si>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</si>
  <si>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</si>
  <si>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</si>
  <si>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</si>
  <si>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</si>
  <si>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</si>
  <si>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</si>
  <si>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</si>
  <si>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</si>
  <si>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</si>
  <si>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</si>
  <si>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</si>
  <si>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</si>
  <si>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</si>
  <si>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</si>
  <si>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</si>
  <si>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</si>
  <si>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</si>
  <si>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</si>
  <si>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</si>
  <si>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</si>
  <si>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</si>
  <si>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</si>
  <si>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</si>
  <si>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</si>
  <si>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</si>
  <si>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</si>
  <si>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</si>
  <si>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</si>
  <si>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</si>
  <si>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</si>
  <si>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</si>
  <si>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</si>
  <si>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</si>
  <si>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</si>
  <si>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</si>
  <si>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</si>
  <si>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</si>
  <si>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</si>
  <si>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</si>
  <si>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</si>
  <si>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</si>
  <si>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</si>
  <si>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</si>
  <si>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</si>
  <si>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</si>
  <si>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</si>
  <si>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</si>
  <si>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</si>
  <si>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</si>
  <si>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</si>
  <si>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</si>
  <si>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</si>
  <si>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</si>
  <si>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</si>
  <si>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</si>
  <si>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</si>
  <si>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</si>
  <si>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</si>
  <si>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</si>
  <si>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</si>
  <si>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</si>
  <si>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</si>
  <si>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</si>
  <si>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</si>
  <si>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</si>
  <si>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</si>
  <si>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</si>
  <si>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</si>
  <si>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</si>
  <si>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</si>
  <si>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</si>
  <si>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</si>
  <si>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</si>
  <si>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</si>
  <si>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</si>
  <si>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</si>
  <si>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</si>
  <si>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</si>
  <si>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</si>
  <si>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</si>
  <si>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</si>
  <si>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</si>
  <si>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</si>
  <si>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</si>
  <si>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</si>
  <si>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</si>
  <si>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</si>
  <si>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</si>
  <si>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</si>
  <si>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</si>
  <si>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</si>
  <si>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</si>
  <si>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</si>
  <si>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</si>
  <si>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</si>
  <si>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</si>
  <si>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</si>
  <si>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</si>
  <si>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</si>
  <si>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</si>
  <si>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</si>
  <si>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</si>
  <si>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</si>
  <si>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</si>
  <si>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</si>
  <si>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</si>
  <si>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</si>
  <si>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</si>
  <si>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</si>
  <si>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</si>
  <si>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</si>
  <si>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</si>
  <si>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</si>
  <si>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</si>
  <si>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</si>
  <si>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</si>
  <si>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</si>
  <si>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</si>
  <si>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</si>
  <si>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</si>
  <si>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</si>
  <si>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</si>
  <si>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</si>
  <si>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</si>
  <si>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</si>
  <si>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</si>
  <si>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</si>
  <si>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</si>
  <si>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</si>
  <si>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</si>
  <si>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</si>
  <si>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</si>
  <si>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</si>
  <si>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</si>
  <si>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</si>
  <si>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</si>
  <si>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</si>
  <si>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</si>
  <si>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</si>
  <si>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</si>
  <si>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</si>
  <si>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</si>
  <si>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</si>
  <si>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</si>
  <si>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</si>
  <si>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</si>
  <si>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</si>
  <si>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</si>
  <si>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</si>
  <si>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</si>
  <si>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</si>
  <si>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</si>
  <si>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</si>
  <si>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</si>
  <si>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</si>
  <si>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</si>
  <si>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</si>
  <si>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</si>
  <si>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</si>
  <si>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</si>
  <si>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</si>
  <si>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</si>
  <si>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</si>
  <si>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</si>
  <si>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</si>
  <si>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</si>
  <si>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</si>
  <si>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</si>
  <si>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</si>
  <si>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</si>
  <si>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</si>
  <si>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</si>
  <si>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</si>
  <si>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</si>
  <si>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</si>
  <si>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</si>
  <si>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</si>
  <si>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</si>
  <si>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</si>
  <si>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</si>
  <si>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</si>
  <si>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</si>
  <si>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</si>
  <si>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</si>
  <si>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</si>
  <si>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</si>
  <si>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</si>
  <si>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</si>
  <si>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</si>
  <si>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</si>
  <si>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</si>
  <si>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</si>
  <si>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</si>
  <si>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</si>
  <si>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</si>
  <si>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</si>
  <si>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</si>
  <si>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</si>
  <si>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</si>
  <si>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</si>
  <si>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</si>
  <si>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</si>
  <si>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</si>
  <si>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</si>
  <si>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</si>
  <si>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</si>
  <si>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</si>
  <si>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</si>
  <si>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</si>
  <si>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</si>
  <si>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</si>
  <si>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</si>
  <si>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</si>
  <si>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</si>
  <si>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</si>
  <si>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</si>
  <si>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</si>
  <si>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</si>
  <si>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</si>
  <si>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</si>
  <si>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</si>
  <si>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</si>
  <si>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</si>
  <si>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</si>
  <si>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</si>
  <si>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</si>
  <si>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</si>
  <si>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</si>
  <si>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</si>
  <si>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</si>
  <si>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</si>
  <si>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</si>
  <si>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</si>
  <si>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</si>
  <si>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</si>
  <si>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</si>
  <si>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</si>
  <si>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</si>
  <si>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</si>
  <si>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</si>
  <si>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</si>
  <si>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</si>
  <si>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</si>
  <si>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</si>
  <si>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</si>
  <si>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</si>
  <si>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</si>
  <si>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</si>
  <si>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</si>
  <si>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</si>
  <si>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</si>
  <si>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</si>
  <si>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</si>
  <si>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</si>
  <si>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</si>
  <si>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</si>
  <si>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</si>
  <si>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</si>
  <si>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</si>
  <si>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</si>
  <si>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</si>
  <si>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</si>
  <si>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</si>
  <si>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</si>
  <si>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</si>
  <si>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</si>
  <si>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</si>
  <si>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</si>
  <si>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</si>
  <si>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</si>
  <si>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</si>
  <si>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</si>
  <si>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</si>
  <si>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</si>
  <si>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</si>
  <si>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</si>
  <si>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</si>
  <si>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</si>
  <si>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</si>
  <si>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</si>
  <si>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</si>
  <si>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</si>
  <si>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</si>
  <si>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</si>
  <si>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</si>
  <si>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</si>
  <si>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</si>
  <si>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</si>
  <si>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</si>
  <si>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</si>
  <si>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</si>
  <si>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</si>
  <si>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</si>
  <si>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</si>
  <si>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</si>
  <si>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</si>
  <si>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</si>
  <si>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</si>
  <si>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</si>
  <si>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</si>
  <si>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</si>
  <si>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</si>
  <si>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</si>
  <si>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</si>
  <si>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</si>
  <si>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</si>
  <si>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</si>
  <si>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</si>
  <si>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</si>
  <si>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</si>
  <si>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</si>
  <si>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</si>
  <si>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</si>
  <si>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</si>
  <si>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</si>
  <si>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</si>
  <si>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</si>
  <si>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</si>
  <si>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</si>
  <si>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</si>
  <si>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</si>
  <si>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</si>
  <si>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</si>
  <si>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</si>
  <si>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</si>
  <si>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</si>
  <si>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</si>
  <si>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</si>
  <si>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</si>
  <si>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</si>
  <si>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</si>
  <si>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</si>
  <si>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</si>
  <si>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</si>
  <si>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</si>
  <si>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</si>
  <si>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</si>
  <si>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</si>
  <si>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</si>
  <si>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INGENIERÍA DE TRÁNSITO</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</si>
  <si>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</si>
  <si>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</si>
  <si>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</si>
  <si>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</si>
  <si>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</si>
  <si>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</si>
  <si>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</si>
  <si>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</si>
  <si>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</si>
  <si>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PLAN DE MEJORAMIENTO INSTITUCIONAL</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</si>
  <si>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</si>
  <si>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</si>
  <si>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</si>
  <si>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</si>
  <si>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</si>
  <si>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</si>
  <si>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</si>
  <si>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</si>
  <si>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</si>
  <si>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</si>
  <si>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</si>
  <si>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</si>
  <si>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</si>
  <si>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</si>
  <si>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</si>
  <si>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</si>
  <si>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</si>
  <si>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</si>
  <si>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</si>
  <si>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</si>
  <si>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</si>
  <si>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</si>
  <si>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</si>
  <si>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</si>
  <si>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Deicy Beltrán</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</si>
  <si>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</si>
  <si>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</si>
  <si>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</si>
  <si>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</si>
  <si>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</si>
  <si>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</si>
  <si>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</si>
  <si>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</si>
  <si>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</si>
  <si>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</si>
  <si>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</si>
  <si>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</si>
  <si>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</si>
  <si>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</si>
  <si>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</si>
  <si>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</si>
  <si>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</si>
  <si>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</si>
  <si>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</si>
  <si>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</si>
  <si>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</si>
  <si>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</si>
  <si>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</si>
  <si>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</si>
  <si>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</si>
  <si>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</si>
  <si>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</si>
  <si>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</si>
  <si>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</si>
  <si>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</si>
  <si>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</si>
  <si>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</si>
  <si>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</si>
  <si>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</si>
  <si>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</si>
  <si>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</si>
  <si>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</si>
  <si>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</si>
  <si>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</si>
  <si>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</si>
  <si>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</si>
  <si>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</si>
  <si>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</si>
  <si>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</si>
  <si>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</si>
  <si>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</si>
  <si>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</si>
  <si>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</si>
  <si>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</si>
  <si>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</si>
  <si>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</si>
  <si>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</si>
  <si>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</si>
  <si>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</si>
  <si>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</si>
  <si>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</si>
  <si>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</si>
  <si>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</si>
  <si>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</si>
  <si>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</si>
  <si>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</si>
  <si>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</si>
  <si>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</si>
  <si>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</si>
  <si>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</si>
  <si>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</si>
  <si>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</si>
  <si>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</si>
  <si>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</si>
  <si>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</si>
  <si>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</si>
  <si>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</si>
  <si>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</si>
  <si>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</si>
  <si>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</si>
  <si>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</si>
  <si>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</si>
  <si>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</si>
  <si>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</si>
  <si>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</si>
  <si>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</si>
  <si>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</si>
  <si>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</si>
  <si>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</si>
  <si>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</si>
  <si>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</si>
  <si>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</si>
  <si>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</si>
  <si>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</si>
  <si>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</si>
  <si>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</si>
  <si>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</si>
  <si>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</si>
  <si>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</si>
  <si>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</si>
  <si>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</si>
  <si>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</si>
  <si>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</si>
  <si>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</si>
  <si>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</si>
  <si>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</si>
  <si>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</si>
  <si>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</si>
  <si>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</si>
  <si>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</si>
  <si>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</si>
  <si>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</si>
  <si>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</si>
  <si>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</si>
  <si>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</si>
  <si>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</si>
  <si>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</si>
  <si>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</si>
  <si>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</si>
  <si>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</si>
  <si>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</si>
  <si>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</si>
  <si>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</si>
  <si>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</si>
  <si>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</si>
  <si>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</si>
  <si>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</si>
  <si>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</si>
  <si>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</si>
  <si>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</si>
  <si>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</si>
  <si>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</si>
  <si>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</si>
  <si>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</si>
  <si>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</si>
  <si>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</si>
  <si>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</si>
  <si>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</si>
  <si>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</si>
  <si>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</si>
  <si>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</si>
  <si>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</si>
  <si>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</si>
  <si>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</si>
  <si>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</si>
  <si>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</si>
  <si>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</si>
  <si>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</si>
  <si>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</si>
  <si>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</si>
  <si>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</si>
  <si>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</si>
  <si>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</si>
  <si>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05/06/2020: Se encuentra en proceso de gestión, no hay evidencias ni documentos de avance a la fecha
Se encuentra en proceso de gestión, no hay evidencias ni documentos de avance a la fecha</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</si>
  <si>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</si>
  <si>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</si>
  <si>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</si>
  <si>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</si>
  <si>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</si>
  <si>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</si>
  <si>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</si>
  <si>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</si>
  <si>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</si>
  <si>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</si>
  <si>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</si>
  <si>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</si>
  <si>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</si>
  <si>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</si>
  <si>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</si>
  <si>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</si>
  <si>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</si>
  <si>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</si>
  <si>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</si>
  <si>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</si>
  <si>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</si>
  <si>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</si>
  <si>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</si>
  <si>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</si>
  <si>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</si>
  <si>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</si>
  <si>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</si>
  <si>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</si>
  <si>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</si>
  <si>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</si>
  <si>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</si>
  <si>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</si>
  <si>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</si>
  <si>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</si>
  <si>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</si>
  <si>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</si>
  <si>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</si>
  <si>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</si>
  <si>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</si>
  <si>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</si>
  <si>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</si>
  <si>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</si>
  <si>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</si>
  <si>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</si>
  <si>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</si>
  <si>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</si>
  <si>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</si>
  <si>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</si>
  <si>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</si>
  <si>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</si>
  <si>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</si>
  <si>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</si>
  <si>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</si>
  <si>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</si>
  <si>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</si>
  <si>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</si>
  <si>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</si>
  <si>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</si>
  <si>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</si>
  <si>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</si>
  <si>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</si>
  <si>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</si>
  <si>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</si>
  <si>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</si>
  <si>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</si>
  <si>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</si>
  <si>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</si>
  <si>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</si>
  <si>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</si>
  <si>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</si>
  <si>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</si>
  <si>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</si>
  <si>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</si>
  <si>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</si>
  <si>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</si>
  <si>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</si>
  <si>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</si>
  <si>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</si>
  <si>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</si>
  <si>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</si>
  <si>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</si>
  <si>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</si>
  <si>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</si>
  <si>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</si>
  <si>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</si>
  <si>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</si>
  <si>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</si>
  <si>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</si>
  <si>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</si>
  <si>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2021-06-01</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</si>
  <si>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</si>
  <si>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</si>
  <si>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</si>
  <si>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</si>
  <si>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</si>
  <si>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</si>
  <si>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</si>
  <si>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</si>
  <si>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</si>
  <si>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</si>
  <si>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</si>
  <si>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</si>
  <si>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</si>
  <si>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</si>
  <si>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</si>
  <si>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</si>
  <si>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</si>
  <si>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</si>
  <si>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</si>
  <si>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</si>
  <si>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</si>
  <si>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</si>
  <si>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</si>
  <si>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</si>
  <si>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</si>
  <si>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</si>
  <si>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</si>
  <si>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</si>
  <si>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</si>
  <si>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</si>
  <si>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</si>
  <si>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</si>
  <si>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</si>
  <si>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</si>
  <si>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</si>
  <si>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</si>
  <si>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</si>
  <si>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</si>
  <si>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</si>
  <si>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</si>
  <si>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REALIZAR LA APERTURA DEL 70% DE LA CONTRATACIÓN DURANTE EL PRIMER TRIMESTRE DE LA VIGENCIA 2021.</t>
  </si>
  <si>
    <t>CONTRATOS APERTURADOS</t>
  </si>
  <si>
    <t>(CONTRATOS APERTURADOS/ TOTAL CONTRATOS PROGRAMADOS) * 100</t>
  </si>
  <si>
    <t>2021-03-31</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</si>
  <si>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</si>
  <si>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</si>
  <si>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</si>
  <si>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</si>
  <si>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</si>
  <si>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</si>
  <si>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</si>
  <si>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</si>
  <si>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</si>
  <si>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</si>
  <si>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</si>
  <si>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</si>
  <si>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</si>
  <si>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</si>
  <si>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</si>
  <si>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</si>
  <si>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</si>
  <si>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</si>
  <si>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</si>
  <si>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</si>
  <si>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REALIZAR LA CONSOLIDACIÓN Y CENTRALIZACIÓN DE LA INFORMACIÓN DE LOS ACTOS ADMINISTRATIVOS DE PRESCRIPCIÓN QUE SE GENERAN EN LA DGC, EN UNA BASE DE DATOS EN EXCEL, INDEXADA A LA IMAGEN PDF DE LA RESOLUCIÓN.</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</si>
  <si>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</si>
  <si>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</si>
  <si>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</si>
  <si>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</si>
  <si>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</si>
  <si>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</si>
  <si>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</si>
  <si>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</si>
  <si>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</si>
  <si>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</si>
  <si>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</si>
  <si>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</si>
  <si>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</si>
  <si>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</si>
  <si>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</si>
  <si>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</si>
  <si>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</si>
  <si>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</si>
  <si>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</si>
  <si>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</si>
  <si>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</si>
  <si>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</si>
  <si>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</si>
  <si>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</si>
  <si>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</si>
  <si>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</si>
  <si>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2021-05-31</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</si>
  <si>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</si>
  <si>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</si>
  <si>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</si>
  <si>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</si>
  <si>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</si>
  <si>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</si>
  <si>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</si>
  <si>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</si>
  <si>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</si>
  <si>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</si>
  <si>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</si>
  <si>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</si>
  <si>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</si>
  <si>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</si>
  <si>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</si>
  <si>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</si>
  <si>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</si>
  <si>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</si>
  <si>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</si>
  <si>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</si>
  <si>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</si>
  <si>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</si>
  <si>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</si>
  <si>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Guillermo Delgadillo</t>
  </si>
  <si>
    <r>
      <t>10/08/2020: Seguimiento realizado por Guillermo Delgadillo:
De acuerdo con la evidencia aportada correspondiente al acta de liquidacion del contrato de interventoria No. 2016-1252 del 1/08/20, la cual se encuentra debidamente publicada en la Plataforma SECOP; se considera que ésta da cuenta de las acciones tomadas por la entidad para subsanar lo observado. 
_________________________________
04/05/2020: No se aporta evidencia adicional a la remitida en el seguimiento realizado al corte del mes de marzo
________________________________________________________________
31/03/2020: De acuerdo a lo indicado a través de correo electrónico de fecha 30/03/2020 por la Subsecretaria, se avanzo en la ejecución de esta acción con el desarrollo de las siguientes actividades: 
1. El Contrato de Obra 2016-1208 fue liquidado el día 2 de diciembre de 2019. Se aporta acta de liquidación firmada el 02/12/2019
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
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
4. Se están llevando a cabo las resoluciones de pago de pasivo exigible para los pagos de retegantía de los contratos 2016-1206 y 2016-1207, dichas resoluciones se encuentran en revisión en la SGM.
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
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
_____________________________________________________
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  Se adjunta memorando SDM-SS-268402-2019 e la que el supervisor de lso contratos SDM 2016106 y 20161207 entrega de las actas de liquidación a Dirección de Contratación para el respectivo trámite
______________________________________________________________
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</si>
  <si>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 xml:space="preserve">04/08/2020:La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cada área se remitan los casos sobre los cuales se debe gestionar algún ajuste o actualización de la información para que se refleje correctamente en la plataforma SIMIT.
Con lo expuesto se evidencia que, la entidad atendió la inconsistencia identificada y así dio cumplimiento al indicador propuesto para la ejecución de la acción.Se solicita al ente de control, el cierre de la acción.
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</si>
  <si>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</si>
  <si>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</si>
  <si>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</si>
  <si>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17/02/2020: Se allega Cuadro Control de Seguimiento, así como links de evidencias, junto con la justificación.  Se encuentra coherencia con la acción propuesta, encontrando cumplimiento a la misma.
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</si>
  <si>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SGM</t>
  </si>
  <si>
    <t>SGC</t>
  </si>
  <si>
    <t>ORDENADORES</t>
  </si>
  <si>
    <t>SPM</t>
  </si>
  <si>
    <t>SGJ - OTIC</t>
  </si>
  <si>
    <t>SGC - OTIC - SSC</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</si>
  <si>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</si>
  <si>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</si>
  <si>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r>
      <rPr>
        <b/>
        <sz val="7"/>
        <color rgb="FF000000"/>
        <rFont val="Arial"/>
        <family val="2"/>
      </rPr>
      <t>08/09/2020</t>
    </r>
    <r>
      <rPr>
        <sz val="7"/>
        <color rgb="FF000000"/>
        <rFont val="Arial"/>
        <family val="2"/>
      </rPr>
      <t xml:space="preserve">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ACCION ABIERTA </t>
    </r>
  </si>
  <si>
    <t xml:space="preserve">SGJ  </t>
  </si>
  <si>
    <t xml:space="preserve">SSC   </t>
  </si>
  <si>
    <t>SSC - OTIC</t>
  </si>
  <si>
    <t>SSC - SGC - SGJ - OTIC</t>
  </si>
  <si>
    <t>CERRADA (INFORME  AUDITORIA DESEMPEÑO PAD 2020 CODIGO 112)</t>
  </si>
  <si>
    <t>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</si>
  <si>
    <r>
      <t>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b/>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</si>
  <si>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b/>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</si>
  <si>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</si>
  <si>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</si>
  <si>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</si>
  <si>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</si>
  <si>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</si>
  <si>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</si>
  <si>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</si>
  <si>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</si>
  <si>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</si>
  <si>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</si>
  <si>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</si>
  <si>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</si>
  <si>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</si>
  <si>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</si>
  <si>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</si>
  <si>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</si>
  <si>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</si>
  <si>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</si>
  <si>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</si>
  <si>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</si>
  <si>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</si>
  <si>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</si>
  <si>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</si>
  <si>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</si>
  <si>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</si>
  <si>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</si>
  <si>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</si>
  <si>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</si>
  <si>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</si>
  <si>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</si>
  <si>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</si>
  <si>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</si>
  <si>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</si>
  <si>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</si>
  <si>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</si>
  <si>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</si>
  <si>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</si>
  <si>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</si>
  <si>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</si>
  <si>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</si>
  <si>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</si>
  <si>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</si>
  <si>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</si>
  <si>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</si>
  <si>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</si>
  <si>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</si>
  <si>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</si>
  <si>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</si>
  <si>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</si>
  <si>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</si>
  <si>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</si>
  <si>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</si>
  <si>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</si>
  <si>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</si>
  <si>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</si>
  <si>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</si>
  <si>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</si>
  <si>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</si>
  <si>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</si>
  <si>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ESTADO ACCIONES RESULTADO INFORME  DESEMPEÑO PAD 2020 (CÓDIGO 112) -  ENTE DE CONTROL. 
SE INCORPORAN LAS ACCIONES FORMULADAS POR LA SDM DE ACUERDO A LOS HALLAZGOS REPORTADOS POR EL ENTE DE CONTROL</t>
  </si>
  <si>
    <t xml:space="preserve">ABIERTA </t>
  </si>
  <si>
    <r>
      <t>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</si>
  <si>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r>
      <rPr>
        <b/>
        <sz val="7"/>
        <color rgb="FF000000"/>
        <rFont val="Arial"/>
        <family val="2"/>
      </rPr>
      <t>07/10/2020</t>
    </r>
    <r>
      <rPr>
        <sz val="7"/>
        <color rgb="FF000000"/>
        <rFont val="Arial"/>
        <family val="2"/>
      </rPr>
      <t xml:space="preserve">
La dependencia no aporto evidencia de cumplimiento. Acción en ejecución. 
ACCION ABIERTA 
</t>
    </r>
    <r>
      <rPr>
        <b/>
        <sz val="7"/>
        <color rgb="FF000000"/>
        <rFont val="Arial"/>
        <family val="2"/>
      </rPr>
      <t>08/09/2020</t>
    </r>
    <r>
      <rPr>
        <sz val="7"/>
        <color rgb="FF000000"/>
        <rFont val="Arial"/>
        <family val="2"/>
      </rPr>
      <t xml:space="preserve">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t>
    </r>
    <r>
      <rPr>
        <b/>
        <sz val="7"/>
        <color rgb="FF000000"/>
        <rFont val="Arial"/>
        <family val="2"/>
      </rPr>
      <t>10/08/2020</t>
    </r>
    <r>
      <rPr>
        <sz val="7"/>
        <color rgb="FF000000"/>
        <rFont val="Arial"/>
        <family val="2"/>
      </rPr>
      <t xml:space="preserve">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t>
    </r>
    <r>
      <rPr>
        <b/>
        <sz val="7"/>
        <color rgb="FF000000"/>
        <rFont val="Arial"/>
        <family val="2"/>
      </rPr>
      <t>07/07/2020</t>
    </r>
    <r>
      <rPr>
        <sz val="7"/>
        <color rgb="FF000000"/>
        <rFont val="Arial"/>
        <family val="2"/>
      </rPr>
      <t xml:space="preserve">
La dependencia no aporto evidencia. 
</t>
    </r>
    <r>
      <rPr>
        <b/>
        <sz val="7"/>
        <color rgb="FF000000"/>
        <rFont val="Arial"/>
        <family val="2"/>
      </rPr>
      <t>8/06/2020</t>
    </r>
    <r>
      <rPr>
        <sz val="7"/>
        <color rgb="FF000000"/>
        <rFont val="Arial"/>
        <family val="2"/>
      </rPr>
      <t xml:space="preserve">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r>
  </si>
  <si>
    <r>
      <rPr>
        <b/>
        <sz val="7"/>
        <color rgb="FF000000"/>
        <rFont val="Arial"/>
        <family val="2"/>
      </rPr>
      <t xml:space="preserve">07/10/2020
</t>
    </r>
    <r>
      <rPr>
        <sz val="7"/>
        <color rgb="FF000000"/>
        <rFont val="Arial"/>
        <family val="2"/>
      </rPr>
      <t xml:space="preserve">La dependencia no aporto evidencia de cumplimiento. Acción en ejecución. 
ACCION ABIERTA </t>
    </r>
    <r>
      <rPr>
        <b/>
        <sz val="7"/>
        <color rgb="FF000000"/>
        <rFont val="Arial"/>
        <family val="2"/>
      </rPr>
      <t xml:space="preserve">
08/09/2020
</t>
    </r>
    <r>
      <rPr>
        <sz val="7"/>
        <color rgb="FF000000"/>
        <rFont val="Arial"/>
        <family val="2"/>
      </rPr>
      <t xml:space="preserve">La dependencia  no aporta evidencia diferente a las enviadas en seguimientos anteriores.
Acción abierta </t>
    </r>
    <r>
      <rPr>
        <b/>
        <sz val="7"/>
        <color rgb="FF000000"/>
        <rFont val="Arial"/>
        <family val="2"/>
      </rPr>
      <t xml:space="preserve"> 
10/08/2020
L</t>
    </r>
    <r>
      <rPr>
        <sz val="7"/>
        <color rgb="FF000000"/>
        <rFont val="Arial"/>
        <family val="2"/>
      </rPr>
      <t>a Dirección de Gestión de Cobro a través del grupo de manejo de la información, realizo Requerimientos de forma programada a ETB SICON mediante correo electrónico, con el fin de tener un mayor control en la emisión de actos administrativos y persuasivos.</t>
    </r>
    <r>
      <rPr>
        <b/>
        <sz val="7"/>
        <color rgb="FF000000"/>
        <rFont val="Arial"/>
        <family val="2"/>
      </rPr>
      <t xml:space="preserve">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t>
    </r>
    <r>
      <rPr>
        <sz val="7"/>
        <color rgb="FF000000"/>
        <rFont val="Arial"/>
        <family val="2"/>
      </rPr>
      <t xml:space="preserve">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r>
  </si>
  <si>
    <r>
      <t xml:space="preserve">07/10/2020
</t>
    </r>
    <r>
      <rPr>
        <sz val="7"/>
        <color rgb="FF000000"/>
        <rFont val="Arial"/>
        <family val="2"/>
      </rPr>
      <t xml:space="preserve">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t>
    </r>
    <r>
      <rPr>
        <b/>
        <sz val="7"/>
        <color rgb="FF000000"/>
        <rFont val="Arial"/>
        <family val="2"/>
      </rPr>
      <t xml:space="preserve">
8/09/2020
</t>
    </r>
    <r>
      <rPr>
        <sz val="7"/>
        <color rgb="FF000000"/>
        <rFont val="Arial"/>
        <family val="2"/>
      </rPr>
      <t>No se aporto evidencia de cumplimiento
ACCION VENCIDA EL 31/08/2020</t>
    </r>
  </si>
  <si>
    <r>
      <t xml:space="preserve">07/10/2020
</t>
    </r>
    <r>
      <rPr>
        <sz val="7"/>
        <color rgb="FF000000"/>
        <rFont val="Arial"/>
        <family val="2"/>
      </rPr>
      <t>La dependencia no aporto evidencia de cumplimiento. Acción en ejecución. 
ACCION ABIERTA</t>
    </r>
    <r>
      <rPr>
        <b/>
        <sz val="7"/>
        <color rgb="FF000000"/>
        <rFont val="Arial"/>
        <family val="2"/>
      </rPr>
      <t xml:space="preserve"> 
8/09/2020
</t>
    </r>
    <r>
      <rPr>
        <sz val="7"/>
        <color rgb="FF000000"/>
        <rFont val="Arial"/>
        <family val="2"/>
      </rPr>
      <t xml:space="preserve">La dependencia no aporto evidencia de cumplimiento.
Acción en ejecución.
ACCION ABIERTA  </t>
    </r>
  </si>
  <si>
    <r>
      <t xml:space="preserve">07/10/2020
</t>
    </r>
    <r>
      <rPr>
        <sz val="7"/>
        <color rgb="FF000000"/>
        <rFont val="Arial"/>
        <family val="2"/>
      </rPr>
      <t>La dependencia no aporto evidencia de cumplimiento. Acción en ejecución. 
ACCION ABIERTA</t>
    </r>
    <r>
      <rPr>
        <b/>
        <sz val="7"/>
        <color rgb="FF000000"/>
        <rFont val="Arial"/>
        <family val="2"/>
      </rPr>
      <t xml:space="preserve"> 
8/09/2020
</t>
    </r>
    <r>
      <rPr>
        <sz val="7"/>
        <color rgb="FF000000"/>
        <rFont val="Arial"/>
        <family val="2"/>
      </rPr>
      <t>La dependencia no aporto evidencia de cumplimiento.
Acción en ejecución.</t>
    </r>
    <r>
      <rPr>
        <b/>
        <sz val="7"/>
        <color rgb="FF000000"/>
        <rFont val="Arial"/>
        <family val="2"/>
      </rPr>
      <t xml:space="preserve">
ACCION ABIERTA  </t>
    </r>
  </si>
  <si>
    <r>
      <t xml:space="preserve">07/10/2020
</t>
    </r>
    <r>
      <rPr>
        <sz val="7"/>
        <color rgb="FF000000"/>
        <rFont val="Arial"/>
        <family val="2"/>
      </rPr>
      <t xml:space="preserve">La dependencia no aporto evidencia de cumplimiento. Acción en ejecución. 
ACCION ABIERTA </t>
    </r>
    <r>
      <rPr>
        <b/>
        <sz val="7"/>
        <color rgb="FF000000"/>
        <rFont val="Arial"/>
        <family val="2"/>
      </rPr>
      <t xml:space="preserve">
8/09/2020
</t>
    </r>
    <r>
      <rPr>
        <sz val="7"/>
        <color rgb="FF000000"/>
        <rFont val="Arial"/>
        <family val="2"/>
      </rPr>
      <t xml:space="preserve">La dependencia no aporto evidencia de cumplimiento.
Acción en ejecución.
ACCION ABIERTA </t>
    </r>
  </si>
  <si>
    <r>
      <t xml:space="preserve">07/10/2020
</t>
    </r>
    <r>
      <rPr>
        <sz val="7"/>
        <color rgb="FF000000"/>
        <rFont val="Arial"/>
        <family val="2"/>
      </rPr>
      <t>La dependencia no aporto evidencia de cumplimiento. Acción en ejecución. 
ACCION ABIERTA</t>
    </r>
    <r>
      <rPr>
        <b/>
        <sz val="7"/>
        <color rgb="FF000000"/>
        <rFont val="Arial"/>
        <family val="2"/>
      </rPr>
      <t xml:space="preserve"> 
8/09/2020
</t>
    </r>
    <r>
      <rPr>
        <sz val="7"/>
        <color rgb="FF000000"/>
        <rFont val="Arial"/>
        <family val="2"/>
      </rPr>
      <t xml:space="preserve">La dependencia no aporto evidencia de cumplimiento.
Acción en ejecución.
ACCION ABIERTA </t>
    </r>
  </si>
  <si>
    <r>
      <t xml:space="preserve">07/10/2020
</t>
    </r>
    <r>
      <rPr>
        <sz val="7"/>
        <color rgb="FF000000"/>
        <rFont val="Arial"/>
        <family val="2"/>
      </rPr>
      <t>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t>
    </r>
    <r>
      <rPr>
        <b/>
        <sz val="7"/>
        <color rgb="FF000000"/>
        <rFont val="Arial"/>
        <family val="2"/>
      </rPr>
      <t xml:space="preserve"> Recomendacion. </t>
    </r>
    <r>
      <rPr>
        <sz val="7"/>
        <color rgb="FF000000"/>
        <rFont val="Arial"/>
        <family val="2"/>
      </rPr>
      <t xml:space="preserve">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t>
    </r>
    <r>
      <rPr>
        <b/>
        <sz val="7"/>
        <color rgb="FF000000"/>
        <rFont val="Arial"/>
        <family val="2"/>
      </rPr>
      <t xml:space="preserve">8/09/2020
</t>
    </r>
    <r>
      <rPr>
        <sz val="7"/>
        <color rgb="FF000000"/>
        <rFont val="Arial"/>
        <family val="2"/>
      </rPr>
      <t>No se aporto evidencia de cumplimiento
ACCION VENCIDA EL 31/08/2020</t>
    </r>
  </si>
  <si>
    <r>
      <rPr>
        <b/>
        <sz val="7"/>
        <color indexed="8"/>
        <rFont val="Arial"/>
        <family val="2"/>
      </rPr>
      <t>07/10/2020</t>
    </r>
    <r>
      <rPr>
        <sz val="7"/>
        <color indexed="8"/>
        <rFont val="Arial"/>
        <family val="2"/>
      </rPr>
      <t xml:space="preserve">
La dependencia no aporto evidencia de cumplimiento. Acción en ejecución. 
ACCION ABIERTA 
</t>
    </r>
    <r>
      <rPr>
        <b/>
        <sz val="7"/>
        <color indexed="8"/>
        <rFont val="Arial"/>
        <family val="2"/>
      </rPr>
      <t>08/09/2020</t>
    </r>
    <r>
      <rPr>
        <sz val="7"/>
        <color indexed="8"/>
        <rFont val="Arial"/>
        <family val="2"/>
      </rPr>
      <t xml:space="preserve">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t>
    </r>
    <r>
      <rPr>
        <sz val="7"/>
        <color rgb="FF222222"/>
        <rFont val="Arial"/>
        <family val="2"/>
      </rPr>
      <t xml:space="preserve"> mesa de trabajo , relacionada con el proceso de generación, administración y registro de la cartera. 
La OCI recuerda que la acción consiste en remitir o realizar un requerimiento.
ACCION ABIERTA </t>
    </r>
  </si>
  <si>
    <r>
      <t xml:space="preserve">07/10/2020
</t>
    </r>
    <r>
      <rPr>
        <sz val="7"/>
        <color rgb="FF000000"/>
        <rFont val="Arial"/>
        <family val="2"/>
      </rPr>
      <t xml:space="preserve">La dependencia no aporto evidencia de cumplimiento. Acción en ejecución. 
ACCION ABIERTA </t>
    </r>
    <r>
      <rPr>
        <b/>
        <sz val="7"/>
        <color rgb="FF000000"/>
        <rFont val="Arial"/>
        <family val="2"/>
      </rPr>
      <t xml:space="preserve">
8/09/2020
</t>
    </r>
    <r>
      <rPr>
        <sz val="7"/>
        <color rgb="FF000000"/>
        <rFont val="Arial"/>
        <family val="2"/>
      </rPr>
      <t>La dependencia no aporto evidencia de cumplimiento.
Acción en ejecución.
ACCION ABIERTA</t>
    </r>
    <r>
      <rPr>
        <b/>
        <sz val="7"/>
        <color rgb="FF000000"/>
        <rFont val="Arial"/>
        <family val="2"/>
      </rPr>
      <t xml:space="preserve"> 
</t>
    </r>
  </si>
  <si>
    <r>
      <t xml:space="preserve">07/10/2020
</t>
    </r>
    <r>
      <rPr>
        <sz val="7"/>
        <color rgb="FF000000"/>
        <rFont val="Arial"/>
        <family val="2"/>
      </rPr>
      <t xml:space="preserve">La dependencia no aporto evidencia de cumplimiento. Acción en ejecución. 
ACCION ABIERTA 
</t>
    </r>
    <r>
      <rPr>
        <b/>
        <sz val="7"/>
        <color rgb="FF000000"/>
        <rFont val="Arial"/>
        <family val="2"/>
      </rPr>
      <t xml:space="preserve">
8/09/2020
</t>
    </r>
    <r>
      <rPr>
        <sz val="7"/>
        <color rgb="FF000000"/>
        <rFont val="Arial"/>
        <family val="2"/>
      </rPr>
      <t xml:space="preserve">La dependencia no aporto evidencia de cumplimiento. Acción en ejecución. 
ACCION ABIERTA </t>
    </r>
  </si>
  <si>
    <r>
      <t xml:space="preserve">07/10/2020
</t>
    </r>
    <r>
      <rPr>
        <sz val="7"/>
        <color rgb="FF000000"/>
        <rFont val="Arial"/>
        <family val="2"/>
      </rPr>
      <t xml:space="preserve">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t>
    </r>
    <r>
      <rPr>
        <b/>
        <sz val="7"/>
        <color rgb="FF000000"/>
        <rFont val="Arial"/>
        <family val="2"/>
      </rPr>
      <t xml:space="preserve">
8/09/2020
</t>
    </r>
    <r>
      <rPr>
        <sz val="7"/>
        <color rgb="FF000000"/>
        <rFont val="Arial"/>
        <family val="2"/>
      </rPr>
      <t>No se aporto evidencia de cumplimiento
ACCION VENCIDA EL 31/08/2020</t>
    </r>
  </si>
  <si>
    <t>ACCIONES ABIERTAS CON RECOMENDACIÓN DE CIERRE POR PARTE DE LA OCI AL ENTE DE CONTROL</t>
  </si>
  <si>
    <t xml:space="preserve">SSC - OACCM - SGM </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</si>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</sst>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7"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7"/>
      <color rgb="FF000000"/>
      <name val="Arial"/>
      <family val="2"/>
    </font>
    <font>
      <b/>
      <sz val="12"/>
      <color indexed="8"/>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ont>
    <font>
      <sz val="11"/>
      <name val="Calibri"/>
      <family val="2"/>
      <scheme val="minor"/>
    </font>
    <font>
      <sz val="7"/>
      <color indexed="8"/>
      <name val="Arial"/>
      <family val="2"/>
    </font>
    <font>
      <b/>
      <sz val="7"/>
      <color indexed="8"/>
      <name val="Arial"/>
      <family val="2"/>
    </font>
    <font>
      <sz val="7"/>
      <color rgb="FF222222"/>
      <name val="Arial"/>
      <family val="2"/>
    </font>
    <font>
      <sz val="9"/>
      <color indexed="8"/>
      <name val="Arial"/>
    </font>
    <font>
      <b/>
      <u/>
      <sz val="7"/>
      <color rgb="FF000000"/>
      <name val="Arial"/>
      <family val="2"/>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49">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0" fontId="8" fillId="2" borderId="2" xfId="0" applyFont="1" applyFill="1" applyBorder="1" applyAlignment="1">
      <alignment horizontal="justify"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left"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3"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4" fillId="0" borderId="1" xfId="0" applyNumberFormat="1" applyFont="1" applyBorder="1" applyAlignment="1">
      <alignment horizontal="center" vertical="center" wrapText="1"/>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4" fillId="0" borderId="20" xfId="0" applyFont="1" applyBorder="1"/>
    <xf numFmtId="0" fontId="14" fillId="0" borderId="0" xfId="0" applyFont="1"/>
    <xf numFmtId="0" fontId="16" fillId="7" borderId="21" xfId="0" applyFont="1" applyFill="1" applyBorder="1"/>
    <xf numFmtId="0" fontId="15" fillId="0" borderId="0" xfId="0" applyFont="1"/>
    <xf numFmtId="0" fontId="16" fillId="0" borderId="22" xfId="0" applyNumberFormat="1" applyFont="1" applyBorder="1"/>
    <xf numFmtId="0" fontId="15" fillId="0" borderId="20" xfId="0" applyNumberFormat="1" applyFont="1" applyBorder="1"/>
    <xf numFmtId="0" fontId="16" fillId="7" borderId="23" xfId="0" applyNumberFormat="1" applyFont="1" applyFill="1" applyBorder="1"/>
    <xf numFmtId="0" fontId="15" fillId="0" borderId="20" xfId="0" applyFont="1" applyBorder="1" applyAlignment="1">
      <alignment horizontal="left"/>
    </xf>
    <xf numFmtId="0" fontId="15" fillId="0" borderId="17" xfId="0" applyNumberFormat="1" applyFont="1" applyBorder="1"/>
    <xf numFmtId="0" fontId="15" fillId="0" borderId="18" xfId="0" applyNumberFormat="1" applyFont="1" applyBorder="1"/>
    <xf numFmtId="0" fontId="16" fillId="7" borderId="19" xfId="0" applyNumberFormat="1" applyFont="1" applyFill="1" applyBorder="1"/>
    <xf numFmtId="0" fontId="15" fillId="0" borderId="0" xfId="0" applyFont="1" applyAlignment="1">
      <alignment horizontal="left"/>
    </xf>
    <xf numFmtId="0" fontId="15" fillId="0" borderId="0" xfId="0" applyNumberFormat="1" applyFont="1"/>
    <xf numFmtId="0" fontId="14" fillId="9" borderId="7" xfId="0" applyFont="1" applyFill="1" applyBorder="1"/>
    <xf numFmtId="0" fontId="15" fillId="9" borderId="11" xfId="0" applyFont="1" applyFill="1" applyBorder="1" applyAlignment="1">
      <alignment horizontal="center"/>
    </xf>
    <xf numFmtId="0" fontId="15" fillId="9" borderId="10" xfId="0" applyFont="1" applyFill="1" applyBorder="1" applyAlignment="1">
      <alignment horizontal="center"/>
    </xf>
    <xf numFmtId="0" fontId="15" fillId="9" borderId="0" xfId="0" applyFont="1" applyFill="1"/>
    <xf numFmtId="0" fontId="16" fillId="7" borderId="28" xfId="0" applyFont="1" applyFill="1" applyBorder="1"/>
    <xf numFmtId="0" fontId="16" fillId="7" borderId="24" xfId="0" applyFont="1" applyFill="1" applyBorder="1"/>
    <xf numFmtId="0" fontId="16" fillId="7" borderId="16" xfId="0" applyFont="1" applyFill="1" applyBorder="1"/>
    <xf numFmtId="0" fontId="16" fillId="10" borderId="25" xfId="0" applyFont="1" applyFill="1" applyBorder="1" applyAlignment="1">
      <alignment horizontal="left"/>
    </xf>
    <xf numFmtId="0" fontId="16" fillId="10" borderId="29" xfId="0" applyNumberFormat="1" applyFont="1" applyFill="1" applyBorder="1"/>
    <xf numFmtId="0" fontId="16" fillId="10" borderId="22" xfId="0" applyNumberFormat="1" applyFont="1" applyFill="1" applyBorder="1"/>
    <xf numFmtId="0" fontId="16" fillId="9" borderId="26" xfId="0" applyFont="1" applyFill="1" applyBorder="1" applyAlignment="1">
      <alignment horizontal="left" indent="1"/>
    </xf>
    <xf numFmtId="0" fontId="16" fillId="9" borderId="30" xfId="0" applyNumberFormat="1" applyFont="1" applyFill="1" applyBorder="1"/>
    <xf numFmtId="0" fontId="16" fillId="9" borderId="27" xfId="0" applyNumberFormat="1" applyFont="1" applyFill="1" applyBorder="1"/>
    <xf numFmtId="0" fontId="17" fillId="9" borderId="26" xfId="0" applyFont="1" applyFill="1" applyBorder="1" applyAlignment="1">
      <alignment horizontal="right"/>
    </xf>
    <xf numFmtId="0" fontId="17" fillId="9" borderId="30" xfId="0" applyNumberFormat="1" applyFont="1" applyFill="1" applyBorder="1"/>
    <xf numFmtId="0" fontId="17" fillId="9" borderId="27" xfId="0" applyNumberFormat="1" applyFont="1" applyFill="1" applyBorder="1"/>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33" xfId="0" applyFont="1" applyFill="1" applyBorder="1" applyAlignment="1">
      <alignment horizontal="center" vertical="center"/>
    </xf>
    <xf numFmtId="0" fontId="15" fillId="9" borderId="34" xfId="0" applyFont="1" applyFill="1" applyBorder="1"/>
    <xf numFmtId="0" fontId="15" fillId="9" borderId="26" xfId="0" applyFont="1" applyFill="1" applyBorder="1"/>
    <xf numFmtId="0" fontId="15" fillId="9" borderId="36" xfId="0" applyFont="1" applyFill="1" applyBorder="1"/>
    <xf numFmtId="41" fontId="15" fillId="9" borderId="38" xfId="2" applyFont="1" applyFill="1" applyBorder="1" applyAlignment="1">
      <alignment horizontal="center"/>
    </xf>
    <xf numFmtId="0" fontId="15" fillId="9" borderId="30" xfId="0" applyFont="1" applyFill="1" applyBorder="1" applyAlignment="1">
      <alignment horizontal="center"/>
    </xf>
    <xf numFmtId="0" fontId="15" fillId="9" borderId="39" xfId="0" applyFont="1" applyFill="1" applyBorder="1" applyAlignment="1">
      <alignment horizontal="center"/>
    </xf>
    <xf numFmtId="0" fontId="15" fillId="9" borderId="38" xfId="0" applyFont="1" applyFill="1" applyBorder="1" applyAlignment="1">
      <alignment horizontal="center"/>
    </xf>
    <xf numFmtId="0" fontId="15" fillId="6" borderId="31" xfId="0" applyFont="1" applyFill="1" applyBorder="1"/>
    <xf numFmtId="0" fontId="14" fillId="6" borderId="32" xfId="0" applyFont="1" applyFill="1" applyBorder="1" applyAlignment="1">
      <alignment horizontal="center"/>
    </xf>
    <xf numFmtId="0" fontId="14" fillId="6" borderId="33" xfId="0" applyFont="1" applyFill="1" applyBorder="1" applyAlignment="1">
      <alignment horizontal="center"/>
    </xf>
    <xf numFmtId="0" fontId="14" fillId="9" borderId="34" xfId="0" applyFont="1" applyFill="1" applyBorder="1"/>
    <xf numFmtId="41" fontId="15" fillId="9" borderId="35" xfId="2" applyFont="1" applyFill="1" applyBorder="1" applyAlignment="1">
      <alignment horizontal="center" vertical="center"/>
    </xf>
    <xf numFmtId="0" fontId="14" fillId="9" borderId="36" xfId="0" applyFont="1" applyFill="1" applyBorder="1"/>
    <xf numFmtId="0" fontId="15" fillId="9" borderId="37" xfId="0" applyFont="1" applyFill="1" applyBorder="1" applyAlignment="1">
      <alignment horizontal="center"/>
    </xf>
    <xf numFmtId="0" fontId="15" fillId="0" borderId="0" xfId="0" applyFont="1" applyAlignment="1"/>
    <xf numFmtId="9" fontId="15" fillId="0" borderId="2" xfId="1" applyFont="1" applyBorder="1" applyAlignment="1">
      <alignment horizontal="center" vertical="center"/>
    </xf>
    <xf numFmtId="9" fontId="15" fillId="6" borderId="2" xfId="1" applyFont="1" applyFill="1" applyBorder="1" applyAlignment="1">
      <alignment horizontal="center"/>
    </xf>
    <xf numFmtId="14" fontId="15" fillId="9" borderId="35" xfId="0" applyNumberFormat="1" applyFont="1" applyFill="1" applyBorder="1" applyAlignment="1">
      <alignment horizontal="left"/>
    </xf>
    <xf numFmtId="14" fontId="15" fillId="9" borderId="27" xfId="0" applyNumberFormat="1" applyFont="1" applyFill="1" applyBorder="1" applyAlignment="1">
      <alignment horizontal="left"/>
    </xf>
    <xf numFmtId="14" fontId="15" fillId="9" borderId="37" xfId="0" applyNumberFormat="1" applyFont="1" applyFill="1" applyBorder="1" applyAlignment="1">
      <alignment horizontal="left"/>
    </xf>
    <xf numFmtId="0" fontId="17" fillId="9" borderId="26" xfId="0" applyFont="1" applyFill="1" applyBorder="1" applyAlignment="1">
      <alignment horizontal="right" vertical="center"/>
    </xf>
    <xf numFmtId="0" fontId="17" fillId="9" borderId="30" xfId="0" applyNumberFormat="1" applyFont="1" applyFill="1" applyBorder="1" applyAlignment="1">
      <alignment vertical="center"/>
    </xf>
    <xf numFmtId="0" fontId="17" fillId="9" borderId="27" xfId="0" applyNumberFormat="1" applyFont="1" applyFill="1" applyBorder="1" applyAlignment="1">
      <alignment vertical="center"/>
    </xf>
    <xf numFmtId="0" fontId="15" fillId="9" borderId="11" xfId="0" applyFont="1" applyFill="1" applyBorder="1"/>
    <xf numFmtId="0" fontId="15" fillId="9" borderId="27" xfId="0" applyFont="1" applyFill="1" applyBorder="1"/>
    <xf numFmtId="0" fontId="15" fillId="9" borderId="26" xfId="0" applyFont="1" applyFill="1" applyBorder="1" applyAlignment="1">
      <alignment horizontal="center"/>
    </xf>
    <xf numFmtId="41" fontId="15" fillId="9" borderId="30" xfId="2" applyFont="1" applyFill="1" applyBorder="1" applyAlignment="1">
      <alignment horizontal="center"/>
    </xf>
    <xf numFmtId="0" fontId="15" fillId="9" borderId="24" xfId="0" applyFont="1" applyFill="1" applyBorder="1"/>
    <xf numFmtId="0" fontId="15" fillId="9" borderId="24" xfId="0" applyFont="1" applyFill="1" applyBorder="1" applyAlignment="1">
      <alignment horizontal="center"/>
    </xf>
    <xf numFmtId="41" fontId="15" fillId="9" borderId="24" xfId="2" applyFont="1" applyFill="1" applyBorder="1" applyAlignment="1">
      <alignment horizontal="center"/>
    </xf>
    <xf numFmtId="14" fontId="15" fillId="9" borderId="24" xfId="0" applyNumberFormat="1" applyFont="1" applyFill="1" applyBorder="1"/>
    <xf numFmtId="0" fontId="16" fillId="7" borderId="45" xfId="0" applyFont="1" applyFill="1" applyBorder="1" applyAlignment="1">
      <alignment horizontal="left"/>
    </xf>
    <xf numFmtId="0" fontId="16" fillId="7" borderId="46" xfId="0" applyNumberFormat="1" applyFont="1" applyFill="1" applyBorder="1"/>
    <xf numFmtId="0" fontId="16" fillId="7" borderId="47" xfId="0" applyNumberFormat="1" applyFont="1" applyFill="1" applyBorder="1"/>
    <xf numFmtId="0" fontId="20" fillId="0" borderId="24" xfId="0" applyFont="1" applyBorder="1"/>
    <xf numFmtId="0" fontId="15" fillId="0" borderId="24" xfId="0" applyFont="1" applyBorder="1"/>
    <xf numFmtId="0" fontId="15" fillId="0" borderId="24" xfId="0" applyFont="1" applyBorder="1" applyAlignment="1">
      <alignment horizontal="justify" wrapText="1"/>
    </xf>
    <xf numFmtId="0" fontId="15" fillId="0" borderId="24" xfId="0" applyFont="1" applyBorder="1" applyAlignment="1">
      <alignment horizontal="justify"/>
    </xf>
    <xf numFmtId="0" fontId="15" fillId="0" borderId="24" xfId="0" applyFont="1" applyBorder="1" applyAlignment="1">
      <alignment wrapText="1"/>
    </xf>
    <xf numFmtId="0" fontId="14" fillId="0" borderId="24" xfId="0" applyFont="1" applyBorder="1" applyAlignment="1">
      <alignment horizontal="center"/>
    </xf>
    <xf numFmtId="0" fontId="15" fillId="0" borderId="2" xfId="0" applyFont="1" applyBorder="1" applyAlignment="1">
      <alignment horizontal="center" vertical="center"/>
    </xf>
    <xf numFmtId="0" fontId="13" fillId="0" borderId="1" xfId="0" applyFont="1" applyFill="1" applyBorder="1" applyAlignment="1">
      <alignment horizontal="left" vertical="center"/>
    </xf>
    <xf numFmtId="9" fontId="15" fillId="12" borderId="2" xfId="1" applyFont="1" applyFill="1" applyBorder="1" applyAlignment="1">
      <alignment horizontal="center" vertical="center"/>
    </xf>
    <xf numFmtId="0" fontId="15" fillId="0" borderId="2" xfId="0" applyFont="1" applyBorder="1" applyAlignment="1">
      <alignment horizontal="justify" vertical="center" wrapText="1"/>
    </xf>
    <xf numFmtId="0" fontId="14" fillId="6" borderId="2" xfId="0" applyFont="1" applyFill="1" applyBorder="1" applyAlignment="1">
      <alignment horizontal="center"/>
    </xf>
    <xf numFmtId="0" fontId="15" fillId="6" borderId="2" xfId="0" applyFont="1" applyFill="1" applyBorder="1" applyAlignment="1">
      <alignment horizontal="center"/>
    </xf>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0" fontId="14" fillId="6" borderId="0" xfId="0" applyFont="1" applyFill="1" applyBorder="1" applyAlignment="1">
      <alignment horizontal="center"/>
    </xf>
    <xf numFmtId="41" fontId="15" fillId="9" borderId="0" xfId="2" applyFont="1" applyFill="1" applyBorder="1" applyAlignment="1">
      <alignment horizontal="center" vertical="center"/>
    </xf>
    <xf numFmtId="0" fontId="15" fillId="9" borderId="0" xfId="0" applyFont="1" applyFill="1" applyBorder="1" applyAlignment="1">
      <alignment horizontal="center"/>
    </xf>
    <xf numFmtId="0" fontId="14" fillId="6" borderId="0" xfId="0" applyFont="1" applyFill="1" applyBorder="1" applyAlignment="1">
      <alignment horizontal="center" vertical="center"/>
    </xf>
    <xf numFmtId="14" fontId="15" fillId="9" borderId="0" xfId="0" applyNumberFormat="1" applyFont="1" applyFill="1" applyBorder="1" applyAlignment="1">
      <alignment horizontal="left"/>
    </xf>
    <xf numFmtId="0" fontId="15" fillId="9" borderId="0" xfId="0" applyFont="1" applyFill="1" applyBorder="1"/>
    <xf numFmtId="14" fontId="15" fillId="9" borderId="0" xfId="0" applyNumberFormat="1" applyFont="1" applyFill="1" applyBorder="1"/>
    <xf numFmtId="0" fontId="14" fillId="0" borderId="0" xfId="0" applyFont="1" applyBorder="1" applyAlignment="1">
      <alignment horizontal="center"/>
    </xf>
    <xf numFmtId="0" fontId="15" fillId="0" borderId="0" xfId="0" applyFont="1" applyBorder="1"/>
    <xf numFmtId="0" fontId="15" fillId="0" borderId="0" xfId="0" applyFont="1" applyBorder="1" applyAlignment="1">
      <alignment horizontal="justify" vertical="center" wrapText="1"/>
    </xf>
    <xf numFmtId="0" fontId="15" fillId="0" borderId="0" xfId="0" applyFont="1" applyBorder="1" applyAlignment="1">
      <alignment horizontal="justify"/>
    </xf>
    <xf numFmtId="0" fontId="15" fillId="0" borderId="0" xfId="0" applyFont="1" applyBorder="1" applyAlignment="1">
      <alignment horizontal="left" vertical="center"/>
    </xf>
    <xf numFmtId="0" fontId="15" fillId="0" borderId="0" xfId="0" applyFont="1" applyBorder="1" applyAlignment="1">
      <alignment horizontal="justify" wrapText="1"/>
    </xf>
    <xf numFmtId="0" fontId="15" fillId="0" borderId="0" xfId="0" applyFont="1" applyBorder="1" applyAlignment="1">
      <alignment wrapText="1"/>
    </xf>
    <xf numFmtId="0" fontId="15" fillId="0" borderId="0" xfId="0" applyFont="1" applyBorder="1" applyAlignment="1">
      <alignment horizontal="justify" vertical="top" wrapText="1"/>
    </xf>
    <xf numFmtId="0" fontId="15" fillId="12" borderId="24" xfId="0" applyFont="1" applyFill="1" applyBorder="1"/>
    <xf numFmtId="14" fontId="8" fillId="2" borderId="2" xfId="0" applyNumberFormat="1" applyFont="1" applyFill="1" applyBorder="1" applyAlignment="1" applyProtection="1">
      <alignment horizontal="center" vertical="center" wrapText="1"/>
      <protection locked="0"/>
    </xf>
    <xf numFmtId="0" fontId="2" fillId="0" borderId="0" xfId="0" applyFont="1" applyAlignment="1">
      <alignment horizontal="left"/>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justify" vertical="center" wrapText="1"/>
    </xf>
    <xf numFmtId="0" fontId="5" fillId="0" borderId="56" xfId="0" applyFont="1" applyBorder="1" applyAlignment="1">
      <alignment horizontal="left" vertical="center"/>
    </xf>
    <xf numFmtId="0" fontId="5" fillId="0" borderId="56" xfId="0" applyFont="1" applyFill="1" applyBorder="1" applyAlignment="1">
      <alignment horizontal="left" vertical="center"/>
    </xf>
    <xf numFmtId="0" fontId="13" fillId="0" borderId="56" xfId="0" applyFont="1" applyBorder="1" applyAlignment="1">
      <alignment horizontal="left" vertical="center"/>
    </xf>
    <xf numFmtId="0" fontId="13" fillId="0" borderId="56" xfId="0" applyFont="1" applyFill="1" applyBorder="1" applyAlignment="1">
      <alignment horizontal="left" vertical="center"/>
    </xf>
    <xf numFmtId="0" fontId="5" fillId="0" borderId="57" xfId="0" applyFont="1" applyBorder="1" applyAlignment="1">
      <alignment horizontal="left" vertical="center"/>
    </xf>
    <xf numFmtId="0" fontId="5" fillId="0" borderId="57" xfId="0" applyFont="1" applyFill="1" applyBorder="1" applyAlignment="1">
      <alignment horizontal="left" vertical="center"/>
    </xf>
    <xf numFmtId="0" fontId="13" fillId="0" borderId="57" xfId="0" applyFont="1" applyBorder="1" applyAlignment="1">
      <alignment horizontal="left" vertical="center"/>
    </xf>
    <xf numFmtId="0" fontId="13" fillId="0" borderId="57" xfId="0" applyFont="1" applyFill="1" applyBorder="1" applyAlignment="1">
      <alignment horizontal="left" vertical="center"/>
    </xf>
    <xf numFmtId="0" fontId="3" fillId="3" borderId="58" xfId="0" applyFont="1" applyFill="1" applyBorder="1" applyAlignment="1">
      <alignment horizontal="center" vertical="center"/>
    </xf>
    <xf numFmtId="0" fontId="3" fillId="8" borderId="58" xfId="0" applyFont="1" applyFill="1" applyBorder="1" applyAlignment="1">
      <alignment horizontal="center" vertical="center"/>
    </xf>
    <xf numFmtId="0" fontId="5" fillId="0" borderId="2" xfId="0" applyFont="1" applyBorder="1" applyAlignment="1">
      <alignment horizontal="left" vertical="center"/>
    </xf>
    <xf numFmtId="0" fontId="5" fillId="0" borderId="2" xfId="3" applyFont="1" applyFill="1" applyBorder="1" applyAlignment="1">
      <alignment horizontal="left" vertical="center"/>
    </xf>
    <xf numFmtId="0" fontId="4" fillId="0" borderId="2" xfId="0" applyFont="1" applyBorder="1" applyAlignment="1">
      <alignment horizontal="left" vertical="center"/>
    </xf>
    <xf numFmtId="0" fontId="5" fillId="0" borderId="2" xfId="0" applyFont="1" applyFill="1" applyBorder="1" applyAlignment="1">
      <alignment horizontal="left" vertical="center"/>
    </xf>
    <xf numFmtId="0" fontId="9" fillId="0" borderId="2" xfId="0" applyFont="1" applyBorder="1" applyAlignment="1">
      <alignment horizontal="left" vertical="center"/>
    </xf>
    <xf numFmtId="0" fontId="4" fillId="0" borderId="2" xfId="0" applyFont="1" applyFill="1" applyBorder="1" applyAlignment="1">
      <alignment horizontal="left" vertical="center"/>
    </xf>
    <xf numFmtId="0" fontId="13" fillId="0" borderId="2" xfId="0" applyFont="1" applyBorder="1" applyAlignment="1">
      <alignment horizontal="left" vertical="center"/>
    </xf>
    <xf numFmtId="0" fontId="13" fillId="0" borderId="2" xfId="3" applyFont="1" applyFill="1" applyBorder="1" applyAlignment="1">
      <alignment horizontal="left" vertical="center"/>
    </xf>
    <xf numFmtId="0" fontId="13" fillId="0" borderId="2"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14" borderId="0" xfId="0" applyNumberFormat="1" applyFill="1"/>
    <xf numFmtId="0" fontId="22" fillId="0" borderId="0" xfId="0" applyFont="1" applyAlignment="1">
      <alignment horizontal="left" wrapText="1"/>
    </xf>
    <xf numFmtId="9" fontId="22" fillId="0" borderId="0" xfId="1" applyFont="1"/>
    <xf numFmtId="0" fontId="22" fillId="0" borderId="0" xfId="0" applyNumberFormat="1" applyFont="1"/>
    <xf numFmtId="10" fontId="22" fillId="0" borderId="0" xfId="1" applyNumberFormat="1" applyFont="1"/>
    <xf numFmtId="0" fontId="15" fillId="0" borderId="2" xfId="0" applyFont="1" applyBorder="1" applyAlignment="1">
      <alignment horizontal="justify" vertical="center" wrapText="1"/>
    </xf>
    <xf numFmtId="0" fontId="15" fillId="0" borderId="2" xfId="0" applyFont="1" applyBorder="1" applyAlignment="1">
      <alignment horizontal="center" vertical="center" wrapText="1"/>
    </xf>
    <xf numFmtId="10" fontId="15" fillId="0" borderId="2" xfId="1" applyNumberFormat="1" applyFont="1" applyBorder="1" applyAlignment="1">
      <alignment horizontal="center" vertical="center"/>
    </xf>
    <xf numFmtId="10" fontId="18" fillId="12" borderId="2" xfId="1" applyNumberFormat="1" applyFont="1" applyFill="1" applyBorder="1" applyAlignment="1">
      <alignment horizontal="center" vertical="center"/>
    </xf>
    <xf numFmtId="10" fontId="15" fillId="0" borderId="2" xfId="0" applyNumberFormat="1" applyFont="1" applyBorder="1" applyAlignment="1">
      <alignment horizontal="center" vertical="center"/>
    </xf>
    <xf numFmtId="0" fontId="11" fillId="0" borderId="0" xfId="0" applyFont="1"/>
    <xf numFmtId="0" fontId="27" fillId="14" borderId="0" xfId="0" applyFont="1" applyFill="1"/>
    <xf numFmtId="0" fontId="0" fillId="0" borderId="0" xfId="0" pivotButton="1" applyAlignment="1">
      <alignment vertical="center" wrapText="1"/>
    </xf>
    <xf numFmtId="0" fontId="0" fillId="0" borderId="0" xfId="0" applyAlignment="1">
      <alignment vertical="center" wrapText="1"/>
    </xf>
    <xf numFmtId="0" fontId="27" fillId="0" borderId="0" xfId="0" applyFont="1" applyAlignment="1">
      <alignment horizontal="left" wrapText="1"/>
    </xf>
    <xf numFmtId="0" fontId="27" fillId="0" borderId="0" xfId="0" applyFont="1" applyAlignment="1">
      <alignment wrapText="1"/>
    </xf>
    <xf numFmtId="0" fontId="28" fillId="5" borderId="0" xfId="0" applyFont="1" applyFill="1" applyAlignment="1">
      <alignment horizontal="left"/>
    </xf>
    <xf numFmtId="0" fontId="28" fillId="13" borderId="0" xfId="0" applyFont="1" applyFill="1" applyAlignment="1">
      <alignment horizontal="left"/>
    </xf>
    <xf numFmtId="0" fontId="28" fillId="14" borderId="0" xfId="0" applyFont="1" applyFill="1" applyAlignment="1">
      <alignment horizontal="left"/>
    </xf>
    <xf numFmtId="0" fontId="28" fillId="0" borderId="0" xfId="0" applyFont="1" applyFill="1" applyAlignment="1">
      <alignment horizontal="left"/>
    </xf>
    <xf numFmtId="0" fontId="0" fillId="0" borderId="0" xfId="0" applyNumberFormat="1" applyFill="1"/>
    <xf numFmtId="0" fontId="30" fillId="0" borderId="1" xfId="0" applyFont="1" applyFill="1" applyBorder="1" applyAlignment="1">
      <alignment horizontal="left" vertical="center"/>
    </xf>
    <xf numFmtId="0" fontId="31" fillId="0" borderId="0" xfId="0" applyNumberFormat="1" applyFont="1" applyAlignment="1">
      <alignment horizontal="center" vertical="center"/>
    </xf>
    <xf numFmtId="0" fontId="0" fillId="6" borderId="0" xfId="0" applyFill="1" applyAlignment="1">
      <alignment horizontal="left" wrapText="1"/>
    </xf>
    <xf numFmtId="0" fontId="0" fillId="6" borderId="0" xfId="0" applyNumberFormat="1" applyFill="1" applyAlignment="1">
      <alignment horizontal="center" vertical="center"/>
    </xf>
    <xf numFmtId="0" fontId="0" fillId="13" borderId="0" xfId="0" applyNumberFormat="1" applyFill="1"/>
    <xf numFmtId="0" fontId="4" fillId="0" borderId="1" xfId="0" applyFont="1" applyFill="1" applyBorder="1" applyAlignment="1">
      <alignment horizontal="left" vertical="center" wrapText="1"/>
    </xf>
    <xf numFmtId="0" fontId="4" fillId="2" borderId="2" xfId="0" applyFont="1" applyFill="1" applyBorder="1" applyAlignment="1">
      <alignment horizontal="center" vertical="center"/>
    </xf>
    <xf numFmtId="14" fontId="4" fillId="0" borderId="1" xfId="0" applyNumberFormat="1" applyFont="1" applyBorder="1" applyAlignment="1">
      <alignment horizontal="center" vertical="center"/>
    </xf>
    <xf numFmtId="14" fontId="21" fillId="0" borderId="1" xfId="0" applyNumberFormat="1" applyFont="1" applyFill="1" applyBorder="1" applyAlignment="1">
      <alignment horizontal="justify" vertical="center" wrapText="1"/>
    </xf>
    <xf numFmtId="0" fontId="32" fillId="0" borderId="0" xfId="0" applyFont="1" applyFill="1" applyAlignment="1">
      <alignment horizontal="justify" vertical="center" wrapText="1"/>
    </xf>
    <xf numFmtId="0" fontId="35" fillId="0" borderId="50" xfId="0" pivotButton="1" applyFont="1" applyBorder="1"/>
    <xf numFmtId="0" fontId="35" fillId="0" borderId="50" xfId="0" applyFont="1" applyBorder="1"/>
    <xf numFmtId="0" fontId="35" fillId="0" borderId="51" xfId="0" applyFont="1" applyBorder="1" applyAlignment="1">
      <alignment horizontal="left"/>
    </xf>
    <xf numFmtId="0" fontId="35" fillId="0" borderId="51" xfId="0" applyNumberFormat="1" applyFont="1" applyBorder="1"/>
    <xf numFmtId="0" fontId="35" fillId="0" borderId="53" xfId="0" applyFont="1" applyBorder="1" applyAlignment="1">
      <alignment horizontal="left"/>
    </xf>
    <xf numFmtId="0" fontId="35" fillId="0" borderId="52" xfId="0" applyNumberFormat="1" applyFont="1" applyBorder="1"/>
    <xf numFmtId="0" fontId="35" fillId="0" borderId="55" xfId="0" applyFont="1" applyBorder="1" applyAlignment="1">
      <alignment horizontal="left"/>
    </xf>
    <xf numFmtId="0" fontId="35" fillId="0" borderId="54" xfId="0" applyNumberFormat="1" applyFont="1" applyBorder="1"/>
    <xf numFmtId="0" fontId="0" fillId="5" borderId="0" xfId="0" applyNumberFormat="1" applyFill="1"/>
    <xf numFmtId="14" fontId="4" fillId="2" borderId="1" xfId="0" applyNumberFormat="1" applyFont="1" applyFill="1" applyBorder="1" applyAlignment="1">
      <alignment horizontal="justify" vertical="center" wrapText="1"/>
    </xf>
    <xf numFmtId="0" fontId="27" fillId="0" borderId="0" xfId="0" applyFont="1" applyAlignment="1">
      <alignment vertical="center" wrapText="1"/>
    </xf>
    <xf numFmtId="0" fontId="29" fillId="0" borderId="0" xfId="0" applyFont="1" applyAlignment="1">
      <alignment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0" fontId="27" fillId="0" borderId="0" xfId="0" applyFont="1" applyAlignment="1">
      <alignment horizontal="left" wrapText="1"/>
    </xf>
    <xf numFmtId="0" fontId="14" fillId="6" borderId="4" xfId="0" applyFont="1" applyFill="1" applyBorder="1" applyAlignment="1">
      <alignment horizontal="center"/>
    </xf>
    <xf numFmtId="0" fontId="14" fillId="6" borderId="48" xfId="0" applyFont="1" applyFill="1" applyBorder="1" applyAlignment="1">
      <alignment horizontal="center"/>
    </xf>
    <xf numFmtId="0" fontId="14" fillId="6" borderId="49" xfId="0" applyFont="1" applyFill="1" applyBorder="1" applyAlignment="1">
      <alignment horizontal="center"/>
    </xf>
    <xf numFmtId="0" fontId="14" fillId="6" borderId="4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0" borderId="2" xfId="0" applyFont="1" applyBorder="1" applyAlignment="1">
      <alignment horizontal="justify" vertical="center" wrapText="1"/>
    </xf>
    <xf numFmtId="0" fontId="14" fillId="6" borderId="41"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5" fillId="0" borderId="24" xfId="0" applyFont="1" applyBorder="1" applyAlignment="1">
      <alignment horizontal="justify" vertical="top" wrapText="1"/>
    </xf>
    <xf numFmtId="0" fontId="14" fillId="6" borderId="5" xfId="0" applyFont="1" applyFill="1" applyBorder="1" applyAlignment="1">
      <alignment horizontal="center"/>
    </xf>
    <xf numFmtId="0" fontId="14" fillId="6" borderId="6" xfId="0" applyFont="1" applyFill="1" applyBorder="1" applyAlignment="1">
      <alignment horizontal="center"/>
    </xf>
    <xf numFmtId="0" fontId="15" fillId="0" borderId="15" xfId="0" applyFont="1" applyBorder="1" applyAlignment="1">
      <alignment horizontal="justify" wrapText="1"/>
    </xf>
    <xf numFmtId="0" fontId="15" fillId="0" borderId="9" xfId="0" applyFont="1" applyBorder="1" applyAlignment="1">
      <alignment horizontal="justify" wrapText="1"/>
    </xf>
    <xf numFmtId="0" fontId="15" fillId="0" borderId="12" xfId="0" applyFont="1" applyBorder="1" applyAlignment="1">
      <alignment horizontal="justify" wrapText="1"/>
    </xf>
    <xf numFmtId="0" fontId="15" fillId="0" borderId="8" xfId="0" applyFont="1" applyBorder="1" applyAlignment="1">
      <alignment horizontal="justify" wrapText="1"/>
    </xf>
    <xf numFmtId="0" fontId="16" fillId="7" borderId="14" xfId="0" applyFont="1" applyFill="1" applyBorder="1" applyAlignment="1">
      <alignment horizontal="center"/>
    </xf>
    <xf numFmtId="0" fontId="16" fillId="7" borderId="13" xfId="0" applyFont="1" applyFill="1" applyBorder="1" applyAlignment="1">
      <alignment horizontal="center"/>
    </xf>
    <xf numFmtId="9" fontId="15" fillId="12" borderId="41" xfId="1" applyFont="1" applyFill="1" applyBorder="1" applyAlignment="1">
      <alignment horizontal="center" vertical="center"/>
    </xf>
    <xf numFmtId="9" fontId="15" fillId="12" borderId="3" xfId="1" applyFont="1" applyFill="1" applyBorder="1" applyAlignment="1">
      <alignment horizontal="center" vertical="center"/>
    </xf>
    <xf numFmtId="0" fontId="14" fillId="6" borderId="42" xfId="0" applyFont="1" applyFill="1" applyBorder="1" applyAlignment="1">
      <alignment horizontal="center"/>
    </xf>
    <xf numFmtId="0" fontId="14" fillId="6" borderId="43" xfId="0" applyFont="1" applyFill="1" applyBorder="1" applyAlignment="1">
      <alignment horizontal="center"/>
    </xf>
    <xf numFmtId="0" fontId="14" fillId="6" borderId="44" xfId="0" applyFont="1" applyFill="1" applyBorder="1" applyAlignment="1">
      <alignment horizontal="center"/>
    </xf>
    <xf numFmtId="41" fontId="15" fillId="9" borderId="24" xfId="2" applyFont="1" applyFill="1" applyBorder="1" applyAlignment="1">
      <alignment horizontal="center" vertical="center"/>
    </xf>
    <xf numFmtId="0" fontId="15" fillId="0" borderId="38"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38" xfId="0" applyFont="1" applyBorder="1" applyAlignment="1">
      <alignment horizontal="left" vertical="center"/>
    </xf>
    <xf numFmtId="0" fontId="15" fillId="0" borderId="30" xfId="0" applyFont="1" applyBorder="1" applyAlignment="1">
      <alignment horizontal="left" vertical="center"/>
    </xf>
    <xf numFmtId="0" fontId="15" fillId="0" borderId="39" xfId="0" applyFont="1" applyBorder="1" applyAlignment="1">
      <alignment horizontal="left" vertical="center"/>
    </xf>
    <xf numFmtId="0" fontId="1" fillId="6" borderId="0" xfId="0" applyFont="1" applyFill="1" applyAlignment="1">
      <alignment horizontal="left" wrapText="1"/>
    </xf>
    <xf numFmtId="0" fontId="1" fillId="6" borderId="0" xfId="0" applyNumberFormat="1" applyFont="1" applyFill="1" applyAlignment="1">
      <alignment horizontal="center" vertical="center"/>
    </xf>
    <xf numFmtId="0" fontId="0" fillId="0" borderId="0" xfId="0" applyAlignment="1">
      <alignment horizontal="left" vertical="top" wrapText="1"/>
    </xf>
  </cellXfs>
  <cellStyles count="4">
    <cellStyle name="Millares [0]" xfId="2" builtinId="6"/>
    <cellStyle name="Normal" xfId="0" builtinId="0"/>
    <cellStyle name="Notas" xfId="3" builtinId="10"/>
    <cellStyle name="Porcentaje" xfId="1" builtinId="5"/>
  </cellStyles>
  <dxfs count="195">
    <dxf>
      <alignment vertical="top" readingOrder="0"/>
    </dxf>
    <dxf>
      <alignment wrapText="1" readingOrder="0"/>
    </dxf>
    <dxf>
      <alignment wrapText="1" readingOrder="0"/>
    </dxf>
    <dxf>
      <alignment wrapText="1" readingOrder="0"/>
    </dxf>
    <dxf>
      <alignment wrapText="1" readingOrder="0"/>
    </dxf>
    <dxf>
      <alignment vertical="center" readingOrder="0"/>
    </dxf>
    <dxf>
      <alignment horizontal="center" readingOrder="0"/>
    </dxf>
    <dxf>
      <font>
        <color rgb="FFFF0000"/>
      </font>
    </dxf>
    <dxf>
      <font>
        <b/>
      </font>
    </dxf>
    <dxf>
      <font>
        <color auto="1"/>
      </font>
    </dxf>
    <dxf>
      <font>
        <b val="0"/>
      </font>
    </dxf>
    <dxf>
      <alignment wrapText="1" readingOrder="0"/>
    </dxf>
    <dxf>
      <alignment wrapText="0" readingOrder="0"/>
    </dxf>
    <dxf>
      <alignment wrapText="1" readingOrder="0"/>
    </dxf>
    <dxf>
      <alignment wrapText="0" readingOrder="0"/>
    </dxf>
    <dxf>
      <alignment wrapText="1"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ill>
        <patternFill patternType="solid">
          <bgColor rgb="FFFF0000"/>
        </patternFill>
      </fill>
    </dxf>
    <dxf>
      <fill>
        <patternFill patternType="solid">
          <bgColor rgb="FF92D050"/>
        </patternFill>
      </fill>
    </dxf>
    <dxf>
      <fill>
        <patternFill patternType="none">
          <bgColor auto="1"/>
        </patternFill>
      </fill>
    </dxf>
    <dxf>
      <fill>
        <patternFill patternType="solid">
          <bgColor rgb="FFFFC000"/>
        </patternFill>
      </fill>
    </dxf>
    <dxf>
      <fill>
        <patternFill patternType="solid">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0000"/>
        </patternFill>
      </fill>
    </dxf>
    <dxf>
      <fill>
        <patternFill>
          <bgColor rgb="FFFFC000"/>
        </patternFill>
      </fill>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wrapText="0" readingOrder="0"/>
    </dxf>
    <dxf>
      <alignment wrapText="1"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0"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bgColor rgb="FFFFC000"/>
        </patternFill>
      </fill>
    </dxf>
    <dxf>
      <fill>
        <patternFill>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patternType="solid">
          <bgColor rgb="FF92D050"/>
        </patternFill>
      </fill>
    </dxf>
    <dxf>
      <fill>
        <patternFill patternType="solid">
          <bgColor rgb="FFFFC000"/>
        </patternFill>
      </fill>
    </dxf>
    <dxf>
      <fill>
        <patternFill patternType="none">
          <bgColor auto="1"/>
        </patternFill>
      </fill>
    </dxf>
    <dxf>
      <fill>
        <patternFill patternType="solid">
          <bgColor rgb="FF92D050"/>
        </patternFill>
      </fill>
    </dxf>
    <dxf>
      <fill>
        <patternFill patternType="solid">
          <bgColor rgb="FFFF0000"/>
        </patternFill>
      </fill>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wrapText="1" readingOrder="0"/>
    </dxf>
    <dxf>
      <alignment wrapText="0" readingOrder="0"/>
    </dxf>
    <dxf>
      <alignment wrapText="1" readingOrder="0"/>
    </dxf>
    <dxf>
      <alignment wrapText="0" readingOrder="0"/>
    </dxf>
    <dxf>
      <alignment wrapText="1" readingOrder="0"/>
    </dxf>
    <dxf>
      <font>
        <b val="0"/>
      </font>
    </dxf>
    <dxf>
      <font>
        <color auto="1"/>
      </font>
    </dxf>
    <dxf>
      <font>
        <b/>
      </font>
    </dxf>
    <dxf>
      <font>
        <color rgb="FFFF0000"/>
      </font>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layout>
                <c:manualLayout>
                  <c:x val="9.5068348153765053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1.8695343083759502E-17"/>
                  <c:y val="6.56529135114851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8.769916792584001E-2"/>
                  <c:y val="-4.634323306693077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DINAMICA!$F$27:$F$38</c:f>
              <c:strCache>
                <c:ptCount val="12"/>
                <c:pt idx="0">
                  <c:v>OAP</c:v>
                </c:pt>
                <c:pt idx="1">
                  <c:v>SGC</c:v>
                </c:pt>
                <c:pt idx="2">
                  <c:v>SGM</c:v>
                </c:pt>
                <c:pt idx="3">
                  <c:v>SGJ  </c:v>
                </c:pt>
                <c:pt idx="4">
                  <c:v>SPM</c:v>
                </c:pt>
                <c:pt idx="5">
                  <c:v>SSC   </c:v>
                </c:pt>
                <c:pt idx="6">
                  <c:v>SSC - OTIC</c:v>
                </c:pt>
                <c:pt idx="7">
                  <c:v>ORDENADORES</c:v>
                </c:pt>
                <c:pt idx="8">
                  <c:v>SSC - SGC - SGJ - OTIC</c:v>
                </c:pt>
                <c:pt idx="9">
                  <c:v>SGJ - OTIC</c:v>
                </c:pt>
                <c:pt idx="10">
                  <c:v>SGC - OTIC - SSC</c:v>
                </c:pt>
                <c:pt idx="11">
                  <c:v>SSC - OACCM - SGM </c:v>
                </c:pt>
              </c:strCache>
            </c:strRef>
          </c:cat>
          <c:val>
            <c:numRef>
              <c:f>DINAMICA!$G$27:$G$38</c:f>
              <c:numCache>
                <c:formatCode>General</c:formatCode>
                <c:ptCount val="12"/>
                <c:pt idx="0">
                  <c:v>1</c:v>
                </c:pt>
                <c:pt idx="1">
                  <c:v>4</c:v>
                </c:pt>
                <c:pt idx="2">
                  <c:v>10</c:v>
                </c:pt>
                <c:pt idx="3">
                  <c:v>17</c:v>
                </c:pt>
                <c:pt idx="4">
                  <c:v>2</c:v>
                </c:pt>
                <c:pt idx="5">
                  <c:v>10</c:v>
                </c:pt>
                <c:pt idx="6">
                  <c:v>3</c:v>
                </c:pt>
                <c:pt idx="7">
                  <c:v>6</c:v>
                </c:pt>
                <c:pt idx="8">
                  <c:v>1</c:v>
                </c:pt>
                <c:pt idx="9">
                  <c:v>1</c:v>
                </c:pt>
                <c:pt idx="10">
                  <c:v>1</c:v>
                </c:pt>
                <c:pt idx="11">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226219</xdr:colOff>
      <xdr:row>20</xdr:row>
      <xdr:rowOff>178594</xdr:rowOff>
    </xdr:from>
    <xdr:to>
      <xdr:col>13</xdr:col>
      <xdr:colOff>154780</xdr:colOff>
      <xdr:row>38</xdr:row>
      <xdr:rowOff>166687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111.793229050927"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111.793229629628" createdVersion="6" refreshedVersion="6" minRefreshableVersion="3" recordCount="21">
  <cacheSource type="worksheet">
    <worksheetSource ref="A2:AH23"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85"/>
        <n v="69"/>
        <n v="74"/>
        <n v="91" u="1"/>
        <n v="65" u="1"/>
        <n v="94" u="1"/>
        <n v="203" u="1"/>
      </sharedItems>
    </cacheField>
    <cacheField name="No. HALLAZGO" numFmtId="0">
      <sharedItems count="57">
        <s v="3.1.2.1.4"/>
        <s v="3.1.2.1.8"/>
        <s v="3.1.3.11.1"/>
        <s v="3.1.3.17.1"/>
        <s v="3.1.3.2.1"/>
        <s v="3.1.3.3.2"/>
        <s v="3.1.3.5.3"/>
        <s v="3.2.1"/>
        <s v="3.1.1"/>
        <s v="3.1.2"/>
        <s v="3.1.3"/>
        <s v="3.1.4"/>
        <s v="3.1.5"/>
        <s v="3.1.6"/>
        <s v="3.2.2"/>
        <s v="3.1.1.1" u="1"/>
        <s v="3.1.1.2" u="1"/>
        <s v="4.1.1" u="1"/>
        <s v="4.4.1" u="1"/>
        <s v="3.1.4.13.2" u="1"/>
        <s v="3.1.3.10.1" u="1"/>
        <s v="3.1.3.1.3.1" u="1"/>
        <s v="3.1.3.1.2.1" u="1"/>
        <s v="3.2.3" u="1"/>
        <s v="3.1.3.1.3.2" u="1"/>
        <s v="3.1.3.1.1.1" u="1"/>
        <s v="3.1.3.1.2.2" u="1"/>
        <s v="3.1.3.1.3.3" u="1"/>
        <s v="3.3.1.1.2.1" u="1"/>
        <s v="3.1.3.1.1.2" u="1"/>
        <s v="3.3.1.1.1.1" u="1"/>
        <s v="3.3.1.1.2.2" u="1"/>
        <s v="3.1.2.4.5" u="1"/>
        <s v="3.1.2.1.3" u="1"/>
        <s v="3.1.2.2.3" u="1"/>
        <s v="3.1.2.4.4" u="1"/>
        <s v="3.1.2.2.2" u="1"/>
        <s v="3.1.2.2.1" u="1"/>
        <s v="3.1.2.4.2" u="1"/>
        <s v="3.1.4.4.1" u="1"/>
        <s v="3.1.2.4.1" u="1"/>
        <s v="3.1.4.6.1" u="1"/>
        <s v="3.1.4.9.1" u="1"/>
        <s v="3.2.2.1" u="1"/>
        <s v="3.2.2.2" u="1"/>
        <s v="4.3.4" u="1"/>
        <s v="4.1.2" u="1"/>
        <s v="4.1.3.4.1" u="1"/>
        <s v="3.1.4.13.1" u="1"/>
        <s v="4.1.1.1" u="1"/>
        <s v="3.1.3.4.3" u="1"/>
        <s v="3.1.3.1.1" u="1"/>
        <s v="3.1.3.12.1" u="1"/>
        <s v="3.1.3.5.2" u="1"/>
        <s v="3.1.3.4.1" u="1"/>
        <s v="3.1.3.5.1" u="1"/>
        <s v="3.1.3.7.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Plan de mejoramiento"/>
        <s v="Gestión Contractual"/>
        <s v="Control Fiscal Interno"/>
        <s v="Estados Contables" u="1"/>
        <s v="Planes, Programas y Proyectos" u="1"/>
        <s v="Gestión Presupuestal"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DESPUÉS DEL REDISEÑO" numFmtId="0">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19-11-07T00:00:00" maxDate="2020-10-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111.793237152779" createdVersion="6" refreshedVersion="6" minRefreshableVersion="3" recordCount="75">
  <cacheSource type="worksheet">
    <worksheetSource ref="A2:AH77"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20"/>
    </cacheField>
    <cacheField name="CODIGO AUDITORÍA SEGÚN PAD DE LA VIGENCIA" numFmtId="0">
      <sharedItems containsSemiMixedTypes="0" containsString="0" containsNumber="1" containsInteger="1" minValue="69" maxValue="112"/>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unt="25">
        <s v="2019-07-25"/>
        <s v="2019-07-26"/>
        <s v="2020-09-29"/>
        <s v="2020-12-19"/>
        <s v="2020-06-30"/>
        <s v="2020-03-30"/>
        <s v="2020-12-31"/>
        <s v="2020-08-31"/>
        <s v="2021-03-01"/>
        <s v="2020-12-30"/>
        <s v="2021-02-01"/>
        <s v="2021-06-01"/>
        <s v="2020-09-30"/>
        <s v="2021-06-22"/>
        <s v="2021-02-28"/>
        <s v="2020-10-31"/>
        <s v="2021-03-31"/>
        <s v="2021-01-31"/>
        <s v="2020-07-30"/>
        <s v="2020-12-05"/>
        <s v="2021-05-31"/>
        <s v="2021-09-22"/>
        <s v="2021-01-30"/>
        <s v="2020-11-30"/>
        <s v="2021-04-06"/>
      </sharedItems>
    </cacheField>
    <cacheField name="ESTADO ENTIDAD" numFmtId="0">
      <sharedItems/>
    </cacheField>
    <cacheField name="ESTADO AUDITOR" numFmtId="0">
      <sharedItems count="2">
        <s v="CERRADA (INFORME  AUDITORIA DESEMPEÑO PAD 2020 CODIGO 112)"/>
        <s v="ABIERTA"/>
      </sharedItems>
    </cacheField>
    <cacheField name="SUBSECRETARIA DESPUÉS DEL REDISEÑO" numFmtId="0">
      <sharedItems count="13">
        <s v="SUBSECRETARÍA DE GESTIÓN DE LA MOVILIDAD"/>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OTIC" u="1"/>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19-11-07T00:00:00" maxDate="2020-10-08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2.xml><?xml version="1.0" encoding="utf-8"?>
<pivotCacheRecords xmlns="http://schemas.openxmlformats.org/spreadsheetml/2006/main" xmlns:r="http://schemas.openxmlformats.org/officeDocument/2006/relationships" count="21">
  <r>
    <s v="2018-07-26"/>
    <s v="MOVILIDAD"/>
    <s v="SECRETARIA DISTRITAL DE MOVILIDAD - SDM"/>
    <s v="113"/>
    <x v="0"/>
    <x v="0"/>
    <x v="0"/>
    <n v="1"/>
    <s v="DIRECCIÓN SECTOR MOVILIDAD"/>
    <s v="01 - AUDITORIA DE REGULARIDAD"/>
    <x v="0"/>
    <x v="0"/>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s v="2019-07-25"/>
    <s v=" "/>
    <s v="CERRADA (INFORME  AUDITORIA DESEMPEÑO PAD 2020 CODIGO 112)"/>
    <s v="SUBSECRETARÍA DE GESTIÓN DE LA MOVILIDAD"/>
    <s v="DIRECCIÓN DE INGENIERÍA DE TRÁNSITO"/>
    <n v="100"/>
    <n v="100"/>
    <s v="CERRADA"/>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x v="0"/>
    <x v="0"/>
    <x v="1"/>
    <n v="1"/>
    <s v="DIRECCIÓN SECTOR MOVILIDAD"/>
    <s v="01 - AUDITORIA DE REGULARIDAD"/>
    <x v="0"/>
    <x v="0"/>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s v="2019-07-26"/>
    <s v=" "/>
    <s v="CERRADA (INFORME  AUDITORIA DESEMPEÑO PAD 2020 CODIGO 112)"/>
    <s v="SUBSECRETARÍA DE SERVICIOS A LA CIUDADANÍA"/>
    <s v="DIRECCIÓN DE INVESTIGACIONES ADMINISTRATIVAS AL TRÁNSITO Y TRANSPORTE"/>
    <n v="100"/>
    <n v="100"/>
    <s v="CERRADA"/>
    <d v="2020-08-04T00:00:00"/>
    <s v="Omar Alfredo Sánchez"/>
    <s v="04/08/2020: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cada área se remitan los casos sobre los cuales se debe gestionar algún ajuste o actualización de la información para que se refleje correctamente en la plataforma SIMIT._x000a_Con lo expuesto se evidencia que, la entidad atendió la inconsistencia identificada y así dio cumplimiento al indicador propuesto para la ejecución de la acción.Se solicita al ente de control, el cierre de la acción._x000a__x000a_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x v="0"/>
    <x v="0"/>
    <x v="2"/>
    <n v="1"/>
    <s v="DIRECCIÓN SECTOR MOVILIDAD"/>
    <s v="01 - AUDITORIA DE REGULARIDAD"/>
    <x v="0"/>
    <x v="1"/>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CERRADA (INFORME  AUDITORIA DESEMPEÑO PAD 2020 CODIGO 112)"/>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x v="0"/>
    <x v="0"/>
    <x v="3"/>
    <n v="1"/>
    <s v="DIRECCIÓN SECTOR MOVILIDAD"/>
    <s v="01 - AUDITORIA DE REGULARIDAD"/>
    <x v="0"/>
    <x v="1"/>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CERRADA (INFORME  AUDITORIA DESEMPEÑO PAD 2020 CODIGO 112)"/>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x v="0"/>
    <x v="0"/>
    <x v="4"/>
    <n v="2"/>
    <s v="DIRECCIÓN SECTOR MOVILIDAD"/>
    <s v="01 - AUDITORIA DE REGULARIDAD"/>
    <x v="0"/>
    <x v="1"/>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CERRADA (INFORME  AUDITORIA DESEMPEÑO PAD 2020 CODIGO 112)"/>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x v="0"/>
    <x v="0"/>
    <x v="5"/>
    <n v="1"/>
    <s v="DIRECCIÓN SECTOR MOVILIDAD"/>
    <s v="01 - AUDITORIA DE REGULARIDAD"/>
    <x v="0"/>
    <x v="1"/>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CERRADA (INFORME  AUDITORIA DESEMPEÑO PAD 2020 CODIGO 112)"/>
    <s v="SUBSECRETARÍA DE SERVICIOS A LA CIUDADANÍA"/>
    <s v="DIRECCIÓN DE ATENCIÓN AL CIUDADANO"/>
    <n v="100"/>
    <n v="100"/>
    <s v="CERRADA"/>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x v="0"/>
    <x v="0"/>
    <x v="6"/>
    <n v="2"/>
    <s v="DIRECCIÓN SECTOR MOVILIDAD"/>
    <s v="01 - AUDITORIA DE REGULARIDAD"/>
    <x v="0"/>
    <x v="1"/>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s v="2019-07-26"/>
    <s v=" "/>
    <s v="CERRADA (INFORME  AUDITORIA DESEMPEÑO PAD 2020 CODIGO 112)"/>
    <s v="SUBSECRETARÍA DE GESTIÓN DE LA MOVILIDAD"/>
    <s v="SUBDIRECCIÓN DE SEÑALIZACIÓN"/>
    <n v="100"/>
    <n v="100"/>
    <s v="CERRADA"/>
    <d v="2020-08-10T00:00:00"/>
    <s v="Guillermo Delgadillo"/>
    <s v="10/08/2020: Seguimiento realizado por Guillermo Delgadillo:_x000a__x000a_De acuerdo con la evidencia aportada correspondiente al acta de liquidacion del contrato de interventoria No. 2016-1252 del 1/08/20, la cual se encuentra debidamente publicada en la Plataforma SECOP; se considera que ésta da cuenta de las acciones tomadas por la entidad para subsanar lo observado. _x000a___________________________________x000a__x000a_04/05/2020: No se aporta evidencia adicional a la remitida en el seguimiento realizado al corte del mes de marzo_x000a__________________________________________________________________x000a__x000a_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9-09-27"/>
    <s v="MOVILIDAD"/>
    <s v="SECRETARIA DISTRITAL DE MOVILIDAD - SDM"/>
    <s v="113"/>
    <x v="1"/>
    <x v="1"/>
    <x v="7"/>
    <n v="2"/>
    <s v="DIRECCIÓN SECTOR MOVILIDAD"/>
    <s v="02 - AUDITORIA DE DESEMPEÑO"/>
    <x v="0"/>
    <x v="1"/>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8"/>
    <n v="1"/>
    <s v="DIRECCIÓN SECTOR MOVILIDAD"/>
    <s v="02 - AUDITORIA DE DESEMPEÑO"/>
    <x v="0"/>
    <x v="2"/>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0"/>
    <n v="0"/>
    <s v="ABIERTA"/>
    <d v="2020-10-07T00:00:00"/>
    <s v="Deicy Beltrán"/>
    <s v="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1"/>
    <x v="2"/>
    <x v="9"/>
    <n v="1"/>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9"/>
    <n v="2"/>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9"/>
    <n v="3"/>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9"/>
    <n v="4"/>
    <s v="DIRECCIÓN SECTOR MOVILIDAD"/>
    <s v="02 - AUDITORIA DE DESEMPEÑO"/>
    <x v="0"/>
    <x v="2"/>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0"/>
    <n v="1"/>
    <s v="DIRECCIÓN SECTOR MOVILIDAD"/>
    <s v="02 - AUDITORIA DE DESEMPEÑO"/>
    <x v="0"/>
    <x v="2"/>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1"/>
    <n v="1"/>
    <s v="DIRECCIÓN SECTOR MOVILIDAD"/>
    <s v="02 - AUDITORIA DE DESEMPEÑO"/>
    <x v="0"/>
    <x v="2"/>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1"/>
    <n v="2"/>
    <s v="DIRECCIÓN SECTOR MOVILIDAD"/>
    <s v="02 - AUDITORIA DE DESEMPEÑO"/>
    <x v="0"/>
    <x v="2"/>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2"/>
    <n v="1"/>
    <s v="DIRECCIÓN SECTOR MOVILIDAD"/>
    <s v="02 - AUDITORIA DE DESEMPEÑO"/>
    <x v="0"/>
    <x v="2"/>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0"/>
    <n v="0"/>
    <s v="ABIERTA"/>
    <d v="2020-10-07T00:00:00"/>
    <s v="Deicy Beltrán"/>
    <s v="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1"/>
    <x v="2"/>
    <x v="13"/>
    <n v="1"/>
    <s v="DIRECCIÓN SECTOR MOVILIDAD"/>
    <s v="02 - AUDITORIA DE DESEMPEÑO"/>
    <x v="0"/>
    <x v="2"/>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0"/>
    <n v="0"/>
    <s v="ABIERTA"/>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7"/>
    <n v="1"/>
    <s v="DIRECCIÓN SECTOR MOVILIDAD"/>
    <s v="02 - AUDITORIA DE DESEMPEÑO"/>
    <x v="0"/>
    <x v="1"/>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1"/>
    <x v="2"/>
    <x v="7"/>
    <n v="2"/>
    <s v="DIRECCIÓN SECTOR MOVILIDAD"/>
    <s v="02 - AUDITORIA DE DESEMPEÑO"/>
    <x v="0"/>
    <x v="1"/>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1"/>
    <x v="2"/>
    <x v="14"/>
    <n v="1"/>
    <s v="DIRECCIÓN SECTOR MOVILIDAD"/>
    <s v="02 - AUDITORIA DE DESEMPEÑO"/>
    <x v="0"/>
    <x v="1"/>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3.xml><?xml version="1.0" encoding="utf-8"?>
<pivotCacheRecords xmlns="http://schemas.openxmlformats.org/spreadsheetml/2006/main" xmlns:r="http://schemas.openxmlformats.org/officeDocument/2006/relationships" count="75">
  <r>
    <s v="2018-07-26"/>
    <s v="MOVILIDAD"/>
    <s v="SECRETARIA DISTRITAL DE MOVILIDAD - SDM"/>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0"/>
    <s v=" "/>
    <x v="0"/>
    <x v="0"/>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1"/>
    <s v=" "/>
    <x v="0"/>
    <x v="1"/>
    <s v="DIRECCIÓN DE INVESTIGACIONES ADMINISTRATIVAS AL TRÁNSITO Y TRANSPORTE"/>
    <n v="100"/>
    <n v="100"/>
    <x v="0"/>
    <d v="2020-08-04T00:00:00"/>
    <s v="Omar Alfredo Sánchez"/>
    <s v="04/08/2020: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cada área se remitan los casos sobre los cuales se debe gestionar algún ajuste o actualización de la información para que se refleje correctamente en la plataforma SIMIT._x000a_Con lo expuesto se evidencia que, la entidad atendió la inconsistencia identificada y así dio cumplimiento al indicador propuesto para la ejecución de la acción.Se solicita al ente de control, el cierre de la acción._x000a__x000a_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n v="2018"/>
    <n v="85"/>
    <s v="3.1.3.17.1"/>
    <n v="1"/>
    <s v="DIRECCIÓN SECTOR MOVILIDAD"/>
    <s v="01 - AUDITORIA DE REGULARIDAD"/>
    <s v="Control Gestión"/>
    <s v="Gestión Contractual"/>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
    <s v=" "/>
    <x v="0"/>
    <x v="1"/>
    <s v="DIRECCIÓN DE ATENCIÓN AL CIUDADANO"/>
    <n v="100"/>
    <n v="100"/>
    <x v="0"/>
    <d v="2020-08-04T00:00:00"/>
    <s v="Omar Alfredo Sánchez"/>
    <s v="04/08/2020: La DAC allega justificación de cierre, cuadro de control de contratos de la dependencia junto a links de evidencias que soportan el cumplimiento de la acción propuesta. Se encuentra coherencia con la acción propuesta, por lo cual se solicita al ente de control, el cierre de la acción.  _x000a__x000a_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1"/>
    <s v=" "/>
    <x v="0"/>
    <x v="0"/>
    <s v="SUBDIRECCIÓN DE SEÑALIZACIÓN"/>
    <n v="100"/>
    <n v="100"/>
    <x v="0"/>
    <d v="2020-08-10T00:00:00"/>
    <s v="Guillermo Delgadillo"/>
    <s v="10/08/2020: Seguimiento realizado por Guillermo Delgadillo:_x000a__x000a_De acuerdo con la evidencia aportada correspondiente al acta de liquidacion del contrato de interventoria No. 2016-1252 del 1/08/20, la cual se encuentra debidamente publicada en la Plataforma SECOP; se considera que ésta da cuenta de las acciones tomadas por la entidad para subsanar lo observado. _x000a___________________________________x000a__x000a_04/05/2020: No se aporta evidencia adicional a la remitida en el seguimiento realizado al corte del mes de marzo_x000a__________________________________________________________________x000a__x000a_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2"/>
    <s v=" "/>
    <x v="1"/>
    <x v="1"/>
    <s v="SUBSECRETARÍA DE SERVICIOS A LA CIUDADANÍA"/>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3"/>
    <s v=" "/>
    <x v="1"/>
    <x v="2"/>
    <s v="DIRECCION DE GESTION DE COBRO"/>
    <n v="0"/>
    <n v="0"/>
    <x v="1"/>
    <d v="2020-10-07T00:00:00"/>
    <s v="Deicy Beltrán"/>
    <s v="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3"/>
    <s v=" "/>
    <x v="1"/>
    <x v="1"/>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3"/>
    <s v=" "/>
    <x v="1"/>
    <x v="1"/>
    <s v="DIATT"/>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3"/>
    <s v=" "/>
    <x v="1"/>
    <x v="1"/>
    <s v="SUBDIRECCIÓN DE CONTRAVENCIONES"/>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4"/>
    <s v=" "/>
    <x v="1"/>
    <x v="1"/>
    <s v="SUBDIRECCIÓN DE CONTRAVENCIONES"/>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3"/>
    <s v=" "/>
    <x v="1"/>
    <x v="2"/>
    <s v="DIRECCION DE GESTION DE COBRO"/>
    <n v="0"/>
    <n v="0"/>
    <x v="1"/>
    <d v="2020-10-07T00:00:00"/>
    <s v="Deicy Beltrán"/>
    <s v="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3"/>
    <s v=" "/>
    <x v="1"/>
    <x v="3"/>
    <s v="DIATT OTIC"/>
    <n v="0"/>
    <n v="0"/>
    <x v="1"/>
    <d v="2020-06-05T00:00:00"/>
    <s v="Omar Alfredo Sánchez"/>
    <s v="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5"/>
    <s v=" "/>
    <x v="1"/>
    <x v="1"/>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4"/>
    <s v=" "/>
    <x v="1"/>
    <x v="1"/>
    <s v="DIRECCIÓN DE ATENCIÓN AL CIUDADANO"/>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4"/>
    <s v=" "/>
    <x v="1"/>
    <x v="1"/>
    <s v="DIRECCIÓN DE ATENCIÓN AL CIUDADANO"/>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6"/>
    <s v=" "/>
    <x v="1"/>
    <x v="4"/>
    <s v="ORDENADORES DE GASTO / SUBSECRETARIOS DE LA SDM"/>
    <n v="0"/>
    <n v="0"/>
    <x v="1"/>
    <m/>
    <m/>
    <m/>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7"/>
    <s v=" "/>
    <x v="1"/>
    <x v="2"/>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8"/>
    <s v=" "/>
    <x v="1"/>
    <x v="5"/>
    <s v="SUBSECRETARIA DE SERVICIOS A LA CIUDADANÍA,SUBDIRECCIÓN FINANCIERA, GESTIÓN DE COBRO, OFICINA TICS"/>
    <n v="0"/>
    <n v="0"/>
    <x v="1"/>
    <d v="2020-09-08T00:00:00"/>
    <s v="Deicy Beltrán"/>
    <s v="08/09/2020_x000a_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ACCION ABIERTA "/>
  </r>
  <r>
    <s v="2020-06-19"/>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9"/>
    <s v=" "/>
    <x v="1"/>
    <x v="6"/>
    <s v="DIRECCIÓN DE PLANEACIÓN DE LA MOVILIDAD"/>
    <n v="0"/>
    <n v="0"/>
    <x v="1"/>
    <m/>
    <m/>
    <m/>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10"/>
    <s v=" "/>
    <x v="1"/>
    <x v="2"/>
    <s v="DIRECCIÓN DE CONTRATACIÓN"/>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11"/>
    <s v=" "/>
    <x v="1"/>
    <x v="7"/>
    <s v="DIRECCIÓN DE CONTRATACIÓN  OFICINA DE TECNOLOGIAS DE LA INFORMACION Y LAS COMUNICACIONES"/>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2"/>
    <s v=" "/>
    <x v="1"/>
    <x v="8"/>
    <s v="SUBDIRECCIÓN FINANCIERA"/>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6"/>
    <s v=" "/>
    <x v="1"/>
    <x v="2"/>
    <s v="DIRECCIÓN DE CONTRATACIÓN"/>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3"/>
    <s v=" "/>
    <x v="1"/>
    <x v="0"/>
    <s v="SUBDIRECCIÓN DE SEÑALIZACIÓN"/>
    <n v="0"/>
    <n v="0"/>
    <x v="1"/>
    <d v="2020-10-05T00:00:00"/>
    <s v="María Janneth Romero M"/>
    <s v="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4"/>
    <s v=" "/>
    <x v="1"/>
    <x v="2"/>
    <s v="DIRECCIÓN DE CONTRATACIÓN"/>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3"/>
    <s v=" "/>
    <x v="1"/>
    <x v="0"/>
    <s v="SUBDIRECCIÓN DE CONTROL DE TRÁNSITO Y TRANSPORTE"/>
    <n v="0"/>
    <n v="0"/>
    <x v="1"/>
    <d v="2020-10-05T00:00:00"/>
    <s v="María Janneth Romero M"/>
    <s v="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3"/>
    <s v=" "/>
    <x v="1"/>
    <x v="0"/>
    <s v="SUBDIRECCIÓN DE CONTROL DE TRÁNSITO Y TRANSPORTE"/>
    <n v="0"/>
    <n v="0"/>
    <x v="1"/>
    <d v="2020-10-05T00:00:00"/>
    <s v="María Janneth Romero M"/>
    <s v="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5"/>
    <s v=" "/>
    <x v="1"/>
    <x v="2"/>
    <s v="DIRECCIÓN DE CONTRATACIÓN"/>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6"/>
    <s v=" "/>
    <x v="1"/>
    <x v="2"/>
    <s v="DIRECCIÓN DE CONTRATACIÓN"/>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3"/>
    <s v=" "/>
    <x v="1"/>
    <x v="0"/>
    <s v="SUBDIRECCIÓN DE CONTROL DE TRÁNSITO Y TRANSPORTE"/>
    <n v="0"/>
    <n v="0"/>
    <x v="1"/>
    <m/>
    <m/>
    <m/>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3"/>
    <s v=" "/>
    <x v="1"/>
    <x v="0"/>
    <s v="SUBDIRECCIÓN DE CONTROL DE TRÁNSITO Y TRANSPORTE"/>
    <n v="0"/>
    <n v="0"/>
    <x v="1"/>
    <d v="2020-10-05T00:00:00"/>
    <s v="María Janneth Romero M"/>
    <s v="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3"/>
    <s v=" "/>
    <x v="1"/>
    <x v="0"/>
    <s v="SUBDIRECCIÓN DE CONTROL DE TRÁNSITO Y TRANSPORTE"/>
    <n v="0"/>
    <n v="0"/>
    <x v="1"/>
    <d v="2020-10-05T00:00:00"/>
    <s v="María Janneth Romero M"/>
    <s v="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3"/>
    <s v=" "/>
    <x v="1"/>
    <x v="0"/>
    <s v="SUBDIRECCIÓN DE SEÑALIZACIÓN"/>
    <n v="0"/>
    <n v="0"/>
    <x v="1"/>
    <d v="2020-10-06T00:00:00"/>
    <s v="María Janneth Romero M"/>
    <s v="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3"/>
    <s v=" "/>
    <x v="1"/>
    <x v="0"/>
    <s v="SUBDIRECCIÓN DE SEÑALIZACIÓN"/>
    <n v="0"/>
    <n v="0"/>
    <x v="1"/>
    <d v="2020-10-05T00:00:00"/>
    <s v="María Janneth Romero M"/>
    <s v="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TRIMESTRE DE LA VIGENCIA 2021."/>
    <s v="CONTRATOS APERTURADOS"/>
    <s v="(CONTRATOS APERTURADOS/ TOTAL CONTRATOS PROGRAMADOS) * 100"/>
    <n v="0.7"/>
    <s v="ORDENADORES DE GASTO / SUBSECRETARIOS DE LA SDM"/>
    <s v="2020-07-15"/>
    <x v="16"/>
    <s v=" "/>
    <x v="1"/>
    <x v="4"/>
    <s v="ORDENADORES DE GASTO / SUBSECRETARIOS DE LA SDM"/>
    <n v="0"/>
    <n v="0"/>
    <x v="1"/>
    <m/>
    <m/>
    <m/>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7"/>
    <s v=" "/>
    <x v="1"/>
    <x v="2"/>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6"/>
    <s v=" "/>
    <x v="1"/>
    <x v="9"/>
    <s v="OFICINA ASESORA DE PLANEACIÓN INSTITUCIONAL"/>
    <n v="0"/>
    <n v="0"/>
    <x v="1"/>
    <m/>
    <m/>
    <m/>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7"/>
    <s v=" "/>
    <x v="1"/>
    <x v="4"/>
    <s v="ORDENADORES DE GASTO / SUBSECRETARIOS DE LA SDM"/>
    <n v="0"/>
    <n v="0"/>
    <x v="1"/>
    <m/>
    <m/>
    <m/>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8"/>
    <s v=" "/>
    <x v="1"/>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7"/>
    <s v=" "/>
    <x v="1"/>
    <x v="4"/>
    <s v="ORDENADORES DE GASTO / SUBSECRETARIOS DE LA SDM"/>
    <n v="0"/>
    <n v="0"/>
    <x v="1"/>
    <m/>
    <m/>
    <m/>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8"/>
    <s v=" "/>
    <x v="1"/>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10"/>
    <s v=" "/>
    <x v="1"/>
    <x v="2"/>
    <s v="DIRECCIÓN DE GESTIÓN DE COBRO"/>
    <n v="0"/>
    <n v="0"/>
    <x v="1"/>
    <d v="2020-10-07T00:00:00"/>
    <s v="Deicy Beltrán"/>
    <s v="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INDEXADA A LA IMAGEN PDF DE LA RESOLUCIÓN."/>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10"/>
    <s v=" "/>
    <x v="1"/>
    <x v="2"/>
    <s v="DIRECCIÓN DE GESTIÓN DE COBRO"/>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10"/>
    <s v=" "/>
    <x v="1"/>
    <x v="2"/>
    <s v="DIRECCIÓN DE GESTIÓN DE COBRO"/>
    <n v="0"/>
    <n v="0"/>
    <x v="1"/>
    <d v="2020-10-07T00:00:00"/>
    <s v="Deicy Beltrán"/>
    <s v="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9"/>
    <s v=" "/>
    <x v="1"/>
    <x v="8"/>
    <s v="SUBSECRETARÍA DE GESTIÓN CORPORATIVA - DIR. ADMINISTRATIVA Y FINANCIERA - SUBDIRECCIÓN FINANCIERA"/>
    <n v="0"/>
    <n v="0"/>
    <x v="1"/>
    <m/>
    <m/>
    <m/>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9"/>
    <s v=" "/>
    <x v="1"/>
    <x v="8"/>
    <s v="SUBSECRETARÍA DE GESTIÓN CORPORATIVA - DIR. ADMINISTRATIVA Y FINANCIERA - SUBDIRECCIÓN FINANCIERA"/>
    <n v="0"/>
    <n v="0"/>
    <x v="1"/>
    <m/>
    <m/>
    <m/>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9"/>
    <s v=" "/>
    <x v="1"/>
    <x v="8"/>
    <s v="SUBSECRETARÍA DE GESTIÓN CORPORATIVA - DIR. ADMINISTRATIVA Y FINANCIERA - SUBDIRECCIÓN FINANCIERA"/>
    <n v="0"/>
    <n v="0"/>
    <x v="1"/>
    <m/>
    <m/>
    <m/>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9"/>
    <s v=" "/>
    <x v="1"/>
    <x v="8"/>
    <s v="SUBSECRETARÍA DE GESTIÓN CORPORATIVA - DIR. ADMINISTRATIVA Y FINANCIERA - SUBDIRECCIÓN FINANCIERA"/>
    <n v="0"/>
    <n v="0"/>
    <x v="1"/>
    <m/>
    <m/>
    <m/>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9"/>
    <s v=" "/>
    <x v="1"/>
    <x v="10"/>
    <s v="SGC / DAF / SUB. ADMIN/ SUB. FINANCIERA/ OTIC / DIR. INVESTIGACIONES ADMIN AL TRÁNSITO Y TRANSPORTE"/>
    <n v="0"/>
    <n v="0"/>
    <x v="1"/>
    <m/>
    <m/>
    <m/>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TRIMESTRE DE LA VIGENCIA 2021."/>
    <s v="CONTRATOS APERTURADOS"/>
    <s v="(CONTRATOS APERTURADOS/ TOTAL CONTRATOS PROGRAMADOS) * 100"/>
    <n v="0.7"/>
    <s v="ORDENADORES DE GASTO / SUBSECRETARIOS DE LA SDM"/>
    <s v="2020-07-15"/>
    <x v="20"/>
    <s v=" "/>
    <x v="1"/>
    <x v="4"/>
    <s v="ORDENADORES DE GASTO / SUBSECRETARIOS DE LA SDM"/>
    <n v="0"/>
    <n v="0"/>
    <x v="1"/>
    <m/>
    <m/>
    <m/>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7"/>
    <s v=" "/>
    <x v="1"/>
    <x v="2"/>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8"/>
    <s v=" "/>
    <x v="1"/>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6"/>
    <s v=" "/>
    <x v="1"/>
    <x v="4"/>
    <s v="ORDENADORES DE GASTO / SUBSECRETARIOS DE LA SDM"/>
    <n v="0"/>
    <n v="0"/>
    <x v="1"/>
    <m/>
    <m/>
    <m/>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7"/>
    <s v=" "/>
    <x v="1"/>
    <x v="2"/>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7"/>
    <s v=" "/>
    <x v="1"/>
    <x v="9"/>
    <s v="OFICINA ASESORA DE PLANEACIÓN INSTITUCIONAL"/>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7"/>
    <s v=" "/>
    <x v="1"/>
    <x v="2"/>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6"/>
    <s v=" "/>
    <x v="1"/>
    <x v="0"/>
    <s v="SUBSECRETARIO DE GESTIÓN DE LA MOVILIDAD"/>
    <n v="0"/>
    <n v="0"/>
    <x v="1"/>
    <d v="2020-10-05T00:00:00"/>
    <s v="María Janneth Romero M"/>
    <s v="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7"/>
    <s v=" "/>
    <x v="1"/>
    <x v="2"/>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2"/>
    <s v=" "/>
    <x v="1"/>
    <x v="8"/>
    <s v="SUBSECRETARÍA DE GESTIÓN CORPORATIVA - DIR. ADMINISTRATIVA Y FINANCIERA - SUBDIRECCIÓN FINANCIERA"/>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1"/>
    <s v=" "/>
    <x v="1"/>
    <x v="1"/>
    <s v="SUBSECRETARÍA DE SERVICIOS A LA CIUDADANÍA"/>
    <n v="0"/>
    <n v="0"/>
    <x v="1"/>
    <m/>
    <m/>
    <m/>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9"/>
    <s v=" "/>
    <x v="1"/>
    <x v="1"/>
    <s v="SUBSECRETARÍA DE SERVICIOS A LA CIUDADANÍA"/>
    <n v="0"/>
    <n v="0"/>
    <x v="1"/>
    <m/>
    <m/>
    <m/>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9"/>
    <s v=" "/>
    <x v="1"/>
    <x v="11"/>
    <s v="SSC SC OACCM SGM"/>
    <n v="0"/>
    <n v="0"/>
    <x v="1"/>
    <m/>
    <m/>
    <m/>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6"/>
    <s v=" "/>
    <x v="1"/>
    <x v="2"/>
    <s v="DIRECCIÓN DE CONTRATACIÓN"/>
    <n v="0"/>
    <n v="0"/>
    <x v="1"/>
    <m/>
    <m/>
    <m/>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6"/>
    <s v=" "/>
    <x v="1"/>
    <x v="6"/>
    <s v="SUBSECRETARÍA DE POLÍTICA DE MOVILIDAD"/>
    <n v="0"/>
    <n v="0"/>
    <x v="1"/>
    <m/>
    <m/>
    <m/>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2"/>
    <s v=" "/>
    <x v="1"/>
    <x v="0"/>
    <s v="SUBDIRECCIÓN DE SEÑALIZACIÓN"/>
    <n v="0"/>
    <n v="0"/>
    <x v="1"/>
    <m/>
    <m/>
    <m/>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9"/>
    <s v=" "/>
    <x v="1"/>
    <x v="3"/>
    <s v="SUBDIRECCIÓN DE CONTRAVENCIONES - OTIC - SSC"/>
    <n v="0"/>
    <n v="0"/>
    <x v="1"/>
    <m/>
    <m/>
    <m/>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3"/>
    <s v=" "/>
    <x v="1"/>
    <x v="1"/>
    <s v="DIRECCIÓN DE ATENCIÓN AL CIUDADANO"/>
    <n v="0"/>
    <n v="0"/>
    <x v="1"/>
    <m/>
    <m/>
    <m/>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4"/>
    <s v=" "/>
    <x v="1"/>
    <x v="3"/>
    <s v="DIRECCIÓN DE ATENCIÓN AL CIUDADANO - OTIC"/>
    <n v="0"/>
    <n v="0"/>
    <x v="1"/>
    <m/>
    <m/>
    <m/>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3"/>
    <s v=" "/>
    <x v="1"/>
    <x v="1"/>
    <s v="DIRECCIÓN DE ATENCIÓN AL CIUDADANO"/>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3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4:D18" firstHeaderRow="1" firstDataRow="2"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3">
        <item x="1"/>
        <item x="0"/>
        <item t="default"/>
      </items>
    </pivotField>
    <pivotField axis="axisRow" showAll="0">
      <items count="14">
        <item x="9"/>
        <item x="8"/>
        <item x="0"/>
        <item x="2"/>
        <item x="6"/>
        <item x="1"/>
        <item x="3"/>
        <item x="4"/>
        <item x="5"/>
        <item x="7"/>
        <item x="10"/>
        <item x="11"/>
        <item m="1" x="12"/>
        <item t="default"/>
      </items>
    </pivotField>
    <pivotField showAll="0"/>
    <pivotField showAll="0"/>
    <pivotField showAll="0"/>
    <pivotField showAll="0"/>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25"/>
  </colFields>
  <colItems count="3">
    <i>
      <x/>
    </i>
    <i>
      <x v="1"/>
    </i>
    <i t="grand">
      <x/>
    </i>
  </colItems>
  <dataFields count="1">
    <dataField name="Cuenta de CODIGO ACCION" fld="7" subtotal="count" baseField="24" baseItem="0"/>
  </dataFields>
  <formats count="15">
    <format dxfId="140">
      <pivotArea field="26" type="button" dataOnly="0" labelOnly="1" outline="0" axis="axisRow" fieldPosition="0"/>
    </format>
    <format dxfId="139">
      <pivotArea dataOnly="0" labelOnly="1" fieldPosition="0">
        <references count="1">
          <reference field="26" count="0"/>
        </references>
      </pivotArea>
    </format>
    <format dxfId="138">
      <pivotArea dataOnly="0" labelOnly="1" grandRow="1" outline="0" fieldPosition="0"/>
    </format>
    <format dxfId="137">
      <pivotArea field="26" type="button" dataOnly="0" labelOnly="1" outline="0" axis="axisRow" fieldPosition="0"/>
    </format>
    <format dxfId="136">
      <pivotArea dataOnly="0" labelOnly="1" fieldPosition="0">
        <references count="1">
          <reference field="25" count="0"/>
        </references>
      </pivotArea>
    </format>
    <format dxfId="135">
      <pivotArea dataOnly="0" labelOnly="1" grandCol="1" outline="0" fieldPosition="0"/>
    </format>
    <format dxfId="134">
      <pivotArea field="26" type="button" dataOnly="0" labelOnly="1" outline="0" axis="axisRow" fieldPosition="0"/>
    </format>
    <format dxfId="133">
      <pivotArea dataOnly="0" labelOnly="1" fieldPosition="0">
        <references count="1">
          <reference field="25" count="0"/>
        </references>
      </pivotArea>
    </format>
    <format dxfId="132">
      <pivotArea dataOnly="0" labelOnly="1" grandCol="1" outline="0" fieldPosition="0"/>
    </format>
    <format dxfId="131">
      <pivotArea field="26" type="button" dataOnly="0" labelOnly="1" outline="0" axis="axisRow" fieldPosition="0"/>
    </format>
    <format dxfId="130">
      <pivotArea dataOnly="0" labelOnly="1" fieldPosition="0">
        <references count="1">
          <reference field="25" count="0"/>
        </references>
      </pivotArea>
    </format>
    <format dxfId="129">
      <pivotArea dataOnly="0" labelOnly="1" grandCol="1" outline="0" fieldPosition="0"/>
    </format>
    <format dxfId="128">
      <pivotArea dataOnly="0" labelOnly="1" fieldPosition="0">
        <references count="1">
          <reference field="26" count="0"/>
        </references>
      </pivotArea>
    </format>
    <format dxfId="127">
      <pivotArea dataOnly="0" labelOnly="1" fieldPosition="0">
        <references count="1">
          <reference field="26" count="0"/>
        </references>
      </pivotArea>
    </format>
    <format dxfId="0">
      <pivotArea dataOnly="0" labelOnly="1" fieldPosition="0">
        <references count="1">
          <reference field="26" count="0"/>
        </references>
      </pivotArea>
    </format>
  </formats>
  <chartFormats count="1">
    <chartFormat chart="0" format="0"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4" cacheId="3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71:D84"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3">
        <item x="1"/>
        <item h="1" x="0"/>
        <item t="default"/>
      </items>
    </pivotField>
    <pivotField axis="axisRow" showAll="0">
      <items count="14">
        <item x="9"/>
        <item x="8"/>
        <item x="0"/>
        <item x="2"/>
        <item x="6"/>
        <item x="1"/>
        <item x="3"/>
        <item x="4"/>
        <item x="5"/>
        <item x="7"/>
        <item x="10"/>
        <item x="11"/>
        <item m="1" x="12"/>
        <item t="default"/>
      </items>
    </pivotField>
    <pivotField showAll="0"/>
    <pivotField numFmtId="1" showAll="0"/>
    <pivotField numFmtId="1" showAll="0"/>
    <pivotField showAll="0"/>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14">
    <format dxfId="154">
      <pivotArea dataOnly="0" labelOnly="1" outline="0" fieldPosition="0">
        <references count="1">
          <reference field="4294967294" count="3">
            <x v="0"/>
            <x v="1"/>
            <x v="2"/>
          </reference>
        </references>
      </pivotArea>
    </format>
    <format dxfId="153">
      <pivotArea dataOnly="0" labelOnly="1" fieldPosition="0">
        <references count="1">
          <reference field="26" count="0"/>
        </references>
      </pivotArea>
    </format>
    <format dxfId="152">
      <pivotArea collapsedLevelsAreSubtotals="1" fieldPosition="0">
        <references count="1">
          <reference field="26" count="1">
            <x v="0"/>
          </reference>
        </references>
      </pivotArea>
    </format>
    <format dxfId="151">
      <pivotArea dataOnly="0" labelOnly="1" fieldPosition="0">
        <references count="1">
          <reference field="26" count="1">
            <x v="0"/>
          </reference>
        </references>
      </pivotArea>
    </format>
    <format dxfId="150">
      <pivotArea collapsedLevelsAreSubtotals="1" fieldPosition="0">
        <references count="1">
          <reference field="26" count="1">
            <x v="0"/>
          </reference>
        </references>
      </pivotArea>
    </format>
    <format dxfId="149">
      <pivotArea dataOnly="0" labelOnly="1" fieldPosition="0">
        <references count="1">
          <reference field="26" count="1">
            <x v="0"/>
          </reference>
        </references>
      </pivotArea>
    </format>
    <format dxfId="148">
      <pivotArea collapsedLevelsAreSubtotals="1" fieldPosition="0">
        <references count="1">
          <reference field="26" count="1">
            <x v="0"/>
          </reference>
        </references>
      </pivotArea>
    </format>
    <format dxfId="147">
      <pivotArea dataOnly="0" labelOnly="1" fieldPosition="0">
        <references count="1">
          <reference field="26" count="1">
            <x v="0"/>
          </reference>
        </references>
      </pivotArea>
    </format>
    <format dxfId="146">
      <pivotArea collapsedLevelsAreSubtotals="1" fieldPosition="0">
        <references count="1">
          <reference field="26" count="1">
            <x v="2"/>
          </reference>
        </references>
      </pivotArea>
    </format>
    <format dxfId="145">
      <pivotArea dataOnly="0" labelOnly="1" fieldPosition="0">
        <references count="1">
          <reference field="26" count="1">
            <x v="2"/>
          </reference>
        </references>
      </pivotArea>
    </format>
    <format dxfId="144">
      <pivotArea collapsedLevelsAreSubtotals="1" fieldPosition="0">
        <references count="1">
          <reference field="26" count="1">
            <x v="4"/>
          </reference>
        </references>
      </pivotArea>
    </format>
    <format dxfId="143">
      <pivotArea dataOnly="0" labelOnly="1" fieldPosition="0">
        <references count="1">
          <reference field="26" count="1">
            <x v="4"/>
          </reference>
        </references>
      </pivotArea>
    </format>
    <format dxfId="142">
      <pivotArea collapsedLevelsAreSubtotals="1" fieldPosition="0">
        <references count="1">
          <reference field="26" count="0"/>
        </references>
      </pivotArea>
    </format>
    <format dxfId="14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34"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6:T60"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6">
        <item x="0"/>
        <item x="1"/>
        <item x="5"/>
        <item x="4"/>
        <item x="18"/>
        <item x="7"/>
        <item x="2"/>
        <item x="12"/>
        <item x="15"/>
        <item x="23"/>
        <item x="19"/>
        <item x="3"/>
        <item x="9"/>
        <item x="6"/>
        <item x="22"/>
        <item x="17"/>
        <item x="10"/>
        <item x="14"/>
        <item x="8"/>
        <item x="16"/>
        <item x="24"/>
        <item x="20"/>
        <item x="11"/>
        <item x="13"/>
        <item x="21"/>
        <item t="default"/>
      </items>
    </pivotField>
    <pivotField showAll="0"/>
    <pivotField axis="axisPage" multipleItemSelectionAllowed="1" showAll="0">
      <items count="3">
        <item x="1"/>
        <item h="1" x="0"/>
        <item t="default"/>
      </items>
    </pivotField>
    <pivotField axis="axisRow" showAll="0">
      <items count="14">
        <item x="9"/>
        <item x="8"/>
        <item x="0"/>
        <item x="2"/>
        <item x="6"/>
        <item x="1"/>
        <item x="3"/>
        <item x="4"/>
        <item x="5"/>
        <item x="7"/>
        <item x="10"/>
        <item x="11"/>
        <item m="1" x="12"/>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23"/>
  </colFields>
  <colItems count="19">
    <i>
      <x v="5"/>
    </i>
    <i>
      <x v="8"/>
    </i>
    <i>
      <x v="9"/>
    </i>
    <i>
      <x v="10"/>
    </i>
    <i>
      <x v="11"/>
    </i>
    <i>
      <x v="12"/>
    </i>
    <i>
      <x v="13"/>
    </i>
    <i>
      <x v="14"/>
    </i>
    <i>
      <x v="15"/>
    </i>
    <i>
      <x v="16"/>
    </i>
    <i>
      <x v="17"/>
    </i>
    <i>
      <x v="18"/>
    </i>
    <i>
      <x v="19"/>
    </i>
    <i>
      <x v="20"/>
    </i>
    <i>
      <x v="21"/>
    </i>
    <i>
      <x v="22"/>
    </i>
    <i>
      <x v="23"/>
    </i>
    <i>
      <x v="24"/>
    </i>
    <i t="grand">
      <x/>
    </i>
  </colItems>
  <pageFields count="2">
    <pageField fld="30" hier="-1"/>
    <pageField fld="25" hier="-1"/>
  </pageFields>
  <dataFields count="1">
    <dataField name="Cuenta de CODIGO ACCION" fld="7" subtotal="count" baseField="24" baseItem="0"/>
  </dataFields>
  <formats count="23">
    <format dxfId="177">
      <pivotArea collapsedLevelsAreSubtotals="1" fieldPosition="0">
        <references count="2">
          <reference field="23" count="2" selected="0">
            <x v="0"/>
            <x v="1"/>
          </reference>
          <reference field="26" count="0"/>
        </references>
      </pivotArea>
    </format>
    <format dxfId="176">
      <pivotArea field="30" type="button" dataOnly="0" labelOnly="1" outline="0" axis="axisPage" fieldPosition="0"/>
    </format>
    <format dxfId="175">
      <pivotArea type="origin" dataOnly="0" labelOnly="1" outline="0" fieldPosition="0"/>
    </format>
    <format dxfId="174">
      <pivotArea field="26" type="button" dataOnly="0" labelOnly="1" outline="0" axis="axisRow" fieldPosition="0"/>
    </format>
    <format dxfId="173">
      <pivotArea dataOnly="0" labelOnly="1" fieldPosition="0">
        <references count="1">
          <reference field="26" count="0"/>
        </references>
      </pivotArea>
    </format>
    <format dxfId="172">
      <pivotArea dataOnly="0" labelOnly="1" grandRow="1" outline="0" fieldPosition="0"/>
    </format>
    <format dxfId="171">
      <pivotArea dataOnly="0" labelOnly="1" fieldPosition="0">
        <references count="1">
          <reference field="26" count="0"/>
        </references>
      </pivotArea>
    </format>
    <format dxfId="170">
      <pivotArea collapsedLevelsAreSubtotals="1" fieldPosition="0">
        <references count="2">
          <reference field="23" count="1" selected="0">
            <x v="2"/>
          </reference>
          <reference field="26" count="4">
            <x v="2"/>
            <x v="3"/>
            <x v="5"/>
            <x v="6"/>
          </reference>
        </references>
      </pivotArea>
    </format>
    <format dxfId="169">
      <pivotArea collapsedLevelsAreSubtotals="1" fieldPosition="0">
        <references count="2">
          <reference field="23" count="2" selected="0">
            <x v="6"/>
            <x v="11"/>
          </reference>
          <reference field="26" count="3">
            <x v="3"/>
            <x v="5"/>
            <x v="6"/>
          </reference>
        </references>
      </pivotArea>
    </format>
    <format dxfId="168">
      <pivotArea collapsedLevelsAreSubtotals="1" fieldPosition="0">
        <references count="2">
          <reference field="23" count="2" selected="0">
            <x v="6"/>
            <x v="11"/>
          </reference>
          <reference field="26" count="6">
            <x v="1"/>
            <x v="2"/>
            <x v="3"/>
            <x v="4"/>
            <x v="5"/>
            <x v="6"/>
          </reference>
        </references>
      </pivotArea>
    </format>
    <format dxfId="167">
      <pivotArea collapsedLevelsAreSubtotals="1" fieldPosition="0">
        <references count="2">
          <reference field="23" count="1" selected="0">
            <x v="4"/>
          </reference>
          <reference field="26" count="0"/>
        </references>
      </pivotArea>
    </format>
    <format dxfId="166">
      <pivotArea collapsedLevelsAreSubtotals="1" fieldPosition="0">
        <references count="2">
          <reference field="23" count="16" selected="0">
            <x v="5"/>
            <x v="6"/>
            <x v="7"/>
            <x v="8"/>
            <x v="10"/>
            <x v="11"/>
            <x v="12"/>
            <x v="13"/>
            <x v="15"/>
            <x v="16"/>
            <x v="17"/>
            <x v="18"/>
            <x v="19"/>
            <x v="21"/>
            <x v="22"/>
            <x v="23"/>
          </reference>
          <reference field="26" count="0"/>
        </references>
      </pivotArea>
    </format>
    <format dxfId="165">
      <pivotArea collapsedLevelsAreSubtotals="1" fieldPosition="0">
        <references count="2">
          <reference field="23" count="1" selected="0">
            <x v="5"/>
          </reference>
          <reference field="26" count="0"/>
        </references>
      </pivotArea>
    </format>
    <format dxfId="164">
      <pivotArea collapsedLevelsAreSubtotals="1" fieldPosition="0">
        <references count="2">
          <reference field="23" count="1" selected="0">
            <x v="5"/>
          </reference>
          <reference field="26" count="0"/>
        </references>
      </pivotArea>
    </format>
    <format dxfId="163">
      <pivotArea collapsedLevelsAreSubtotals="1" fieldPosition="0">
        <references count="2">
          <reference field="23" count="2" selected="0">
            <x v="6"/>
            <x v="7"/>
          </reference>
          <reference field="26" count="0"/>
        </references>
      </pivotArea>
    </format>
    <format dxfId="162">
      <pivotArea collapsedLevelsAreSubtotals="1" fieldPosition="0">
        <references count="2">
          <reference field="23" count="6" selected="0">
            <x v="9"/>
            <x v="10"/>
            <x v="11"/>
            <x v="12"/>
            <x v="13"/>
            <x v="14"/>
          </reference>
          <reference field="26" count="0"/>
        </references>
      </pivotArea>
    </format>
    <format dxfId="161">
      <pivotArea collapsedLevelsAreSubtotals="1" fieldPosition="0">
        <references count="2">
          <reference field="23" count="1" selected="0">
            <x v="20"/>
          </reference>
          <reference field="26" count="0"/>
        </references>
      </pivotArea>
    </format>
    <format dxfId="160">
      <pivotArea collapsedLevelsAreSubtotals="1" fieldPosition="0">
        <references count="2">
          <reference field="23" count="1" selected="0">
            <x v="24"/>
          </reference>
          <reference field="26" count="12">
            <x v="0"/>
            <x v="1"/>
            <x v="2"/>
            <x v="3"/>
            <x v="4"/>
            <x v="5"/>
            <x v="6"/>
            <x v="7"/>
            <x v="8"/>
            <x v="9"/>
            <x v="10"/>
            <x v="11"/>
          </reference>
        </references>
      </pivotArea>
    </format>
    <format dxfId="159">
      <pivotArea field="26" grandCol="1" collapsedLevelsAreSubtotals="1" axis="axisRow" fieldPosition="0">
        <references count="1">
          <reference field="26" count="12">
            <x v="0"/>
            <x v="1"/>
            <x v="2"/>
            <x v="3"/>
            <x v="4"/>
            <x v="5"/>
            <x v="6"/>
            <x v="7"/>
            <x v="8"/>
            <x v="9"/>
            <x v="10"/>
            <x v="11"/>
          </reference>
        </references>
      </pivotArea>
    </format>
    <format dxfId="158">
      <pivotArea collapsedLevelsAreSubtotals="1" fieldPosition="0">
        <references count="2">
          <reference field="23" count="1" selected="0">
            <x v="24"/>
          </reference>
          <reference field="26" count="1">
            <x v="12"/>
          </reference>
        </references>
      </pivotArea>
    </format>
    <format dxfId="157">
      <pivotArea field="26" grandCol="1" collapsedLevelsAreSubtotals="1" axis="axisRow" fieldPosition="0">
        <references count="1">
          <reference field="26" count="1">
            <x v="12"/>
          </reference>
        </references>
      </pivotArea>
    </format>
    <format dxfId="156">
      <pivotArea collapsedLevelsAreSubtotals="1" fieldPosition="0">
        <references count="2">
          <reference field="23" count="2" selected="0">
            <x v="6"/>
            <x v="7"/>
          </reference>
          <reference field="26" count="0"/>
        </references>
      </pivotArea>
    </format>
    <format dxfId="155">
      <pivotArea collapsedLevelsAreSubtotals="1" fieldPosition="0">
        <references count="2">
          <reference field="23" count="1" selected="0">
            <x v="8"/>
          </reference>
          <reference field="26" count="0"/>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1" cacheId="34"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5:D39"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3">
        <item x="1"/>
        <item h="1" x="0"/>
        <item t="default"/>
      </items>
    </pivotField>
    <pivotField axis="axisRow" showAll="0">
      <items count="14">
        <item x="9"/>
        <item x="8"/>
        <item x="0"/>
        <item x="2"/>
        <item x="6"/>
        <item x="1"/>
        <item x="3"/>
        <item x="4"/>
        <item x="5"/>
        <item x="7"/>
        <item x="10"/>
        <item x="11"/>
        <item m="1" x="12"/>
        <item t="default"/>
      </items>
    </pivotField>
    <pivotField showAll="0"/>
    <pivotField showAll="0"/>
    <pivotField showAll="0"/>
    <pivotField axis="axisCol" showAll="0">
      <items count="3">
        <item n="ABIERTA " x="1"/>
        <item n="RECOMENDACIÓN DE CIERRE" x="0"/>
        <item t="default"/>
      </items>
    </pivotField>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5">
    <format dxfId="192">
      <pivotArea type="origin" dataOnly="0" labelOnly="1" outline="0" fieldPosition="0"/>
    </format>
    <format dxfId="191">
      <pivotArea field="26" type="button" dataOnly="0" labelOnly="1" outline="0" axis="axisRow" fieldPosition="0"/>
    </format>
    <format dxfId="190">
      <pivotArea dataOnly="0" labelOnly="1" fieldPosition="0">
        <references count="1">
          <reference field="26" count="0"/>
        </references>
      </pivotArea>
    </format>
    <format dxfId="189">
      <pivotArea dataOnly="0" labelOnly="1" grandRow="1" outline="0" fieldPosition="0"/>
    </format>
    <format dxfId="188">
      <pivotArea outline="0" collapsedLevelsAreSubtotals="1" fieldPosition="0"/>
    </format>
    <format dxfId="187">
      <pivotArea outline="0" collapsedLevelsAreSubtotals="1" fieldPosition="0"/>
    </format>
    <format dxfId="186">
      <pivotArea collapsedLevelsAreSubtotals="1" fieldPosition="0">
        <references count="2">
          <reference field="26" count="1">
            <x v="2"/>
          </reference>
          <reference field="30" count="1" selected="0">
            <x v="0"/>
          </reference>
        </references>
      </pivotArea>
    </format>
    <format dxfId="185">
      <pivotArea collapsedLevelsAreSubtotals="1" fieldPosition="0">
        <references count="2">
          <reference field="26" count="1">
            <x v="2"/>
          </reference>
          <reference field="30" count="1" selected="0">
            <x v="0"/>
          </reference>
        </references>
      </pivotArea>
    </format>
    <format dxfId="184">
      <pivotArea collapsedLevelsAreSubtotals="1" fieldPosition="0">
        <references count="2">
          <reference field="26" count="1">
            <x v="2"/>
          </reference>
          <reference field="30" count="1" selected="0">
            <x v="0"/>
          </reference>
        </references>
      </pivotArea>
    </format>
    <format dxfId="183">
      <pivotArea collapsedLevelsAreSubtotals="1" fieldPosition="0">
        <references count="2">
          <reference field="26" count="1">
            <x v="2"/>
          </reference>
          <reference field="30" count="1" selected="0">
            <x v="0"/>
          </reference>
        </references>
      </pivotArea>
    </format>
    <format dxfId="182">
      <pivotArea dataOnly="0" labelOnly="1" fieldPosition="0">
        <references count="1">
          <reference field="30" count="1">
            <x v="1"/>
          </reference>
        </references>
      </pivotArea>
    </format>
    <format dxfId="181">
      <pivotArea dataOnly="0" labelOnly="1" fieldPosition="0">
        <references count="1">
          <reference field="26" count="0"/>
        </references>
      </pivotArea>
    </format>
    <format dxfId="180">
      <pivotArea dataOnly="0" labelOnly="1" fieldPosition="0">
        <references count="1">
          <reference field="26" count="0"/>
        </references>
      </pivotArea>
    </format>
    <format dxfId="179">
      <pivotArea dataOnly="0" labelOnly="1" fieldPosition="0">
        <references count="1">
          <reference field="30" count="1">
            <x v="1"/>
          </reference>
        </references>
      </pivotArea>
    </format>
    <format dxfId="178">
      <pivotArea dataOnly="0" labelOnly="1" fieldPosition="0">
        <references count="1">
          <reference field="30" count="1">
            <x v="1"/>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2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7" firstHeaderRow="1" firstDataRow="1" firstDataCol="1" rowPageCount="1" colPageCount="1"/>
  <pivotFields count="34">
    <pivotField showAll="0"/>
    <pivotField showAll="0"/>
    <pivotField showAll="0"/>
    <pivotField showAll="0"/>
    <pivotField axis="axisRow" multipleItemSelectionAllowed="1" showAll="0">
      <items count="3">
        <item x="0"/>
        <item x="1"/>
        <item t="default"/>
      </items>
    </pivotField>
    <pivotField axis="axisPage" multipleItemSelectionAllowed="1" showAll="0">
      <items count="8">
        <item m="1" x="4"/>
        <item x="1"/>
        <item x="2"/>
        <item x="0"/>
        <item m="1" x="3"/>
        <item m="1" x="5"/>
        <item m="1" x="6"/>
        <item t="default"/>
      </items>
    </pivotField>
    <pivotField axis="axisRow" showAll="0">
      <items count="58">
        <item x="8"/>
        <item m="1" x="15"/>
        <item m="1" x="16"/>
        <item x="9"/>
        <item m="1" x="33"/>
        <item x="0"/>
        <item x="1"/>
        <item m="1" x="37"/>
        <item m="1" x="36"/>
        <item m="1" x="34"/>
        <item m="1" x="40"/>
        <item m="1" x="38"/>
        <item m="1" x="35"/>
        <item m="1" x="32"/>
        <item x="10"/>
        <item m="1" x="51"/>
        <item m="1" x="25"/>
        <item m="1" x="29"/>
        <item m="1" x="22"/>
        <item m="1" x="26"/>
        <item m="1" x="21"/>
        <item m="1" x="24"/>
        <item m="1" x="27"/>
        <item m="1" x="20"/>
        <item x="2"/>
        <item m="1" x="52"/>
        <item x="3"/>
        <item x="4"/>
        <item x="5"/>
        <item m="1" x="54"/>
        <item m="1" x="50"/>
        <item m="1" x="55"/>
        <item m="1" x="53"/>
        <item x="6"/>
        <item m="1" x="56"/>
        <item x="11"/>
        <item m="1" x="48"/>
        <item m="1" x="19"/>
        <item m="1" x="39"/>
        <item m="1" x="41"/>
        <item m="1" x="42"/>
        <item x="12"/>
        <item x="13"/>
        <item x="7"/>
        <item x="14"/>
        <item m="1" x="43"/>
        <item m="1" x="44"/>
        <item m="1" x="23"/>
        <item m="1" x="30"/>
        <item m="1" x="28"/>
        <item m="1" x="31"/>
        <item m="1" x="17"/>
        <item m="1" x="49"/>
        <item m="1" x="46"/>
        <item m="1" x="47"/>
        <item m="1" x="45"/>
        <item m="1" x="18"/>
        <item t="default"/>
      </items>
    </pivotField>
    <pivotField dataField="1" showAll="0"/>
    <pivotField showAll="0"/>
    <pivotField showAll="0"/>
    <pivotField axis="axisRow" showAll="0">
      <items count="4">
        <item m="1" x="1"/>
        <item m="1" x="2"/>
        <item x="0"/>
        <item t="default"/>
      </items>
    </pivotField>
    <pivotField axis="axisRow" showAll="0">
      <items count="7">
        <item x="2"/>
        <item m="1" x="3"/>
        <item x="1"/>
        <item m="1" x="5"/>
        <item x="0"/>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24">
    <i>
      <x v="2"/>
    </i>
    <i r="1">
      <x/>
    </i>
    <i r="2">
      <x v="1"/>
    </i>
    <i r="3">
      <x/>
    </i>
    <i r="3">
      <x v="3"/>
    </i>
    <i r="3">
      <x v="14"/>
    </i>
    <i r="3">
      <x v="35"/>
    </i>
    <i r="3">
      <x v="41"/>
    </i>
    <i r="3">
      <x v="42"/>
    </i>
    <i r="1">
      <x v="2"/>
    </i>
    <i r="2">
      <x/>
    </i>
    <i r="3">
      <x v="24"/>
    </i>
    <i r="3">
      <x v="26"/>
    </i>
    <i r="3">
      <x v="27"/>
    </i>
    <i r="3">
      <x v="28"/>
    </i>
    <i r="3">
      <x v="33"/>
    </i>
    <i r="2">
      <x v="1"/>
    </i>
    <i r="3">
      <x v="43"/>
    </i>
    <i r="3">
      <x v="44"/>
    </i>
    <i r="1">
      <x v="4"/>
    </i>
    <i r="2">
      <x/>
    </i>
    <i r="3">
      <x v="5"/>
    </i>
    <i r="3">
      <x v="6"/>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2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F116" firstHeaderRow="1" firstDataRow="3" firstDataCol="1"/>
  <pivotFields count="34">
    <pivotField showAll="0"/>
    <pivotField showAll="0"/>
    <pivotField showAll="0"/>
    <pivotField showAll="0"/>
    <pivotField axis="axisRow" showAll="0">
      <items count="3">
        <item x="0"/>
        <item x="1"/>
        <item t="default"/>
      </items>
    </pivotField>
    <pivotField axis="axisRow" showAll="0">
      <items count="8">
        <item m="1" x="4"/>
        <item x="1"/>
        <item x="2"/>
        <item x="0"/>
        <item m="1" x="3"/>
        <item m="1" x="5"/>
        <item m="1" x="6"/>
        <item t="default"/>
      </items>
    </pivotField>
    <pivotField axis="axisRow" showAll="0">
      <items count="58">
        <item x="8"/>
        <item m="1" x="15"/>
        <item m="1" x="16"/>
        <item x="9"/>
        <item m="1" x="33"/>
        <item x="0"/>
        <item x="1"/>
        <item m="1" x="37"/>
        <item m="1" x="36"/>
        <item m="1" x="34"/>
        <item m="1" x="40"/>
        <item m="1" x="38"/>
        <item m="1" x="35"/>
        <item m="1" x="32"/>
        <item x="10"/>
        <item m="1" x="51"/>
        <item m="1" x="25"/>
        <item m="1" x="29"/>
        <item m="1" x="22"/>
        <item m="1" x="26"/>
        <item m="1" x="21"/>
        <item m="1" x="24"/>
        <item m="1" x="27"/>
        <item m="1" x="20"/>
        <item x="2"/>
        <item m="1" x="52"/>
        <item x="3"/>
        <item x="4"/>
        <item x="5"/>
        <item m="1" x="54"/>
        <item m="1" x="50"/>
        <item m="1" x="55"/>
        <item m="1" x="53"/>
        <item x="6"/>
        <item m="1" x="56"/>
        <item x="11"/>
        <item m="1" x="48"/>
        <item m="1" x="19"/>
        <item m="1" x="39"/>
        <item m="1" x="41"/>
        <item m="1" x="42"/>
        <item x="12"/>
        <item x="13"/>
        <item x="7"/>
        <item x="14"/>
        <item m="1" x="43"/>
        <item m="1" x="44"/>
        <item m="1" x="23"/>
        <item m="1" x="30"/>
        <item m="1" x="28"/>
        <item m="1" x="31"/>
        <item m="1" x="17"/>
        <item m="1" x="49"/>
        <item m="1" x="46"/>
        <item m="1" x="47"/>
        <item m="1" x="45"/>
        <item m="1" x="18"/>
        <item t="default"/>
      </items>
    </pivotField>
    <pivotField dataField="1" showAll="0"/>
    <pivotField showAll="0"/>
    <pivotField showAll="0"/>
    <pivotField axis="axisCol" showAll="0">
      <items count="4">
        <item m="1" x="1"/>
        <item m="1" x="2"/>
        <item x="0"/>
        <item t="default"/>
      </items>
    </pivotField>
    <pivotField axis="axisCol" showAll="0">
      <items count="7">
        <item x="2"/>
        <item m="1" x="3"/>
        <item x="1"/>
        <item m="1" x="5"/>
        <item x="0"/>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22">
    <i>
      <x/>
    </i>
    <i r="1">
      <x v="3"/>
    </i>
    <i r="2">
      <x v="5"/>
    </i>
    <i r="2">
      <x v="6"/>
    </i>
    <i r="2">
      <x v="24"/>
    </i>
    <i r="2">
      <x v="26"/>
    </i>
    <i r="2">
      <x v="27"/>
    </i>
    <i r="2">
      <x v="28"/>
    </i>
    <i r="2">
      <x v="33"/>
    </i>
    <i>
      <x v="1"/>
    </i>
    <i r="1">
      <x v="1"/>
    </i>
    <i r="2">
      <x v="43"/>
    </i>
    <i r="1">
      <x v="2"/>
    </i>
    <i r="2">
      <x/>
    </i>
    <i r="2">
      <x v="3"/>
    </i>
    <i r="2">
      <x v="14"/>
    </i>
    <i r="2">
      <x v="35"/>
    </i>
    <i r="2">
      <x v="41"/>
    </i>
    <i r="2">
      <x v="42"/>
    </i>
    <i r="2">
      <x v="43"/>
    </i>
    <i r="2">
      <x v="44"/>
    </i>
    <i t="grand">
      <x/>
    </i>
  </rowItems>
  <colFields count="2">
    <field x="10"/>
    <field x="11"/>
  </colFields>
  <colItems count="5">
    <i>
      <x v="2"/>
      <x/>
    </i>
    <i r="1">
      <x v="2"/>
    </i>
    <i r="1">
      <x v="4"/>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2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5" firstHeaderRow="1" firstDataRow="1" firstDataCol="1"/>
  <pivotFields count="34">
    <pivotField showAll="0"/>
    <pivotField showAll="0"/>
    <pivotField showAll="0"/>
    <pivotField showAll="0"/>
    <pivotField axis="axisRow" showAll="0">
      <items count="3">
        <item sd="0" x="0"/>
        <item sd="0" x="1"/>
        <item t="default"/>
      </items>
    </pivotField>
    <pivotField showAll="0"/>
    <pivotField axis="axisRow" showAll="0">
      <items count="58">
        <item x="8"/>
        <item m="1" x="15"/>
        <item m="1" x="16"/>
        <item x="9"/>
        <item m="1" x="33"/>
        <item x="0"/>
        <item x="1"/>
        <item m="1" x="37"/>
        <item m="1" x="36"/>
        <item m="1" x="34"/>
        <item m="1" x="40"/>
        <item m="1" x="38"/>
        <item m="1" x="35"/>
        <item m="1" x="32"/>
        <item x="10"/>
        <item m="1" x="51"/>
        <item m="1" x="25"/>
        <item m="1" x="29"/>
        <item m="1" x="22"/>
        <item m="1" x="26"/>
        <item m="1" x="21"/>
        <item m="1" x="24"/>
        <item m="1" x="27"/>
        <item m="1" x="20"/>
        <item x="2"/>
        <item m="1" x="52"/>
        <item x="3"/>
        <item x="4"/>
        <item x="5"/>
        <item m="1" x="54"/>
        <item m="1" x="50"/>
        <item m="1" x="55"/>
        <item m="1" x="53"/>
        <item x="6"/>
        <item m="1" x="56"/>
        <item x="11"/>
        <item m="1" x="48"/>
        <item m="1" x="19"/>
        <item m="1" x="39"/>
        <item m="1" x="41"/>
        <item m="1" x="42"/>
        <item x="12"/>
        <item x="13"/>
        <item x="7"/>
        <item x="14"/>
        <item m="1" x="43"/>
        <item m="1" x="44"/>
        <item m="1" x="23"/>
        <item m="1" x="30"/>
        <item m="1" x="28"/>
        <item m="1" x="31"/>
        <item m="1" x="17"/>
        <item m="1" x="49"/>
        <item m="1" x="46"/>
        <item m="1" x="47"/>
        <item m="1" x="45"/>
        <item m="1" x="1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3">
    <i>
      <x/>
    </i>
    <i>
      <x v="1"/>
    </i>
    <i t="grand">
      <x/>
    </i>
  </rowItems>
  <colItems count="1">
    <i/>
  </colItems>
  <dataFields count="1">
    <dataField name="# ACCIONES" fld="7" subtotal="count" baseField="6" baseItem="31"/>
  </dataFields>
  <formats count="30">
    <format dxfId="126">
      <pivotArea type="all" dataOnly="0" outline="0" fieldPosition="0"/>
    </format>
    <format dxfId="125">
      <pivotArea outline="0" collapsedLevelsAreSubtotals="1" fieldPosition="0"/>
    </format>
    <format dxfId="124">
      <pivotArea field="4" type="button" dataOnly="0" labelOnly="1" outline="0" axis="axisRow" fieldPosition="0"/>
    </format>
    <format dxfId="123">
      <pivotArea dataOnly="0" labelOnly="1" outline="0" axis="axisValues" fieldPosition="0"/>
    </format>
    <format dxfId="122">
      <pivotArea dataOnly="0" labelOnly="1" fieldPosition="0">
        <references count="1">
          <reference field="4" count="0"/>
        </references>
      </pivotArea>
    </format>
    <format dxfId="121">
      <pivotArea dataOnly="0" labelOnly="1" grandRow="1" outline="0" fieldPosition="0"/>
    </format>
    <format dxfId="120">
      <pivotArea dataOnly="0" labelOnly="1" outline="0" axis="axisValues" fieldPosition="0"/>
    </format>
    <format dxfId="119">
      <pivotArea grandRow="1" outline="0" collapsedLevelsAreSubtotals="1" fieldPosition="0"/>
    </format>
    <format dxfId="118">
      <pivotArea dataOnly="0" labelOnly="1" grandRow="1" outline="0" fieldPosition="0"/>
    </format>
    <format dxfId="117">
      <pivotArea type="all" dataOnly="0" outline="0" fieldPosition="0"/>
    </format>
    <format dxfId="116">
      <pivotArea outline="0" collapsedLevelsAreSubtotals="1" fieldPosition="0"/>
    </format>
    <format dxfId="115">
      <pivotArea field="4" type="button" dataOnly="0" labelOnly="1" outline="0" axis="axisRow" fieldPosition="0"/>
    </format>
    <format dxfId="114">
      <pivotArea dataOnly="0" labelOnly="1" outline="0" axis="axisValues" fieldPosition="0"/>
    </format>
    <format dxfId="113">
      <pivotArea dataOnly="0" labelOnly="1" fieldPosition="0">
        <references count="1">
          <reference field="4" count="0"/>
        </references>
      </pivotArea>
    </format>
    <format dxfId="112">
      <pivotArea dataOnly="0" labelOnly="1" grandRow="1" outline="0" fieldPosition="0"/>
    </format>
    <format dxfId="111">
      <pivotArea dataOnly="0" labelOnly="1" outline="0" axis="axisValues" fieldPosition="0"/>
    </format>
    <format dxfId="110">
      <pivotArea type="all" dataOnly="0" outline="0" fieldPosition="0"/>
    </format>
    <format dxfId="109">
      <pivotArea outline="0" collapsedLevelsAreSubtotals="1" fieldPosition="0"/>
    </format>
    <format dxfId="108">
      <pivotArea field="4" type="button" dataOnly="0" labelOnly="1" outline="0" axis="axisRow" fieldPosition="0"/>
    </format>
    <format dxfId="107">
      <pivotArea dataOnly="0" labelOnly="1" outline="0" axis="axisValues" fieldPosition="0"/>
    </format>
    <format dxfId="106">
      <pivotArea dataOnly="0" labelOnly="1" fieldPosition="0">
        <references count="1">
          <reference field="4" count="0"/>
        </references>
      </pivotArea>
    </format>
    <format dxfId="105">
      <pivotArea dataOnly="0" labelOnly="1" grandRow="1" outline="0" fieldPosition="0"/>
    </format>
    <format dxfId="104">
      <pivotArea dataOnly="0" labelOnly="1" outline="0" axis="axisValues" fieldPosition="0"/>
    </format>
    <format dxfId="103">
      <pivotArea type="all" dataOnly="0" outline="0" fieldPosition="0"/>
    </format>
    <format dxfId="102">
      <pivotArea outline="0" collapsedLevelsAreSubtotals="1" fieldPosition="0"/>
    </format>
    <format dxfId="101">
      <pivotArea field="4" type="button" dataOnly="0" labelOnly="1" outline="0" axis="axisRow" fieldPosition="0"/>
    </format>
    <format dxfId="100">
      <pivotArea dataOnly="0" labelOnly="1" outline="0" axis="axisValues" fieldPosition="0"/>
    </format>
    <format dxfId="99">
      <pivotArea dataOnly="0" labelOnly="1" fieldPosition="0">
        <references count="1">
          <reference field="4" count="0"/>
        </references>
      </pivotArea>
    </format>
    <format dxfId="98">
      <pivotArea dataOnly="0" labelOnly="1" grandRow="1" outline="0" fieldPosition="0"/>
    </format>
    <format dxfId="9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194"/>
    <tableColumn id="33" name="NOMBRE AUDITOR"/>
    <tableColumn id="34" name="ANÁLISIS SEGUIMIENTO ENTIDAD" dataDxfId="19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2911</v>
      </c>
      <c r="O1" t="s">
        <v>2912</v>
      </c>
      <c r="P1" t="s">
        <v>2913</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2914</v>
      </c>
      <c r="O2" t="s">
        <v>2914</v>
      </c>
      <c r="P2" t="s">
        <v>2914</v>
      </c>
      <c r="Q2" t="s">
        <v>2105</v>
      </c>
      <c r="R2" t="s">
        <v>2117</v>
      </c>
      <c r="S2" t="s">
        <v>2118</v>
      </c>
      <c r="T2" t="s">
        <v>2118</v>
      </c>
      <c r="U2">
        <v>1</v>
      </c>
      <c r="V2" t="s">
        <v>1851</v>
      </c>
      <c r="W2" t="s">
        <v>2072</v>
      </c>
      <c r="X2" t="s">
        <v>1845</v>
      </c>
      <c r="Y2" t="s">
        <v>42</v>
      </c>
      <c r="Z2" t="s">
        <v>1743</v>
      </c>
      <c r="AA2" t="s">
        <v>2005</v>
      </c>
      <c r="AB2" t="s">
        <v>1984</v>
      </c>
      <c r="AC2">
        <v>0</v>
      </c>
      <c r="AD2">
        <v>0</v>
      </c>
      <c r="AE2" t="s">
        <v>1743</v>
      </c>
      <c r="AF2" s="41">
        <v>43838</v>
      </c>
      <c r="AG2" t="s">
        <v>2816</v>
      </c>
      <c r="AH2" s="24" t="s">
        <v>2919</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2914</v>
      </c>
      <c r="O3" t="s">
        <v>2914</v>
      </c>
      <c r="Q3" t="s">
        <v>2743</v>
      </c>
      <c r="R3" t="s">
        <v>2744</v>
      </c>
      <c r="S3" t="s">
        <v>2745</v>
      </c>
      <c r="T3" t="s">
        <v>2746</v>
      </c>
      <c r="U3">
        <v>1</v>
      </c>
      <c r="V3" t="s">
        <v>1943</v>
      </c>
      <c r="W3" t="s">
        <v>1838</v>
      </c>
      <c r="X3" t="s">
        <v>1845</v>
      </c>
      <c r="Y3" t="s">
        <v>42</v>
      </c>
      <c r="Z3" t="s">
        <v>1743</v>
      </c>
      <c r="AA3" t="s">
        <v>2812</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2914</v>
      </c>
      <c r="O4" t="s">
        <v>2914</v>
      </c>
      <c r="Q4" t="s">
        <v>1977</v>
      </c>
      <c r="R4" t="s">
        <v>1978</v>
      </c>
      <c r="S4" t="s">
        <v>967</v>
      </c>
      <c r="T4" t="s">
        <v>1843</v>
      </c>
      <c r="U4">
        <v>1</v>
      </c>
      <c r="V4" t="s">
        <v>1621</v>
      </c>
      <c r="W4" t="s">
        <v>1844</v>
      </c>
      <c r="X4" t="s">
        <v>1845</v>
      </c>
      <c r="Y4" t="s">
        <v>42</v>
      </c>
      <c r="Z4" t="s">
        <v>1743</v>
      </c>
      <c r="AA4" t="s">
        <v>2806</v>
      </c>
      <c r="AB4" t="s">
        <v>2740</v>
      </c>
      <c r="AC4">
        <v>0</v>
      </c>
      <c r="AD4">
        <v>0</v>
      </c>
      <c r="AE4" t="s">
        <v>1743</v>
      </c>
      <c r="AF4" s="41">
        <v>43794</v>
      </c>
      <c r="AG4" t="s">
        <v>2842</v>
      </c>
      <c r="AH4" s="24" t="s">
        <v>2841</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2914</v>
      </c>
      <c r="O5" t="s">
        <v>2914</v>
      </c>
      <c r="Q5" t="s">
        <v>1977</v>
      </c>
      <c r="R5" t="s">
        <v>1978</v>
      </c>
      <c r="S5" t="s">
        <v>967</v>
      </c>
      <c r="T5" t="s">
        <v>1843</v>
      </c>
      <c r="U5">
        <v>1</v>
      </c>
      <c r="V5" t="s">
        <v>1621</v>
      </c>
      <c r="W5" t="s">
        <v>1844</v>
      </c>
      <c r="X5" t="s">
        <v>1845</v>
      </c>
      <c r="Y5" t="s">
        <v>42</v>
      </c>
      <c r="Z5" t="s">
        <v>1743</v>
      </c>
      <c r="AA5" t="s">
        <v>2806</v>
      </c>
      <c r="AB5" t="s">
        <v>2740</v>
      </c>
      <c r="AC5">
        <v>0</v>
      </c>
      <c r="AD5">
        <v>0</v>
      </c>
      <c r="AE5" t="s">
        <v>1743</v>
      </c>
      <c r="AF5" s="41">
        <v>43794</v>
      </c>
      <c r="AG5" t="s">
        <v>2842</v>
      </c>
      <c r="AH5" s="24" t="s">
        <v>2840</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2914</v>
      </c>
      <c r="O6" t="s">
        <v>2914</v>
      </c>
      <c r="Q6" t="s">
        <v>1977</v>
      </c>
      <c r="R6" t="s">
        <v>2069</v>
      </c>
      <c r="S6" t="s">
        <v>2070</v>
      </c>
      <c r="T6" t="s">
        <v>2071</v>
      </c>
      <c r="U6">
        <v>1</v>
      </c>
      <c r="V6" t="s">
        <v>1621</v>
      </c>
      <c r="W6" t="s">
        <v>2072</v>
      </c>
      <c r="X6" t="s">
        <v>1845</v>
      </c>
      <c r="Y6" t="s">
        <v>42</v>
      </c>
      <c r="Z6" t="s">
        <v>1743</v>
      </c>
      <c r="AA6" t="s">
        <v>2806</v>
      </c>
      <c r="AB6" t="s">
        <v>2740</v>
      </c>
      <c r="AC6">
        <v>0</v>
      </c>
      <c r="AD6">
        <v>0</v>
      </c>
      <c r="AE6" t="s">
        <v>1743</v>
      </c>
      <c r="AF6" s="41">
        <v>43725</v>
      </c>
      <c r="AG6" t="s">
        <v>2842</v>
      </c>
      <c r="AH6" s="24" t="s">
        <v>2821</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2914</v>
      </c>
      <c r="O7" t="s">
        <v>2914</v>
      </c>
      <c r="Q7" t="s">
        <v>1977</v>
      </c>
      <c r="R7" t="s">
        <v>1978</v>
      </c>
      <c r="S7" t="s">
        <v>967</v>
      </c>
      <c r="T7" t="s">
        <v>1843</v>
      </c>
      <c r="U7">
        <v>1</v>
      </c>
      <c r="V7" t="s">
        <v>1621</v>
      </c>
      <c r="W7" t="s">
        <v>1844</v>
      </c>
      <c r="X7" t="s">
        <v>1845</v>
      </c>
      <c r="Y7" t="s">
        <v>42</v>
      </c>
      <c r="Z7" t="s">
        <v>1743</v>
      </c>
      <c r="AA7" t="s">
        <v>2806</v>
      </c>
      <c r="AB7" t="s">
        <v>2740</v>
      </c>
      <c r="AC7">
        <v>0</v>
      </c>
      <c r="AD7">
        <v>0</v>
      </c>
      <c r="AE7" t="s">
        <v>1743</v>
      </c>
      <c r="AF7" s="41">
        <v>43794</v>
      </c>
      <c r="AG7" t="s">
        <v>2842</v>
      </c>
      <c r="AH7" s="24" t="s">
        <v>2839</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2914</v>
      </c>
      <c r="O8" t="s">
        <v>2914</v>
      </c>
      <c r="Q8" t="s">
        <v>1977</v>
      </c>
      <c r="R8" t="s">
        <v>1978</v>
      </c>
      <c r="S8" t="s">
        <v>967</v>
      </c>
      <c r="T8" t="s">
        <v>1843</v>
      </c>
      <c r="U8">
        <v>1</v>
      </c>
      <c r="V8" t="s">
        <v>1621</v>
      </c>
      <c r="W8" t="s">
        <v>1844</v>
      </c>
      <c r="X8" t="s">
        <v>1845</v>
      </c>
      <c r="Y8" t="s">
        <v>42</v>
      </c>
      <c r="Z8" t="s">
        <v>1743</v>
      </c>
      <c r="AA8" t="s">
        <v>2806</v>
      </c>
      <c r="AB8" t="s">
        <v>2740</v>
      </c>
      <c r="AC8">
        <v>0</v>
      </c>
      <c r="AD8">
        <v>0</v>
      </c>
      <c r="AE8" t="s">
        <v>1743</v>
      </c>
      <c r="AF8" s="41">
        <v>43794</v>
      </c>
      <c r="AG8" t="s">
        <v>2842</v>
      </c>
      <c r="AH8" s="24" t="s">
        <v>2838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7"/>
  <sheetViews>
    <sheetView tabSelected="1" zoomScale="80" zoomScaleNormal="80" workbookViewId="0">
      <selection activeCell="A22" sqref="A22:D22"/>
    </sheetView>
  </sheetViews>
  <sheetFormatPr baseColWidth="10" defaultRowHeight="15" x14ac:dyDescent="0.25"/>
  <cols>
    <col min="1" max="1" width="72" style="24" customWidth="1"/>
    <col min="2" max="2" width="12.7109375" customWidth="1"/>
    <col min="3" max="3" width="12.140625" customWidth="1"/>
    <col min="4" max="4" width="12.85546875" customWidth="1"/>
    <col min="5" max="19" width="11.28515625" customWidth="1"/>
    <col min="20" max="21" width="12.85546875" customWidth="1"/>
    <col min="22" max="22" width="12.85546875" bestFit="1" customWidth="1"/>
  </cols>
  <sheetData>
    <row r="1" spans="1:6" ht="31.5" customHeight="1" x14ac:dyDescent="0.25">
      <c r="A1" s="213" t="s">
        <v>2818</v>
      </c>
      <c r="B1" s="213"/>
      <c r="C1" s="213"/>
      <c r="D1" s="213"/>
      <c r="E1" s="211"/>
      <c r="F1" s="211"/>
    </row>
    <row r="2" spans="1:6" ht="96" customHeight="1" x14ac:dyDescent="0.25">
      <c r="A2" s="212" t="s">
        <v>3281</v>
      </c>
      <c r="B2" s="212"/>
      <c r="C2" s="212"/>
      <c r="D2" s="212"/>
      <c r="E2" s="210"/>
      <c r="F2" s="210"/>
    </row>
    <row r="3" spans="1:6" ht="18" customHeight="1" x14ac:dyDescent="0.25">
      <c r="A3" s="36"/>
      <c r="B3" s="36"/>
    </row>
    <row r="4" spans="1:6" x14ac:dyDescent="0.25">
      <c r="A4" s="15" t="s">
        <v>2815</v>
      </c>
      <c r="B4" s="15" t="s">
        <v>2822</v>
      </c>
    </row>
    <row r="5" spans="1:6" ht="90" x14ac:dyDescent="0.25">
      <c r="A5" s="181" t="s">
        <v>2823</v>
      </c>
      <c r="B5" s="182" t="s">
        <v>1743</v>
      </c>
      <c r="C5" s="182" t="s">
        <v>3218</v>
      </c>
      <c r="D5" s="182" t="s">
        <v>2814</v>
      </c>
    </row>
    <row r="6" spans="1:6" x14ac:dyDescent="0.25">
      <c r="A6" s="248" t="s">
        <v>1787</v>
      </c>
      <c r="B6" s="16">
        <v>5</v>
      </c>
      <c r="C6" s="16"/>
      <c r="D6" s="16">
        <v>5</v>
      </c>
    </row>
    <row r="7" spans="1:6" x14ac:dyDescent="0.25">
      <c r="A7" s="248" t="s">
        <v>2813</v>
      </c>
      <c r="B7" s="16">
        <v>6</v>
      </c>
      <c r="C7" s="16"/>
      <c r="D7" s="16">
        <v>6</v>
      </c>
    </row>
    <row r="8" spans="1:6" x14ac:dyDescent="0.25">
      <c r="A8" s="248" t="s">
        <v>2005</v>
      </c>
      <c r="B8" s="16">
        <v>10</v>
      </c>
      <c r="C8" s="16">
        <v>2</v>
      </c>
      <c r="D8" s="16">
        <v>12</v>
      </c>
    </row>
    <row r="9" spans="1:6" x14ac:dyDescent="0.25">
      <c r="A9" s="248" t="s">
        <v>2812</v>
      </c>
      <c r="B9" s="16">
        <v>17</v>
      </c>
      <c r="C9" s="16"/>
      <c r="D9" s="16">
        <v>17</v>
      </c>
    </row>
    <row r="10" spans="1:6" x14ac:dyDescent="0.25">
      <c r="A10" s="248" t="s">
        <v>2810</v>
      </c>
      <c r="B10" s="16">
        <v>2</v>
      </c>
      <c r="C10" s="16"/>
      <c r="D10" s="16">
        <v>2</v>
      </c>
    </row>
    <row r="11" spans="1:6" x14ac:dyDescent="0.25">
      <c r="A11" s="248" t="s">
        <v>2806</v>
      </c>
      <c r="B11" s="16">
        <v>15</v>
      </c>
      <c r="C11" s="16">
        <v>5</v>
      </c>
      <c r="D11" s="16">
        <v>20</v>
      </c>
    </row>
    <row r="12" spans="1:6" ht="30" x14ac:dyDescent="0.25">
      <c r="A12" s="248" t="s">
        <v>2910</v>
      </c>
      <c r="B12" s="16">
        <v>3</v>
      </c>
      <c r="C12" s="16"/>
      <c r="D12" s="16">
        <v>3</v>
      </c>
    </row>
    <row r="13" spans="1:6" x14ac:dyDescent="0.25">
      <c r="A13" s="248" t="s">
        <v>3192</v>
      </c>
      <c r="B13" s="16">
        <v>6</v>
      </c>
      <c r="C13" s="16"/>
      <c r="D13" s="16">
        <v>6</v>
      </c>
    </row>
    <row r="14" spans="1:6" ht="33" customHeight="1" x14ac:dyDescent="0.25">
      <c r="A14" s="248" t="s">
        <v>3193</v>
      </c>
      <c r="B14" s="16">
        <v>1</v>
      </c>
      <c r="C14" s="16"/>
      <c r="D14" s="16">
        <v>1</v>
      </c>
    </row>
    <row r="15" spans="1:6" x14ac:dyDescent="0.25">
      <c r="A15" s="248" t="s">
        <v>3191</v>
      </c>
      <c r="B15" s="16">
        <v>1</v>
      </c>
      <c r="C15" s="16"/>
      <c r="D15" s="16">
        <v>1</v>
      </c>
    </row>
    <row r="16" spans="1:6" ht="30" x14ac:dyDescent="0.25">
      <c r="A16" s="248" t="s">
        <v>3194</v>
      </c>
      <c r="B16" s="16">
        <v>1</v>
      </c>
      <c r="C16" s="16"/>
      <c r="D16" s="16">
        <v>1</v>
      </c>
    </row>
    <row r="17" spans="1:7" ht="45" x14ac:dyDescent="0.25">
      <c r="A17" s="248" t="s">
        <v>3280</v>
      </c>
      <c r="B17" s="16">
        <v>1</v>
      </c>
      <c r="C17" s="16"/>
      <c r="D17" s="16">
        <v>1</v>
      </c>
    </row>
    <row r="18" spans="1:7" x14ac:dyDescent="0.25">
      <c r="A18" s="23" t="s">
        <v>2814</v>
      </c>
      <c r="B18" s="16">
        <v>68</v>
      </c>
      <c r="C18" s="16">
        <v>7</v>
      </c>
      <c r="D18" s="16">
        <v>75</v>
      </c>
    </row>
    <row r="19" spans="1:7" ht="15.75" x14ac:dyDescent="0.25">
      <c r="A19"/>
      <c r="E19" s="171"/>
      <c r="F19" s="172"/>
    </row>
    <row r="20" spans="1:7" ht="15.75" x14ac:dyDescent="0.25">
      <c r="A20" s="170"/>
      <c r="B20" s="171"/>
      <c r="C20" s="173"/>
      <c r="D20" s="171"/>
      <c r="E20" s="171"/>
      <c r="F20" s="172"/>
    </row>
    <row r="21" spans="1:7" x14ac:dyDescent="0.25">
      <c r="A21"/>
      <c r="C21" s="16"/>
      <c r="D21" s="16"/>
      <c r="E21" s="16"/>
      <c r="F21" s="16"/>
    </row>
    <row r="22" spans="1:7" ht="40.5" customHeight="1" x14ac:dyDescent="0.35">
      <c r="A22" s="214" t="s">
        <v>3296</v>
      </c>
      <c r="B22" s="214"/>
      <c r="C22" s="214"/>
      <c r="D22" s="214"/>
    </row>
    <row r="23" spans="1:7" x14ac:dyDescent="0.25">
      <c r="A23" s="15" t="s">
        <v>24</v>
      </c>
      <c r="B23" t="s">
        <v>1743</v>
      </c>
    </row>
    <row r="24" spans="1:7" ht="21" x14ac:dyDescent="0.35">
      <c r="A24" s="184"/>
    </row>
    <row r="25" spans="1:7" x14ac:dyDescent="0.25">
      <c r="A25" s="22" t="s">
        <v>2817</v>
      </c>
      <c r="B25" s="15" t="s">
        <v>2822</v>
      </c>
    </row>
    <row r="26" spans="1:7" ht="45" x14ac:dyDescent="0.25">
      <c r="A26" s="22" t="s">
        <v>2920</v>
      </c>
      <c r="B26" t="s">
        <v>3282</v>
      </c>
      <c r="C26" s="24" t="s">
        <v>3211</v>
      </c>
      <c r="D26" t="s">
        <v>2814</v>
      </c>
    </row>
    <row r="27" spans="1:7" x14ac:dyDescent="0.25">
      <c r="A27" s="23" t="s">
        <v>1787</v>
      </c>
      <c r="B27" s="38">
        <v>1</v>
      </c>
      <c r="C27" s="38">
        <v>4</v>
      </c>
      <c r="D27" s="38">
        <v>5</v>
      </c>
      <c r="F27" t="s">
        <v>1039</v>
      </c>
      <c r="G27">
        <v>1</v>
      </c>
    </row>
    <row r="28" spans="1:7" x14ac:dyDescent="0.25">
      <c r="A28" s="23" t="s">
        <v>2813</v>
      </c>
      <c r="B28" s="38">
        <v>4</v>
      </c>
      <c r="C28" s="38">
        <v>2</v>
      </c>
      <c r="D28" s="38">
        <v>6</v>
      </c>
      <c r="F28" t="s">
        <v>3206</v>
      </c>
      <c r="G28">
        <v>4</v>
      </c>
    </row>
    <row r="29" spans="1:7" x14ac:dyDescent="0.25">
      <c r="A29" s="23" t="s">
        <v>2005</v>
      </c>
      <c r="B29" s="191">
        <v>10</v>
      </c>
      <c r="C29" s="38"/>
      <c r="D29" s="38">
        <v>10</v>
      </c>
      <c r="F29" t="s">
        <v>3205</v>
      </c>
      <c r="G29">
        <v>10</v>
      </c>
    </row>
    <row r="30" spans="1:7" x14ac:dyDescent="0.25">
      <c r="A30" s="23" t="s">
        <v>2812</v>
      </c>
      <c r="B30" s="38">
        <v>17</v>
      </c>
      <c r="C30" s="38"/>
      <c r="D30" s="38">
        <v>17</v>
      </c>
      <c r="F30" t="s">
        <v>3214</v>
      </c>
      <c r="G30">
        <v>17</v>
      </c>
    </row>
    <row r="31" spans="1:7" x14ac:dyDescent="0.25">
      <c r="A31" s="23" t="s">
        <v>2810</v>
      </c>
      <c r="B31" s="38">
        <v>2</v>
      </c>
      <c r="C31" s="38"/>
      <c r="D31" s="38">
        <v>2</v>
      </c>
      <c r="F31" t="s">
        <v>3208</v>
      </c>
      <c r="G31">
        <v>2</v>
      </c>
    </row>
    <row r="32" spans="1:7" x14ac:dyDescent="0.25">
      <c r="A32" s="23" t="s">
        <v>2806</v>
      </c>
      <c r="B32" s="38">
        <v>10</v>
      </c>
      <c r="C32" s="38">
        <v>5</v>
      </c>
      <c r="D32" s="38">
        <v>15</v>
      </c>
      <c r="F32" t="s">
        <v>3215</v>
      </c>
      <c r="G32" s="38">
        <v>10</v>
      </c>
    </row>
    <row r="33" spans="1:20" x14ac:dyDescent="0.25">
      <c r="A33" s="23" t="s">
        <v>2910</v>
      </c>
      <c r="B33" s="38">
        <v>3</v>
      </c>
      <c r="C33" s="38"/>
      <c r="D33" s="38">
        <v>3</v>
      </c>
      <c r="F33" t="s">
        <v>3216</v>
      </c>
      <c r="G33">
        <v>3</v>
      </c>
    </row>
    <row r="34" spans="1:20" x14ac:dyDescent="0.25">
      <c r="A34" s="23" t="s">
        <v>3192</v>
      </c>
      <c r="B34" s="38">
        <v>6</v>
      </c>
      <c r="C34" s="38"/>
      <c r="D34" s="38">
        <v>6</v>
      </c>
      <c r="F34" t="s">
        <v>3207</v>
      </c>
      <c r="G34">
        <v>6</v>
      </c>
    </row>
    <row r="35" spans="1:20" ht="30" x14ac:dyDescent="0.25">
      <c r="A35" s="23" t="s">
        <v>3193</v>
      </c>
      <c r="B35" s="38">
        <v>1</v>
      </c>
      <c r="C35" s="38"/>
      <c r="D35" s="38">
        <v>1</v>
      </c>
      <c r="F35" t="s">
        <v>3217</v>
      </c>
      <c r="G35">
        <v>1</v>
      </c>
    </row>
    <row r="36" spans="1:20" x14ac:dyDescent="0.25">
      <c r="A36" s="23" t="s">
        <v>3191</v>
      </c>
      <c r="B36" s="38">
        <v>1</v>
      </c>
      <c r="C36" s="38"/>
      <c r="D36" s="38">
        <v>1</v>
      </c>
      <c r="F36" t="s">
        <v>3209</v>
      </c>
      <c r="G36">
        <v>1</v>
      </c>
    </row>
    <row r="37" spans="1:20" x14ac:dyDescent="0.25">
      <c r="A37" s="23" t="s">
        <v>3194</v>
      </c>
      <c r="B37" s="38">
        <v>1</v>
      </c>
      <c r="C37" s="38"/>
      <c r="D37" s="38">
        <v>1</v>
      </c>
      <c r="F37" t="s">
        <v>3210</v>
      </c>
      <c r="G37">
        <v>1</v>
      </c>
    </row>
    <row r="38" spans="1:20" ht="30" x14ac:dyDescent="0.25">
      <c r="A38" s="23" t="s">
        <v>3280</v>
      </c>
      <c r="B38" s="38">
        <v>1</v>
      </c>
      <c r="C38" s="38"/>
      <c r="D38" s="38">
        <v>1</v>
      </c>
      <c r="F38" t="s">
        <v>3297</v>
      </c>
      <c r="G38">
        <v>1</v>
      </c>
    </row>
    <row r="39" spans="1:20" x14ac:dyDescent="0.25">
      <c r="A39" s="23" t="s">
        <v>2814</v>
      </c>
      <c r="B39" s="38">
        <v>57</v>
      </c>
      <c r="C39" s="38">
        <v>11</v>
      </c>
      <c r="D39" s="38">
        <v>68</v>
      </c>
    </row>
    <row r="40" spans="1:20" x14ac:dyDescent="0.25">
      <c r="A40"/>
    </row>
    <row r="41" spans="1:20" ht="15.75" customHeight="1" x14ac:dyDescent="0.25">
      <c r="A41" s="23"/>
      <c r="B41" s="38"/>
      <c r="C41" s="38"/>
      <c r="D41" s="38"/>
    </row>
    <row r="42" spans="1:20" x14ac:dyDescent="0.25">
      <c r="A42" s="23"/>
      <c r="B42" s="38"/>
      <c r="C42" s="38"/>
      <c r="D42" s="38"/>
    </row>
    <row r="43" spans="1:20" ht="30" x14ac:dyDescent="0.25">
      <c r="A43" s="22" t="s">
        <v>2802</v>
      </c>
      <c r="B43" t="s">
        <v>1743</v>
      </c>
    </row>
    <row r="44" spans="1:20" x14ac:dyDescent="0.25">
      <c r="A44" s="15" t="s">
        <v>24</v>
      </c>
      <c r="B44" t="s">
        <v>1743</v>
      </c>
    </row>
    <row r="45" spans="1:20" ht="52.5" customHeight="1" x14ac:dyDescent="0.25">
      <c r="A45" s="184" t="s">
        <v>3003</v>
      </c>
    </row>
    <row r="46" spans="1:20" x14ac:dyDescent="0.25">
      <c r="A46" s="22" t="s">
        <v>2815</v>
      </c>
      <c r="B46" s="15" t="s">
        <v>2822</v>
      </c>
    </row>
    <row r="47" spans="1:20" x14ac:dyDescent="0.25">
      <c r="A47" s="22" t="s">
        <v>2823</v>
      </c>
      <c r="B47" t="s">
        <v>3061</v>
      </c>
      <c r="C47" t="s">
        <v>3109</v>
      </c>
      <c r="D47" t="s">
        <v>3272</v>
      </c>
      <c r="E47" t="s">
        <v>3157</v>
      </c>
      <c r="F47" t="s">
        <v>2852</v>
      </c>
      <c r="G47" t="s">
        <v>3072</v>
      </c>
      <c r="H47" t="s">
        <v>3059</v>
      </c>
      <c r="I47" t="s">
        <v>3259</v>
      </c>
      <c r="J47" t="s">
        <v>3137</v>
      </c>
      <c r="K47" t="s">
        <v>3077</v>
      </c>
      <c r="L47" t="s">
        <v>3099</v>
      </c>
      <c r="M47" t="s">
        <v>3067</v>
      </c>
      <c r="N47" t="s">
        <v>3126</v>
      </c>
      <c r="O47" t="s">
        <v>3277</v>
      </c>
      <c r="P47" t="s">
        <v>3174</v>
      </c>
      <c r="Q47" t="s">
        <v>3082</v>
      </c>
      <c r="R47" t="s">
        <v>3096</v>
      </c>
      <c r="S47" t="s">
        <v>3232</v>
      </c>
      <c r="T47" t="s">
        <v>2814</v>
      </c>
    </row>
    <row r="48" spans="1:20" x14ac:dyDescent="0.25">
      <c r="A48" s="23" t="s">
        <v>1787</v>
      </c>
      <c r="B48" s="208"/>
      <c r="C48" s="194"/>
      <c r="D48" s="169"/>
      <c r="E48" s="169"/>
      <c r="F48" s="169"/>
      <c r="G48" s="169"/>
      <c r="H48" s="169">
        <v>1</v>
      </c>
      <c r="I48" s="169"/>
      <c r="J48" s="169"/>
      <c r="K48" s="169"/>
      <c r="L48" s="169"/>
      <c r="M48" s="169"/>
      <c r="N48" s="169"/>
      <c r="O48" s="169"/>
      <c r="P48" s="169"/>
      <c r="Q48" s="169"/>
      <c r="R48" s="169"/>
      <c r="S48" s="169"/>
      <c r="T48" s="169">
        <v>1</v>
      </c>
    </row>
    <row r="49" spans="1:20" x14ac:dyDescent="0.25">
      <c r="A49" s="23" t="s">
        <v>2813</v>
      </c>
      <c r="B49" s="208"/>
      <c r="C49" s="194"/>
      <c r="D49" s="169"/>
      <c r="E49" s="169">
        <v>4</v>
      </c>
      <c r="F49" s="169"/>
      <c r="G49" s="169"/>
      <c r="H49" s="169"/>
      <c r="I49" s="169"/>
      <c r="J49" s="169"/>
      <c r="K49" s="169"/>
      <c r="L49" s="169"/>
      <c r="M49" s="169"/>
      <c r="N49" s="169"/>
      <c r="O49" s="169"/>
      <c r="P49" s="169"/>
      <c r="Q49" s="169"/>
      <c r="R49" s="169"/>
      <c r="S49" s="169"/>
      <c r="T49" s="169">
        <v>4</v>
      </c>
    </row>
    <row r="50" spans="1:20" x14ac:dyDescent="0.25">
      <c r="A50" s="23" t="s">
        <v>2005</v>
      </c>
      <c r="B50" s="208"/>
      <c r="C50" s="194"/>
      <c r="D50" s="169"/>
      <c r="E50" s="169"/>
      <c r="F50" s="169"/>
      <c r="G50" s="169"/>
      <c r="H50" s="169">
        <v>1</v>
      </c>
      <c r="I50" s="169">
        <v>1</v>
      </c>
      <c r="J50" s="169"/>
      <c r="K50" s="169"/>
      <c r="L50" s="169"/>
      <c r="M50" s="169"/>
      <c r="N50" s="169"/>
      <c r="O50" s="169"/>
      <c r="P50" s="169"/>
      <c r="Q50" s="169"/>
      <c r="R50" s="169">
        <v>8</v>
      </c>
      <c r="S50" s="169"/>
      <c r="T50" s="169">
        <v>10</v>
      </c>
    </row>
    <row r="51" spans="1:20" x14ac:dyDescent="0.25">
      <c r="A51" s="23" t="s">
        <v>2812</v>
      </c>
      <c r="B51" s="208">
        <v>6</v>
      </c>
      <c r="C51" s="194">
        <v>1</v>
      </c>
      <c r="D51" s="169"/>
      <c r="E51" s="169"/>
      <c r="F51" s="169">
        <v>2</v>
      </c>
      <c r="G51" s="169"/>
      <c r="H51" s="169">
        <v>3</v>
      </c>
      <c r="I51" s="169"/>
      <c r="J51" s="169"/>
      <c r="K51" s="169">
        <v>4</v>
      </c>
      <c r="L51" s="169">
        <v>1</v>
      </c>
      <c r="M51" s="169"/>
      <c r="N51" s="169"/>
      <c r="O51" s="169"/>
      <c r="P51" s="169"/>
      <c r="Q51" s="169"/>
      <c r="R51" s="169"/>
      <c r="S51" s="169"/>
      <c r="T51" s="169">
        <v>17</v>
      </c>
    </row>
    <row r="52" spans="1:20" x14ac:dyDescent="0.25">
      <c r="A52" s="23" t="s">
        <v>2810</v>
      </c>
      <c r="B52" s="208"/>
      <c r="C52" s="194"/>
      <c r="D52" s="169"/>
      <c r="E52" s="169"/>
      <c r="F52" s="169"/>
      <c r="G52" s="169">
        <v>1</v>
      </c>
      <c r="H52" s="169">
        <v>1</v>
      </c>
      <c r="I52" s="169"/>
      <c r="J52" s="169"/>
      <c r="K52" s="169"/>
      <c r="L52" s="169"/>
      <c r="M52" s="169"/>
      <c r="N52" s="169"/>
      <c r="O52" s="169"/>
      <c r="P52" s="169"/>
      <c r="Q52" s="169"/>
      <c r="R52" s="169"/>
      <c r="S52" s="169"/>
      <c r="T52" s="169">
        <v>2</v>
      </c>
    </row>
    <row r="53" spans="1:20" x14ac:dyDescent="0.25">
      <c r="A53" s="23" t="s">
        <v>2806</v>
      </c>
      <c r="B53" s="208"/>
      <c r="C53" s="194"/>
      <c r="D53" s="169">
        <v>2</v>
      </c>
      <c r="E53" s="169"/>
      <c r="F53" s="169">
        <v>6</v>
      </c>
      <c r="G53" s="169">
        <v>1</v>
      </c>
      <c r="H53" s="169"/>
      <c r="I53" s="169"/>
      <c r="J53" s="169"/>
      <c r="K53" s="169"/>
      <c r="L53" s="169"/>
      <c r="M53" s="169"/>
      <c r="N53" s="169"/>
      <c r="O53" s="169"/>
      <c r="P53" s="169"/>
      <c r="Q53" s="169"/>
      <c r="R53" s="169"/>
      <c r="S53" s="169">
        <v>1</v>
      </c>
      <c r="T53" s="169">
        <v>10</v>
      </c>
    </row>
    <row r="54" spans="1:20" ht="30" x14ac:dyDescent="0.25">
      <c r="A54" s="23" t="s">
        <v>2910</v>
      </c>
      <c r="B54" s="208"/>
      <c r="C54" s="194"/>
      <c r="D54" s="169"/>
      <c r="E54" s="169"/>
      <c r="F54" s="169">
        <v>1</v>
      </c>
      <c r="G54" s="169">
        <v>1</v>
      </c>
      <c r="H54" s="169"/>
      <c r="I54" s="169"/>
      <c r="J54" s="169"/>
      <c r="K54" s="169"/>
      <c r="L54" s="169"/>
      <c r="M54" s="169"/>
      <c r="N54" s="169"/>
      <c r="O54" s="169">
        <v>1</v>
      </c>
      <c r="P54" s="169"/>
      <c r="Q54" s="169"/>
      <c r="R54" s="169"/>
      <c r="S54" s="169"/>
      <c r="T54" s="169">
        <v>3</v>
      </c>
    </row>
    <row r="55" spans="1:20" x14ac:dyDescent="0.25">
      <c r="A55" s="23" t="s">
        <v>3192</v>
      </c>
      <c r="B55" s="208"/>
      <c r="C55" s="194"/>
      <c r="D55" s="169"/>
      <c r="E55" s="169"/>
      <c r="F55" s="169"/>
      <c r="G55" s="169"/>
      <c r="H55" s="169">
        <v>2</v>
      </c>
      <c r="I55" s="169"/>
      <c r="J55" s="169">
        <v>2</v>
      </c>
      <c r="K55" s="169"/>
      <c r="L55" s="169"/>
      <c r="M55" s="169"/>
      <c r="N55" s="169">
        <v>1</v>
      </c>
      <c r="O55" s="169"/>
      <c r="P55" s="169">
        <v>1</v>
      </c>
      <c r="Q55" s="169"/>
      <c r="R55" s="169"/>
      <c r="S55" s="169"/>
      <c r="T55" s="169">
        <v>6</v>
      </c>
    </row>
    <row r="56" spans="1:20" ht="30" x14ac:dyDescent="0.25">
      <c r="A56" s="23" t="s">
        <v>3193</v>
      </c>
      <c r="B56" s="208"/>
      <c r="C56" s="194"/>
      <c r="D56" s="169"/>
      <c r="E56" s="169"/>
      <c r="F56" s="169"/>
      <c r="G56" s="169"/>
      <c r="H56" s="169"/>
      <c r="I56" s="169"/>
      <c r="J56" s="169"/>
      <c r="K56" s="169"/>
      <c r="L56" s="169"/>
      <c r="M56" s="169">
        <v>1</v>
      </c>
      <c r="N56" s="169"/>
      <c r="O56" s="169"/>
      <c r="P56" s="169"/>
      <c r="Q56" s="169"/>
      <c r="R56" s="169"/>
      <c r="S56" s="169"/>
      <c r="T56" s="169">
        <v>1</v>
      </c>
    </row>
    <row r="57" spans="1:20" x14ac:dyDescent="0.25">
      <c r="A57" s="23" t="s">
        <v>3191</v>
      </c>
      <c r="B57" s="208"/>
      <c r="C57" s="194"/>
      <c r="D57" s="169"/>
      <c r="E57" s="169"/>
      <c r="F57" s="169"/>
      <c r="G57" s="169"/>
      <c r="H57" s="169"/>
      <c r="I57" s="169"/>
      <c r="J57" s="169"/>
      <c r="K57" s="169"/>
      <c r="L57" s="169"/>
      <c r="M57" s="169"/>
      <c r="N57" s="169"/>
      <c r="O57" s="169"/>
      <c r="P57" s="169"/>
      <c r="Q57" s="169">
        <v>1</v>
      </c>
      <c r="R57" s="169"/>
      <c r="S57" s="169"/>
      <c r="T57" s="169">
        <v>1</v>
      </c>
    </row>
    <row r="58" spans="1:20" x14ac:dyDescent="0.25">
      <c r="A58" s="23" t="s">
        <v>3194</v>
      </c>
      <c r="B58" s="208"/>
      <c r="C58" s="194"/>
      <c r="D58" s="169"/>
      <c r="E58" s="169">
        <v>1</v>
      </c>
      <c r="F58" s="169"/>
      <c r="G58" s="169"/>
      <c r="H58" s="169"/>
      <c r="I58" s="169"/>
      <c r="J58" s="169"/>
      <c r="K58" s="169"/>
      <c r="L58" s="169"/>
      <c r="M58" s="169"/>
      <c r="N58" s="169"/>
      <c r="O58" s="169"/>
      <c r="P58" s="169"/>
      <c r="Q58" s="169"/>
      <c r="R58" s="169"/>
      <c r="S58" s="169"/>
      <c r="T58" s="169">
        <v>1</v>
      </c>
    </row>
    <row r="59" spans="1:20" ht="30" x14ac:dyDescent="0.25">
      <c r="A59" s="23" t="s">
        <v>3280</v>
      </c>
      <c r="B59" s="208"/>
      <c r="C59" s="194"/>
      <c r="D59" s="169"/>
      <c r="E59" s="169"/>
      <c r="F59" s="169"/>
      <c r="G59" s="169">
        <v>1</v>
      </c>
      <c r="H59" s="169"/>
      <c r="I59" s="169"/>
      <c r="J59" s="169"/>
      <c r="K59" s="169"/>
      <c r="L59" s="169"/>
      <c r="M59" s="169"/>
      <c r="N59" s="169"/>
      <c r="O59" s="169"/>
      <c r="P59" s="169"/>
      <c r="Q59" s="169"/>
      <c r="R59" s="169"/>
      <c r="S59" s="169"/>
      <c r="T59" s="169">
        <v>1</v>
      </c>
    </row>
    <row r="60" spans="1:20" x14ac:dyDescent="0.25">
      <c r="A60" s="23" t="s">
        <v>2814</v>
      </c>
      <c r="B60" s="16">
        <v>6</v>
      </c>
      <c r="C60" s="16">
        <v>1</v>
      </c>
      <c r="D60" s="16">
        <v>2</v>
      </c>
      <c r="E60" s="16">
        <v>5</v>
      </c>
      <c r="F60" s="16">
        <v>9</v>
      </c>
      <c r="G60" s="16">
        <v>4</v>
      </c>
      <c r="H60" s="16">
        <v>8</v>
      </c>
      <c r="I60" s="16">
        <v>1</v>
      </c>
      <c r="J60" s="16">
        <v>2</v>
      </c>
      <c r="K60" s="16">
        <v>4</v>
      </c>
      <c r="L60" s="16">
        <v>1</v>
      </c>
      <c r="M60" s="16">
        <v>1</v>
      </c>
      <c r="N60" s="16">
        <v>1</v>
      </c>
      <c r="O60" s="16">
        <v>1</v>
      </c>
      <c r="P60" s="16">
        <v>1</v>
      </c>
      <c r="Q60" s="16">
        <v>1</v>
      </c>
      <c r="R60" s="16">
        <v>8</v>
      </c>
      <c r="S60" s="16">
        <v>1</v>
      </c>
      <c r="T60" s="16">
        <v>57</v>
      </c>
    </row>
    <row r="61" spans="1:20" x14ac:dyDescent="0.25">
      <c r="A61"/>
    </row>
    <row r="62" spans="1:20" x14ac:dyDescent="0.25">
      <c r="A62" s="23"/>
      <c r="B62" s="16"/>
      <c r="C62" s="16"/>
      <c r="D62" s="16"/>
      <c r="E62" s="16"/>
      <c r="F62" s="16"/>
      <c r="G62" s="16"/>
      <c r="H62" s="16"/>
      <c r="I62" s="16"/>
      <c r="J62" s="16"/>
      <c r="K62" s="16"/>
      <c r="L62" s="16"/>
      <c r="M62" s="16"/>
      <c r="N62" s="16"/>
      <c r="O62" s="16"/>
      <c r="P62" s="16"/>
      <c r="Q62" s="16"/>
      <c r="R62" s="16"/>
    </row>
    <row r="63" spans="1:20" x14ac:dyDescent="0.25">
      <c r="A63"/>
    </row>
    <row r="64" spans="1:20" ht="15.75" x14ac:dyDescent="0.25">
      <c r="A64" s="185" t="s">
        <v>3004</v>
      </c>
    </row>
    <row r="65" spans="1:5" ht="15.75" x14ac:dyDescent="0.25">
      <c r="A65" s="186" t="s">
        <v>3005</v>
      </c>
    </row>
    <row r="66" spans="1:5" ht="15.75" x14ac:dyDescent="0.25">
      <c r="A66" s="187" t="s">
        <v>3006</v>
      </c>
      <c r="B66" s="16"/>
      <c r="C66" s="16"/>
      <c r="D66" s="16"/>
      <c r="E66" s="16"/>
    </row>
    <row r="67" spans="1:5" s="28" customFormat="1" ht="15.75" x14ac:dyDescent="0.25">
      <c r="A67" s="188"/>
      <c r="B67" s="189"/>
      <c r="C67" s="189"/>
      <c r="D67" s="189"/>
      <c r="E67" s="189"/>
    </row>
    <row r="68" spans="1:5" ht="42" x14ac:dyDescent="0.35">
      <c r="A68" s="183" t="s">
        <v>3002</v>
      </c>
      <c r="B68" s="16"/>
      <c r="C68" s="16"/>
      <c r="D68" s="16"/>
      <c r="E68" s="16"/>
    </row>
    <row r="69" spans="1:5" x14ac:dyDescent="0.25">
      <c r="A69" s="15" t="s">
        <v>24</v>
      </c>
      <c r="B69" t="s">
        <v>1743</v>
      </c>
    </row>
    <row r="71" spans="1:5" ht="45" x14ac:dyDescent="0.25">
      <c r="A71" s="15" t="s">
        <v>2915</v>
      </c>
      <c r="B71" s="24" t="s">
        <v>2916</v>
      </c>
      <c r="C71" s="24" t="s">
        <v>2917</v>
      </c>
      <c r="D71" s="24" t="s">
        <v>2918</v>
      </c>
    </row>
    <row r="72" spans="1:5" x14ac:dyDescent="0.25">
      <c r="A72" s="246" t="s">
        <v>1787</v>
      </c>
      <c r="B72" s="247">
        <v>5</v>
      </c>
      <c r="C72" s="247">
        <v>2</v>
      </c>
      <c r="D72" s="247"/>
    </row>
    <row r="73" spans="1:5" x14ac:dyDescent="0.25">
      <c r="A73" s="23" t="s">
        <v>2813</v>
      </c>
      <c r="B73" s="38">
        <v>6</v>
      </c>
      <c r="C73" s="38">
        <v>3</v>
      </c>
      <c r="D73" s="38"/>
    </row>
    <row r="74" spans="1:5" x14ac:dyDescent="0.25">
      <c r="A74" s="192" t="s">
        <v>2005</v>
      </c>
      <c r="B74" s="193">
        <v>10</v>
      </c>
      <c r="C74" s="193">
        <v>9</v>
      </c>
      <c r="D74" s="193">
        <v>3</v>
      </c>
    </row>
    <row r="75" spans="1:5" x14ac:dyDescent="0.25">
      <c r="A75" s="23" t="s">
        <v>2812</v>
      </c>
      <c r="B75" s="38">
        <v>17</v>
      </c>
      <c r="C75" s="38">
        <v>11</v>
      </c>
      <c r="D75" s="38">
        <v>1</v>
      </c>
    </row>
    <row r="76" spans="1:5" x14ac:dyDescent="0.25">
      <c r="A76" s="192" t="s">
        <v>2810</v>
      </c>
      <c r="B76" s="193">
        <v>2</v>
      </c>
      <c r="C76" s="193">
        <v>1</v>
      </c>
      <c r="D76" s="193"/>
    </row>
    <row r="77" spans="1:5" x14ac:dyDescent="0.25">
      <c r="A77" s="23" t="s">
        <v>2806</v>
      </c>
      <c r="B77" s="38">
        <v>15</v>
      </c>
      <c r="C77" s="38">
        <v>15</v>
      </c>
      <c r="D77" s="38">
        <v>6</v>
      </c>
    </row>
    <row r="78" spans="1:5" ht="30" x14ac:dyDescent="0.25">
      <c r="A78" s="23" t="s">
        <v>2910</v>
      </c>
      <c r="B78" s="38">
        <v>3</v>
      </c>
      <c r="C78" s="38">
        <v>3</v>
      </c>
      <c r="D78" s="38"/>
    </row>
    <row r="79" spans="1:5" x14ac:dyDescent="0.25">
      <c r="A79" s="23" t="s">
        <v>3192</v>
      </c>
      <c r="B79" s="38">
        <v>6</v>
      </c>
      <c r="C79" s="38">
        <v>3</v>
      </c>
      <c r="D79" s="38"/>
    </row>
    <row r="80" spans="1:5" ht="30" x14ac:dyDescent="0.25">
      <c r="A80" s="23" t="s">
        <v>3193</v>
      </c>
      <c r="B80" s="38">
        <v>1</v>
      </c>
      <c r="C80" s="38"/>
      <c r="D80" s="38"/>
    </row>
    <row r="81" spans="1:4" x14ac:dyDescent="0.25">
      <c r="A81" s="23" t="s">
        <v>3191</v>
      </c>
      <c r="B81" s="38">
        <v>1</v>
      </c>
      <c r="C81" s="38">
        <v>1</v>
      </c>
      <c r="D81" s="38"/>
    </row>
    <row r="82" spans="1:4" ht="30" x14ac:dyDescent="0.25">
      <c r="A82" s="23" t="s">
        <v>3194</v>
      </c>
      <c r="B82" s="38">
        <v>1</v>
      </c>
      <c r="C82" s="38"/>
      <c r="D82" s="38"/>
    </row>
    <row r="83" spans="1:4" ht="45" x14ac:dyDescent="0.25">
      <c r="A83" s="23" t="s">
        <v>3280</v>
      </c>
      <c r="B83" s="38">
        <v>1</v>
      </c>
      <c r="C83" s="38"/>
      <c r="D83" s="38"/>
    </row>
    <row r="84" spans="1:4" x14ac:dyDescent="0.25">
      <c r="A84" s="37" t="s">
        <v>2814</v>
      </c>
      <c r="B84" s="39">
        <v>68</v>
      </c>
      <c r="C84" s="39">
        <v>48</v>
      </c>
      <c r="D84" s="39">
        <v>10</v>
      </c>
    </row>
    <row r="85" spans="1:4" x14ac:dyDescent="0.25">
      <c r="A85"/>
    </row>
    <row r="86" spans="1:4" x14ac:dyDescent="0.25">
      <c r="A86"/>
    </row>
    <row r="87" spans="1:4" x14ac:dyDescent="0.25">
      <c r="A87"/>
    </row>
    <row r="88" spans="1:4" x14ac:dyDescent="0.25">
      <c r="A88"/>
    </row>
    <row r="89" spans="1:4" x14ac:dyDescent="0.25">
      <c r="A89"/>
    </row>
    <row r="90" spans="1:4" x14ac:dyDescent="0.25">
      <c r="A90"/>
    </row>
    <row r="91" spans="1:4" x14ac:dyDescent="0.25">
      <c r="A91"/>
    </row>
    <row r="92" spans="1:4" x14ac:dyDescent="0.25">
      <c r="A92"/>
    </row>
    <row r="93" spans="1:4" x14ac:dyDescent="0.25">
      <c r="A93"/>
    </row>
    <row r="94" spans="1:4" x14ac:dyDescent="0.25">
      <c r="A94"/>
    </row>
    <row r="95" spans="1:4" x14ac:dyDescent="0.25">
      <c r="A95"/>
    </row>
    <row r="96" spans="1:4"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sheetData>
  <mergeCells count="3">
    <mergeCell ref="A2:D2"/>
    <mergeCell ref="A1:D1"/>
    <mergeCell ref="A22:D22"/>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workbookViewId="0">
      <selection activeCell="C4" sqref="C4"/>
    </sheetView>
  </sheetViews>
  <sheetFormatPr baseColWidth="10" defaultRowHeight="15" x14ac:dyDescent="0.25"/>
  <cols>
    <col min="1" max="1" width="25.42578125" customWidth="1"/>
    <col min="2" max="2" width="22.42578125" customWidth="1"/>
    <col min="3" max="3" width="18.7109375" customWidth="1"/>
    <col min="4" max="4" width="20.85546875" customWidth="1"/>
    <col min="5" max="5" width="20" customWidth="1"/>
    <col min="6"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5" t="s">
        <v>7</v>
      </c>
      <c r="B1" t="s">
        <v>2939</v>
      </c>
    </row>
    <row r="3" spans="1:2" x14ac:dyDescent="0.25">
      <c r="A3" s="15" t="s">
        <v>2823</v>
      </c>
      <c r="B3" t="s">
        <v>2936</v>
      </c>
    </row>
    <row r="4" spans="1:2" x14ac:dyDescent="0.25">
      <c r="A4" s="37" t="s">
        <v>32</v>
      </c>
      <c r="B4" s="16">
        <v>21</v>
      </c>
    </row>
    <row r="5" spans="1:2" x14ac:dyDescent="0.25">
      <c r="A5" s="42" t="s">
        <v>68</v>
      </c>
      <c r="B5" s="16">
        <v>10</v>
      </c>
    </row>
    <row r="6" spans="1:2" x14ac:dyDescent="0.25">
      <c r="A6" s="43">
        <v>2019</v>
      </c>
      <c r="B6" s="16">
        <v>10</v>
      </c>
    </row>
    <row r="7" spans="1:2" x14ac:dyDescent="0.25">
      <c r="A7" s="45" t="s">
        <v>1722</v>
      </c>
      <c r="B7" s="16">
        <v>1</v>
      </c>
    </row>
    <row r="8" spans="1:2" x14ac:dyDescent="0.25">
      <c r="A8" s="45" t="s">
        <v>1802</v>
      </c>
      <c r="B8" s="16">
        <v>4</v>
      </c>
    </row>
    <row r="9" spans="1:2" x14ac:dyDescent="0.25">
      <c r="A9" s="45" t="s">
        <v>1968</v>
      </c>
      <c r="B9" s="16">
        <v>1</v>
      </c>
    </row>
    <row r="10" spans="1:2" x14ac:dyDescent="0.25">
      <c r="A10" s="45" t="s">
        <v>2872</v>
      </c>
      <c r="B10" s="16">
        <v>2</v>
      </c>
    </row>
    <row r="11" spans="1:2" x14ac:dyDescent="0.25">
      <c r="A11" s="45" t="s">
        <v>2883</v>
      </c>
      <c r="B11" s="16">
        <v>1</v>
      </c>
    </row>
    <row r="12" spans="1:2" x14ac:dyDescent="0.25">
      <c r="A12" s="45" t="s">
        <v>2889</v>
      </c>
      <c r="B12" s="16">
        <v>1</v>
      </c>
    </row>
    <row r="13" spans="1:2" x14ac:dyDescent="0.25">
      <c r="A13" s="42" t="s">
        <v>424</v>
      </c>
      <c r="B13" s="16">
        <v>9</v>
      </c>
    </row>
    <row r="14" spans="1:2" x14ac:dyDescent="0.25">
      <c r="A14" s="43">
        <v>2018</v>
      </c>
      <c r="B14" s="16">
        <v>5</v>
      </c>
    </row>
    <row r="15" spans="1:2" x14ac:dyDescent="0.25">
      <c r="A15" s="45" t="s">
        <v>2032</v>
      </c>
      <c r="B15" s="16">
        <v>1</v>
      </c>
    </row>
    <row r="16" spans="1:2" x14ac:dyDescent="0.25">
      <c r="A16" s="45" t="s">
        <v>2046</v>
      </c>
      <c r="B16" s="16">
        <v>1</v>
      </c>
    </row>
    <row r="17" spans="1:2" x14ac:dyDescent="0.25">
      <c r="A17" s="45" t="s">
        <v>2067</v>
      </c>
      <c r="B17" s="16">
        <v>1</v>
      </c>
    </row>
    <row r="18" spans="1:2" x14ac:dyDescent="0.25">
      <c r="A18" s="45" t="s">
        <v>2080</v>
      </c>
      <c r="B18" s="16">
        <v>1</v>
      </c>
    </row>
    <row r="19" spans="1:2" x14ac:dyDescent="0.25">
      <c r="A19" s="45" t="s">
        <v>2113</v>
      </c>
      <c r="B19" s="16">
        <v>1</v>
      </c>
    </row>
    <row r="20" spans="1:2" x14ac:dyDescent="0.25">
      <c r="A20" s="43">
        <v>2019</v>
      </c>
      <c r="B20" s="16">
        <v>4</v>
      </c>
    </row>
    <row r="21" spans="1:2" x14ac:dyDescent="0.25">
      <c r="A21" s="45" t="s">
        <v>2246</v>
      </c>
      <c r="B21" s="16">
        <v>3</v>
      </c>
    </row>
    <row r="22" spans="1:2" x14ac:dyDescent="0.25">
      <c r="A22" s="45" t="s">
        <v>2368</v>
      </c>
      <c r="B22" s="16">
        <v>1</v>
      </c>
    </row>
    <row r="23" spans="1:2" x14ac:dyDescent="0.25">
      <c r="A23" s="42" t="s">
        <v>283</v>
      </c>
      <c r="B23" s="16">
        <v>2</v>
      </c>
    </row>
    <row r="24" spans="1:2" x14ac:dyDescent="0.25">
      <c r="A24" s="43">
        <v>2018</v>
      </c>
      <c r="B24" s="16">
        <v>2</v>
      </c>
    </row>
    <row r="25" spans="1:2" x14ac:dyDescent="0.25">
      <c r="A25" s="45" t="s">
        <v>1846</v>
      </c>
      <c r="B25" s="16">
        <v>1</v>
      </c>
    </row>
    <row r="26" spans="1:2" x14ac:dyDescent="0.25">
      <c r="A26" s="45" t="s">
        <v>1878</v>
      </c>
      <c r="B26" s="16">
        <v>1</v>
      </c>
    </row>
    <row r="27" spans="1:2" x14ac:dyDescent="0.25">
      <c r="A27" s="37" t="s">
        <v>2814</v>
      </c>
      <c r="B27" s="16">
        <v>21</v>
      </c>
    </row>
    <row r="92" spans="1:6" x14ac:dyDescent="0.25">
      <c r="A92" s="15" t="s">
        <v>2815</v>
      </c>
      <c r="B92" s="15" t="s">
        <v>2822</v>
      </c>
    </row>
    <row r="93" spans="1:6" x14ac:dyDescent="0.25">
      <c r="B93" t="s">
        <v>32</v>
      </c>
      <c r="E93" t="s">
        <v>2940</v>
      </c>
      <c r="F93" t="s">
        <v>2814</v>
      </c>
    </row>
    <row r="94" spans="1:6" x14ac:dyDescent="0.25">
      <c r="A94" s="15" t="s">
        <v>2823</v>
      </c>
      <c r="B94" t="s">
        <v>68</v>
      </c>
      <c r="C94" t="s">
        <v>424</v>
      </c>
      <c r="D94" t="s">
        <v>283</v>
      </c>
    </row>
    <row r="95" spans="1:6" x14ac:dyDescent="0.25">
      <c r="A95" s="37">
        <v>2018</v>
      </c>
      <c r="B95" s="16"/>
      <c r="C95" s="16">
        <v>5</v>
      </c>
      <c r="D95" s="16">
        <v>2</v>
      </c>
      <c r="E95" s="16">
        <v>7</v>
      </c>
      <c r="F95" s="16">
        <v>7</v>
      </c>
    </row>
    <row r="96" spans="1:6" x14ac:dyDescent="0.25">
      <c r="A96" s="42">
        <v>85</v>
      </c>
      <c r="B96" s="16"/>
      <c r="C96" s="16">
        <v>5</v>
      </c>
      <c r="D96" s="16">
        <v>2</v>
      </c>
      <c r="E96" s="16">
        <v>7</v>
      </c>
      <c r="F96" s="16">
        <v>7</v>
      </c>
    </row>
    <row r="97" spans="1:6" x14ac:dyDescent="0.25">
      <c r="A97" s="43" t="s">
        <v>1846</v>
      </c>
      <c r="B97" s="16"/>
      <c r="C97" s="16"/>
      <c r="D97" s="16">
        <v>1</v>
      </c>
      <c r="E97" s="16">
        <v>1</v>
      </c>
      <c r="F97" s="16">
        <v>1</v>
      </c>
    </row>
    <row r="98" spans="1:6" x14ac:dyDescent="0.25">
      <c r="A98" s="43" t="s">
        <v>1878</v>
      </c>
      <c r="B98" s="16"/>
      <c r="C98" s="16"/>
      <c r="D98" s="16">
        <v>1</v>
      </c>
      <c r="E98" s="16">
        <v>1</v>
      </c>
      <c r="F98" s="16">
        <v>1</v>
      </c>
    </row>
    <row r="99" spans="1:6" x14ac:dyDescent="0.25">
      <c r="A99" s="43" t="s">
        <v>2032</v>
      </c>
      <c r="B99" s="16"/>
      <c r="C99" s="16">
        <v>1</v>
      </c>
      <c r="D99" s="16"/>
      <c r="E99" s="16">
        <v>1</v>
      </c>
      <c r="F99" s="16">
        <v>1</v>
      </c>
    </row>
    <row r="100" spans="1:6" x14ac:dyDescent="0.25">
      <c r="A100" s="43" t="s">
        <v>2046</v>
      </c>
      <c r="B100" s="16"/>
      <c r="C100" s="16">
        <v>1</v>
      </c>
      <c r="D100" s="16"/>
      <c r="E100" s="16">
        <v>1</v>
      </c>
      <c r="F100" s="16">
        <v>1</v>
      </c>
    </row>
    <row r="101" spans="1:6" x14ac:dyDescent="0.25">
      <c r="A101" s="43" t="s">
        <v>2067</v>
      </c>
      <c r="B101" s="16"/>
      <c r="C101" s="16">
        <v>1</v>
      </c>
      <c r="D101" s="16"/>
      <c r="E101" s="16">
        <v>1</v>
      </c>
      <c r="F101" s="16">
        <v>1</v>
      </c>
    </row>
    <row r="102" spans="1:6" x14ac:dyDescent="0.25">
      <c r="A102" s="43" t="s">
        <v>2080</v>
      </c>
      <c r="B102" s="16"/>
      <c r="C102" s="16">
        <v>1</v>
      </c>
      <c r="D102" s="16"/>
      <c r="E102" s="16">
        <v>1</v>
      </c>
      <c r="F102" s="16">
        <v>1</v>
      </c>
    </row>
    <row r="103" spans="1:6" x14ac:dyDescent="0.25">
      <c r="A103" s="43" t="s">
        <v>2113</v>
      </c>
      <c r="B103" s="16"/>
      <c r="C103" s="16">
        <v>1</v>
      </c>
      <c r="D103" s="16"/>
      <c r="E103" s="16">
        <v>1</v>
      </c>
      <c r="F103" s="16">
        <v>1</v>
      </c>
    </row>
    <row r="104" spans="1:6" x14ac:dyDescent="0.25">
      <c r="A104" s="37">
        <v>2019</v>
      </c>
      <c r="B104" s="16">
        <v>10</v>
      </c>
      <c r="C104" s="16">
        <v>4</v>
      </c>
      <c r="D104" s="16"/>
      <c r="E104" s="16">
        <v>14</v>
      </c>
      <c r="F104" s="16">
        <v>14</v>
      </c>
    </row>
    <row r="105" spans="1:6" x14ac:dyDescent="0.25">
      <c r="A105" s="42">
        <v>69</v>
      </c>
      <c r="B105" s="16"/>
      <c r="C105" s="16">
        <v>1</v>
      </c>
      <c r="D105" s="16"/>
      <c r="E105" s="16">
        <v>1</v>
      </c>
      <c r="F105" s="16">
        <v>1</v>
      </c>
    </row>
    <row r="106" spans="1:6" x14ac:dyDescent="0.25">
      <c r="A106" s="43" t="s">
        <v>2246</v>
      </c>
      <c r="B106" s="16"/>
      <c r="C106" s="16">
        <v>1</v>
      </c>
      <c r="D106" s="16"/>
      <c r="E106" s="16">
        <v>1</v>
      </c>
      <c r="F106" s="16">
        <v>1</v>
      </c>
    </row>
    <row r="107" spans="1:6" x14ac:dyDescent="0.25">
      <c r="A107" s="42">
        <v>74</v>
      </c>
      <c r="B107" s="16">
        <v>10</v>
      </c>
      <c r="C107" s="16">
        <v>3</v>
      </c>
      <c r="D107" s="16"/>
      <c r="E107" s="16">
        <v>13</v>
      </c>
      <c r="F107" s="16">
        <v>13</v>
      </c>
    </row>
    <row r="108" spans="1:6" x14ac:dyDescent="0.25">
      <c r="A108" s="43" t="s">
        <v>1722</v>
      </c>
      <c r="B108" s="16">
        <v>1</v>
      </c>
      <c r="C108" s="16"/>
      <c r="D108" s="16"/>
      <c r="E108" s="16">
        <v>1</v>
      </c>
      <c r="F108" s="16">
        <v>1</v>
      </c>
    </row>
    <row r="109" spans="1:6" x14ac:dyDescent="0.25">
      <c r="A109" s="43" t="s">
        <v>1802</v>
      </c>
      <c r="B109" s="16">
        <v>4</v>
      </c>
      <c r="C109" s="16"/>
      <c r="D109" s="16"/>
      <c r="E109" s="16">
        <v>4</v>
      </c>
      <c r="F109" s="16">
        <v>4</v>
      </c>
    </row>
    <row r="110" spans="1:6" x14ac:dyDescent="0.25">
      <c r="A110" s="43" t="s">
        <v>1968</v>
      </c>
      <c r="B110" s="16">
        <v>1</v>
      </c>
      <c r="C110" s="16"/>
      <c r="D110" s="16"/>
      <c r="E110" s="16">
        <v>1</v>
      </c>
      <c r="F110" s="16">
        <v>1</v>
      </c>
    </row>
    <row r="111" spans="1:6" x14ac:dyDescent="0.25">
      <c r="A111" s="43" t="s">
        <v>2872</v>
      </c>
      <c r="B111" s="16">
        <v>2</v>
      </c>
      <c r="C111" s="16"/>
      <c r="D111" s="16"/>
      <c r="E111" s="16">
        <v>2</v>
      </c>
      <c r="F111" s="16">
        <v>2</v>
      </c>
    </row>
    <row r="112" spans="1:6" x14ac:dyDescent="0.25">
      <c r="A112" s="43" t="s">
        <v>2883</v>
      </c>
      <c r="B112" s="16">
        <v>1</v>
      </c>
      <c r="C112" s="16"/>
      <c r="D112" s="16"/>
      <c r="E112" s="16">
        <v>1</v>
      </c>
      <c r="F112" s="16">
        <v>1</v>
      </c>
    </row>
    <row r="113" spans="1:6" x14ac:dyDescent="0.25">
      <c r="A113" s="43" t="s">
        <v>2889</v>
      </c>
      <c r="B113" s="16">
        <v>1</v>
      </c>
      <c r="C113" s="16"/>
      <c r="D113" s="16"/>
      <c r="E113" s="16">
        <v>1</v>
      </c>
      <c r="F113" s="16">
        <v>1</v>
      </c>
    </row>
    <row r="114" spans="1:6" x14ac:dyDescent="0.25">
      <c r="A114" s="43" t="s">
        <v>2246</v>
      </c>
      <c r="B114" s="16"/>
      <c r="C114" s="16">
        <v>2</v>
      </c>
      <c r="D114" s="16"/>
      <c r="E114" s="16">
        <v>2</v>
      </c>
      <c r="F114" s="16">
        <v>2</v>
      </c>
    </row>
    <row r="115" spans="1:6" x14ac:dyDescent="0.25">
      <c r="A115" s="43" t="s">
        <v>2368</v>
      </c>
      <c r="B115" s="16"/>
      <c r="C115" s="16">
        <v>1</v>
      </c>
      <c r="D115" s="16"/>
      <c r="E115" s="16">
        <v>1</v>
      </c>
      <c r="F115" s="16">
        <v>1</v>
      </c>
    </row>
    <row r="116" spans="1:6" x14ac:dyDescent="0.25">
      <c r="A116" s="37" t="s">
        <v>2814</v>
      </c>
      <c r="B116" s="16">
        <v>10</v>
      </c>
      <c r="C116" s="16">
        <v>9</v>
      </c>
      <c r="D116" s="16">
        <v>2</v>
      </c>
      <c r="E116" s="16">
        <v>21</v>
      </c>
      <c r="F116" s="16">
        <v>21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zoomScaleNormal="100" workbookViewId="0">
      <selection activeCell="A11" sqref="A11"/>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18" customWidth="1"/>
    <col min="33" max="33" width="18.140625" customWidth="1"/>
    <col min="34" max="34" width="69.28515625" customWidth="1"/>
  </cols>
  <sheetData>
    <row r="1" spans="1:34" ht="15.75" x14ac:dyDescent="0.25">
      <c r="A1" s="144" t="s">
        <v>0</v>
      </c>
    </row>
    <row r="2" spans="1:34" ht="42.75" customHeight="1" x14ac:dyDescent="0.25">
      <c r="A2" s="32" t="s">
        <v>2</v>
      </c>
      <c r="B2" s="2" t="s">
        <v>3</v>
      </c>
      <c r="C2" s="2" t="s">
        <v>4</v>
      </c>
      <c r="D2" s="2" t="s">
        <v>5</v>
      </c>
      <c r="E2" s="2" t="s">
        <v>6</v>
      </c>
      <c r="F2" s="2" t="s">
        <v>7</v>
      </c>
      <c r="G2" s="2" t="s">
        <v>8</v>
      </c>
      <c r="H2" s="2" t="s">
        <v>9</v>
      </c>
      <c r="I2" s="2" t="s">
        <v>10</v>
      </c>
      <c r="J2" s="2" t="s">
        <v>11</v>
      </c>
      <c r="K2" s="156" t="s">
        <v>12</v>
      </c>
      <c r="L2" s="156" t="s">
        <v>13</v>
      </c>
      <c r="M2" s="156" t="s">
        <v>14</v>
      </c>
      <c r="N2" s="157" t="s">
        <v>2911</v>
      </c>
      <c r="O2" s="157" t="s">
        <v>2912</v>
      </c>
      <c r="P2" s="157" t="s">
        <v>2913</v>
      </c>
      <c r="Q2" s="156" t="s">
        <v>15</v>
      </c>
      <c r="R2" s="156" t="s">
        <v>16</v>
      </c>
      <c r="S2" s="156" t="s">
        <v>17</v>
      </c>
      <c r="T2" s="156" t="s">
        <v>18</v>
      </c>
      <c r="U2" s="156"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12" customHeight="1" x14ac:dyDescent="0.25">
      <c r="A3" s="4" t="s">
        <v>1817</v>
      </c>
      <c r="B3" s="4" t="s">
        <v>26</v>
      </c>
      <c r="C3" s="4" t="s">
        <v>27</v>
      </c>
      <c r="D3" s="4" t="s">
        <v>28</v>
      </c>
      <c r="E3" s="4">
        <v>2018</v>
      </c>
      <c r="F3" s="4">
        <v>85</v>
      </c>
      <c r="G3" s="25" t="s">
        <v>1846</v>
      </c>
      <c r="H3" s="4">
        <v>1</v>
      </c>
      <c r="I3" s="4" t="s">
        <v>30</v>
      </c>
      <c r="J3" s="148" t="s">
        <v>67</v>
      </c>
      <c r="K3" s="158" t="s">
        <v>32</v>
      </c>
      <c r="L3" s="158" t="s">
        <v>283</v>
      </c>
      <c r="M3" s="161" t="s">
        <v>1832</v>
      </c>
      <c r="N3" s="160" t="s">
        <v>2914</v>
      </c>
      <c r="O3" s="160" t="s">
        <v>2914</v>
      </c>
      <c r="P3" s="158"/>
      <c r="Q3" s="158" t="s">
        <v>1847</v>
      </c>
      <c r="R3" s="162" t="s">
        <v>1848</v>
      </c>
      <c r="S3" s="158" t="s">
        <v>1849</v>
      </c>
      <c r="T3" s="158" t="s">
        <v>1850</v>
      </c>
      <c r="U3" s="158">
        <v>1</v>
      </c>
      <c r="V3" s="152" t="s">
        <v>1851</v>
      </c>
      <c r="W3" s="4" t="s">
        <v>1838</v>
      </c>
      <c r="X3" s="4" t="s">
        <v>1852</v>
      </c>
      <c r="Y3" s="4" t="s">
        <v>42</v>
      </c>
      <c r="Z3" s="195" t="s">
        <v>3218</v>
      </c>
      <c r="AA3" s="9" t="s">
        <v>2005</v>
      </c>
      <c r="AB3" s="9" t="s">
        <v>2808</v>
      </c>
      <c r="AC3" s="33">
        <v>100</v>
      </c>
      <c r="AD3" s="33">
        <v>100</v>
      </c>
      <c r="AE3" s="12" t="s">
        <v>43</v>
      </c>
      <c r="AF3" s="19">
        <v>43776</v>
      </c>
      <c r="AG3" s="17" t="s">
        <v>2816</v>
      </c>
      <c r="AH3" s="20" t="s">
        <v>2837</v>
      </c>
    </row>
    <row r="4" spans="1:34" ht="12" customHeight="1" x14ac:dyDescent="0.25">
      <c r="A4" s="4" t="s">
        <v>1817</v>
      </c>
      <c r="B4" s="4" t="s">
        <v>26</v>
      </c>
      <c r="C4" s="4" t="s">
        <v>27</v>
      </c>
      <c r="D4" s="4" t="s">
        <v>28</v>
      </c>
      <c r="E4" s="4">
        <v>2018</v>
      </c>
      <c r="F4" s="4">
        <v>85</v>
      </c>
      <c r="G4" s="25" t="s">
        <v>1878</v>
      </c>
      <c r="H4" s="4">
        <v>1</v>
      </c>
      <c r="I4" s="4" t="s">
        <v>30</v>
      </c>
      <c r="J4" s="148" t="s">
        <v>67</v>
      </c>
      <c r="K4" s="158" t="s">
        <v>32</v>
      </c>
      <c r="L4" s="158" t="s">
        <v>283</v>
      </c>
      <c r="M4" s="161" t="s">
        <v>1832</v>
      </c>
      <c r="N4" s="160" t="s">
        <v>2914</v>
      </c>
      <c r="O4" s="160" t="s">
        <v>2914</v>
      </c>
      <c r="P4" s="158"/>
      <c r="Q4" s="158" t="s">
        <v>1879</v>
      </c>
      <c r="R4" s="158" t="s">
        <v>2819</v>
      </c>
      <c r="S4" s="158" t="s">
        <v>1881</v>
      </c>
      <c r="T4" s="158" t="s">
        <v>2820</v>
      </c>
      <c r="U4" s="158">
        <v>1</v>
      </c>
      <c r="V4" s="152" t="s">
        <v>1883</v>
      </c>
      <c r="W4" s="4" t="s">
        <v>1838</v>
      </c>
      <c r="X4" s="4" t="s">
        <v>1845</v>
      </c>
      <c r="Y4" s="4" t="s">
        <v>42</v>
      </c>
      <c r="Z4" s="195" t="s">
        <v>3218</v>
      </c>
      <c r="AA4" s="8" t="s">
        <v>2806</v>
      </c>
      <c r="AB4" s="13" t="s">
        <v>2809</v>
      </c>
      <c r="AC4" s="33">
        <v>100</v>
      </c>
      <c r="AD4" s="33">
        <v>100</v>
      </c>
      <c r="AE4" s="10" t="s">
        <v>43</v>
      </c>
      <c r="AF4" s="40">
        <v>44047</v>
      </c>
      <c r="AG4" s="14" t="s">
        <v>2842</v>
      </c>
      <c r="AH4" s="20" t="s">
        <v>3200</v>
      </c>
    </row>
    <row r="5" spans="1:34" ht="12" customHeight="1" x14ac:dyDescent="0.25">
      <c r="A5" s="4" t="s">
        <v>1817</v>
      </c>
      <c r="B5" s="4" t="s">
        <v>26</v>
      </c>
      <c r="C5" s="4" t="s">
        <v>27</v>
      </c>
      <c r="D5" s="4" t="s">
        <v>28</v>
      </c>
      <c r="E5" s="4">
        <v>2018</v>
      </c>
      <c r="F5" s="4">
        <v>85</v>
      </c>
      <c r="G5" s="25" t="s">
        <v>2032</v>
      </c>
      <c r="H5" s="4">
        <v>1</v>
      </c>
      <c r="I5" s="4" t="s">
        <v>30</v>
      </c>
      <c r="J5" s="148" t="s">
        <v>67</v>
      </c>
      <c r="K5" s="158" t="s">
        <v>32</v>
      </c>
      <c r="L5" s="158" t="s">
        <v>424</v>
      </c>
      <c r="M5" s="159" t="s">
        <v>2033</v>
      </c>
      <c r="N5" s="160" t="s">
        <v>2914</v>
      </c>
      <c r="O5" s="160" t="s">
        <v>2914</v>
      </c>
      <c r="P5" s="158"/>
      <c r="Q5" s="158" t="s">
        <v>1977</v>
      </c>
      <c r="R5" s="158" t="s">
        <v>1978</v>
      </c>
      <c r="S5" s="158" t="s">
        <v>967</v>
      </c>
      <c r="T5" s="158" t="s">
        <v>1843</v>
      </c>
      <c r="U5" s="158">
        <v>1</v>
      </c>
      <c r="V5" s="152" t="s">
        <v>1621</v>
      </c>
      <c r="W5" s="4" t="s">
        <v>1844</v>
      </c>
      <c r="X5" s="4" t="s">
        <v>1845</v>
      </c>
      <c r="Y5" s="4" t="s">
        <v>42</v>
      </c>
      <c r="Z5" s="195" t="s">
        <v>3218</v>
      </c>
      <c r="AA5" s="8" t="s">
        <v>2806</v>
      </c>
      <c r="AB5" s="9" t="s">
        <v>2740</v>
      </c>
      <c r="AC5" s="33">
        <v>100</v>
      </c>
      <c r="AD5" s="33">
        <v>100</v>
      </c>
      <c r="AE5" s="10" t="s">
        <v>43</v>
      </c>
      <c r="AF5" s="143">
        <v>44047</v>
      </c>
      <c r="AG5" s="14" t="s">
        <v>2842</v>
      </c>
      <c r="AH5" s="11" t="s">
        <v>3201</v>
      </c>
    </row>
    <row r="6" spans="1:34" ht="12" customHeight="1" x14ac:dyDescent="0.25">
      <c r="A6" s="4" t="s">
        <v>1817</v>
      </c>
      <c r="B6" s="4" t="s">
        <v>26</v>
      </c>
      <c r="C6" s="4" t="s">
        <v>27</v>
      </c>
      <c r="D6" s="4" t="s">
        <v>28</v>
      </c>
      <c r="E6" s="4">
        <v>2018</v>
      </c>
      <c r="F6" s="4">
        <v>85</v>
      </c>
      <c r="G6" s="25" t="s">
        <v>2046</v>
      </c>
      <c r="H6" s="4">
        <v>1</v>
      </c>
      <c r="I6" s="4" t="s">
        <v>30</v>
      </c>
      <c r="J6" s="148" t="s">
        <v>67</v>
      </c>
      <c r="K6" s="158" t="s">
        <v>32</v>
      </c>
      <c r="L6" s="158" t="s">
        <v>424</v>
      </c>
      <c r="M6" s="159" t="s">
        <v>2047</v>
      </c>
      <c r="N6" s="160" t="s">
        <v>2914</v>
      </c>
      <c r="O6" s="160" t="s">
        <v>2914</v>
      </c>
      <c r="P6" s="158"/>
      <c r="Q6" s="158" t="s">
        <v>1977</v>
      </c>
      <c r="R6" s="158" t="s">
        <v>1978</v>
      </c>
      <c r="S6" s="158" t="s">
        <v>967</v>
      </c>
      <c r="T6" s="158" t="s">
        <v>1843</v>
      </c>
      <c r="U6" s="158">
        <v>1</v>
      </c>
      <c r="V6" s="152" t="s">
        <v>1621</v>
      </c>
      <c r="W6" s="4" t="s">
        <v>1844</v>
      </c>
      <c r="X6" s="4" t="s">
        <v>1845</v>
      </c>
      <c r="Y6" s="4" t="s">
        <v>42</v>
      </c>
      <c r="Z6" s="195" t="s">
        <v>3218</v>
      </c>
      <c r="AA6" s="8" t="s">
        <v>2806</v>
      </c>
      <c r="AB6" s="9" t="s">
        <v>2740</v>
      </c>
      <c r="AC6" s="33">
        <v>100</v>
      </c>
      <c r="AD6" s="33">
        <v>100</v>
      </c>
      <c r="AE6" s="10" t="s">
        <v>43</v>
      </c>
      <c r="AF6" s="143">
        <v>44047</v>
      </c>
      <c r="AG6" s="14" t="s">
        <v>2842</v>
      </c>
      <c r="AH6" s="11" t="s">
        <v>3202</v>
      </c>
    </row>
    <row r="7" spans="1:34" ht="12" customHeight="1" x14ac:dyDescent="0.25">
      <c r="A7" s="4" t="s">
        <v>1817</v>
      </c>
      <c r="B7" s="4" t="s">
        <v>26</v>
      </c>
      <c r="C7" s="4" t="s">
        <v>27</v>
      </c>
      <c r="D7" s="4" t="s">
        <v>28</v>
      </c>
      <c r="E7" s="4">
        <v>2018</v>
      </c>
      <c r="F7" s="4">
        <v>85</v>
      </c>
      <c r="G7" s="25" t="s">
        <v>2067</v>
      </c>
      <c r="H7" s="4">
        <v>2</v>
      </c>
      <c r="I7" s="4" t="s">
        <v>30</v>
      </c>
      <c r="J7" s="148" t="s">
        <v>67</v>
      </c>
      <c r="K7" s="158" t="s">
        <v>32</v>
      </c>
      <c r="L7" s="158" t="s">
        <v>424</v>
      </c>
      <c r="M7" s="159" t="s">
        <v>2068</v>
      </c>
      <c r="N7" s="160" t="s">
        <v>2914</v>
      </c>
      <c r="O7" s="160" t="s">
        <v>2914</v>
      </c>
      <c r="P7" s="158"/>
      <c r="Q7" s="158" t="s">
        <v>1977</v>
      </c>
      <c r="R7" s="158" t="s">
        <v>1978</v>
      </c>
      <c r="S7" s="158" t="s">
        <v>967</v>
      </c>
      <c r="T7" s="158" t="s">
        <v>1843</v>
      </c>
      <c r="U7" s="158">
        <v>1</v>
      </c>
      <c r="V7" s="152" t="s">
        <v>1621</v>
      </c>
      <c r="W7" s="4" t="s">
        <v>1844</v>
      </c>
      <c r="X7" s="4" t="s">
        <v>1845</v>
      </c>
      <c r="Y7" s="4" t="s">
        <v>42</v>
      </c>
      <c r="Z7" s="195" t="s">
        <v>3218</v>
      </c>
      <c r="AA7" s="8" t="s">
        <v>2806</v>
      </c>
      <c r="AB7" s="9" t="s">
        <v>2740</v>
      </c>
      <c r="AC7" s="33">
        <v>100</v>
      </c>
      <c r="AD7" s="33">
        <v>100</v>
      </c>
      <c r="AE7" s="10" t="s">
        <v>43</v>
      </c>
      <c r="AF7" s="143">
        <v>44047</v>
      </c>
      <c r="AG7" s="14" t="s">
        <v>2842</v>
      </c>
      <c r="AH7" s="11" t="s">
        <v>3203</v>
      </c>
    </row>
    <row r="8" spans="1:34" ht="12" customHeight="1" x14ac:dyDescent="0.25">
      <c r="A8" s="4" t="s">
        <v>1817</v>
      </c>
      <c r="B8" s="4" t="s">
        <v>26</v>
      </c>
      <c r="C8" s="4" t="s">
        <v>27</v>
      </c>
      <c r="D8" s="4" t="s">
        <v>28</v>
      </c>
      <c r="E8" s="4">
        <v>2018</v>
      </c>
      <c r="F8" s="4">
        <v>85</v>
      </c>
      <c r="G8" s="25" t="s">
        <v>2080</v>
      </c>
      <c r="H8" s="4">
        <v>1</v>
      </c>
      <c r="I8" s="4" t="s">
        <v>30</v>
      </c>
      <c r="J8" s="148" t="s">
        <v>67</v>
      </c>
      <c r="K8" s="158" t="s">
        <v>32</v>
      </c>
      <c r="L8" s="158" t="s">
        <v>424</v>
      </c>
      <c r="M8" s="159" t="s">
        <v>2081</v>
      </c>
      <c r="N8" s="160" t="s">
        <v>2914</v>
      </c>
      <c r="O8" s="160" t="s">
        <v>2914</v>
      </c>
      <c r="P8" s="158"/>
      <c r="Q8" s="158" t="s">
        <v>1977</v>
      </c>
      <c r="R8" s="158" t="s">
        <v>1978</v>
      </c>
      <c r="S8" s="158" t="s">
        <v>967</v>
      </c>
      <c r="T8" s="158" t="s">
        <v>1843</v>
      </c>
      <c r="U8" s="158">
        <v>1</v>
      </c>
      <c r="V8" s="152" t="s">
        <v>1621</v>
      </c>
      <c r="W8" s="4" t="s">
        <v>1844</v>
      </c>
      <c r="X8" s="4" t="s">
        <v>1845</v>
      </c>
      <c r="Y8" s="4" t="s">
        <v>42</v>
      </c>
      <c r="Z8" s="195" t="s">
        <v>3218</v>
      </c>
      <c r="AA8" s="8" t="s">
        <v>2806</v>
      </c>
      <c r="AB8" s="9" t="s">
        <v>2740</v>
      </c>
      <c r="AC8" s="33">
        <v>100</v>
      </c>
      <c r="AD8" s="33">
        <v>100</v>
      </c>
      <c r="AE8" s="10" t="s">
        <v>43</v>
      </c>
      <c r="AF8" s="143">
        <v>44047</v>
      </c>
      <c r="AG8" s="14" t="s">
        <v>2842</v>
      </c>
      <c r="AH8" s="11" t="s">
        <v>3204</v>
      </c>
    </row>
    <row r="9" spans="1:34" s="28" customFormat="1" ht="12" customHeight="1" x14ac:dyDescent="0.25">
      <c r="A9" s="25" t="s">
        <v>1817</v>
      </c>
      <c r="B9" s="25" t="s">
        <v>26</v>
      </c>
      <c r="C9" s="25" t="s">
        <v>27</v>
      </c>
      <c r="D9" s="25" t="s">
        <v>28</v>
      </c>
      <c r="E9" s="25">
        <v>2018</v>
      </c>
      <c r="F9" s="25">
        <v>85</v>
      </c>
      <c r="G9" s="25" t="s">
        <v>2113</v>
      </c>
      <c r="H9" s="25">
        <v>2</v>
      </c>
      <c r="I9" s="25" t="s">
        <v>30</v>
      </c>
      <c r="J9" s="149" t="s">
        <v>67</v>
      </c>
      <c r="K9" s="161" t="s">
        <v>32</v>
      </c>
      <c r="L9" s="161" t="s">
        <v>424</v>
      </c>
      <c r="M9" s="159" t="s">
        <v>2114</v>
      </c>
      <c r="N9" s="160" t="s">
        <v>2914</v>
      </c>
      <c r="O9" s="160" t="s">
        <v>2914</v>
      </c>
      <c r="P9" s="158" t="s">
        <v>2914</v>
      </c>
      <c r="Q9" s="161" t="s">
        <v>2105</v>
      </c>
      <c r="R9" s="161" t="s">
        <v>2117</v>
      </c>
      <c r="S9" s="161" t="s">
        <v>2118</v>
      </c>
      <c r="T9" s="161" t="s">
        <v>2118</v>
      </c>
      <c r="U9" s="161">
        <v>1</v>
      </c>
      <c r="V9" s="153" t="s">
        <v>1851</v>
      </c>
      <c r="W9" s="25" t="s">
        <v>2072</v>
      </c>
      <c r="X9" s="4" t="s">
        <v>1845</v>
      </c>
      <c r="Y9" s="25" t="s">
        <v>42</v>
      </c>
      <c r="Z9" s="195" t="s">
        <v>3218</v>
      </c>
      <c r="AA9" s="26" t="s">
        <v>2005</v>
      </c>
      <c r="AB9" s="26" t="s">
        <v>1984</v>
      </c>
      <c r="AC9" s="33">
        <v>100</v>
      </c>
      <c r="AD9" s="33">
        <v>100</v>
      </c>
      <c r="AE9" s="12" t="s">
        <v>43</v>
      </c>
      <c r="AF9" s="27">
        <v>44053</v>
      </c>
      <c r="AG9" s="30" t="s">
        <v>3198</v>
      </c>
      <c r="AH9" s="21" t="s">
        <v>3199</v>
      </c>
    </row>
    <row r="10" spans="1:34" s="28" customFormat="1" ht="12" customHeight="1" x14ac:dyDescent="0.25">
      <c r="A10" s="119" t="s">
        <v>2824</v>
      </c>
      <c r="B10" s="119" t="s">
        <v>26</v>
      </c>
      <c r="C10" s="119" t="s">
        <v>27</v>
      </c>
      <c r="D10" s="119" t="s">
        <v>28</v>
      </c>
      <c r="E10" s="119">
        <v>2019</v>
      </c>
      <c r="F10" s="119">
        <v>69</v>
      </c>
      <c r="G10" s="119" t="s">
        <v>2246</v>
      </c>
      <c r="H10" s="119">
        <v>2</v>
      </c>
      <c r="I10" s="119" t="s">
        <v>30</v>
      </c>
      <c r="J10" s="151" t="s">
        <v>1723</v>
      </c>
      <c r="K10" s="166" t="s">
        <v>32</v>
      </c>
      <c r="L10" s="166" t="s">
        <v>424</v>
      </c>
      <c r="M10" s="165" t="s">
        <v>2827</v>
      </c>
      <c r="N10" s="160" t="s">
        <v>2914</v>
      </c>
      <c r="O10" s="160" t="s">
        <v>2914</v>
      </c>
      <c r="P10" s="158"/>
      <c r="Q10" s="166" t="s">
        <v>2828</v>
      </c>
      <c r="R10" s="166" t="s">
        <v>2829</v>
      </c>
      <c r="S10" s="166" t="s">
        <v>2830</v>
      </c>
      <c r="T10" s="166" t="s">
        <v>2831</v>
      </c>
      <c r="U10" s="166">
        <v>1</v>
      </c>
      <c r="V10" s="155" t="s">
        <v>2806</v>
      </c>
      <c r="W10" s="119" t="s">
        <v>2826</v>
      </c>
      <c r="X10" s="4" t="s">
        <v>2832</v>
      </c>
      <c r="Y10" s="119" t="s">
        <v>42</v>
      </c>
      <c r="Z10" s="167" t="s">
        <v>1743</v>
      </c>
      <c r="AA10" s="119" t="s">
        <v>2806</v>
      </c>
      <c r="AB10" s="119" t="s">
        <v>2806</v>
      </c>
      <c r="AC10" s="34">
        <v>100</v>
      </c>
      <c r="AD10" s="34">
        <v>100</v>
      </c>
      <c r="AE10" s="124" t="s">
        <v>43</v>
      </c>
      <c r="AF10" s="29">
        <v>44111</v>
      </c>
      <c r="AG10" s="30" t="s">
        <v>2842</v>
      </c>
      <c r="AH10" s="125" t="s">
        <v>3301</v>
      </c>
    </row>
    <row r="11" spans="1:34" ht="12" customHeight="1" x14ac:dyDescent="0.25">
      <c r="A11" s="31" t="s">
        <v>2844</v>
      </c>
      <c r="B11" s="31" t="s">
        <v>26</v>
      </c>
      <c r="C11" s="31" t="s">
        <v>27</v>
      </c>
      <c r="D11" s="31" t="s">
        <v>28</v>
      </c>
      <c r="E11" s="31">
        <v>2019</v>
      </c>
      <c r="F11" s="31">
        <v>74</v>
      </c>
      <c r="G11" s="119" t="s">
        <v>1722</v>
      </c>
      <c r="H11" s="31">
        <v>1</v>
      </c>
      <c r="I11" s="31" t="s">
        <v>30</v>
      </c>
      <c r="J11" s="150" t="s">
        <v>1723</v>
      </c>
      <c r="K11" s="164" t="s">
        <v>32</v>
      </c>
      <c r="L11" s="164" t="s">
        <v>68</v>
      </c>
      <c r="M11" s="163" t="s">
        <v>2845</v>
      </c>
      <c r="N11" s="160" t="s">
        <v>2914</v>
      </c>
      <c r="O11" s="160" t="s">
        <v>2914</v>
      </c>
      <c r="P11" s="158" t="s">
        <v>2914</v>
      </c>
      <c r="Q11" s="164" t="s">
        <v>2846</v>
      </c>
      <c r="R11" s="164" t="s">
        <v>2847</v>
      </c>
      <c r="S11" s="164" t="s">
        <v>2848</v>
      </c>
      <c r="T11" s="164" t="s">
        <v>2849</v>
      </c>
      <c r="U11" s="164">
        <v>100</v>
      </c>
      <c r="V11" s="154" t="s">
        <v>2850</v>
      </c>
      <c r="W11" s="31" t="s">
        <v>2851</v>
      </c>
      <c r="X11" s="4" t="s">
        <v>2852</v>
      </c>
      <c r="Y11" s="31" t="s">
        <v>42</v>
      </c>
      <c r="Z11" s="168" t="s">
        <v>1743</v>
      </c>
      <c r="AA11" s="14" t="s">
        <v>2812</v>
      </c>
      <c r="AB11" s="31" t="s">
        <v>2850</v>
      </c>
      <c r="AC11" s="35">
        <v>0</v>
      </c>
      <c r="AD11" s="35">
        <v>0</v>
      </c>
      <c r="AE11" s="12" t="s">
        <v>1743</v>
      </c>
      <c r="AF11" s="29">
        <v>44111</v>
      </c>
      <c r="AG11" s="30" t="s">
        <v>2843</v>
      </c>
      <c r="AH11" s="21" t="s">
        <v>3284</v>
      </c>
    </row>
    <row r="12" spans="1:34" s="28" customFormat="1" ht="12" customHeight="1" x14ac:dyDescent="0.25">
      <c r="A12" s="119" t="s">
        <v>2844</v>
      </c>
      <c r="B12" s="119" t="s">
        <v>26</v>
      </c>
      <c r="C12" s="119" t="s">
        <v>27</v>
      </c>
      <c r="D12" s="119" t="s">
        <v>28</v>
      </c>
      <c r="E12" s="119">
        <v>2019</v>
      </c>
      <c r="F12" s="119">
        <v>74</v>
      </c>
      <c r="G12" s="119" t="s">
        <v>1802</v>
      </c>
      <c r="H12" s="119">
        <v>1</v>
      </c>
      <c r="I12" s="119" t="s">
        <v>30</v>
      </c>
      <c r="J12" s="151" t="s">
        <v>1723</v>
      </c>
      <c r="K12" s="166" t="s">
        <v>32</v>
      </c>
      <c r="L12" s="166" t="s">
        <v>68</v>
      </c>
      <c r="M12" s="163" t="s">
        <v>2853</v>
      </c>
      <c r="N12" s="160" t="s">
        <v>2914</v>
      </c>
      <c r="O12" s="160" t="s">
        <v>2914</v>
      </c>
      <c r="P12" s="158" t="s">
        <v>2914</v>
      </c>
      <c r="Q12" s="166" t="s">
        <v>2854</v>
      </c>
      <c r="R12" s="166" t="s">
        <v>2855</v>
      </c>
      <c r="S12" s="166" t="s">
        <v>2856</v>
      </c>
      <c r="T12" s="166" t="s">
        <v>2857</v>
      </c>
      <c r="U12" s="166">
        <v>100</v>
      </c>
      <c r="V12" s="155" t="s">
        <v>2858</v>
      </c>
      <c r="W12" s="119" t="s">
        <v>2859</v>
      </c>
      <c r="X12" s="4" t="s">
        <v>2852</v>
      </c>
      <c r="Y12" s="119" t="s">
        <v>42</v>
      </c>
      <c r="Z12" s="167" t="s">
        <v>1743</v>
      </c>
      <c r="AA12" s="30" t="s">
        <v>2806</v>
      </c>
      <c r="AB12" s="119" t="s">
        <v>2858</v>
      </c>
      <c r="AC12" s="126">
        <v>0</v>
      </c>
      <c r="AD12" s="126">
        <v>0</v>
      </c>
      <c r="AE12" s="124" t="s">
        <v>1743</v>
      </c>
      <c r="AF12" s="29">
        <v>43987</v>
      </c>
      <c r="AG12" s="30" t="s">
        <v>2842</v>
      </c>
      <c r="AH12" s="125" t="s">
        <v>2992</v>
      </c>
    </row>
    <row r="13" spans="1:34" s="28" customFormat="1" ht="12" customHeight="1" x14ac:dyDescent="0.25">
      <c r="A13" s="119" t="s">
        <v>2844</v>
      </c>
      <c r="B13" s="119" t="s">
        <v>26</v>
      </c>
      <c r="C13" s="119" t="s">
        <v>27</v>
      </c>
      <c r="D13" s="119" t="s">
        <v>28</v>
      </c>
      <c r="E13" s="119">
        <v>2019</v>
      </c>
      <c r="F13" s="119">
        <v>74</v>
      </c>
      <c r="G13" s="119" t="s">
        <v>1802</v>
      </c>
      <c r="H13" s="119">
        <v>2</v>
      </c>
      <c r="I13" s="119" t="s">
        <v>30</v>
      </c>
      <c r="J13" s="151" t="s">
        <v>1723</v>
      </c>
      <c r="K13" s="166" t="s">
        <v>32</v>
      </c>
      <c r="L13" s="166" t="s">
        <v>68</v>
      </c>
      <c r="M13" s="166" t="s">
        <v>2853</v>
      </c>
      <c r="N13" s="160" t="s">
        <v>2914</v>
      </c>
      <c r="O13" s="160" t="s">
        <v>2914</v>
      </c>
      <c r="P13" s="158" t="s">
        <v>2914</v>
      </c>
      <c r="Q13" s="166" t="s">
        <v>2854</v>
      </c>
      <c r="R13" s="166" t="s">
        <v>2860</v>
      </c>
      <c r="S13" s="166" t="s">
        <v>2861</v>
      </c>
      <c r="T13" s="166" t="s">
        <v>2862</v>
      </c>
      <c r="U13" s="166">
        <v>100</v>
      </c>
      <c r="V13" s="155" t="s">
        <v>2858</v>
      </c>
      <c r="W13" s="119" t="s">
        <v>2851</v>
      </c>
      <c r="X13" s="4" t="s">
        <v>2852</v>
      </c>
      <c r="Y13" s="119" t="s">
        <v>42</v>
      </c>
      <c r="Z13" s="167" t="s">
        <v>1743</v>
      </c>
      <c r="AA13" s="30" t="s">
        <v>2806</v>
      </c>
      <c r="AB13" s="119" t="s">
        <v>2858</v>
      </c>
      <c r="AC13" s="126">
        <v>0</v>
      </c>
      <c r="AD13" s="126">
        <v>0</v>
      </c>
      <c r="AE13" s="124" t="s">
        <v>1743</v>
      </c>
      <c r="AF13" s="29">
        <v>43987</v>
      </c>
      <c r="AG13" s="30" t="s">
        <v>2842</v>
      </c>
      <c r="AH13" s="125" t="s">
        <v>2992</v>
      </c>
    </row>
    <row r="14" spans="1:34" s="28" customFormat="1" ht="12" customHeight="1" x14ac:dyDescent="0.25">
      <c r="A14" s="119" t="s">
        <v>2844</v>
      </c>
      <c r="B14" s="119" t="s">
        <v>26</v>
      </c>
      <c r="C14" s="119" t="s">
        <v>27</v>
      </c>
      <c r="D14" s="119" t="s">
        <v>28</v>
      </c>
      <c r="E14" s="119">
        <v>2019</v>
      </c>
      <c r="F14" s="119">
        <v>74</v>
      </c>
      <c r="G14" s="119" t="s">
        <v>1802</v>
      </c>
      <c r="H14" s="119">
        <v>3</v>
      </c>
      <c r="I14" s="119" t="s">
        <v>30</v>
      </c>
      <c r="J14" s="151" t="s">
        <v>1723</v>
      </c>
      <c r="K14" s="166" t="s">
        <v>32</v>
      </c>
      <c r="L14" s="166" t="s">
        <v>68</v>
      </c>
      <c r="M14" s="163" t="s">
        <v>2853</v>
      </c>
      <c r="N14" s="160" t="s">
        <v>2914</v>
      </c>
      <c r="O14" s="160" t="s">
        <v>2914</v>
      </c>
      <c r="P14" s="158" t="s">
        <v>2914</v>
      </c>
      <c r="Q14" s="166" t="s">
        <v>2863</v>
      </c>
      <c r="R14" s="166" t="s">
        <v>2864</v>
      </c>
      <c r="S14" s="166" t="s">
        <v>2861</v>
      </c>
      <c r="T14" s="166" t="s">
        <v>2865</v>
      </c>
      <c r="U14" s="166">
        <v>100</v>
      </c>
      <c r="V14" s="155" t="s">
        <v>2866</v>
      </c>
      <c r="W14" s="119" t="s">
        <v>2851</v>
      </c>
      <c r="X14" s="4" t="s">
        <v>2852</v>
      </c>
      <c r="Y14" s="119" t="s">
        <v>42</v>
      </c>
      <c r="Z14" s="167" t="s">
        <v>1743</v>
      </c>
      <c r="AA14" s="30" t="s">
        <v>2806</v>
      </c>
      <c r="AB14" s="119" t="s">
        <v>2866</v>
      </c>
      <c r="AC14" s="126">
        <v>0</v>
      </c>
      <c r="AD14" s="126">
        <v>0</v>
      </c>
      <c r="AE14" s="124" t="s">
        <v>1743</v>
      </c>
      <c r="AF14" s="29">
        <v>43987</v>
      </c>
      <c r="AG14" s="30" t="s">
        <v>2842</v>
      </c>
      <c r="AH14" s="125" t="s">
        <v>2992</v>
      </c>
    </row>
    <row r="15" spans="1:34" s="28" customFormat="1" ht="12" customHeight="1" x14ac:dyDescent="0.25">
      <c r="A15" s="119" t="s">
        <v>2844</v>
      </c>
      <c r="B15" s="119" t="s">
        <v>26</v>
      </c>
      <c r="C15" s="119" t="s">
        <v>27</v>
      </c>
      <c r="D15" s="119" t="s">
        <v>28</v>
      </c>
      <c r="E15" s="119">
        <v>2019</v>
      </c>
      <c r="F15" s="119">
        <v>74</v>
      </c>
      <c r="G15" s="119" t="s">
        <v>1802</v>
      </c>
      <c r="H15" s="119">
        <v>4</v>
      </c>
      <c r="I15" s="119" t="s">
        <v>30</v>
      </c>
      <c r="J15" s="151" t="s">
        <v>1723</v>
      </c>
      <c r="K15" s="166" t="s">
        <v>32</v>
      </c>
      <c r="L15" s="166" t="s">
        <v>68</v>
      </c>
      <c r="M15" s="166" t="s">
        <v>2853</v>
      </c>
      <c r="N15" s="160" t="s">
        <v>2914</v>
      </c>
      <c r="O15" s="160" t="s">
        <v>2914</v>
      </c>
      <c r="P15" s="158" t="s">
        <v>2914</v>
      </c>
      <c r="Q15" s="166" t="s">
        <v>2867</v>
      </c>
      <c r="R15" s="166" t="s">
        <v>2868</v>
      </c>
      <c r="S15" s="166" t="s">
        <v>2869</v>
      </c>
      <c r="T15" s="166" t="s">
        <v>2870</v>
      </c>
      <c r="U15" s="166">
        <v>2</v>
      </c>
      <c r="V15" s="155" t="s">
        <v>2866</v>
      </c>
      <c r="W15" s="119" t="s">
        <v>2851</v>
      </c>
      <c r="X15" s="4" t="s">
        <v>2852</v>
      </c>
      <c r="Y15" s="119" t="s">
        <v>42</v>
      </c>
      <c r="Z15" s="167" t="s">
        <v>1743</v>
      </c>
      <c r="AA15" s="30" t="s">
        <v>2806</v>
      </c>
      <c r="AB15" s="119" t="s">
        <v>2866</v>
      </c>
      <c r="AC15" s="126">
        <v>0</v>
      </c>
      <c r="AD15" s="126">
        <v>0</v>
      </c>
      <c r="AE15" s="124" t="s">
        <v>1743</v>
      </c>
      <c r="AF15" s="29">
        <v>43987</v>
      </c>
      <c r="AG15" s="30" t="s">
        <v>2842</v>
      </c>
      <c r="AH15" s="125" t="s">
        <v>2992</v>
      </c>
    </row>
    <row r="16" spans="1:34" s="28" customFormat="1" ht="12" customHeight="1" x14ac:dyDescent="0.25">
      <c r="A16" s="119" t="s">
        <v>2844</v>
      </c>
      <c r="B16" s="119" t="s">
        <v>26</v>
      </c>
      <c r="C16" s="119" t="s">
        <v>27</v>
      </c>
      <c r="D16" s="119" t="s">
        <v>28</v>
      </c>
      <c r="E16" s="119">
        <v>2019</v>
      </c>
      <c r="F16" s="119">
        <v>74</v>
      </c>
      <c r="G16" s="119" t="s">
        <v>1968</v>
      </c>
      <c r="H16" s="119">
        <v>1</v>
      </c>
      <c r="I16" s="119" t="s">
        <v>30</v>
      </c>
      <c r="J16" s="151" t="s">
        <v>1723</v>
      </c>
      <c r="K16" s="166" t="s">
        <v>32</v>
      </c>
      <c r="L16" s="166" t="s">
        <v>68</v>
      </c>
      <c r="M16" s="163" t="s">
        <v>2871</v>
      </c>
      <c r="N16" s="160" t="s">
        <v>2914</v>
      </c>
      <c r="O16" s="160" t="s">
        <v>2914</v>
      </c>
      <c r="P16" s="158" t="s">
        <v>2914</v>
      </c>
      <c r="Q16" s="166" t="s">
        <v>2867</v>
      </c>
      <c r="R16" s="166" t="s">
        <v>2868</v>
      </c>
      <c r="S16" s="166" t="s">
        <v>2869</v>
      </c>
      <c r="T16" s="166" t="s">
        <v>2870</v>
      </c>
      <c r="U16" s="166">
        <v>2</v>
      </c>
      <c r="V16" s="155" t="s">
        <v>2866</v>
      </c>
      <c r="W16" s="119" t="s">
        <v>2851</v>
      </c>
      <c r="X16" s="4" t="s">
        <v>2852</v>
      </c>
      <c r="Y16" s="119" t="s">
        <v>42</v>
      </c>
      <c r="Z16" s="167" t="s">
        <v>1743</v>
      </c>
      <c r="AA16" s="30" t="s">
        <v>2806</v>
      </c>
      <c r="AB16" s="119" t="s">
        <v>2866</v>
      </c>
      <c r="AC16" s="126">
        <v>0</v>
      </c>
      <c r="AD16" s="126">
        <v>0</v>
      </c>
      <c r="AE16" s="124" t="s">
        <v>1743</v>
      </c>
      <c r="AF16" s="29">
        <v>43987</v>
      </c>
      <c r="AG16" s="30" t="s">
        <v>2842</v>
      </c>
      <c r="AH16" s="125" t="s">
        <v>2992</v>
      </c>
    </row>
    <row r="17" spans="1:34" s="28" customFormat="1" ht="12" customHeight="1" x14ac:dyDescent="0.25">
      <c r="A17" s="119" t="s">
        <v>2844</v>
      </c>
      <c r="B17" s="119" t="s">
        <v>26</v>
      </c>
      <c r="C17" s="119" t="s">
        <v>27</v>
      </c>
      <c r="D17" s="119" t="s">
        <v>28</v>
      </c>
      <c r="E17" s="119">
        <v>2019</v>
      </c>
      <c r="F17" s="119">
        <v>74</v>
      </c>
      <c r="G17" s="119" t="s">
        <v>2872</v>
      </c>
      <c r="H17" s="119">
        <v>1</v>
      </c>
      <c r="I17" s="119" t="s">
        <v>30</v>
      </c>
      <c r="J17" s="151" t="s">
        <v>1723</v>
      </c>
      <c r="K17" s="166" t="s">
        <v>32</v>
      </c>
      <c r="L17" s="166" t="s">
        <v>68</v>
      </c>
      <c r="M17" s="166" t="s">
        <v>2873</v>
      </c>
      <c r="N17" s="160" t="s">
        <v>2914</v>
      </c>
      <c r="O17" s="160" t="s">
        <v>2914</v>
      </c>
      <c r="P17" s="158"/>
      <c r="Q17" s="166" t="s">
        <v>2874</v>
      </c>
      <c r="R17" s="166" t="s">
        <v>2875</v>
      </c>
      <c r="S17" s="166" t="s">
        <v>2876</v>
      </c>
      <c r="T17" s="166" t="s">
        <v>2877</v>
      </c>
      <c r="U17" s="166">
        <v>100</v>
      </c>
      <c r="V17" s="155" t="s">
        <v>2866</v>
      </c>
      <c r="W17" s="119" t="s">
        <v>2851</v>
      </c>
      <c r="X17" s="4" t="s">
        <v>2852</v>
      </c>
      <c r="Y17" s="119" t="s">
        <v>42</v>
      </c>
      <c r="Z17" s="167" t="s">
        <v>1743</v>
      </c>
      <c r="AA17" s="30" t="s">
        <v>2806</v>
      </c>
      <c r="AB17" s="119" t="s">
        <v>2866</v>
      </c>
      <c r="AC17" s="126">
        <v>0</v>
      </c>
      <c r="AD17" s="126">
        <v>0</v>
      </c>
      <c r="AE17" s="124" t="s">
        <v>1743</v>
      </c>
      <c r="AF17" s="29">
        <v>43987</v>
      </c>
      <c r="AG17" s="30" t="s">
        <v>2842</v>
      </c>
      <c r="AH17" s="125" t="s">
        <v>2992</v>
      </c>
    </row>
    <row r="18" spans="1:34" s="28" customFormat="1" ht="12" customHeight="1" x14ac:dyDescent="0.25">
      <c r="A18" s="119" t="s">
        <v>2844</v>
      </c>
      <c r="B18" s="119" t="s">
        <v>26</v>
      </c>
      <c r="C18" s="119" t="s">
        <v>27</v>
      </c>
      <c r="D18" s="119" t="s">
        <v>28</v>
      </c>
      <c r="E18" s="119">
        <v>2019</v>
      </c>
      <c r="F18" s="119">
        <v>74</v>
      </c>
      <c r="G18" s="119" t="s">
        <v>2872</v>
      </c>
      <c r="H18" s="119">
        <v>2</v>
      </c>
      <c r="I18" s="119" t="s">
        <v>30</v>
      </c>
      <c r="J18" s="151" t="s">
        <v>1723</v>
      </c>
      <c r="K18" s="166" t="s">
        <v>32</v>
      </c>
      <c r="L18" s="166" t="s">
        <v>68</v>
      </c>
      <c r="M18" s="166" t="s">
        <v>2873</v>
      </c>
      <c r="N18" s="160" t="s">
        <v>2914</v>
      </c>
      <c r="O18" s="160" t="s">
        <v>2914</v>
      </c>
      <c r="P18" s="158"/>
      <c r="Q18" s="166" t="s">
        <v>2878</v>
      </c>
      <c r="R18" s="166" t="s">
        <v>2879</v>
      </c>
      <c r="S18" s="166" t="s">
        <v>2880</v>
      </c>
      <c r="T18" s="166" t="s">
        <v>2881</v>
      </c>
      <c r="U18" s="166">
        <v>1</v>
      </c>
      <c r="V18" s="155" t="s">
        <v>2866</v>
      </c>
      <c r="W18" s="119" t="s">
        <v>2851</v>
      </c>
      <c r="X18" s="4" t="s">
        <v>2882</v>
      </c>
      <c r="Y18" s="119" t="s">
        <v>42</v>
      </c>
      <c r="Z18" s="167" t="s">
        <v>1743</v>
      </c>
      <c r="AA18" s="30" t="s">
        <v>2806</v>
      </c>
      <c r="AB18" s="119" t="s">
        <v>2866</v>
      </c>
      <c r="AC18" s="126">
        <v>100</v>
      </c>
      <c r="AD18" s="126">
        <v>100</v>
      </c>
      <c r="AE18" s="124" t="s">
        <v>43</v>
      </c>
      <c r="AF18" s="29">
        <v>44018</v>
      </c>
      <c r="AG18" s="30" t="s">
        <v>2842</v>
      </c>
      <c r="AH18" s="125" t="s">
        <v>2999</v>
      </c>
    </row>
    <row r="19" spans="1:34" ht="12" customHeight="1" x14ac:dyDescent="0.25">
      <c r="A19" s="31" t="s">
        <v>2844</v>
      </c>
      <c r="B19" s="31" t="s">
        <v>26</v>
      </c>
      <c r="C19" s="31" t="s">
        <v>27</v>
      </c>
      <c r="D19" s="31" t="s">
        <v>28</v>
      </c>
      <c r="E19" s="31">
        <v>2019</v>
      </c>
      <c r="F19" s="31">
        <v>74</v>
      </c>
      <c r="G19" s="119" t="s">
        <v>2883</v>
      </c>
      <c r="H19" s="31">
        <v>1</v>
      </c>
      <c r="I19" s="31" t="s">
        <v>30</v>
      </c>
      <c r="J19" s="150" t="s">
        <v>1723</v>
      </c>
      <c r="K19" s="164" t="s">
        <v>32</v>
      </c>
      <c r="L19" s="164" t="s">
        <v>68</v>
      </c>
      <c r="M19" s="166" t="s">
        <v>2884</v>
      </c>
      <c r="N19" s="160" t="s">
        <v>2914</v>
      </c>
      <c r="O19" s="160" t="s">
        <v>2914</v>
      </c>
      <c r="P19" s="158"/>
      <c r="Q19" s="164" t="s">
        <v>2885</v>
      </c>
      <c r="R19" s="164" t="s">
        <v>2886</v>
      </c>
      <c r="S19" s="164" t="s">
        <v>2887</v>
      </c>
      <c r="T19" s="164" t="s">
        <v>2888</v>
      </c>
      <c r="U19" s="164">
        <v>4</v>
      </c>
      <c r="V19" s="154" t="s">
        <v>2850</v>
      </c>
      <c r="W19" s="31" t="s">
        <v>2851</v>
      </c>
      <c r="X19" s="4" t="s">
        <v>2852</v>
      </c>
      <c r="Y19" s="31" t="s">
        <v>42</v>
      </c>
      <c r="Z19" s="168" t="s">
        <v>1743</v>
      </c>
      <c r="AA19" s="14" t="s">
        <v>2812</v>
      </c>
      <c r="AB19" s="31" t="s">
        <v>2850</v>
      </c>
      <c r="AC19" s="35">
        <v>0</v>
      </c>
      <c r="AD19" s="35">
        <v>0</v>
      </c>
      <c r="AE19" s="12" t="s">
        <v>1743</v>
      </c>
      <c r="AF19" s="29">
        <v>44111</v>
      </c>
      <c r="AG19" s="30" t="s">
        <v>2843</v>
      </c>
      <c r="AH19" s="21" t="s">
        <v>3285</v>
      </c>
    </row>
    <row r="20" spans="1:34" s="28" customFormat="1" ht="12" customHeight="1" x14ac:dyDescent="0.25">
      <c r="A20" s="119" t="s">
        <v>2844</v>
      </c>
      <c r="B20" s="119" t="s">
        <v>26</v>
      </c>
      <c r="C20" s="119" t="s">
        <v>27</v>
      </c>
      <c r="D20" s="119" t="s">
        <v>28</v>
      </c>
      <c r="E20" s="119">
        <v>2019</v>
      </c>
      <c r="F20" s="119">
        <v>74</v>
      </c>
      <c r="G20" s="119" t="s">
        <v>2889</v>
      </c>
      <c r="H20" s="119">
        <v>1</v>
      </c>
      <c r="I20" s="119" t="s">
        <v>30</v>
      </c>
      <c r="J20" s="151" t="s">
        <v>1723</v>
      </c>
      <c r="K20" s="166" t="s">
        <v>32</v>
      </c>
      <c r="L20" s="166" t="s">
        <v>68</v>
      </c>
      <c r="M20" s="166" t="s">
        <v>2890</v>
      </c>
      <c r="N20" s="160" t="s">
        <v>2914</v>
      </c>
      <c r="O20" s="160" t="s">
        <v>2914</v>
      </c>
      <c r="P20" s="158"/>
      <c r="Q20" s="166" t="s">
        <v>2891</v>
      </c>
      <c r="R20" s="166" t="s">
        <v>2892</v>
      </c>
      <c r="S20" s="166" t="s">
        <v>2893</v>
      </c>
      <c r="T20" s="166" t="s">
        <v>2894</v>
      </c>
      <c r="U20" s="166">
        <v>100</v>
      </c>
      <c r="V20" s="155" t="s">
        <v>2895</v>
      </c>
      <c r="W20" s="119" t="s">
        <v>2851</v>
      </c>
      <c r="X20" s="4" t="s">
        <v>2852</v>
      </c>
      <c r="Y20" s="119" t="s">
        <v>42</v>
      </c>
      <c r="Z20" s="167" t="s">
        <v>1743</v>
      </c>
      <c r="AA20" s="30" t="s">
        <v>2910</v>
      </c>
      <c r="AB20" s="119" t="s">
        <v>2895</v>
      </c>
      <c r="AC20" s="126">
        <v>0</v>
      </c>
      <c r="AD20" s="126">
        <v>0</v>
      </c>
      <c r="AE20" s="124" t="s">
        <v>1743</v>
      </c>
      <c r="AF20" s="29">
        <v>43987</v>
      </c>
      <c r="AG20" s="30" t="s">
        <v>2842</v>
      </c>
      <c r="AH20" s="125" t="s">
        <v>2992</v>
      </c>
    </row>
    <row r="21" spans="1:34" s="28" customFormat="1" ht="12" customHeight="1" x14ac:dyDescent="0.25">
      <c r="A21" s="119" t="s">
        <v>2844</v>
      </c>
      <c r="B21" s="119" t="s">
        <v>26</v>
      </c>
      <c r="C21" s="119" t="s">
        <v>27</v>
      </c>
      <c r="D21" s="119" t="s">
        <v>28</v>
      </c>
      <c r="E21" s="119">
        <v>2019</v>
      </c>
      <c r="F21" s="119">
        <v>74</v>
      </c>
      <c r="G21" s="119" t="s">
        <v>2246</v>
      </c>
      <c r="H21" s="119">
        <v>1</v>
      </c>
      <c r="I21" s="119" t="s">
        <v>30</v>
      </c>
      <c r="J21" s="151" t="s">
        <v>1723</v>
      </c>
      <c r="K21" s="166" t="s">
        <v>32</v>
      </c>
      <c r="L21" s="166" t="s">
        <v>424</v>
      </c>
      <c r="M21" s="165" t="s">
        <v>2896</v>
      </c>
      <c r="N21" s="160" t="s">
        <v>2914</v>
      </c>
      <c r="O21" s="160" t="s">
        <v>2914</v>
      </c>
      <c r="P21" s="158"/>
      <c r="Q21" s="166" t="s">
        <v>2897</v>
      </c>
      <c r="R21" s="166" t="s">
        <v>2898</v>
      </c>
      <c r="S21" s="166" t="s">
        <v>2899</v>
      </c>
      <c r="T21" s="166" t="s">
        <v>2900</v>
      </c>
      <c r="U21" s="166">
        <v>1</v>
      </c>
      <c r="V21" s="155" t="s">
        <v>2806</v>
      </c>
      <c r="W21" s="119" t="s">
        <v>2851</v>
      </c>
      <c r="X21" s="4" t="s">
        <v>2836</v>
      </c>
      <c r="Y21" s="119" t="s">
        <v>42</v>
      </c>
      <c r="Z21" s="167" t="s">
        <v>1743</v>
      </c>
      <c r="AA21" s="119" t="s">
        <v>2806</v>
      </c>
      <c r="AB21" s="119" t="s">
        <v>2806</v>
      </c>
      <c r="AC21" s="126">
        <v>100</v>
      </c>
      <c r="AD21" s="126">
        <v>100</v>
      </c>
      <c r="AE21" s="124" t="s">
        <v>43</v>
      </c>
      <c r="AF21" s="29">
        <v>43928</v>
      </c>
      <c r="AG21" s="30" t="s">
        <v>2842</v>
      </c>
      <c r="AH21" s="125" t="s">
        <v>2991</v>
      </c>
    </row>
    <row r="22" spans="1:34" s="28" customFormat="1" ht="12" customHeight="1" x14ac:dyDescent="0.25">
      <c r="A22" s="119" t="s">
        <v>2844</v>
      </c>
      <c r="B22" s="119" t="s">
        <v>26</v>
      </c>
      <c r="C22" s="119" t="s">
        <v>27</v>
      </c>
      <c r="D22" s="119" t="s">
        <v>28</v>
      </c>
      <c r="E22" s="119">
        <v>2019</v>
      </c>
      <c r="F22" s="119">
        <v>74</v>
      </c>
      <c r="G22" s="119" t="s">
        <v>2246</v>
      </c>
      <c r="H22" s="119">
        <v>2</v>
      </c>
      <c r="I22" s="119" t="s">
        <v>30</v>
      </c>
      <c r="J22" s="151" t="s">
        <v>1723</v>
      </c>
      <c r="K22" s="166" t="s">
        <v>32</v>
      </c>
      <c r="L22" s="166" t="s">
        <v>424</v>
      </c>
      <c r="M22" s="165" t="s">
        <v>2896</v>
      </c>
      <c r="N22" s="160" t="s">
        <v>2914</v>
      </c>
      <c r="O22" s="160" t="s">
        <v>2914</v>
      </c>
      <c r="P22" s="158"/>
      <c r="Q22" s="166" t="s">
        <v>2901</v>
      </c>
      <c r="R22" s="166" t="s">
        <v>2902</v>
      </c>
      <c r="S22" s="166" t="s">
        <v>2903</v>
      </c>
      <c r="T22" s="166" t="s">
        <v>2904</v>
      </c>
      <c r="U22" s="166">
        <v>100</v>
      </c>
      <c r="V22" s="155" t="s">
        <v>2740</v>
      </c>
      <c r="W22" s="119" t="s">
        <v>2851</v>
      </c>
      <c r="X22" s="4" t="s">
        <v>2882</v>
      </c>
      <c r="Y22" s="119" t="s">
        <v>42</v>
      </c>
      <c r="Z22" s="167" t="s">
        <v>1743</v>
      </c>
      <c r="AA22" s="119" t="s">
        <v>2806</v>
      </c>
      <c r="AB22" s="119" t="s">
        <v>2740</v>
      </c>
      <c r="AC22" s="126">
        <v>100</v>
      </c>
      <c r="AD22" s="126">
        <v>100</v>
      </c>
      <c r="AE22" s="124" t="s">
        <v>43</v>
      </c>
      <c r="AF22" s="145">
        <v>44018</v>
      </c>
      <c r="AG22" s="146" t="s">
        <v>2842</v>
      </c>
      <c r="AH22" s="147" t="s">
        <v>3000</v>
      </c>
    </row>
    <row r="23" spans="1:34" ht="12" customHeight="1" x14ac:dyDescent="0.25">
      <c r="A23" s="31" t="s">
        <v>2844</v>
      </c>
      <c r="B23" s="31" t="s">
        <v>26</v>
      </c>
      <c r="C23" s="31" t="s">
        <v>27</v>
      </c>
      <c r="D23" s="31" t="s">
        <v>28</v>
      </c>
      <c r="E23" s="31">
        <v>2019</v>
      </c>
      <c r="F23" s="31">
        <v>74</v>
      </c>
      <c r="G23" s="119" t="s">
        <v>2368</v>
      </c>
      <c r="H23" s="31">
        <v>1</v>
      </c>
      <c r="I23" s="31" t="s">
        <v>30</v>
      </c>
      <c r="J23" s="150" t="s">
        <v>1723</v>
      </c>
      <c r="K23" s="164" t="s">
        <v>32</v>
      </c>
      <c r="L23" s="164" t="s">
        <v>424</v>
      </c>
      <c r="M23" s="165" t="s">
        <v>2905</v>
      </c>
      <c r="N23" s="160" t="s">
        <v>2914</v>
      </c>
      <c r="O23" s="160" t="s">
        <v>2914</v>
      </c>
      <c r="P23" s="158" t="s">
        <v>2914</v>
      </c>
      <c r="Q23" s="164" t="s">
        <v>2906</v>
      </c>
      <c r="R23" s="164" t="s">
        <v>2907</v>
      </c>
      <c r="S23" s="164" t="s">
        <v>2908</v>
      </c>
      <c r="T23" s="164" t="s">
        <v>2909</v>
      </c>
      <c r="U23" s="164">
        <v>1</v>
      </c>
      <c r="V23" s="154" t="s">
        <v>2740</v>
      </c>
      <c r="W23" s="31" t="s">
        <v>2851</v>
      </c>
      <c r="X23" s="4" t="s">
        <v>2882</v>
      </c>
      <c r="Y23" s="31" t="s">
        <v>42</v>
      </c>
      <c r="Z23" s="168" t="s">
        <v>1743</v>
      </c>
      <c r="AA23" s="119" t="s">
        <v>2806</v>
      </c>
      <c r="AB23" s="31" t="s">
        <v>2740</v>
      </c>
      <c r="AC23" s="35">
        <v>100</v>
      </c>
      <c r="AD23" s="35">
        <v>100</v>
      </c>
      <c r="AE23" s="12" t="s">
        <v>43</v>
      </c>
      <c r="AF23" s="145">
        <v>44018</v>
      </c>
      <c r="AG23" s="146" t="s">
        <v>2842</v>
      </c>
      <c r="AH23" s="147" t="s">
        <v>3001</v>
      </c>
    </row>
    <row r="24" spans="1:34" ht="12" customHeight="1" x14ac:dyDescent="0.25">
      <c r="A24" s="190" t="s">
        <v>3007</v>
      </c>
      <c r="B24" s="190" t="s">
        <v>26</v>
      </c>
      <c r="C24" s="190" t="s">
        <v>27</v>
      </c>
      <c r="D24" s="190" t="s">
        <v>28</v>
      </c>
      <c r="E24" s="190">
        <v>2020</v>
      </c>
      <c r="F24" s="190">
        <v>107</v>
      </c>
      <c r="G24" s="190" t="s">
        <v>1810</v>
      </c>
      <c r="H24" s="190">
        <v>1</v>
      </c>
      <c r="I24" s="190" t="s">
        <v>30</v>
      </c>
      <c r="J24" s="190" t="s">
        <v>67</v>
      </c>
      <c r="K24" s="190" t="s">
        <v>32</v>
      </c>
      <c r="L24" s="190" t="s">
        <v>68</v>
      </c>
      <c r="M24" s="190" t="s">
        <v>3008</v>
      </c>
      <c r="N24" s="163" t="s">
        <v>2914</v>
      </c>
      <c r="O24" s="163"/>
      <c r="P24" s="161"/>
      <c r="Q24" s="190" t="s">
        <v>3053</v>
      </c>
      <c r="R24" s="190" t="s">
        <v>3054</v>
      </c>
      <c r="S24" s="190" t="s">
        <v>3055</v>
      </c>
      <c r="T24" s="190" t="s">
        <v>3056</v>
      </c>
      <c r="U24" s="190">
        <v>1</v>
      </c>
      <c r="V24" s="190" t="s">
        <v>3057</v>
      </c>
      <c r="W24" s="190" t="s">
        <v>3058</v>
      </c>
      <c r="X24" s="4" t="s">
        <v>3059</v>
      </c>
      <c r="Y24" s="190" t="s">
        <v>42</v>
      </c>
      <c r="Z24" s="190" t="s">
        <v>1743</v>
      </c>
      <c r="AA24" s="195" t="s">
        <v>3192</v>
      </c>
      <c r="AB24" s="31" t="s">
        <v>3057</v>
      </c>
      <c r="AC24" s="34">
        <v>0</v>
      </c>
      <c r="AD24" s="34">
        <v>0</v>
      </c>
      <c r="AE24" s="124" t="s">
        <v>1743</v>
      </c>
      <c r="AF24" s="145"/>
      <c r="AG24" s="146"/>
      <c r="AH24" s="147"/>
    </row>
    <row r="25" spans="1:34" ht="12" customHeight="1" x14ac:dyDescent="0.25">
      <c r="A25" s="190" t="s">
        <v>3007</v>
      </c>
      <c r="B25" s="190" t="s">
        <v>26</v>
      </c>
      <c r="C25" s="190" t="s">
        <v>27</v>
      </c>
      <c r="D25" s="190" t="s">
        <v>28</v>
      </c>
      <c r="E25" s="190">
        <v>2020</v>
      </c>
      <c r="F25" s="190">
        <v>107</v>
      </c>
      <c r="G25" s="190" t="s">
        <v>1810</v>
      </c>
      <c r="H25" s="190">
        <v>2</v>
      </c>
      <c r="I25" s="190" t="s">
        <v>30</v>
      </c>
      <c r="J25" s="190" t="s">
        <v>67</v>
      </c>
      <c r="K25" s="190" t="s">
        <v>32</v>
      </c>
      <c r="L25" s="190" t="s">
        <v>68</v>
      </c>
      <c r="M25" s="190" t="s">
        <v>3008</v>
      </c>
      <c r="N25" s="163" t="s">
        <v>2914</v>
      </c>
      <c r="O25" s="163"/>
      <c r="P25" s="161"/>
      <c r="Q25" s="190" t="s">
        <v>3053</v>
      </c>
      <c r="R25" s="190" t="s">
        <v>3060</v>
      </c>
      <c r="S25" s="190" t="s">
        <v>2825</v>
      </c>
      <c r="T25" s="190" t="s">
        <v>2825</v>
      </c>
      <c r="U25" s="190">
        <v>1</v>
      </c>
      <c r="V25" s="190" t="s">
        <v>2168</v>
      </c>
      <c r="W25" s="190" t="s">
        <v>3058</v>
      </c>
      <c r="X25" s="4" t="s">
        <v>3061</v>
      </c>
      <c r="Y25" s="190" t="s">
        <v>42</v>
      </c>
      <c r="Z25" s="190" t="s">
        <v>1743</v>
      </c>
      <c r="AA25" s="30" t="s">
        <v>2812</v>
      </c>
      <c r="AB25" s="31" t="s">
        <v>2168</v>
      </c>
      <c r="AC25" s="34">
        <v>0</v>
      </c>
      <c r="AD25" s="34">
        <v>0</v>
      </c>
      <c r="AE25" s="124" t="s">
        <v>1743</v>
      </c>
      <c r="AF25" s="29">
        <v>44111</v>
      </c>
      <c r="AG25" s="30" t="s">
        <v>2843</v>
      </c>
      <c r="AH25" s="198" t="s">
        <v>3286</v>
      </c>
    </row>
    <row r="26" spans="1:34" ht="12" customHeight="1" x14ac:dyDescent="0.25">
      <c r="A26" s="190" t="s">
        <v>3007</v>
      </c>
      <c r="B26" s="190" t="s">
        <v>26</v>
      </c>
      <c r="C26" s="190" t="s">
        <v>27</v>
      </c>
      <c r="D26" s="190" t="s">
        <v>28</v>
      </c>
      <c r="E26" s="190">
        <v>2020</v>
      </c>
      <c r="F26" s="190">
        <v>107</v>
      </c>
      <c r="G26" s="190" t="s">
        <v>1889</v>
      </c>
      <c r="H26" s="190">
        <v>1</v>
      </c>
      <c r="I26" s="190" t="s">
        <v>30</v>
      </c>
      <c r="J26" s="190" t="s">
        <v>67</v>
      </c>
      <c r="K26" s="190" t="s">
        <v>32</v>
      </c>
      <c r="L26" s="190" t="s">
        <v>68</v>
      </c>
      <c r="M26" s="190" t="s">
        <v>3009</v>
      </c>
      <c r="N26" s="163" t="s">
        <v>2914</v>
      </c>
      <c r="O26" s="163"/>
      <c r="P26" s="161"/>
      <c r="Q26" s="190" t="s">
        <v>3062</v>
      </c>
      <c r="R26" s="190" t="s">
        <v>3063</v>
      </c>
      <c r="S26" s="190" t="s">
        <v>2135</v>
      </c>
      <c r="T26" s="190" t="s">
        <v>3064</v>
      </c>
      <c r="U26" s="190">
        <v>1</v>
      </c>
      <c r="V26" s="190" t="s">
        <v>3065</v>
      </c>
      <c r="W26" s="190" t="s">
        <v>3066</v>
      </c>
      <c r="X26" s="4" t="s">
        <v>3067</v>
      </c>
      <c r="Y26" s="190" t="s">
        <v>42</v>
      </c>
      <c r="Z26" s="190" t="s">
        <v>1743</v>
      </c>
      <c r="AA26" s="195" t="s">
        <v>3193</v>
      </c>
      <c r="AB26" s="31" t="s">
        <v>3065</v>
      </c>
      <c r="AC26" s="34">
        <v>0</v>
      </c>
      <c r="AD26" s="34">
        <v>0</v>
      </c>
      <c r="AE26" s="124" t="s">
        <v>1743</v>
      </c>
      <c r="AF26" s="29">
        <v>44082</v>
      </c>
      <c r="AG26" s="30" t="s">
        <v>2843</v>
      </c>
      <c r="AH26" s="21" t="s">
        <v>3213</v>
      </c>
    </row>
    <row r="27" spans="1:34" ht="12" customHeight="1" x14ac:dyDescent="0.25">
      <c r="A27" s="190" t="s">
        <v>3007</v>
      </c>
      <c r="B27" s="190" t="s">
        <v>26</v>
      </c>
      <c r="C27" s="190" t="s">
        <v>27</v>
      </c>
      <c r="D27" s="190" t="s">
        <v>28</v>
      </c>
      <c r="E27" s="190">
        <v>2020</v>
      </c>
      <c r="F27" s="190">
        <v>107</v>
      </c>
      <c r="G27" s="190" t="s">
        <v>1917</v>
      </c>
      <c r="H27" s="190">
        <v>1</v>
      </c>
      <c r="I27" s="190" t="s">
        <v>30</v>
      </c>
      <c r="J27" s="190" t="s">
        <v>67</v>
      </c>
      <c r="K27" s="190" t="s">
        <v>32</v>
      </c>
      <c r="L27" s="190" t="s">
        <v>68</v>
      </c>
      <c r="M27" s="190" t="s">
        <v>3010</v>
      </c>
      <c r="N27" s="163" t="s">
        <v>2914</v>
      </c>
      <c r="O27" s="163"/>
      <c r="P27" s="161"/>
      <c r="Q27" s="190" t="s">
        <v>3068</v>
      </c>
      <c r="R27" s="190" t="s">
        <v>3069</v>
      </c>
      <c r="S27" s="190" t="s">
        <v>3070</v>
      </c>
      <c r="T27" s="190" t="s">
        <v>3071</v>
      </c>
      <c r="U27" s="190">
        <v>1</v>
      </c>
      <c r="V27" s="190" t="s">
        <v>2811</v>
      </c>
      <c r="W27" s="190" t="s">
        <v>3066</v>
      </c>
      <c r="X27" s="4" t="s">
        <v>3072</v>
      </c>
      <c r="Y27" s="190" t="s">
        <v>42</v>
      </c>
      <c r="Z27" s="190" t="s">
        <v>1743</v>
      </c>
      <c r="AA27" s="30" t="s">
        <v>2810</v>
      </c>
      <c r="AB27" s="31" t="s">
        <v>2811</v>
      </c>
      <c r="AC27" s="34">
        <v>0</v>
      </c>
      <c r="AD27" s="34">
        <v>0</v>
      </c>
      <c r="AE27" s="124" t="s">
        <v>1743</v>
      </c>
      <c r="AF27" s="145"/>
      <c r="AG27" s="146"/>
      <c r="AH27" s="147"/>
    </row>
    <row r="28" spans="1:34" ht="12" customHeight="1" x14ac:dyDescent="0.25">
      <c r="A28" s="190" t="s">
        <v>3007</v>
      </c>
      <c r="B28" s="190" t="s">
        <v>26</v>
      </c>
      <c r="C28" s="190" t="s">
        <v>27</v>
      </c>
      <c r="D28" s="190" t="s">
        <v>28</v>
      </c>
      <c r="E28" s="190">
        <v>2020</v>
      </c>
      <c r="F28" s="190">
        <v>107</v>
      </c>
      <c r="G28" s="190" t="s">
        <v>1975</v>
      </c>
      <c r="H28" s="190">
        <v>1</v>
      </c>
      <c r="I28" s="190" t="s">
        <v>30</v>
      </c>
      <c r="J28" s="190" t="s">
        <v>67</v>
      </c>
      <c r="K28" s="190" t="s">
        <v>32</v>
      </c>
      <c r="L28" s="190" t="s">
        <v>424</v>
      </c>
      <c r="M28" s="190" t="s">
        <v>3011</v>
      </c>
      <c r="N28" s="163" t="s">
        <v>2914</v>
      </c>
      <c r="O28" s="163" t="s">
        <v>2914</v>
      </c>
      <c r="P28" s="161"/>
      <c r="Q28" s="190" t="s">
        <v>3073</v>
      </c>
      <c r="R28" s="190" t="s">
        <v>3074</v>
      </c>
      <c r="S28" s="190" t="s">
        <v>3075</v>
      </c>
      <c r="T28" s="190" t="s">
        <v>3076</v>
      </c>
      <c r="U28" s="190">
        <v>7</v>
      </c>
      <c r="V28" s="190" t="s">
        <v>2168</v>
      </c>
      <c r="W28" s="190" t="s">
        <v>3066</v>
      </c>
      <c r="X28" s="4" t="s">
        <v>3077</v>
      </c>
      <c r="Y28" s="190" t="s">
        <v>42</v>
      </c>
      <c r="Z28" s="190" t="s">
        <v>1743</v>
      </c>
      <c r="AA28" s="30" t="s">
        <v>2812</v>
      </c>
      <c r="AB28" s="31" t="s">
        <v>2168</v>
      </c>
      <c r="AC28" s="34">
        <v>0</v>
      </c>
      <c r="AD28" s="34">
        <v>0</v>
      </c>
      <c r="AE28" s="124" t="s">
        <v>1743</v>
      </c>
      <c r="AF28" s="29">
        <v>44111</v>
      </c>
      <c r="AG28" s="30" t="s">
        <v>2843</v>
      </c>
      <c r="AH28" s="198" t="s">
        <v>3287</v>
      </c>
    </row>
    <row r="29" spans="1:34" ht="12" customHeight="1" x14ac:dyDescent="0.25">
      <c r="A29" s="190" t="s">
        <v>3007</v>
      </c>
      <c r="B29" s="190" t="s">
        <v>26</v>
      </c>
      <c r="C29" s="190" t="s">
        <v>27</v>
      </c>
      <c r="D29" s="190" t="s">
        <v>28</v>
      </c>
      <c r="E29" s="190">
        <v>2020</v>
      </c>
      <c r="F29" s="190">
        <v>107</v>
      </c>
      <c r="G29" s="190" t="s">
        <v>1975</v>
      </c>
      <c r="H29" s="190">
        <v>2</v>
      </c>
      <c r="I29" s="190" t="s">
        <v>30</v>
      </c>
      <c r="J29" s="190" t="s">
        <v>67</v>
      </c>
      <c r="K29" s="190" t="s">
        <v>32</v>
      </c>
      <c r="L29" s="190" t="s">
        <v>424</v>
      </c>
      <c r="M29" s="190" t="s">
        <v>3011</v>
      </c>
      <c r="N29" s="163" t="s">
        <v>2914</v>
      </c>
      <c r="O29" s="163" t="s">
        <v>2914</v>
      </c>
      <c r="P29" s="161"/>
      <c r="Q29" s="190" t="s">
        <v>3073</v>
      </c>
      <c r="R29" s="190" t="s">
        <v>3078</v>
      </c>
      <c r="S29" s="190" t="s">
        <v>3079</v>
      </c>
      <c r="T29" s="190" t="s">
        <v>3080</v>
      </c>
      <c r="U29" s="190">
        <v>1</v>
      </c>
      <c r="V29" s="190" t="s">
        <v>3081</v>
      </c>
      <c r="W29" s="190" t="s">
        <v>3066</v>
      </c>
      <c r="X29" s="4" t="s">
        <v>3082</v>
      </c>
      <c r="Y29" s="190" t="s">
        <v>42</v>
      </c>
      <c r="Z29" s="190" t="s">
        <v>1743</v>
      </c>
      <c r="AA29" s="30" t="s">
        <v>3191</v>
      </c>
      <c r="AB29" s="31" t="s">
        <v>3081</v>
      </c>
      <c r="AC29" s="34">
        <v>0</v>
      </c>
      <c r="AD29" s="34">
        <v>0</v>
      </c>
      <c r="AE29" s="124" t="s">
        <v>1743</v>
      </c>
      <c r="AF29" s="29">
        <v>44111</v>
      </c>
      <c r="AG29" s="30" t="s">
        <v>2843</v>
      </c>
      <c r="AH29" s="198" t="s">
        <v>3288</v>
      </c>
    </row>
    <row r="30" spans="1:34" ht="12" customHeight="1" x14ac:dyDescent="0.25">
      <c r="A30" s="190" t="s">
        <v>3007</v>
      </c>
      <c r="B30" s="190" t="s">
        <v>26</v>
      </c>
      <c r="C30" s="190" t="s">
        <v>27</v>
      </c>
      <c r="D30" s="190" t="s">
        <v>28</v>
      </c>
      <c r="E30" s="190">
        <v>2020</v>
      </c>
      <c r="F30" s="190">
        <v>107</v>
      </c>
      <c r="G30" s="190" t="s">
        <v>3012</v>
      </c>
      <c r="H30" s="190">
        <v>1</v>
      </c>
      <c r="I30" s="190" t="s">
        <v>30</v>
      </c>
      <c r="J30" s="190" t="s">
        <v>67</v>
      </c>
      <c r="K30" s="190" t="s">
        <v>32</v>
      </c>
      <c r="L30" s="190" t="s">
        <v>424</v>
      </c>
      <c r="M30" s="190" t="s">
        <v>3013</v>
      </c>
      <c r="N30" s="163" t="s">
        <v>2914</v>
      </c>
      <c r="O30" s="163" t="s">
        <v>2914</v>
      </c>
      <c r="P30" s="161"/>
      <c r="Q30" s="190" t="s">
        <v>3083</v>
      </c>
      <c r="R30" s="190" t="s">
        <v>3084</v>
      </c>
      <c r="S30" s="190" t="s">
        <v>3085</v>
      </c>
      <c r="T30" s="190" t="s">
        <v>974</v>
      </c>
      <c r="U30" s="190">
        <v>1</v>
      </c>
      <c r="V30" s="190" t="s">
        <v>481</v>
      </c>
      <c r="W30" s="190" t="s">
        <v>3086</v>
      </c>
      <c r="X30" s="4" t="s">
        <v>3087</v>
      </c>
      <c r="Y30" s="190" t="s">
        <v>42</v>
      </c>
      <c r="Z30" s="190" t="s">
        <v>1743</v>
      </c>
      <c r="AA30" s="30" t="s">
        <v>2813</v>
      </c>
      <c r="AB30" s="31" t="s">
        <v>481</v>
      </c>
      <c r="AC30" s="34">
        <v>100</v>
      </c>
      <c r="AD30" s="34">
        <v>100</v>
      </c>
      <c r="AE30" s="124" t="s">
        <v>43</v>
      </c>
      <c r="AF30" s="145">
        <v>44110</v>
      </c>
      <c r="AG30" s="146" t="s">
        <v>3298</v>
      </c>
      <c r="AH30" s="147" t="s">
        <v>3299</v>
      </c>
    </row>
    <row r="31" spans="1:34" ht="12" customHeight="1" x14ac:dyDescent="0.25">
      <c r="A31" s="190" t="s">
        <v>3007</v>
      </c>
      <c r="B31" s="190" t="s">
        <v>26</v>
      </c>
      <c r="C31" s="190" t="s">
        <v>27</v>
      </c>
      <c r="D31" s="190" t="s">
        <v>28</v>
      </c>
      <c r="E31" s="190">
        <v>2020</v>
      </c>
      <c r="F31" s="190">
        <v>107</v>
      </c>
      <c r="G31" s="190" t="s">
        <v>3014</v>
      </c>
      <c r="H31" s="190">
        <v>1</v>
      </c>
      <c r="I31" s="190" t="s">
        <v>30</v>
      </c>
      <c r="J31" s="190" t="s">
        <v>67</v>
      </c>
      <c r="K31" s="190" t="s">
        <v>32</v>
      </c>
      <c r="L31" s="190" t="s">
        <v>424</v>
      </c>
      <c r="M31" s="190" t="s">
        <v>3015</v>
      </c>
      <c r="N31" s="163" t="s">
        <v>2914</v>
      </c>
      <c r="O31" s="163" t="s">
        <v>2914</v>
      </c>
      <c r="P31" s="161"/>
      <c r="Q31" s="190" t="s">
        <v>3088</v>
      </c>
      <c r="R31" s="190" t="s">
        <v>3089</v>
      </c>
      <c r="S31" s="190" t="s">
        <v>1422</v>
      </c>
      <c r="T31" s="190" t="s">
        <v>3090</v>
      </c>
      <c r="U31" s="190">
        <v>1</v>
      </c>
      <c r="V31" s="190" t="s">
        <v>2168</v>
      </c>
      <c r="W31" s="190" t="s">
        <v>3091</v>
      </c>
      <c r="X31" s="4" t="s">
        <v>3059</v>
      </c>
      <c r="Y31" s="190" t="s">
        <v>42</v>
      </c>
      <c r="Z31" s="190" t="s">
        <v>1743</v>
      </c>
      <c r="AA31" s="30" t="s">
        <v>2812</v>
      </c>
      <c r="AB31" s="31" t="s">
        <v>2168</v>
      </c>
      <c r="AC31" s="34">
        <v>0</v>
      </c>
      <c r="AD31" s="34">
        <v>0</v>
      </c>
      <c r="AE31" s="124" t="s">
        <v>1743</v>
      </c>
      <c r="AF31" s="29">
        <v>44111</v>
      </c>
      <c r="AG31" s="30" t="s">
        <v>2843</v>
      </c>
      <c r="AH31" s="198" t="s">
        <v>3289</v>
      </c>
    </row>
    <row r="32" spans="1:34" ht="12" customHeight="1" x14ac:dyDescent="0.25">
      <c r="A32" s="190" t="s">
        <v>3007</v>
      </c>
      <c r="B32" s="190" t="s">
        <v>26</v>
      </c>
      <c r="C32" s="190" t="s">
        <v>27</v>
      </c>
      <c r="D32" s="190" t="s">
        <v>28</v>
      </c>
      <c r="E32" s="190">
        <v>2020</v>
      </c>
      <c r="F32" s="190">
        <v>107</v>
      </c>
      <c r="G32" s="190" t="s">
        <v>2067</v>
      </c>
      <c r="H32" s="190">
        <v>1</v>
      </c>
      <c r="I32" s="190" t="s">
        <v>30</v>
      </c>
      <c r="J32" s="190" t="s">
        <v>67</v>
      </c>
      <c r="K32" s="190" t="s">
        <v>32</v>
      </c>
      <c r="L32" s="190" t="s">
        <v>424</v>
      </c>
      <c r="M32" s="190" t="s">
        <v>3016</v>
      </c>
      <c r="N32" s="163" t="s">
        <v>2914</v>
      </c>
      <c r="O32" s="163" t="s">
        <v>2914</v>
      </c>
      <c r="P32" s="161"/>
      <c r="Q32" s="190" t="s">
        <v>3092</v>
      </c>
      <c r="R32" s="190" t="s">
        <v>3093</v>
      </c>
      <c r="S32" s="190" t="s">
        <v>3094</v>
      </c>
      <c r="T32" s="190" t="s">
        <v>3095</v>
      </c>
      <c r="U32" s="190">
        <v>1</v>
      </c>
      <c r="V32" s="190" t="s">
        <v>1984</v>
      </c>
      <c r="W32" s="190" t="s">
        <v>3091</v>
      </c>
      <c r="X32" s="4" t="s">
        <v>3096</v>
      </c>
      <c r="Y32" s="190" t="s">
        <v>42</v>
      </c>
      <c r="Z32" s="190" t="s">
        <v>1743</v>
      </c>
      <c r="AA32" s="26" t="s">
        <v>2005</v>
      </c>
      <c r="AB32" s="31" t="s">
        <v>1984</v>
      </c>
      <c r="AC32" s="34">
        <v>0</v>
      </c>
      <c r="AD32" s="34">
        <v>0</v>
      </c>
      <c r="AE32" s="124" t="s">
        <v>1743</v>
      </c>
      <c r="AF32" s="145">
        <v>44109</v>
      </c>
      <c r="AG32" s="17" t="s">
        <v>2816</v>
      </c>
      <c r="AH32" s="209" t="s">
        <v>3223</v>
      </c>
    </row>
    <row r="33" spans="1:34" ht="12" customHeight="1" x14ac:dyDescent="0.25">
      <c r="A33" s="190" t="s">
        <v>3007</v>
      </c>
      <c r="B33" s="190" t="s">
        <v>26</v>
      </c>
      <c r="C33" s="190" t="s">
        <v>27</v>
      </c>
      <c r="D33" s="190" t="s">
        <v>28</v>
      </c>
      <c r="E33" s="190">
        <v>2020</v>
      </c>
      <c r="F33" s="190">
        <v>107</v>
      </c>
      <c r="G33" s="190" t="s">
        <v>2067</v>
      </c>
      <c r="H33" s="190">
        <v>2</v>
      </c>
      <c r="I33" s="190" t="s">
        <v>30</v>
      </c>
      <c r="J33" s="190" t="s">
        <v>67</v>
      </c>
      <c r="K33" s="190" t="s">
        <v>32</v>
      </c>
      <c r="L33" s="190" t="s">
        <v>424</v>
      </c>
      <c r="M33" s="190" t="s">
        <v>3016</v>
      </c>
      <c r="N33" s="163" t="s">
        <v>2914</v>
      </c>
      <c r="O33" s="163" t="s">
        <v>2914</v>
      </c>
      <c r="P33" s="161"/>
      <c r="Q33" s="190" t="s">
        <v>3097</v>
      </c>
      <c r="R33" s="190" t="s">
        <v>3098</v>
      </c>
      <c r="S33" s="190" t="s">
        <v>1422</v>
      </c>
      <c r="T33" s="190" t="s">
        <v>3090</v>
      </c>
      <c r="U33" s="190">
        <v>1</v>
      </c>
      <c r="V33" s="190" t="s">
        <v>2168</v>
      </c>
      <c r="W33" s="190" t="s">
        <v>3091</v>
      </c>
      <c r="X33" s="4" t="s">
        <v>3099</v>
      </c>
      <c r="Y33" s="190" t="s">
        <v>42</v>
      </c>
      <c r="Z33" s="190" t="s">
        <v>1743</v>
      </c>
      <c r="AA33" s="30" t="s">
        <v>2812</v>
      </c>
      <c r="AB33" s="31" t="s">
        <v>2168</v>
      </c>
      <c r="AC33" s="34">
        <v>0</v>
      </c>
      <c r="AD33" s="34">
        <v>0</v>
      </c>
      <c r="AE33" s="124" t="s">
        <v>1743</v>
      </c>
      <c r="AF33" s="29">
        <v>44111</v>
      </c>
      <c r="AG33" s="30" t="s">
        <v>2843</v>
      </c>
      <c r="AH33" s="198" t="s">
        <v>3290</v>
      </c>
    </row>
    <row r="34" spans="1:34" ht="12" customHeight="1" x14ac:dyDescent="0.25">
      <c r="A34" s="190" t="s">
        <v>3007</v>
      </c>
      <c r="B34" s="190" t="s">
        <v>26</v>
      </c>
      <c r="C34" s="190" t="s">
        <v>27</v>
      </c>
      <c r="D34" s="190" t="s">
        <v>28</v>
      </c>
      <c r="E34" s="190">
        <v>2020</v>
      </c>
      <c r="F34" s="190">
        <v>107</v>
      </c>
      <c r="G34" s="190" t="s">
        <v>3017</v>
      </c>
      <c r="H34" s="190">
        <v>1</v>
      </c>
      <c r="I34" s="190" t="s">
        <v>30</v>
      </c>
      <c r="J34" s="190" t="s">
        <v>67</v>
      </c>
      <c r="K34" s="190" t="s">
        <v>32</v>
      </c>
      <c r="L34" s="190" t="s">
        <v>424</v>
      </c>
      <c r="M34" s="190" t="s">
        <v>3018</v>
      </c>
      <c r="N34" s="163" t="s">
        <v>2914</v>
      </c>
      <c r="O34" s="163" t="s">
        <v>2914</v>
      </c>
      <c r="P34" s="161"/>
      <c r="Q34" s="190" t="s">
        <v>3100</v>
      </c>
      <c r="R34" s="190" t="s">
        <v>3101</v>
      </c>
      <c r="S34" s="190" t="s">
        <v>3102</v>
      </c>
      <c r="T34" s="190" t="s">
        <v>3103</v>
      </c>
      <c r="U34" s="190">
        <v>1</v>
      </c>
      <c r="V34" s="190" t="s">
        <v>2807</v>
      </c>
      <c r="W34" s="190" t="s">
        <v>3091</v>
      </c>
      <c r="X34" s="4" t="s">
        <v>3096</v>
      </c>
      <c r="Y34" s="190" t="s">
        <v>42</v>
      </c>
      <c r="Z34" s="190" t="s">
        <v>1743</v>
      </c>
      <c r="AA34" s="26" t="s">
        <v>2005</v>
      </c>
      <c r="AB34" s="31" t="s">
        <v>2807</v>
      </c>
      <c r="AC34" s="34">
        <v>0</v>
      </c>
      <c r="AD34" s="34">
        <v>0</v>
      </c>
      <c r="AE34" s="124" t="s">
        <v>1743</v>
      </c>
      <c r="AF34" s="145">
        <v>44109</v>
      </c>
      <c r="AG34" s="17" t="s">
        <v>2816</v>
      </c>
      <c r="AH34" s="209" t="s">
        <v>3220</v>
      </c>
    </row>
    <row r="35" spans="1:34" ht="12" customHeight="1" x14ac:dyDescent="0.25">
      <c r="A35" s="190" t="s">
        <v>3007</v>
      </c>
      <c r="B35" s="190" t="s">
        <v>26</v>
      </c>
      <c r="C35" s="190" t="s">
        <v>27</v>
      </c>
      <c r="D35" s="190" t="s">
        <v>28</v>
      </c>
      <c r="E35" s="190">
        <v>2020</v>
      </c>
      <c r="F35" s="190">
        <v>107</v>
      </c>
      <c r="G35" s="190" t="s">
        <v>3017</v>
      </c>
      <c r="H35" s="190">
        <v>2</v>
      </c>
      <c r="I35" s="190" t="s">
        <v>30</v>
      </c>
      <c r="J35" s="190" t="s">
        <v>67</v>
      </c>
      <c r="K35" s="190" t="s">
        <v>32</v>
      </c>
      <c r="L35" s="190" t="s">
        <v>424</v>
      </c>
      <c r="M35" s="190" t="s">
        <v>3018</v>
      </c>
      <c r="N35" s="163" t="s">
        <v>2914</v>
      </c>
      <c r="O35" s="163" t="s">
        <v>2914</v>
      </c>
      <c r="P35" s="161"/>
      <c r="Q35" s="190" t="s">
        <v>3104</v>
      </c>
      <c r="R35" s="190" t="s">
        <v>3105</v>
      </c>
      <c r="S35" s="190" t="s">
        <v>3102</v>
      </c>
      <c r="T35" s="190" t="s">
        <v>3103</v>
      </c>
      <c r="U35" s="190">
        <v>1</v>
      </c>
      <c r="V35" s="190" t="s">
        <v>2807</v>
      </c>
      <c r="W35" s="190" t="s">
        <v>3091</v>
      </c>
      <c r="X35" s="4" t="s">
        <v>3096</v>
      </c>
      <c r="Y35" s="190" t="s">
        <v>42</v>
      </c>
      <c r="Z35" s="190" t="s">
        <v>1743</v>
      </c>
      <c r="AA35" s="26" t="s">
        <v>2005</v>
      </c>
      <c r="AB35" s="31" t="s">
        <v>2807</v>
      </c>
      <c r="AC35" s="34">
        <v>0</v>
      </c>
      <c r="AD35" s="34">
        <v>0</v>
      </c>
      <c r="AE35" s="124" t="s">
        <v>1743</v>
      </c>
      <c r="AF35" s="145">
        <v>44109</v>
      </c>
      <c r="AG35" s="17" t="s">
        <v>2816</v>
      </c>
      <c r="AH35" s="209" t="s">
        <v>3220</v>
      </c>
    </row>
    <row r="36" spans="1:34" ht="12" customHeight="1" x14ac:dyDescent="0.25">
      <c r="A36" s="190" t="s">
        <v>3007</v>
      </c>
      <c r="B36" s="190" t="s">
        <v>26</v>
      </c>
      <c r="C36" s="190" t="s">
        <v>27</v>
      </c>
      <c r="D36" s="190" t="s">
        <v>28</v>
      </c>
      <c r="E36" s="190">
        <v>2020</v>
      </c>
      <c r="F36" s="190">
        <v>107</v>
      </c>
      <c r="G36" s="190" t="s">
        <v>3017</v>
      </c>
      <c r="H36" s="190">
        <v>3</v>
      </c>
      <c r="I36" s="190" t="s">
        <v>30</v>
      </c>
      <c r="J36" s="190" t="s">
        <v>67</v>
      </c>
      <c r="K36" s="190" t="s">
        <v>32</v>
      </c>
      <c r="L36" s="190" t="s">
        <v>424</v>
      </c>
      <c r="M36" s="190" t="s">
        <v>3018</v>
      </c>
      <c r="N36" s="163" t="s">
        <v>2914</v>
      </c>
      <c r="O36" s="163" t="s">
        <v>2914</v>
      </c>
      <c r="P36" s="161"/>
      <c r="Q36" s="190" t="s">
        <v>3106</v>
      </c>
      <c r="R36" s="190" t="s">
        <v>3107</v>
      </c>
      <c r="S36" s="190" t="s">
        <v>1908</v>
      </c>
      <c r="T36" s="190" t="s">
        <v>3108</v>
      </c>
      <c r="U36" s="190">
        <v>1</v>
      </c>
      <c r="V36" s="190" t="s">
        <v>2168</v>
      </c>
      <c r="W36" s="190" t="s">
        <v>3066</v>
      </c>
      <c r="X36" s="4" t="s">
        <v>3109</v>
      </c>
      <c r="Y36" s="190" t="s">
        <v>42</v>
      </c>
      <c r="Z36" s="190" t="s">
        <v>1743</v>
      </c>
      <c r="AA36" s="30" t="s">
        <v>2812</v>
      </c>
      <c r="AB36" s="31" t="s">
        <v>2168</v>
      </c>
      <c r="AC36" s="34">
        <v>0</v>
      </c>
      <c r="AD36" s="34">
        <v>0</v>
      </c>
      <c r="AE36" s="124" t="s">
        <v>1743</v>
      </c>
      <c r="AF36" s="29">
        <v>44111</v>
      </c>
      <c r="AG36" s="30" t="s">
        <v>2843</v>
      </c>
      <c r="AH36" s="198" t="s">
        <v>3290</v>
      </c>
    </row>
    <row r="37" spans="1:34" ht="12" customHeight="1" x14ac:dyDescent="0.25">
      <c r="A37" s="190" t="s">
        <v>3007</v>
      </c>
      <c r="B37" s="190" t="s">
        <v>26</v>
      </c>
      <c r="C37" s="190" t="s">
        <v>27</v>
      </c>
      <c r="D37" s="190" t="s">
        <v>28</v>
      </c>
      <c r="E37" s="190">
        <v>2020</v>
      </c>
      <c r="F37" s="190">
        <v>107</v>
      </c>
      <c r="G37" s="190" t="s">
        <v>3017</v>
      </c>
      <c r="H37" s="190">
        <v>4</v>
      </c>
      <c r="I37" s="190" t="s">
        <v>30</v>
      </c>
      <c r="J37" s="190" t="s">
        <v>67</v>
      </c>
      <c r="K37" s="190" t="s">
        <v>32</v>
      </c>
      <c r="L37" s="190" t="s">
        <v>424</v>
      </c>
      <c r="M37" s="190" t="s">
        <v>3018</v>
      </c>
      <c r="N37" s="163" t="s">
        <v>2914</v>
      </c>
      <c r="O37" s="163" t="s">
        <v>2914</v>
      </c>
      <c r="P37" s="161"/>
      <c r="Q37" s="190" t="s">
        <v>3106</v>
      </c>
      <c r="R37" s="190" t="s">
        <v>3110</v>
      </c>
      <c r="S37" s="190" t="s">
        <v>3111</v>
      </c>
      <c r="T37" s="190" t="s">
        <v>3111</v>
      </c>
      <c r="U37" s="190">
        <v>1</v>
      </c>
      <c r="V37" s="190" t="s">
        <v>2168</v>
      </c>
      <c r="W37" s="190" t="s">
        <v>3066</v>
      </c>
      <c r="X37" s="4" t="s">
        <v>3059</v>
      </c>
      <c r="Y37" s="190" t="s">
        <v>42</v>
      </c>
      <c r="Z37" s="190" t="s">
        <v>1743</v>
      </c>
      <c r="AA37" s="30" t="s">
        <v>2812</v>
      </c>
      <c r="AB37" s="31" t="s">
        <v>2168</v>
      </c>
      <c r="AC37" s="34">
        <v>0</v>
      </c>
      <c r="AD37" s="34">
        <v>0</v>
      </c>
      <c r="AE37" s="124" t="s">
        <v>1743</v>
      </c>
      <c r="AF37" s="29">
        <v>44111</v>
      </c>
      <c r="AG37" s="30" t="s">
        <v>2843</v>
      </c>
      <c r="AH37" s="198" t="s">
        <v>3289</v>
      </c>
    </row>
    <row r="38" spans="1:34" ht="12" customHeight="1" x14ac:dyDescent="0.25">
      <c r="A38" s="190" t="s">
        <v>3007</v>
      </c>
      <c r="B38" s="190" t="s">
        <v>26</v>
      </c>
      <c r="C38" s="190" t="s">
        <v>27</v>
      </c>
      <c r="D38" s="190" t="s">
        <v>28</v>
      </c>
      <c r="E38" s="190">
        <v>2020</v>
      </c>
      <c r="F38" s="190">
        <v>107</v>
      </c>
      <c r="G38" s="190" t="s">
        <v>3019</v>
      </c>
      <c r="H38" s="190">
        <v>1</v>
      </c>
      <c r="I38" s="190" t="s">
        <v>30</v>
      </c>
      <c r="J38" s="190" t="s">
        <v>67</v>
      </c>
      <c r="K38" s="190" t="s">
        <v>32</v>
      </c>
      <c r="L38" s="190" t="s">
        <v>424</v>
      </c>
      <c r="M38" s="190" t="s">
        <v>3020</v>
      </c>
      <c r="N38" s="163" t="s">
        <v>2914</v>
      </c>
      <c r="O38" s="163" t="s">
        <v>2914</v>
      </c>
      <c r="P38" s="161" t="s">
        <v>2914</v>
      </c>
      <c r="Q38" s="190" t="s">
        <v>3112</v>
      </c>
      <c r="R38" s="190" t="s">
        <v>3113</v>
      </c>
      <c r="S38" s="190" t="s">
        <v>1422</v>
      </c>
      <c r="T38" s="190" t="s">
        <v>3090</v>
      </c>
      <c r="U38" s="190">
        <v>1</v>
      </c>
      <c r="V38" s="190" t="s">
        <v>2807</v>
      </c>
      <c r="W38" s="190" t="s">
        <v>3091</v>
      </c>
      <c r="X38" s="4" t="s">
        <v>3096</v>
      </c>
      <c r="Y38" s="190" t="s">
        <v>42</v>
      </c>
      <c r="Z38" s="190" t="s">
        <v>1743</v>
      </c>
      <c r="AA38" s="26" t="s">
        <v>2005</v>
      </c>
      <c r="AB38" s="31" t="s">
        <v>2807</v>
      </c>
      <c r="AC38" s="34">
        <v>0</v>
      </c>
      <c r="AD38" s="34">
        <v>0</v>
      </c>
      <c r="AE38" s="124" t="s">
        <v>1743</v>
      </c>
      <c r="AF38" s="145"/>
      <c r="AG38" s="146"/>
      <c r="AH38" s="147"/>
    </row>
    <row r="39" spans="1:34" ht="12" customHeight="1" x14ac:dyDescent="0.25">
      <c r="A39" s="190" t="s">
        <v>3007</v>
      </c>
      <c r="B39" s="190" t="s">
        <v>26</v>
      </c>
      <c r="C39" s="190" t="s">
        <v>27</v>
      </c>
      <c r="D39" s="190" t="s">
        <v>28</v>
      </c>
      <c r="E39" s="190">
        <v>2020</v>
      </c>
      <c r="F39" s="190">
        <v>107</v>
      </c>
      <c r="G39" s="190" t="s">
        <v>3021</v>
      </c>
      <c r="H39" s="190">
        <v>1</v>
      </c>
      <c r="I39" s="190" t="s">
        <v>30</v>
      </c>
      <c r="J39" s="190" t="s">
        <v>67</v>
      </c>
      <c r="K39" s="190" t="s">
        <v>32</v>
      </c>
      <c r="L39" s="190" t="s">
        <v>424</v>
      </c>
      <c r="M39" s="190" t="s">
        <v>3022</v>
      </c>
      <c r="N39" s="163" t="s">
        <v>2914</v>
      </c>
      <c r="O39" s="163" t="s">
        <v>2914</v>
      </c>
      <c r="P39" s="161"/>
      <c r="Q39" s="190" t="s">
        <v>3100</v>
      </c>
      <c r="R39" s="190" t="s">
        <v>3105</v>
      </c>
      <c r="S39" s="190" t="s">
        <v>3102</v>
      </c>
      <c r="T39" s="190" t="s">
        <v>3103</v>
      </c>
      <c r="U39" s="190">
        <v>1</v>
      </c>
      <c r="V39" s="190" t="s">
        <v>2807</v>
      </c>
      <c r="W39" s="190" t="s">
        <v>3091</v>
      </c>
      <c r="X39" s="4" t="s">
        <v>3096</v>
      </c>
      <c r="Y39" s="190" t="s">
        <v>42</v>
      </c>
      <c r="Z39" s="190" t="s">
        <v>1743</v>
      </c>
      <c r="AA39" s="26" t="s">
        <v>2005</v>
      </c>
      <c r="AB39" s="31" t="s">
        <v>2807</v>
      </c>
      <c r="AC39" s="34">
        <v>0</v>
      </c>
      <c r="AD39" s="34">
        <v>0</v>
      </c>
      <c r="AE39" s="124" t="s">
        <v>1743</v>
      </c>
      <c r="AF39" s="145">
        <v>44109</v>
      </c>
      <c r="AG39" s="17" t="s">
        <v>2816</v>
      </c>
      <c r="AH39" s="209" t="s">
        <v>3221</v>
      </c>
    </row>
    <row r="40" spans="1:34" ht="12" customHeight="1" x14ac:dyDescent="0.25">
      <c r="A40" s="190" t="s">
        <v>3007</v>
      </c>
      <c r="B40" s="190" t="s">
        <v>26</v>
      </c>
      <c r="C40" s="190" t="s">
        <v>27</v>
      </c>
      <c r="D40" s="190" t="s">
        <v>28</v>
      </c>
      <c r="E40" s="190">
        <v>2020</v>
      </c>
      <c r="F40" s="190">
        <v>107</v>
      </c>
      <c r="G40" s="190" t="s">
        <v>3021</v>
      </c>
      <c r="H40" s="190">
        <v>2</v>
      </c>
      <c r="I40" s="190" t="s">
        <v>30</v>
      </c>
      <c r="J40" s="190" t="s">
        <v>67</v>
      </c>
      <c r="K40" s="190" t="s">
        <v>32</v>
      </c>
      <c r="L40" s="190" t="s">
        <v>424</v>
      </c>
      <c r="M40" s="190" t="s">
        <v>3022</v>
      </c>
      <c r="N40" s="163" t="s">
        <v>2914</v>
      </c>
      <c r="O40" s="163" t="s">
        <v>2914</v>
      </c>
      <c r="P40" s="161"/>
      <c r="Q40" s="190" t="s">
        <v>3114</v>
      </c>
      <c r="R40" s="190" t="s">
        <v>3105</v>
      </c>
      <c r="S40" s="190" t="s">
        <v>3102</v>
      </c>
      <c r="T40" s="190" t="s">
        <v>3103</v>
      </c>
      <c r="U40" s="190">
        <v>1</v>
      </c>
      <c r="V40" s="190" t="s">
        <v>2807</v>
      </c>
      <c r="W40" s="190" t="s">
        <v>3091</v>
      </c>
      <c r="X40" s="4" t="s">
        <v>3096</v>
      </c>
      <c r="Y40" s="190" t="s">
        <v>42</v>
      </c>
      <c r="Z40" s="190" t="s">
        <v>1743</v>
      </c>
      <c r="AA40" s="26" t="s">
        <v>2005</v>
      </c>
      <c r="AB40" s="31" t="s">
        <v>2807</v>
      </c>
      <c r="AC40" s="34">
        <v>0</v>
      </c>
      <c r="AD40" s="34">
        <v>0</v>
      </c>
      <c r="AE40" s="124" t="s">
        <v>1743</v>
      </c>
      <c r="AF40" s="145">
        <v>44109</v>
      </c>
      <c r="AG40" s="17" t="s">
        <v>2816</v>
      </c>
      <c r="AH40" s="209" t="s">
        <v>3221</v>
      </c>
    </row>
    <row r="41" spans="1:34" ht="12" customHeight="1" x14ac:dyDescent="0.25">
      <c r="A41" s="190" t="s">
        <v>3007</v>
      </c>
      <c r="B41" s="190" t="s">
        <v>26</v>
      </c>
      <c r="C41" s="190" t="s">
        <v>27</v>
      </c>
      <c r="D41" s="190" t="s">
        <v>28</v>
      </c>
      <c r="E41" s="190">
        <v>2020</v>
      </c>
      <c r="F41" s="190">
        <v>107</v>
      </c>
      <c r="G41" s="190" t="s">
        <v>3023</v>
      </c>
      <c r="H41" s="190">
        <v>1</v>
      </c>
      <c r="I41" s="190" t="s">
        <v>30</v>
      </c>
      <c r="J41" s="190" t="s">
        <v>67</v>
      </c>
      <c r="K41" s="190" t="s">
        <v>32</v>
      </c>
      <c r="L41" s="190" t="s">
        <v>424</v>
      </c>
      <c r="M41" s="190" t="s">
        <v>3024</v>
      </c>
      <c r="N41" s="163" t="s">
        <v>2914</v>
      </c>
      <c r="O41" s="163" t="s">
        <v>2914</v>
      </c>
      <c r="P41" s="161" t="s">
        <v>2914</v>
      </c>
      <c r="Q41" s="190" t="s">
        <v>3115</v>
      </c>
      <c r="R41" s="190" t="s">
        <v>3116</v>
      </c>
      <c r="S41" s="190" t="s">
        <v>3117</v>
      </c>
      <c r="T41" s="190" t="s">
        <v>460</v>
      </c>
      <c r="U41" s="190">
        <v>1</v>
      </c>
      <c r="V41" s="190" t="s">
        <v>1984</v>
      </c>
      <c r="W41" s="190" t="s">
        <v>3091</v>
      </c>
      <c r="X41" s="4" t="s">
        <v>3096</v>
      </c>
      <c r="Y41" s="190" t="s">
        <v>42</v>
      </c>
      <c r="Z41" s="190" t="s">
        <v>1743</v>
      </c>
      <c r="AA41" s="26" t="s">
        <v>2005</v>
      </c>
      <c r="AB41" s="31" t="s">
        <v>1984</v>
      </c>
      <c r="AC41" s="34">
        <v>0</v>
      </c>
      <c r="AD41" s="34">
        <v>0</v>
      </c>
      <c r="AE41" s="124" t="s">
        <v>1743</v>
      </c>
      <c r="AF41" s="145">
        <v>44110</v>
      </c>
      <c r="AG41" s="17" t="s">
        <v>2816</v>
      </c>
      <c r="AH41" s="147" t="s">
        <v>3283</v>
      </c>
    </row>
    <row r="42" spans="1:34" ht="12" customHeight="1" x14ac:dyDescent="0.25">
      <c r="A42" s="190" t="s">
        <v>3007</v>
      </c>
      <c r="B42" s="190" t="s">
        <v>26</v>
      </c>
      <c r="C42" s="190" t="s">
        <v>27</v>
      </c>
      <c r="D42" s="190" t="s">
        <v>28</v>
      </c>
      <c r="E42" s="190">
        <v>2020</v>
      </c>
      <c r="F42" s="190">
        <v>107</v>
      </c>
      <c r="G42" s="190" t="s">
        <v>3023</v>
      </c>
      <c r="H42" s="190">
        <v>2</v>
      </c>
      <c r="I42" s="190" t="s">
        <v>30</v>
      </c>
      <c r="J42" s="190" t="s">
        <v>67</v>
      </c>
      <c r="K42" s="190" t="s">
        <v>32</v>
      </c>
      <c r="L42" s="190" t="s">
        <v>424</v>
      </c>
      <c r="M42" s="190" t="s">
        <v>3024</v>
      </c>
      <c r="N42" s="163" t="s">
        <v>2914</v>
      </c>
      <c r="O42" s="163" t="s">
        <v>2914</v>
      </c>
      <c r="P42" s="161" t="s">
        <v>2914</v>
      </c>
      <c r="Q42" s="190" t="s">
        <v>3118</v>
      </c>
      <c r="R42" s="190" t="s">
        <v>3119</v>
      </c>
      <c r="S42" s="190" t="s">
        <v>3120</v>
      </c>
      <c r="T42" s="30" t="s">
        <v>3121</v>
      </c>
      <c r="U42" s="190">
        <v>1</v>
      </c>
      <c r="V42" s="190" t="s">
        <v>1984</v>
      </c>
      <c r="W42" s="190" t="s">
        <v>3091</v>
      </c>
      <c r="X42" s="4" t="s">
        <v>3096</v>
      </c>
      <c r="Y42" s="190" t="s">
        <v>42</v>
      </c>
      <c r="Z42" s="190" t="s">
        <v>1743</v>
      </c>
      <c r="AA42" s="26" t="s">
        <v>2005</v>
      </c>
      <c r="AB42" s="31" t="s">
        <v>1984</v>
      </c>
      <c r="AC42" s="34">
        <v>0</v>
      </c>
      <c r="AD42" s="34">
        <v>0</v>
      </c>
      <c r="AE42" s="124" t="s">
        <v>1743</v>
      </c>
      <c r="AF42" s="145">
        <v>44109</v>
      </c>
      <c r="AG42" s="17" t="s">
        <v>2816</v>
      </c>
      <c r="AH42" s="209" t="s">
        <v>3219</v>
      </c>
    </row>
    <row r="43" spans="1:34" ht="12" customHeight="1" x14ac:dyDescent="0.25">
      <c r="A43" s="190" t="s">
        <v>3007</v>
      </c>
      <c r="B43" s="190" t="s">
        <v>26</v>
      </c>
      <c r="C43" s="190" t="s">
        <v>27</v>
      </c>
      <c r="D43" s="190" t="s">
        <v>28</v>
      </c>
      <c r="E43" s="190">
        <v>2020</v>
      </c>
      <c r="F43" s="190">
        <v>107</v>
      </c>
      <c r="G43" s="190" t="s">
        <v>3025</v>
      </c>
      <c r="H43" s="190">
        <v>1</v>
      </c>
      <c r="I43" s="190" t="s">
        <v>30</v>
      </c>
      <c r="J43" s="190" t="s">
        <v>67</v>
      </c>
      <c r="K43" s="190" t="s">
        <v>1017</v>
      </c>
      <c r="L43" s="190" t="s">
        <v>3026</v>
      </c>
      <c r="M43" s="190" t="s">
        <v>3027</v>
      </c>
      <c r="N43" s="163" t="s">
        <v>2914</v>
      </c>
      <c r="O43" s="163"/>
      <c r="P43" s="161"/>
      <c r="Q43" s="190" t="s">
        <v>3122</v>
      </c>
      <c r="R43" s="190" t="s">
        <v>3123</v>
      </c>
      <c r="S43" s="190" t="s">
        <v>3124</v>
      </c>
      <c r="T43" s="190" t="s">
        <v>3125</v>
      </c>
      <c r="U43" s="190">
        <v>0.7</v>
      </c>
      <c r="V43" s="190" t="s">
        <v>3057</v>
      </c>
      <c r="W43" s="190" t="s">
        <v>3058</v>
      </c>
      <c r="X43" s="4" t="s">
        <v>3126</v>
      </c>
      <c r="Y43" s="190" t="s">
        <v>42</v>
      </c>
      <c r="Z43" s="190" t="s">
        <v>1743</v>
      </c>
      <c r="AA43" s="195" t="s">
        <v>3192</v>
      </c>
      <c r="AB43" s="31" t="s">
        <v>3057</v>
      </c>
      <c r="AC43" s="34">
        <v>0</v>
      </c>
      <c r="AD43" s="34">
        <v>0</v>
      </c>
      <c r="AE43" s="124" t="s">
        <v>1743</v>
      </c>
      <c r="AF43" s="145"/>
      <c r="AG43" s="146"/>
      <c r="AH43" s="147"/>
    </row>
    <row r="44" spans="1:34" ht="12" customHeight="1" x14ac:dyDescent="0.25">
      <c r="A44" s="190" t="s">
        <v>3007</v>
      </c>
      <c r="B44" s="190" t="s">
        <v>26</v>
      </c>
      <c r="C44" s="190" t="s">
        <v>27</v>
      </c>
      <c r="D44" s="190" t="s">
        <v>28</v>
      </c>
      <c r="E44" s="190">
        <v>2020</v>
      </c>
      <c r="F44" s="190">
        <v>107</v>
      </c>
      <c r="G44" s="190" t="s">
        <v>3025</v>
      </c>
      <c r="H44" s="190">
        <v>2</v>
      </c>
      <c r="I44" s="190" t="s">
        <v>30</v>
      </c>
      <c r="J44" s="190" t="s">
        <v>67</v>
      </c>
      <c r="K44" s="190" t="s">
        <v>1017</v>
      </c>
      <c r="L44" s="190" t="s">
        <v>3026</v>
      </c>
      <c r="M44" s="190" t="s">
        <v>3027</v>
      </c>
      <c r="N44" s="163" t="s">
        <v>2914</v>
      </c>
      <c r="O44" s="163"/>
      <c r="P44" s="161"/>
      <c r="Q44" s="190" t="s">
        <v>3122</v>
      </c>
      <c r="R44" s="190" t="s">
        <v>3127</v>
      </c>
      <c r="S44" s="190" t="s">
        <v>3128</v>
      </c>
      <c r="T44" s="190" t="s">
        <v>2825</v>
      </c>
      <c r="U44" s="190">
        <v>1</v>
      </c>
      <c r="V44" s="190" t="s">
        <v>2168</v>
      </c>
      <c r="W44" s="190" t="s">
        <v>3058</v>
      </c>
      <c r="X44" s="4" t="s">
        <v>3061</v>
      </c>
      <c r="Y44" s="190" t="s">
        <v>42</v>
      </c>
      <c r="Z44" s="190" t="s">
        <v>1743</v>
      </c>
      <c r="AA44" s="30" t="s">
        <v>2812</v>
      </c>
      <c r="AB44" s="31" t="s">
        <v>2168</v>
      </c>
      <c r="AC44" s="34">
        <v>0</v>
      </c>
      <c r="AD44" s="34">
        <v>0</v>
      </c>
      <c r="AE44" s="124" t="s">
        <v>1743</v>
      </c>
      <c r="AF44" s="29">
        <v>44111</v>
      </c>
      <c r="AG44" s="30" t="s">
        <v>2843</v>
      </c>
      <c r="AH44" s="198" t="s">
        <v>3291</v>
      </c>
    </row>
    <row r="45" spans="1:34" ht="12" customHeight="1" x14ac:dyDescent="0.25">
      <c r="A45" s="190" t="s">
        <v>3007</v>
      </c>
      <c r="B45" s="190" t="s">
        <v>26</v>
      </c>
      <c r="C45" s="190" t="s">
        <v>27</v>
      </c>
      <c r="D45" s="190" t="s">
        <v>28</v>
      </c>
      <c r="E45" s="190">
        <v>2020</v>
      </c>
      <c r="F45" s="190">
        <v>107</v>
      </c>
      <c r="G45" s="190" t="s">
        <v>3025</v>
      </c>
      <c r="H45" s="190">
        <v>3</v>
      </c>
      <c r="I45" s="190" t="s">
        <v>30</v>
      </c>
      <c r="J45" s="190" t="s">
        <v>67</v>
      </c>
      <c r="K45" s="190" t="s">
        <v>1017</v>
      </c>
      <c r="L45" s="190" t="s">
        <v>3026</v>
      </c>
      <c r="M45" s="190" t="s">
        <v>3027</v>
      </c>
      <c r="N45" s="163" t="s">
        <v>2914</v>
      </c>
      <c r="O45" s="163"/>
      <c r="P45" s="161"/>
      <c r="Q45" s="190" t="s">
        <v>3129</v>
      </c>
      <c r="R45" s="190" t="s">
        <v>3130</v>
      </c>
      <c r="S45" s="190" t="s">
        <v>3131</v>
      </c>
      <c r="T45" s="190" t="s">
        <v>3132</v>
      </c>
      <c r="U45" s="190">
        <v>1</v>
      </c>
      <c r="V45" s="190" t="s">
        <v>1787</v>
      </c>
      <c r="W45" s="190" t="s">
        <v>3058</v>
      </c>
      <c r="X45" s="4" t="s">
        <v>3059</v>
      </c>
      <c r="Y45" s="190" t="s">
        <v>42</v>
      </c>
      <c r="Z45" s="190" t="s">
        <v>1743</v>
      </c>
      <c r="AA45" s="119" t="s">
        <v>1787</v>
      </c>
      <c r="AB45" s="31" t="s">
        <v>1787</v>
      </c>
      <c r="AC45" s="34">
        <v>0</v>
      </c>
      <c r="AD45" s="34">
        <v>0</v>
      </c>
      <c r="AE45" s="124" t="s">
        <v>1743</v>
      </c>
      <c r="AF45" s="145"/>
      <c r="AG45" s="146"/>
      <c r="AH45" s="147"/>
    </row>
    <row r="46" spans="1:34" ht="12" customHeight="1" x14ac:dyDescent="0.25">
      <c r="A46" s="190" t="s">
        <v>3007</v>
      </c>
      <c r="B46" s="190" t="s">
        <v>26</v>
      </c>
      <c r="C46" s="190" t="s">
        <v>27</v>
      </c>
      <c r="D46" s="190" t="s">
        <v>28</v>
      </c>
      <c r="E46" s="190">
        <v>2020</v>
      </c>
      <c r="F46" s="190">
        <v>107</v>
      </c>
      <c r="G46" s="190" t="s">
        <v>3028</v>
      </c>
      <c r="H46" s="190">
        <v>1</v>
      </c>
      <c r="I46" s="190" t="s">
        <v>30</v>
      </c>
      <c r="J46" s="190" t="s">
        <v>67</v>
      </c>
      <c r="K46" s="190" t="s">
        <v>1017</v>
      </c>
      <c r="L46" s="190" t="s">
        <v>3026</v>
      </c>
      <c r="M46" s="190" t="s">
        <v>3029</v>
      </c>
      <c r="N46" s="163" t="s">
        <v>2914</v>
      </c>
      <c r="O46" s="163" t="s">
        <v>2914</v>
      </c>
      <c r="P46" s="161"/>
      <c r="Q46" s="190" t="s">
        <v>3133</v>
      </c>
      <c r="R46" s="190" t="s">
        <v>3134</v>
      </c>
      <c r="S46" s="190" t="s">
        <v>3135</v>
      </c>
      <c r="T46" s="190" t="s">
        <v>3136</v>
      </c>
      <c r="U46" s="190">
        <v>1</v>
      </c>
      <c r="V46" s="190" t="s">
        <v>3057</v>
      </c>
      <c r="W46" s="190" t="s">
        <v>3058</v>
      </c>
      <c r="X46" s="4" t="s">
        <v>3137</v>
      </c>
      <c r="Y46" s="190" t="s">
        <v>42</v>
      </c>
      <c r="Z46" s="190" t="s">
        <v>1743</v>
      </c>
      <c r="AA46" s="195" t="s">
        <v>3192</v>
      </c>
      <c r="AB46" s="31" t="s">
        <v>3057</v>
      </c>
      <c r="AC46" s="34">
        <v>0</v>
      </c>
      <c r="AD46" s="34">
        <v>0</v>
      </c>
      <c r="AE46" s="124" t="s">
        <v>1743</v>
      </c>
      <c r="AF46" s="145"/>
      <c r="AG46" s="146"/>
      <c r="AH46" s="147"/>
    </row>
    <row r="47" spans="1:34" ht="12" customHeight="1" x14ac:dyDescent="0.25">
      <c r="A47" s="190" t="s">
        <v>3007</v>
      </c>
      <c r="B47" s="190" t="s">
        <v>26</v>
      </c>
      <c r="C47" s="190" t="s">
        <v>27</v>
      </c>
      <c r="D47" s="190" t="s">
        <v>28</v>
      </c>
      <c r="E47" s="190">
        <v>2020</v>
      </c>
      <c r="F47" s="190">
        <v>107</v>
      </c>
      <c r="G47" s="190" t="s">
        <v>3028</v>
      </c>
      <c r="H47" s="190">
        <v>2</v>
      </c>
      <c r="I47" s="190" t="s">
        <v>30</v>
      </c>
      <c r="J47" s="190" t="s">
        <v>67</v>
      </c>
      <c r="K47" s="190" t="s">
        <v>1017</v>
      </c>
      <c r="L47" s="190" t="s">
        <v>3026</v>
      </c>
      <c r="M47" s="190" t="s">
        <v>3029</v>
      </c>
      <c r="N47" s="163" t="s">
        <v>2914</v>
      </c>
      <c r="O47" s="163" t="s">
        <v>2914</v>
      </c>
      <c r="P47" s="161"/>
      <c r="Q47" s="190" t="s">
        <v>3133</v>
      </c>
      <c r="R47" s="190" t="s">
        <v>3138</v>
      </c>
      <c r="S47" s="190" t="s">
        <v>912</v>
      </c>
      <c r="T47" s="190" t="s">
        <v>3139</v>
      </c>
      <c r="U47" s="190">
        <v>1</v>
      </c>
      <c r="V47" s="190" t="s">
        <v>1787</v>
      </c>
      <c r="W47" s="190" t="s">
        <v>3058</v>
      </c>
      <c r="X47" s="4" t="s">
        <v>3140</v>
      </c>
      <c r="Y47" s="190" t="s">
        <v>42</v>
      </c>
      <c r="Z47" s="190" t="s">
        <v>1743</v>
      </c>
      <c r="AA47" s="119" t="s">
        <v>1787</v>
      </c>
      <c r="AB47" s="31" t="s">
        <v>1787</v>
      </c>
      <c r="AC47" s="33">
        <v>100</v>
      </c>
      <c r="AD47" s="33">
        <v>100</v>
      </c>
      <c r="AE47" s="196" t="s">
        <v>43</v>
      </c>
      <c r="AF47" s="197">
        <v>44042</v>
      </c>
      <c r="AG47" s="146" t="s">
        <v>3195</v>
      </c>
      <c r="AH47" s="147" t="s">
        <v>3196</v>
      </c>
    </row>
    <row r="48" spans="1:34" ht="12" customHeight="1" x14ac:dyDescent="0.25">
      <c r="A48" s="190" t="s">
        <v>3007</v>
      </c>
      <c r="B48" s="190" t="s">
        <v>26</v>
      </c>
      <c r="C48" s="190" t="s">
        <v>27</v>
      </c>
      <c r="D48" s="190" t="s">
        <v>28</v>
      </c>
      <c r="E48" s="190">
        <v>2020</v>
      </c>
      <c r="F48" s="190">
        <v>107</v>
      </c>
      <c r="G48" s="190" t="s">
        <v>3030</v>
      </c>
      <c r="H48" s="190">
        <v>1</v>
      </c>
      <c r="I48" s="190" t="s">
        <v>30</v>
      </c>
      <c r="J48" s="190" t="s">
        <v>67</v>
      </c>
      <c r="K48" s="190" t="s">
        <v>1017</v>
      </c>
      <c r="L48" s="190" t="s">
        <v>3026</v>
      </c>
      <c r="M48" s="190" t="s">
        <v>3031</v>
      </c>
      <c r="N48" s="163" t="s">
        <v>2914</v>
      </c>
      <c r="O48" s="163" t="s">
        <v>2914</v>
      </c>
      <c r="P48" s="161"/>
      <c r="Q48" s="190" t="s">
        <v>3141</v>
      </c>
      <c r="R48" s="190" t="s">
        <v>3134</v>
      </c>
      <c r="S48" s="190" t="s">
        <v>3135</v>
      </c>
      <c r="T48" s="190" t="s">
        <v>3136</v>
      </c>
      <c r="U48" s="190">
        <v>1</v>
      </c>
      <c r="V48" s="190" t="s">
        <v>3057</v>
      </c>
      <c r="W48" s="190" t="s">
        <v>3058</v>
      </c>
      <c r="X48" s="4" t="s">
        <v>3137</v>
      </c>
      <c r="Y48" s="190" t="s">
        <v>42</v>
      </c>
      <c r="Z48" s="190" t="s">
        <v>1743</v>
      </c>
      <c r="AA48" s="195" t="s">
        <v>3192</v>
      </c>
      <c r="AB48" s="31" t="s">
        <v>3057</v>
      </c>
      <c r="AC48" s="34">
        <v>0</v>
      </c>
      <c r="AD48" s="34">
        <v>0</v>
      </c>
      <c r="AE48" s="124" t="s">
        <v>1743</v>
      </c>
      <c r="AF48" s="145"/>
      <c r="AG48" s="146"/>
      <c r="AH48" s="147"/>
    </row>
    <row r="49" spans="1:34" ht="12" customHeight="1" x14ac:dyDescent="0.25">
      <c r="A49" s="190" t="s">
        <v>3007</v>
      </c>
      <c r="B49" s="190" t="s">
        <v>26</v>
      </c>
      <c r="C49" s="190" t="s">
        <v>27</v>
      </c>
      <c r="D49" s="190" t="s">
        <v>28</v>
      </c>
      <c r="E49" s="190">
        <v>2020</v>
      </c>
      <c r="F49" s="190">
        <v>107</v>
      </c>
      <c r="G49" s="190" t="s">
        <v>3030</v>
      </c>
      <c r="H49" s="190">
        <v>2</v>
      </c>
      <c r="I49" s="190" t="s">
        <v>30</v>
      </c>
      <c r="J49" s="190" t="s">
        <v>67</v>
      </c>
      <c r="K49" s="190" t="s">
        <v>1017</v>
      </c>
      <c r="L49" s="190" t="s">
        <v>3026</v>
      </c>
      <c r="M49" s="190" t="s">
        <v>3031</v>
      </c>
      <c r="N49" s="163" t="s">
        <v>2914</v>
      </c>
      <c r="O49" s="163" t="s">
        <v>2914</v>
      </c>
      <c r="P49" s="161"/>
      <c r="Q49" s="190" t="s">
        <v>3142</v>
      </c>
      <c r="R49" s="190" t="s">
        <v>3143</v>
      </c>
      <c r="S49" s="190" t="s">
        <v>912</v>
      </c>
      <c r="T49" s="190" t="s">
        <v>3139</v>
      </c>
      <c r="U49" s="190">
        <v>1</v>
      </c>
      <c r="V49" s="190" t="s">
        <v>1787</v>
      </c>
      <c r="W49" s="190" t="s">
        <v>3058</v>
      </c>
      <c r="X49" s="4" t="s">
        <v>3140</v>
      </c>
      <c r="Y49" s="190" t="s">
        <v>42</v>
      </c>
      <c r="Z49" s="190" t="s">
        <v>1743</v>
      </c>
      <c r="AA49" s="119" t="s">
        <v>1787</v>
      </c>
      <c r="AB49" s="31" t="s">
        <v>1787</v>
      </c>
      <c r="AC49" s="33">
        <v>100</v>
      </c>
      <c r="AD49" s="33">
        <v>100</v>
      </c>
      <c r="AE49" s="196" t="s">
        <v>43</v>
      </c>
      <c r="AF49" s="197">
        <v>44042</v>
      </c>
      <c r="AG49" s="146" t="s">
        <v>3195</v>
      </c>
      <c r="AH49" s="147" t="s">
        <v>3197</v>
      </c>
    </row>
    <row r="50" spans="1:34" ht="12" customHeight="1" x14ac:dyDescent="0.25">
      <c r="A50" s="190" t="s">
        <v>3007</v>
      </c>
      <c r="B50" s="190" t="s">
        <v>26</v>
      </c>
      <c r="C50" s="190" t="s">
        <v>27</v>
      </c>
      <c r="D50" s="190" t="s">
        <v>28</v>
      </c>
      <c r="E50" s="190">
        <v>2020</v>
      </c>
      <c r="F50" s="190">
        <v>107</v>
      </c>
      <c r="G50" s="190" t="s">
        <v>3032</v>
      </c>
      <c r="H50" s="190">
        <v>1</v>
      </c>
      <c r="I50" s="190" t="s">
        <v>30</v>
      </c>
      <c r="J50" s="190" t="s">
        <v>67</v>
      </c>
      <c r="K50" s="190" t="s">
        <v>1286</v>
      </c>
      <c r="L50" s="190" t="s">
        <v>3033</v>
      </c>
      <c r="M50" s="190" t="s">
        <v>3034</v>
      </c>
      <c r="N50" s="163" t="s">
        <v>2914</v>
      </c>
      <c r="O50" s="163" t="s">
        <v>2914</v>
      </c>
      <c r="P50" s="161"/>
      <c r="Q50" s="190" t="s">
        <v>3144</v>
      </c>
      <c r="R50" s="190" t="s">
        <v>3145</v>
      </c>
      <c r="S50" s="190" t="s">
        <v>3146</v>
      </c>
      <c r="T50" s="190" t="s">
        <v>3146</v>
      </c>
      <c r="U50" s="190">
        <v>1</v>
      </c>
      <c r="V50" s="190" t="s">
        <v>1902</v>
      </c>
      <c r="W50" s="190" t="s">
        <v>3066</v>
      </c>
      <c r="X50" s="4" t="s">
        <v>3077</v>
      </c>
      <c r="Y50" s="190" t="s">
        <v>42</v>
      </c>
      <c r="Z50" s="190" t="s">
        <v>1743</v>
      </c>
      <c r="AA50" s="30" t="s">
        <v>2812</v>
      </c>
      <c r="AB50" s="31" t="s">
        <v>1902</v>
      </c>
      <c r="AC50" s="34">
        <v>0</v>
      </c>
      <c r="AD50" s="34">
        <v>0</v>
      </c>
      <c r="AE50" s="124" t="s">
        <v>1743</v>
      </c>
      <c r="AF50" s="29">
        <v>44111</v>
      </c>
      <c r="AG50" s="30" t="s">
        <v>2843</v>
      </c>
      <c r="AH50" s="199" t="s">
        <v>3292</v>
      </c>
    </row>
    <row r="51" spans="1:34" ht="12" customHeight="1" x14ac:dyDescent="0.25">
      <c r="A51" s="190" t="s">
        <v>3007</v>
      </c>
      <c r="B51" s="190" t="s">
        <v>26</v>
      </c>
      <c r="C51" s="190" t="s">
        <v>27</v>
      </c>
      <c r="D51" s="190" t="s">
        <v>28</v>
      </c>
      <c r="E51" s="190">
        <v>2020</v>
      </c>
      <c r="F51" s="190">
        <v>107</v>
      </c>
      <c r="G51" s="190" t="s">
        <v>3032</v>
      </c>
      <c r="H51" s="190">
        <v>2</v>
      </c>
      <c r="I51" s="190" t="s">
        <v>30</v>
      </c>
      <c r="J51" s="190" t="s">
        <v>67</v>
      </c>
      <c r="K51" s="190" t="s">
        <v>1286</v>
      </c>
      <c r="L51" s="190" t="s">
        <v>3033</v>
      </c>
      <c r="M51" s="190" t="s">
        <v>3034</v>
      </c>
      <c r="N51" s="163" t="s">
        <v>2914</v>
      </c>
      <c r="O51" s="163" t="s">
        <v>2914</v>
      </c>
      <c r="P51" s="161"/>
      <c r="Q51" s="190" t="s">
        <v>3144</v>
      </c>
      <c r="R51" s="190" t="s">
        <v>3147</v>
      </c>
      <c r="S51" s="190" t="s">
        <v>3148</v>
      </c>
      <c r="T51" s="190" t="s">
        <v>3149</v>
      </c>
      <c r="U51" s="190">
        <v>1</v>
      </c>
      <c r="V51" s="190" t="s">
        <v>1902</v>
      </c>
      <c r="W51" s="190" t="s">
        <v>3066</v>
      </c>
      <c r="X51" s="4" t="s">
        <v>3077</v>
      </c>
      <c r="Y51" s="190" t="s">
        <v>42</v>
      </c>
      <c r="Z51" s="190" t="s">
        <v>1743</v>
      </c>
      <c r="AA51" s="30" t="s">
        <v>2812</v>
      </c>
      <c r="AB51" s="31" t="s">
        <v>1902</v>
      </c>
      <c r="AC51" s="34">
        <v>0</v>
      </c>
      <c r="AD51" s="34">
        <v>0</v>
      </c>
      <c r="AE51" s="124" t="s">
        <v>1743</v>
      </c>
      <c r="AF51" s="29">
        <v>44111</v>
      </c>
      <c r="AG51" s="30" t="s">
        <v>2843</v>
      </c>
      <c r="AH51" s="198" t="s">
        <v>3293</v>
      </c>
    </row>
    <row r="52" spans="1:34" ht="12" customHeight="1" x14ac:dyDescent="0.25">
      <c r="A52" s="190" t="s">
        <v>3007</v>
      </c>
      <c r="B52" s="190" t="s">
        <v>26</v>
      </c>
      <c r="C52" s="190" t="s">
        <v>27</v>
      </c>
      <c r="D52" s="190" t="s">
        <v>28</v>
      </c>
      <c r="E52" s="190">
        <v>2020</v>
      </c>
      <c r="F52" s="190">
        <v>107</v>
      </c>
      <c r="G52" s="190" t="s">
        <v>3032</v>
      </c>
      <c r="H52" s="190">
        <v>3</v>
      </c>
      <c r="I52" s="190" t="s">
        <v>30</v>
      </c>
      <c r="J52" s="190" t="s">
        <v>67</v>
      </c>
      <c r="K52" s="190" t="s">
        <v>1286</v>
      </c>
      <c r="L52" s="190" t="s">
        <v>3033</v>
      </c>
      <c r="M52" s="190" t="s">
        <v>3034</v>
      </c>
      <c r="N52" s="163" t="s">
        <v>2914</v>
      </c>
      <c r="O52" s="163" t="s">
        <v>2914</v>
      </c>
      <c r="P52" s="161"/>
      <c r="Q52" s="190" t="s">
        <v>3144</v>
      </c>
      <c r="R52" s="190" t="s">
        <v>3150</v>
      </c>
      <c r="S52" s="190" t="s">
        <v>3151</v>
      </c>
      <c r="T52" s="190" t="s">
        <v>3151</v>
      </c>
      <c r="U52" s="190">
        <v>7</v>
      </c>
      <c r="V52" s="190" t="s">
        <v>1902</v>
      </c>
      <c r="W52" s="190" t="s">
        <v>3066</v>
      </c>
      <c r="X52" s="4" t="s">
        <v>3077</v>
      </c>
      <c r="Y52" s="190" t="s">
        <v>42</v>
      </c>
      <c r="Z52" s="190" t="s">
        <v>1743</v>
      </c>
      <c r="AA52" s="30" t="s">
        <v>2812</v>
      </c>
      <c r="AB52" s="31" t="s">
        <v>1902</v>
      </c>
      <c r="AC52" s="34">
        <v>0</v>
      </c>
      <c r="AD52" s="34">
        <v>0</v>
      </c>
      <c r="AE52" s="124" t="s">
        <v>1743</v>
      </c>
      <c r="AF52" s="29">
        <v>44111</v>
      </c>
      <c r="AG52" s="30" t="s">
        <v>2843</v>
      </c>
      <c r="AH52" s="198" t="s">
        <v>3294</v>
      </c>
    </row>
    <row r="53" spans="1:34" ht="12" customHeight="1" x14ac:dyDescent="0.25">
      <c r="A53" s="190" t="s">
        <v>3007</v>
      </c>
      <c r="B53" s="190" t="s">
        <v>26</v>
      </c>
      <c r="C53" s="190" t="s">
        <v>27</v>
      </c>
      <c r="D53" s="190" t="s">
        <v>28</v>
      </c>
      <c r="E53" s="190">
        <v>2020</v>
      </c>
      <c r="F53" s="190">
        <v>107</v>
      </c>
      <c r="G53" s="190" t="s">
        <v>3035</v>
      </c>
      <c r="H53" s="190">
        <v>1</v>
      </c>
      <c r="I53" s="190" t="s">
        <v>30</v>
      </c>
      <c r="J53" s="190" t="s">
        <v>67</v>
      </c>
      <c r="K53" s="190" t="s">
        <v>1286</v>
      </c>
      <c r="L53" s="190" t="s">
        <v>3033</v>
      </c>
      <c r="M53" s="190" t="s">
        <v>3036</v>
      </c>
      <c r="N53" s="163" t="s">
        <v>2914</v>
      </c>
      <c r="O53" s="163" t="s">
        <v>2914</v>
      </c>
      <c r="P53" s="161"/>
      <c r="Q53" s="190" t="s">
        <v>3152</v>
      </c>
      <c r="R53" s="190" t="s">
        <v>3153</v>
      </c>
      <c r="S53" s="190" t="s">
        <v>3154</v>
      </c>
      <c r="T53" s="190" t="s">
        <v>974</v>
      </c>
      <c r="U53" s="190">
        <v>1</v>
      </c>
      <c r="V53" s="190" t="s">
        <v>3155</v>
      </c>
      <c r="W53" s="190" t="s">
        <v>3156</v>
      </c>
      <c r="X53" s="4" t="s">
        <v>3157</v>
      </c>
      <c r="Y53" s="190" t="s">
        <v>42</v>
      </c>
      <c r="Z53" s="190" t="s">
        <v>1743</v>
      </c>
      <c r="AA53" s="30" t="s">
        <v>2813</v>
      </c>
      <c r="AB53" s="31" t="s">
        <v>3155</v>
      </c>
      <c r="AC53" s="34">
        <v>0</v>
      </c>
      <c r="AD53" s="34">
        <v>0</v>
      </c>
      <c r="AE53" s="124" t="s">
        <v>1743</v>
      </c>
      <c r="AF53" s="145"/>
      <c r="AG53" s="146"/>
      <c r="AH53" s="147"/>
    </row>
    <row r="54" spans="1:34" ht="12" customHeight="1" x14ac:dyDescent="0.25">
      <c r="A54" s="190" t="s">
        <v>3007</v>
      </c>
      <c r="B54" s="190" t="s">
        <v>26</v>
      </c>
      <c r="C54" s="190" t="s">
        <v>27</v>
      </c>
      <c r="D54" s="190" t="s">
        <v>28</v>
      </c>
      <c r="E54" s="190">
        <v>2020</v>
      </c>
      <c r="F54" s="190">
        <v>107</v>
      </c>
      <c r="G54" s="190" t="s">
        <v>3037</v>
      </c>
      <c r="H54" s="190">
        <v>1</v>
      </c>
      <c r="I54" s="190" t="s">
        <v>30</v>
      </c>
      <c r="J54" s="190" t="s">
        <v>67</v>
      </c>
      <c r="K54" s="190" t="s">
        <v>1286</v>
      </c>
      <c r="L54" s="190" t="s">
        <v>3033</v>
      </c>
      <c r="M54" s="190" t="s">
        <v>3038</v>
      </c>
      <c r="N54" s="163" t="s">
        <v>2914</v>
      </c>
      <c r="O54" s="163" t="s">
        <v>2914</v>
      </c>
      <c r="P54" s="161"/>
      <c r="Q54" s="190" t="s">
        <v>3158</v>
      </c>
      <c r="R54" s="190" t="s">
        <v>3159</v>
      </c>
      <c r="S54" s="190" t="s">
        <v>3160</v>
      </c>
      <c r="T54" s="190" t="s">
        <v>3161</v>
      </c>
      <c r="U54" s="190">
        <v>1</v>
      </c>
      <c r="V54" s="190" t="s">
        <v>3155</v>
      </c>
      <c r="W54" s="190" t="s">
        <v>3086</v>
      </c>
      <c r="X54" s="4" t="s">
        <v>3157</v>
      </c>
      <c r="Y54" s="190" t="s">
        <v>42</v>
      </c>
      <c r="Z54" s="190" t="s">
        <v>1743</v>
      </c>
      <c r="AA54" s="30" t="s">
        <v>2813</v>
      </c>
      <c r="AB54" s="31" t="s">
        <v>3155</v>
      </c>
      <c r="AC54" s="34">
        <v>0</v>
      </c>
      <c r="AD54" s="34">
        <v>0</v>
      </c>
      <c r="AE54" s="124" t="s">
        <v>1743</v>
      </c>
      <c r="AF54" s="145"/>
      <c r="AG54" s="146"/>
      <c r="AH54" s="147"/>
    </row>
    <row r="55" spans="1:34" ht="12" customHeight="1" x14ac:dyDescent="0.25">
      <c r="A55" s="190" t="s">
        <v>3007</v>
      </c>
      <c r="B55" s="190" t="s">
        <v>26</v>
      </c>
      <c r="C55" s="190" t="s">
        <v>27</v>
      </c>
      <c r="D55" s="190" t="s">
        <v>28</v>
      </c>
      <c r="E55" s="190">
        <v>2020</v>
      </c>
      <c r="F55" s="190">
        <v>107</v>
      </c>
      <c r="G55" s="190" t="s">
        <v>3039</v>
      </c>
      <c r="H55" s="190">
        <v>1</v>
      </c>
      <c r="I55" s="190" t="s">
        <v>30</v>
      </c>
      <c r="J55" s="190" t="s">
        <v>67</v>
      </c>
      <c r="K55" s="190" t="s">
        <v>1286</v>
      </c>
      <c r="L55" s="190" t="s">
        <v>3033</v>
      </c>
      <c r="M55" s="190" t="s">
        <v>3040</v>
      </c>
      <c r="N55" s="163" t="s">
        <v>2914</v>
      </c>
      <c r="O55" s="163"/>
      <c r="P55" s="161"/>
      <c r="Q55" s="190" t="s">
        <v>3162</v>
      </c>
      <c r="R55" s="190" t="s">
        <v>3163</v>
      </c>
      <c r="S55" s="190" t="s">
        <v>3164</v>
      </c>
      <c r="T55" s="190" t="s">
        <v>3165</v>
      </c>
      <c r="U55" s="190">
        <v>1</v>
      </c>
      <c r="V55" s="190" t="s">
        <v>3155</v>
      </c>
      <c r="W55" s="190" t="s">
        <v>3086</v>
      </c>
      <c r="X55" s="4" t="s">
        <v>3157</v>
      </c>
      <c r="Y55" s="190" t="s">
        <v>42</v>
      </c>
      <c r="Z55" s="190" t="s">
        <v>1743</v>
      </c>
      <c r="AA55" s="30" t="s">
        <v>2813</v>
      </c>
      <c r="AB55" s="31" t="s">
        <v>3155</v>
      </c>
      <c r="AC55" s="34">
        <v>0</v>
      </c>
      <c r="AD55" s="34">
        <v>0</v>
      </c>
      <c r="AE55" s="124" t="s">
        <v>1743</v>
      </c>
      <c r="AF55" s="145"/>
      <c r="AG55" s="146"/>
      <c r="AH55" s="147"/>
    </row>
    <row r="56" spans="1:34" ht="12" customHeight="1" x14ac:dyDescent="0.25">
      <c r="A56" s="190" t="s">
        <v>3007</v>
      </c>
      <c r="B56" s="190" t="s">
        <v>26</v>
      </c>
      <c r="C56" s="190" t="s">
        <v>27</v>
      </c>
      <c r="D56" s="190" t="s">
        <v>28</v>
      </c>
      <c r="E56" s="190">
        <v>2020</v>
      </c>
      <c r="F56" s="190">
        <v>107</v>
      </c>
      <c r="G56" s="190" t="s">
        <v>3041</v>
      </c>
      <c r="H56" s="190">
        <v>1</v>
      </c>
      <c r="I56" s="190" t="s">
        <v>30</v>
      </c>
      <c r="J56" s="190" t="s">
        <v>67</v>
      </c>
      <c r="K56" s="190" t="s">
        <v>1286</v>
      </c>
      <c r="L56" s="190" t="s">
        <v>3033</v>
      </c>
      <c r="M56" s="190" t="s">
        <v>3042</v>
      </c>
      <c r="N56" s="163" t="s">
        <v>2914</v>
      </c>
      <c r="O56" s="163"/>
      <c r="P56" s="161"/>
      <c r="Q56" s="190" t="s">
        <v>3166</v>
      </c>
      <c r="R56" s="190" t="s">
        <v>3167</v>
      </c>
      <c r="S56" s="190" t="s">
        <v>3168</v>
      </c>
      <c r="T56" s="190" t="s">
        <v>3169</v>
      </c>
      <c r="U56" s="190">
        <v>1</v>
      </c>
      <c r="V56" s="190" t="s">
        <v>3155</v>
      </c>
      <c r="W56" s="190" t="s">
        <v>3086</v>
      </c>
      <c r="X56" s="4" t="s">
        <v>3157</v>
      </c>
      <c r="Y56" s="190" t="s">
        <v>42</v>
      </c>
      <c r="Z56" s="190" t="s">
        <v>1743</v>
      </c>
      <c r="AA56" s="30" t="s">
        <v>2813</v>
      </c>
      <c r="AB56" s="31" t="s">
        <v>3155</v>
      </c>
      <c r="AC56" s="34">
        <v>0</v>
      </c>
      <c r="AD56" s="34">
        <v>0</v>
      </c>
      <c r="AE56" s="124" t="s">
        <v>1743</v>
      </c>
      <c r="AF56" s="145"/>
      <c r="AG56" s="146"/>
      <c r="AH56" s="147"/>
    </row>
    <row r="57" spans="1:34" ht="12" customHeight="1" x14ac:dyDescent="0.25">
      <c r="A57" s="190" t="s">
        <v>3007</v>
      </c>
      <c r="B57" s="190" t="s">
        <v>26</v>
      </c>
      <c r="C57" s="190" t="s">
        <v>27</v>
      </c>
      <c r="D57" s="190" t="s">
        <v>28</v>
      </c>
      <c r="E57" s="190">
        <v>2020</v>
      </c>
      <c r="F57" s="190">
        <v>107</v>
      </c>
      <c r="G57" s="190" t="s">
        <v>3043</v>
      </c>
      <c r="H57" s="190">
        <v>1</v>
      </c>
      <c r="I57" s="190" t="s">
        <v>30</v>
      </c>
      <c r="J57" s="190" t="s">
        <v>67</v>
      </c>
      <c r="K57" s="190" t="s">
        <v>1286</v>
      </c>
      <c r="L57" s="190" t="s">
        <v>3033</v>
      </c>
      <c r="M57" s="190" t="s">
        <v>3044</v>
      </c>
      <c r="N57" s="163" t="s">
        <v>2914</v>
      </c>
      <c r="O57" s="163"/>
      <c r="P57" s="161"/>
      <c r="Q57" s="190" t="s">
        <v>3162</v>
      </c>
      <c r="R57" s="190" t="s">
        <v>3170</v>
      </c>
      <c r="S57" s="190" t="s">
        <v>3164</v>
      </c>
      <c r="T57" s="190" t="s">
        <v>3171</v>
      </c>
      <c r="U57" s="190">
        <v>1</v>
      </c>
      <c r="V57" s="190" t="s">
        <v>3172</v>
      </c>
      <c r="W57" s="190" t="s">
        <v>3086</v>
      </c>
      <c r="X57" s="4" t="s">
        <v>3157</v>
      </c>
      <c r="Y57" s="190" t="s">
        <v>42</v>
      </c>
      <c r="Z57" s="190" t="s">
        <v>1743</v>
      </c>
      <c r="AA57" s="30" t="s">
        <v>3194</v>
      </c>
      <c r="AB57" s="31" t="s">
        <v>3172</v>
      </c>
      <c r="AC57" s="34">
        <v>0</v>
      </c>
      <c r="AD57" s="34">
        <v>0</v>
      </c>
      <c r="AE57" s="124" t="s">
        <v>1743</v>
      </c>
      <c r="AF57" s="145"/>
      <c r="AG57" s="146"/>
      <c r="AH57" s="147"/>
    </row>
    <row r="58" spans="1:34" ht="12" customHeight="1" x14ac:dyDescent="0.25">
      <c r="A58" s="190" t="s">
        <v>3007</v>
      </c>
      <c r="B58" s="190" t="s">
        <v>26</v>
      </c>
      <c r="C58" s="190" t="s">
        <v>27</v>
      </c>
      <c r="D58" s="190" t="s">
        <v>28</v>
      </c>
      <c r="E58" s="190">
        <v>2020</v>
      </c>
      <c r="F58" s="190">
        <v>107</v>
      </c>
      <c r="G58" s="190" t="s">
        <v>3045</v>
      </c>
      <c r="H58" s="190">
        <v>1</v>
      </c>
      <c r="I58" s="190" t="s">
        <v>30</v>
      </c>
      <c r="J58" s="190" t="s">
        <v>67</v>
      </c>
      <c r="K58" s="190" t="s">
        <v>1286</v>
      </c>
      <c r="L58" s="190" t="s">
        <v>926</v>
      </c>
      <c r="M58" s="190" t="s">
        <v>3046</v>
      </c>
      <c r="N58" s="163" t="s">
        <v>2914</v>
      </c>
      <c r="O58" s="163"/>
      <c r="P58" s="161"/>
      <c r="Q58" s="190" t="s">
        <v>3173</v>
      </c>
      <c r="R58" s="190" t="s">
        <v>3123</v>
      </c>
      <c r="S58" s="190" t="s">
        <v>3124</v>
      </c>
      <c r="T58" s="190" t="s">
        <v>3125</v>
      </c>
      <c r="U58" s="190">
        <v>0.7</v>
      </c>
      <c r="V58" s="190" t="s">
        <v>3057</v>
      </c>
      <c r="W58" s="190" t="s">
        <v>3058</v>
      </c>
      <c r="X58" s="4" t="s">
        <v>3174</v>
      </c>
      <c r="Y58" s="190" t="s">
        <v>42</v>
      </c>
      <c r="Z58" s="190" t="s">
        <v>1743</v>
      </c>
      <c r="AA58" s="195" t="s">
        <v>3192</v>
      </c>
      <c r="AB58" s="31" t="s">
        <v>3057</v>
      </c>
      <c r="AC58" s="34">
        <v>0</v>
      </c>
      <c r="AD58" s="34">
        <v>0</v>
      </c>
      <c r="AE58" s="124" t="s">
        <v>1743</v>
      </c>
      <c r="AF58" s="145"/>
      <c r="AG58" s="146"/>
      <c r="AH58" s="147"/>
    </row>
    <row r="59" spans="1:34" ht="12" customHeight="1" x14ac:dyDescent="0.25">
      <c r="A59" s="190" t="s">
        <v>3007</v>
      </c>
      <c r="B59" s="190" t="s">
        <v>26</v>
      </c>
      <c r="C59" s="190" t="s">
        <v>27</v>
      </c>
      <c r="D59" s="190" t="s">
        <v>28</v>
      </c>
      <c r="E59" s="190">
        <v>2020</v>
      </c>
      <c r="F59" s="190">
        <v>107</v>
      </c>
      <c r="G59" s="190" t="s">
        <v>3045</v>
      </c>
      <c r="H59" s="190">
        <v>2</v>
      </c>
      <c r="I59" s="190" t="s">
        <v>30</v>
      </c>
      <c r="J59" s="190" t="s">
        <v>67</v>
      </c>
      <c r="K59" s="190" t="s">
        <v>1286</v>
      </c>
      <c r="L59" s="190" t="s">
        <v>926</v>
      </c>
      <c r="M59" s="190" t="s">
        <v>3046</v>
      </c>
      <c r="N59" s="163" t="s">
        <v>2914</v>
      </c>
      <c r="O59" s="163"/>
      <c r="P59" s="161"/>
      <c r="Q59" s="190" t="s">
        <v>3173</v>
      </c>
      <c r="R59" s="190" t="s">
        <v>3127</v>
      </c>
      <c r="S59" s="190" t="s">
        <v>3128</v>
      </c>
      <c r="T59" s="190" t="s">
        <v>2825</v>
      </c>
      <c r="U59" s="190">
        <v>1</v>
      </c>
      <c r="V59" s="190" t="s">
        <v>2168</v>
      </c>
      <c r="W59" s="190" t="s">
        <v>3058</v>
      </c>
      <c r="X59" s="4" t="s">
        <v>3061</v>
      </c>
      <c r="Y59" s="190" t="s">
        <v>42</v>
      </c>
      <c r="Z59" s="190" t="s">
        <v>1743</v>
      </c>
      <c r="AA59" s="30" t="s">
        <v>2812</v>
      </c>
      <c r="AB59" s="31" t="s">
        <v>2168</v>
      </c>
      <c r="AC59" s="34">
        <v>0</v>
      </c>
      <c r="AD59" s="34">
        <v>0</v>
      </c>
      <c r="AE59" s="124" t="s">
        <v>1743</v>
      </c>
      <c r="AF59" s="29">
        <v>44111</v>
      </c>
      <c r="AG59" s="30" t="s">
        <v>2843</v>
      </c>
      <c r="AH59" s="198" t="s">
        <v>3286</v>
      </c>
    </row>
    <row r="60" spans="1:34" ht="12" customHeight="1" x14ac:dyDescent="0.25">
      <c r="A60" s="190" t="s">
        <v>3007</v>
      </c>
      <c r="B60" s="190" t="s">
        <v>26</v>
      </c>
      <c r="C60" s="190" t="s">
        <v>27</v>
      </c>
      <c r="D60" s="190" t="s">
        <v>28</v>
      </c>
      <c r="E60" s="190">
        <v>2020</v>
      </c>
      <c r="F60" s="190">
        <v>107</v>
      </c>
      <c r="G60" s="190" t="s">
        <v>3045</v>
      </c>
      <c r="H60" s="190">
        <v>3</v>
      </c>
      <c r="I60" s="190" t="s">
        <v>30</v>
      </c>
      <c r="J60" s="190" t="s">
        <v>67</v>
      </c>
      <c r="K60" s="190" t="s">
        <v>1286</v>
      </c>
      <c r="L60" s="190" t="s">
        <v>926</v>
      </c>
      <c r="M60" s="190" t="s">
        <v>3046</v>
      </c>
      <c r="N60" s="163" t="s">
        <v>2914</v>
      </c>
      <c r="O60" s="163"/>
      <c r="P60" s="161"/>
      <c r="Q60" s="190" t="s">
        <v>3173</v>
      </c>
      <c r="R60" s="190" t="s">
        <v>3175</v>
      </c>
      <c r="S60" s="190" t="s">
        <v>3176</v>
      </c>
      <c r="T60" s="190" t="s">
        <v>3176</v>
      </c>
      <c r="U60" s="190">
        <v>1</v>
      </c>
      <c r="V60" s="190" t="s">
        <v>1787</v>
      </c>
      <c r="W60" s="190" t="s">
        <v>3058</v>
      </c>
      <c r="X60" s="4" t="s">
        <v>3140</v>
      </c>
      <c r="Y60" s="190" t="s">
        <v>42</v>
      </c>
      <c r="Z60" s="190" t="s">
        <v>1743</v>
      </c>
      <c r="AA60" s="119" t="s">
        <v>1787</v>
      </c>
      <c r="AB60" s="31" t="s">
        <v>1787</v>
      </c>
      <c r="AC60" s="33">
        <v>100</v>
      </c>
      <c r="AD60" s="33">
        <v>100</v>
      </c>
      <c r="AE60" s="196" t="s">
        <v>43</v>
      </c>
      <c r="AF60" s="197">
        <v>44042</v>
      </c>
      <c r="AG60" s="146" t="s">
        <v>3195</v>
      </c>
      <c r="AH60" s="147" t="s">
        <v>3197</v>
      </c>
    </row>
    <row r="61" spans="1:34" ht="12" customHeight="1" x14ac:dyDescent="0.25">
      <c r="A61" s="190" t="s">
        <v>3007</v>
      </c>
      <c r="B61" s="190" t="s">
        <v>26</v>
      </c>
      <c r="C61" s="190" t="s">
        <v>27</v>
      </c>
      <c r="D61" s="190" t="s">
        <v>28</v>
      </c>
      <c r="E61" s="190">
        <v>2020</v>
      </c>
      <c r="F61" s="190">
        <v>107</v>
      </c>
      <c r="G61" s="190" t="s">
        <v>3047</v>
      </c>
      <c r="H61" s="190">
        <v>1</v>
      </c>
      <c r="I61" s="190" t="s">
        <v>30</v>
      </c>
      <c r="J61" s="190" t="s">
        <v>67</v>
      </c>
      <c r="K61" s="190" t="s">
        <v>1286</v>
      </c>
      <c r="L61" s="190" t="s">
        <v>926</v>
      </c>
      <c r="M61" s="190" t="s">
        <v>3048</v>
      </c>
      <c r="N61" s="163" t="s">
        <v>2914</v>
      </c>
      <c r="O61" s="163" t="s">
        <v>2914</v>
      </c>
      <c r="P61" s="161"/>
      <c r="Q61" s="190" t="s">
        <v>3177</v>
      </c>
      <c r="R61" s="190" t="s">
        <v>3178</v>
      </c>
      <c r="S61" s="190" t="s">
        <v>3179</v>
      </c>
      <c r="T61" s="190" t="s">
        <v>3180</v>
      </c>
      <c r="U61" s="190">
        <v>0.8</v>
      </c>
      <c r="V61" s="190" t="s">
        <v>3057</v>
      </c>
      <c r="W61" s="190" t="s">
        <v>3058</v>
      </c>
      <c r="X61" s="4" t="s">
        <v>3059</v>
      </c>
      <c r="Y61" s="190" t="s">
        <v>42</v>
      </c>
      <c r="Z61" s="190" t="s">
        <v>1743</v>
      </c>
      <c r="AA61" s="195" t="s">
        <v>3192</v>
      </c>
      <c r="AB61" s="31" t="s">
        <v>3057</v>
      </c>
      <c r="AC61" s="34">
        <v>0</v>
      </c>
      <c r="AD61" s="34">
        <v>0</v>
      </c>
      <c r="AE61" s="124" t="s">
        <v>1743</v>
      </c>
      <c r="AF61" s="145"/>
      <c r="AG61" s="146"/>
      <c r="AH61" s="147"/>
    </row>
    <row r="62" spans="1:34" ht="12" customHeight="1" x14ac:dyDescent="0.25">
      <c r="A62" s="190" t="s">
        <v>3007</v>
      </c>
      <c r="B62" s="190" t="s">
        <v>26</v>
      </c>
      <c r="C62" s="190" t="s">
        <v>27</v>
      </c>
      <c r="D62" s="190" t="s">
        <v>28</v>
      </c>
      <c r="E62" s="190">
        <v>2020</v>
      </c>
      <c r="F62" s="190">
        <v>107</v>
      </c>
      <c r="G62" s="190" t="s">
        <v>3047</v>
      </c>
      <c r="H62" s="190">
        <v>2</v>
      </c>
      <c r="I62" s="190" t="s">
        <v>30</v>
      </c>
      <c r="J62" s="190" t="s">
        <v>67</v>
      </c>
      <c r="K62" s="190" t="s">
        <v>1286</v>
      </c>
      <c r="L62" s="190" t="s">
        <v>926</v>
      </c>
      <c r="M62" s="190" t="s">
        <v>3048</v>
      </c>
      <c r="N62" s="163" t="s">
        <v>2914</v>
      </c>
      <c r="O62" s="163" t="s">
        <v>2914</v>
      </c>
      <c r="P62" s="161"/>
      <c r="Q62" s="190" t="s">
        <v>3177</v>
      </c>
      <c r="R62" s="190" t="s">
        <v>3060</v>
      </c>
      <c r="S62" s="190" t="s">
        <v>2825</v>
      </c>
      <c r="T62" s="190" t="s">
        <v>2825</v>
      </c>
      <c r="U62" s="190">
        <v>1</v>
      </c>
      <c r="V62" s="190" t="s">
        <v>2168</v>
      </c>
      <c r="W62" s="190" t="s">
        <v>3058</v>
      </c>
      <c r="X62" s="4" t="s">
        <v>3061</v>
      </c>
      <c r="Y62" s="190" t="s">
        <v>42</v>
      </c>
      <c r="Z62" s="190" t="s">
        <v>1743</v>
      </c>
      <c r="AA62" s="30" t="s">
        <v>2812</v>
      </c>
      <c r="AB62" s="31" t="s">
        <v>2168</v>
      </c>
      <c r="AC62" s="34">
        <v>0</v>
      </c>
      <c r="AD62" s="34">
        <v>0</v>
      </c>
      <c r="AE62" s="124" t="s">
        <v>1743</v>
      </c>
      <c r="AF62" s="29">
        <v>44111</v>
      </c>
      <c r="AG62" s="30" t="s">
        <v>2843</v>
      </c>
      <c r="AH62" s="198" t="s">
        <v>3295</v>
      </c>
    </row>
    <row r="63" spans="1:34" ht="12" customHeight="1" x14ac:dyDescent="0.25">
      <c r="A63" s="190" t="s">
        <v>3007</v>
      </c>
      <c r="B63" s="190" t="s">
        <v>26</v>
      </c>
      <c r="C63" s="190" t="s">
        <v>27</v>
      </c>
      <c r="D63" s="190" t="s">
        <v>28</v>
      </c>
      <c r="E63" s="190">
        <v>2020</v>
      </c>
      <c r="F63" s="190">
        <v>107</v>
      </c>
      <c r="G63" s="190" t="s">
        <v>3049</v>
      </c>
      <c r="H63" s="190">
        <v>1</v>
      </c>
      <c r="I63" s="190" t="s">
        <v>30</v>
      </c>
      <c r="J63" s="190" t="s">
        <v>67</v>
      </c>
      <c r="K63" s="190" t="s">
        <v>1286</v>
      </c>
      <c r="L63" s="190" t="s">
        <v>926</v>
      </c>
      <c r="M63" s="190" t="s">
        <v>3050</v>
      </c>
      <c r="N63" s="163" t="s">
        <v>2914</v>
      </c>
      <c r="O63" s="163"/>
      <c r="P63" s="161"/>
      <c r="Q63" s="190" t="s">
        <v>3181</v>
      </c>
      <c r="R63" s="190" t="s">
        <v>3182</v>
      </c>
      <c r="S63" s="190" t="s">
        <v>3176</v>
      </c>
      <c r="T63" s="190" t="s">
        <v>3176</v>
      </c>
      <c r="U63" s="190">
        <v>1</v>
      </c>
      <c r="V63" s="190" t="s">
        <v>1787</v>
      </c>
      <c r="W63" s="190" t="s">
        <v>3058</v>
      </c>
      <c r="X63" s="4" t="s">
        <v>3061</v>
      </c>
      <c r="Y63" s="190" t="s">
        <v>42</v>
      </c>
      <c r="Z63" s="190" t="s">
        <v>1743</v>
      </c>
      <c r="AA63" s="119" t="s">
        <v>1787</v>
      </c>
      <c r="AB63" s="31" t="s">
        <v>1787</v>
      </c>
      <c r="AC63" s="34">
        <v>100</v>
      </c>
      <c r="AD63" s="34">
        <v>100</v>
      </c>
      <c r="AE63" s="124" t="s">
        <v>43</v>
      </c>
      <c r="AF63" s="145">
        <v>44073</v>
      </c>
      <c r="AG63" s="146" t="s">
        <v>3195</v>
      </c>
      <c r="AH63" s="147" t="s">
        <v>3212</v>
      </c>
    </row>
    <row r="64" spans="1:34" ht="12" customHeight="1" x14ac:dyDescent="0.25">
      <c r="A64" s="190" t="s">
        <v>3007</v>
      </c>
      <c r="B64" s="190" t="s">
        <v>26</v>
      </c>
      <c r="C64" s="190" t="s">
        <v>27</v>
      </c>
      <c r="D64" s="190" t="s">
        <v>28</v>
      </c>
      <c r="E64" s="190">
        <v>2020</v>
      </c>
      <c r="F64" s="190">
        <v>107</v>
      </c>
      <c r="G64" s="190" t="s">
        <v>3049</v>
      </c>
      <c r="H64" s="190">
        <v>2</v>
      </c>
      <c r="I64" s="190" t="s">
        <v>30</v>
      </c>
      <c r="J64" s="190" t="s">
        <v>67</v>
      </c>
      <c r="K64" s="190" t="s">
        <v>1286</v>
      </c>
      <c r="L64" s="190" t="s">
        <v>926</v>
      </c>
      <c r="M64" s="190" t="s">
        <v>3050</v>
      </c>
      <c r="N64" s="163" t="s">
        <v>2914</v>
      </c>
      <c r="O64" s="163"/>
      <c r="P64" s="161"/>
      <c r="Q64" s="190" t="s">
        <v>3181</v>
      </c>
      <c r="R64" s="190" t="s">
        <v>3183</v>
      </c>
      <c r="S64" s="190" t="s">
        <v>2825</v>
      </c>
      <c r="T64" s="190" t="s">
        <v>2825</v>
      </c>
      <c r="U64" s="190">
        <v>1</v>
      </c>
      <c r="V64" s="190" t="s">
        <v>2168</v>
      </c>
      <c r="W64" s="190" t="s">
        <v>3058</v>
      </c>
      <c r="X64" s="4" t="s">
        <v>3061</v>
      </c>
      <c r="Y64" s="190" t="s">
        <v>42</v>
      </c>
      <c r="Z64" s="190" t="s">
        <v>1743</v>
      </c>
      <c r="AA64" s="30" t="s">
        <v>2812</v>
      </c>
      <c r="AB64" s="31" t="s">
        <v>2168</v>
      </c>
      <c r="AC64" s="34">
        <v>0</v>
      </c>
      <c r="AD64" s="34">
        <v>0</v>
      </c>
      <c r="AE64" s="124" t="s">
        <v>1743</v>
      </c>
      <c r="AF64" s="29">
        <v>44111</v>
      </c>
      <c r="AG64" s="30" t="s">
        <v>2843</v>
      </c>
      <c r="AH64" s="198" t="s">
        <v>3286</v>
      </c>
    </row>
    <row r="65" spans="1:34" ht="12" customHeight="1" x14ac:dyDescent="0.25">
      <c r="A65" s="190" t="s">
        <v>3007</v>
      </c>
      <c r="B65" s="190" t="s">
        <v>26</v>
      </c>
      <c r="C65" s="190" t="s">
        <v>27</v>
      </c>
      <c r="D65" s="190" t="s">
        <v>28</v>
      </c>
      <c r="E65" s="190">
        <v>2020</v>
      </c>
      <c r="F65" s="190">
        <v>107</v>
      </c>
      <c r="G65" s="190" t="s">
        <v>3049</v>
      </c>
      <c r="H65" s="190">
        <v>3</v>
      </c>
      <c r="I65" s="190" t="s">
        <v>30</v>
      </c>
      <c r="J65" s="190" t="s">
        <v>67</v>
      </c>
      <c r="K65" s="190" t="s">
        <v>1286</v>
      </c>
      <c r="L65" s="190" t="s">
        <v>926</v>
      </c>
      <c r="M65" s="190" t="s">
        <v>3050</v>
      </c>
      <c r="N65" s="163" t="s">
        <v>2914</v>
      </c>
      <c r="O65" s="163"/>
      <c r="P65" s="161"/>
      <c r="Q65" s="190" t="s">
        <v>3181</v>
      </c>
      <c r="R65" s="190" t="s">
        <v>3184</v>
      </c>
      <c r="S65" s="190" t="s">
        <v>3185</v>
      </c>
      <c r="T65" s="190" t="s">
        <v>3186</v>
      </c>
      <c r="U65" s="190">
        <v>1</v>
      </c>
      <c r="V65" s="190" t="s">
        <v>3187</v>
      </c>
      <c r="W65" s="190" t="s">
        <v>3058</v>
      </c>
      <c r="X65" s="4" t="s">
        <v>3059</v>
      </c>
      <c r="Y65" s="190" t="s">
        <v>42</v>
      </c>
      <c r="Z65" s="190" t="s">
        <v>1743</v>
      </c>
      <c r="AA65" s="26" t="s">
        <v>2005</v>
      </c>
      <c r="AB65" s="31" t="s">
        <v>3187</v>
      </c>
      <c r="AC65" s="34">
        <v>0</v>
      </c>
      <c r="AD65" s="34">
        <v>0</v>
      </c>
      <c r="AE65" s="124" t="s">
        <v>1743</v>
      </c>
      <c r="AF65" s="145">
        <v>44109</v>
      </c>
      <c r="AG65" s="17" t="s">
        <v>2816</v>
      </c>
      <c r="AH65" s="147" t="s">
        <v>3222</v>
      </c>
    </row>
    <row r="66" spans="1:34" ht="12" customHeight="1" x14ac:dyDescent="0.25">
      <c r="A66" s="190" t="s">
        <v>3007</v>
      </c>
      <c r="B66" s="190" t="s">
        <v>26</v>
      </c>
      <c r="C66" s="190" t="s">
        <v>27</v>
      </c>
      <c r="D66" s="190" t="s">
        <v>28</v>
      </c>
      <c r="E66" s="190">
        <v>2020</v>
      </c>
      <c r="F66" s="190">
        <v>107</v>
      </c>
      <c r="G66" s="190" t="s">
        <v>3051</v>
      </c>
      <c r="H66" s="190">
        <v>1</v>
      </c>
      <c r="I66" s="190" t="s">
        <v>30</v>
      </c>
      <c r="J66" s="190" t="s">
        <v>67</v>
      </c>
      <c r="K66" s="190" t="s">
        <v>1286</v>
      </c>
      <c r="L66" s="190" t="s">
        <v>926</v>
      </c>
      <c r="M66" s="190" t="s">
        <v>3052</v>
      </c>
      <c r="N66" s="163" t="s">
        <v>2914</v>
      </c>
      <c r="O66" s="163"/>
      <c r="P66" s="161"/>
      <c r="Q66" s="190" t="s">
        <v>3188</v>
      </c>
      <c r="R66" s="190" t="s">
        <v>3060</v>
      </c>
      <c r="S66" s="190" t="s">
        <v>2825</v>
      </c>
      <c r="T66" s="190" t="s">
        <v>2825</v>
      </c>
      <c r="U66" s="190">
        <v>1</v>
      </c>
      <c r="V66" s="190" t="s">
        <v>2168</v>
      </c>
      <c r="W66" s="190" t="s">
        <v>3058</v>
      </c>
      <c r="X66" s="4" t="s">
        <v>3061</v>
      </c>
      <c r="Y66" s="190" t="s">
        <v>42</v>
      </c>
      <c r="Z66" s="190" t="s">
        <v>1743</v>
      </c>
      <c r="AA66" s="30" t="s">
        <v>2812</v>
      </c>
      <c r="AB66" s="31" t="s">
        <v>2168</v>
      </c>
      <c r="AC66" s="34">
        <v>0</v>
      </c>
      <c r="AD66" s="34">
        <v>0</v>
      </c>
      <c r="AE66" s="124" t="s">
        <v>1743</v>
      </c>
      <c r="AF66" s="29">
        <v>44111</v>
      </c>
      <c r="AG66" s="30" t="s">
        <v>2843</v>
      </c>
      <c r="AH66" s="198" t="s">
        <v>3286</v>
      </c>
    </row>
    <row r="67" spans="1:34" ht="12" customHeight="1" x14ac:dyDescent="0.25">
      <c r="A67" s="190" t="s">
        <v>3007</v>
      </c>
      <c r="B67" s="190" t="s">
        <v>26</v>
      </c>
      <c r="C67" s="190" t="s">
        <v>27</v>
      </c>
      <c r="D67" s="190" t="s">
        <v>28</v>
      </c>
      <c r="E67" s="190">
        <v>2020</v>
      </c>
      <c r="F67" s="190">
        <v>107</v>
      </c>
      <c r="G67" s="190" t="s">
        <v>3051</v>
      </c>
      <c r="H67" s="190">
        <v>2</v>
      </c>
      <c r="I67" s="190" t="s">
        <v>30</v>
      </c>
      <c r="J67" s="190" t="s">
        <v>67</v>
      </c>
      <c r="K67" s="190" t="s">
        <v>1286</v>
      </c>
      <c r="L67" s="190" t="s">
        <v>926</v>
      </c>
      <c r="M67" s="190" t="s">
        <v>3052</v>
      </c>
      <c r="N67" s="163" t="s">
        <v>2914</v>
      </c>
      <c r="O67" s="163"/>
      <c r="P67" s="161"/>
      <c r="Q67" s="190" t="s">
        <v>3189</v>
      </c>
      <c r="R67" s="190" t="s">
        <v>3190</v>
      </c>
      <c r="S67" s="190" t="s">
        <v>3085</v>
      </c>
      <c r="T67" s="190" t="s">
        <v>974</v>
      </c>
      <c r="U67" s="190">
        <v>1</v>
      </c>
      <c r="V67" s="190" t="s">
        <v>3155</v>
      </c>
      <c r="W67" s="190" t="s">
        <v>3086</v>
      </c>
      <c r="X67" s="4" t="s">
        <v>3087</v>
      </c>
      <c r="Y67" s="190" t="s">
        <v>42</v>
      </c>
      <c r="Z67" s="190" t="s">
        <v>1743</v>
      </c>
      <c r="AA67" s="30" t="s">
        <v>2813</v>
      </c>
      <c r="AB67" s="31" t="s">
        <v>3155</v>
      </c>
      <c r="AC67" s="34">
        <v>100</v>
      </c>
      <c r="AD67" s="34">
        <v>100</v>
      </c>
      <c r="AE67" s="124" t="s">
        <v>43</v>
      </c>
      <c r="AF67" s="145">
        <v>44110</v>
      </c>
      <c r="AG67" s="146" t="s">
        <v>3298</v>
      </c>
      <c r="AH67" s="147" t="s">
        <v>3300</v>
      </c>
    </row>
    <row r="68" spans="1:34" s="28" customFormat="1" ht="12" customHeight="1" x14ac:dyDescent="0.25">
      <c r="A68" s="190" t="s">
        <v>3224</v>
      </c>
      <c r="B68" s="190" t="s">
        <v>26</v>
      </c>
      <c r="C68" s="190" t="s">
        <v>27</v>
      </c>
      <c r="D68" s="190" t="s">
        <v>28</v>
      </c>
      <c r="E68" s="190">
        <v>2020</v>
      </c>
      <c r="F68" s="190">
        <v>112</v>
      </c>
      <c r="G68" s="190" t="s">
        <v>3225</v>
      </c>
      <c r="H68" s="190">
        <v>1</v>
      </c>
      <c r="I68" s="190" t="s">
        <v>30</v>
      </c>
      <c r="J68" s="190" t="s">
        <v>1723</v>
      </c>
      <c r="K68" s="190" t="s">
        <v>32</v>
      </c>
      <c r="L68" s="190" t="s">
        <v>424</v>
      </c>
      <c r="M68" s="190" t="s">
        <v>3226</v>
      </c>
      <c r="N68" s="163" t="s">
        <v>2914</v>
      </c>
      <c r="O68" s="163" t="s">
        <v>2914</v>
      </c>
      <c r="P68" s="163"/>
      <c r="Q68" s="163" t="s">
        <v>3227</v>
      </c>
      <c r="R68" s="163" t="s">
        <v>3228</v>
      </c>
      <c r="S68" s="161" t="s">
        <v>3229</v>
      </c>
      <c r="T68" s="190" t="s">
        <v>3230</v>
      </c>
      <c r="U68" s="190">
        <v>1</v>
      </c>
      <c r="V68" s="190" t="s">
        <v>2806</v>
      </c>
      <c r="W68" s="190" t="s">
        <v>3231</v>
      </c>
      <c r="X68" s="190" t="s">
        <v>3232</v>
      </c>
      <c r="Y68" s="190" t="s">
        <v>42</v>
      </c>
      <c r="Z68" s="190" t="s">
        <v>1743</v>
      </c>
      <c r="AA68" s="30" t="s">
        <v>2806</v>
      </c>
      <c r="AB68" s="190" t="s">
        <v>2806</v>
      </c>
      <c r="AC68" s="34">
        <v>0</v>
      </c>
      <c r="AD68" s="34">
        <v>0</v>
      </c>
      <c r="AE68" s="124" t="s">
        <v>1743</v>
      </c>
      <c r="AF68" s="29"/>
      <c r="AG68" s="30"/>
      <c r="AH68" s="21"/>
    </row>
    <row r="69" spans="1:34" s="28" customFormat="1" ht="12" customHeight="1" x14ac:dyDescent="0.25">
      <c r="A69" s="190" t="s">
        <v>3224</v>
      </c>
      <c r="B69" s="190" t="s">
        <v>26</v>
      </c>
      <c r="C69" s="190" t="s">
        <v>27</v>
      </c>
      <c r="D69" s="190" t="s">
        <v>28</v>
      </c>
      <c r="E69" s="190">
        <v>2020</v>
      </c>
      <c r="F69" s="190">
        <v>112</v>
      </c>
      <c r="G69" s="190" t="s">
        <v>3225</v>
      </c>
      <c r="H69" s="190">
        <v>2</v>
      </c>
      <c r="I69" s="190" t="s">
        <v>30</v>
      </c>
      <c r="J69" s="190" t="s">
        <v>1723</v>
      </c>
      <c r="K69" s="190" t="s">
        <v>32</v>
      </c>
      <c r="L69" s="190" t="s">
        <v>424</v>
      </c>
      <c r="M69" s="190" t="s">
        <v>3226</v>
      </c>
      <c r="N69" s="163" t="s">
        <v>2914</v>
      </c>
      <c r="O69" s="163" t="s">
        <v>2914</v>
      </c>
      <c r="P69" s="163"/>
      <c r="Q69" s="163" t="s">
        <v>3227</v>
      </c>
      <c r="R69" s="163" t="s">
        <v>3233</v>
      </c>
      <c r="S69" s="161" t="s">
        <v>3234</v>
      </c>
      <c r="T69" s="190" t="s">
        <v>3235</v>
      </c>
      <c r="U69" s="190">
        <v>0.8</v>
      </c>
      <c r="V69" s="190" t="s">
        <v>2806</v>
      </c>
      <c r="W69" s="190" t="s">
        <v>3231</v>
      </c>
      <c r="X69" s="190" t="s">
        <v>3072</v>
      </c>
      <c r="Y69" s="190" t="s">
        <v>42</v>
      </c>
      <c r="Z69" s="190" t="s">
        <v>1743</v>
      </c>
      <c r="AA69" s="30" t="s">
        <v>2806</v>
      </c>
      <c r="AB69" s="190" t="s">
        <v>2806</v>
      </c>
      <c r="AC69" s="34">
        <v>0</v>
      </c>
      <c r="AD69" s="34">
        <v>0</v>
      </c>
      <c r="AE69" s="124" t="s">
        <v>1743</v>
      </c>
      <c r="AF69" s="29"/>
      <c r="AG69" s="30"/>
      <c r="AH69" s="21"/>
    </row>
    <row r="70" spans="1:34" s="28" customFormat="1" ht="12" customHeight="1" x14ac:dyDescent="0.25">
      <c r="A70" s="190" t="s">
        <v>3224</v>
      </c>
      <c r="B70" s="190" t="s">
        <v>26</v>
      </c>
      <c r="C70" s="190" t="s">
        <v>27</v>
      </c>
      <c r="D70" s="190" t="s">
        <v>28</v>
      </c>
      <c r="E70" s="190">
        <v>2020</v>
      </c>
      <c r="F70" s="190">
        <v>112</v>
      </c>
      <c r="G70" s="190" t="s">
        <v>3236</v>
      </c>
      <c r="H70" s="190">
        <v>1</v>
      </c>
      <c r="I70" s="190" t="s">
        <v>30</v>
      </c>
      <c r="J70" s="190" t="s">
        <v>1723</v>
      </c>
      <c r="K70" s="190" t="s">
        <v>32</v>
      </c>
      <c r="L70" s="190" t="s">
        <v>424</v>
      </c>
      <c r="M70" s="190" t="s">
        <v>3237</v>
      </c>
      <c r="N70" s="163" t="s">
        <v>2914</v>
      </c>
      <c r="O70" s="163"/>
      <c r="P70" s="163"/>
      <c r="Q70" s="163" t="s">
        <v>3238</v>
      </c>
      <c r="R70" s="163" t="s">
        <v>3239</v>
      </c>
      <c r="S70" s="161" t="s">
        <v>3240</v>
      </c>
      <c r="T70" s="190" t="s">
        <v>3241</v>
      </c>
      <c r="U70" s="190">
        <v>1</v>
      </c>
      <c r="V70" s="190" t="s">
        <v>3242</v>
      </c>
      <c r="W70" s="190" t="s">
        <v>3231</v>
      </c>
      <c r="X70" s="190" t="s">
        <v>3072</v>
      </c>
      <c r="Y70" s="190" t="s">
        <v>42</v>
      </c>
      <c r="Z70" s="190" t="s">
        <v>1743</v>
      </c>
      <c r="AA70" s="30" t="s">
        <v>3280</v>
      </c>
      <c r="AB70" s="190" t="s">
        <v>3242</v>
      </c>
      <c r="AC70" s="34">
        <v>0</v>
      </c>
      <c r="AD70" s="34">
        <v>0</v>
      </c>
      <c r="AE70" s="124" t="s">
        <v>1743</v>
      </c>
      <c r="AF70" s="29"/>
      <c r="AG70" s="30"/>
      <c r="AH70" s="21"/>
    </row>
    <row r="71" spans="1:34" s="28" customFormat="1" ht="12" customHeight="1" x14ac:dyDescent="0.25">
      <c r="A71" s="190" t="s">
        <v>3224</v>
      </c>
      <c r="B71" s="190" t="s">
        <v>26</v>
      </c>
      <c r="C71" s="190" t="s">
        <v>27</v>
      </c>
      <c r="D71" s="190" t="s">
        <v>28</v>
      </c>
      <c r="E71" s="190">
        <v>2020</v>
      </c>
      <c r="F71" s="190">
        <v>112</v>
      </c>
      <c r="G71" s="190" t="s">
        <v>3243</v>
      </c>
      <c r="H71" s="190">
        <v>1</v>
      </c>
      <c r="I71" s="190" t="s">
        <v>30</v>
      </c>
      <c r="J71" s="190" t="s">
        <v>1723</v>
      </c>
      <c r="K71" s="190" t="s">
        <v>32</v>
      </c>
      <c r="L71" s="190" t="s">
        <v>424</v>
      </c>
      <c r="M71" s="190" t="s">
        <v>3244</v>
      </c>
      <c r="N71" s="163" t="s">
        <v>2914</v>
      </c>
      <c r="O71" s="163"/>
      <c r="P71" s="163"/>
      <c r="Q71" s="163" t="s">
        <v>3245</v>
      </c>
      <c r="R71" s="163" t="s">
        <v>3246</v>
      </c>
      <c r="S71" s="161" t="s">
        <v>2825</v>
      </c>
      <c r="T71" s="190" t="s">
        <v>2825</v>
      </c>
      <c r="U71" s="190">
        <v>1</v>
      </c>
      <c r="V71" s="190" t="s">
        <v>2168</v>
      </c>
      <c r="W71" s="190" t="s">
        <v>3247</v>
      </c>
      <c r="X71" s="190" t="s">
        <v>3059</v>
      </c>
      <c r="Y71" s="190" t="s">
        <v>42</v>
      </c>
      <c r="Z71" s="190" t="s">
        <v>1743</v>
      </c>
      <c r="AA71" s="30" t="s">
        <v>2812</v>
      </c>
      <c r="AB71" s="190" t="s">
        <v>2168</v>
      </c>
      <c r="AC71" s="34">
        <v>0</v>
      </c>
      <c r="AD71" s="34">
        <v>0</v>
      </c>
      <c r="AE71" s="124" t="s">
        <v>1743</v>
      </c>
      <c r="AF71" s="29"/>
      <c r="AG71" s="30"/>
      <c r="AH71" s="21"/>
    </row>
    <row r="72" spans="1:34" s="28" customFormat="1" ht="12" customHeight="1" x14ac:dyDescent="0.25">
      <c r="A72" s="190" t="s">
        <v>3224</v>
      </c>
      <c r="B72" s="190" t="s">
        <v>26</v>
      </c>
      <c r="C72" s="190" t="s">
        <v>27</v>
      </c>
      <c r="D72" s="190" t="s">
        <v>28</v>
      </c>
      <c r="E72" s="190">
        <v>2020</v>
      </c>
      <c r="F72" s="190">
        <v>112</v>
      </c>
      <c r="G72" s="190" t="s">
        <v>3248</v>
      </c>
      <c r="H72" s="190">
        <v>1</v>
      </c>
      <c r="I72" s="190" t="s">
        <v>30</v>
      </c>
      <c r="J72" s="190" t="s">
        <v>1723</v>
      </c>
      <c r="K72" s="190" t="s">
        <v>32</v>
      </c>
      <c r="L72" s="190" t="s">
        <v>424</v>
      </c>
      <c r="M72" s="190" t="s">
        <v>3249</v>
      </c>
      <c r="N72" s="163" t="s">
        <v>2914</v>
      </c>
      <c r="O72" s="163" t="s">
        <v>2914</v>
      </c>
      <c r="P72" s="163"/>
      <c r="Q72" s="163" t="s">
        <v>3250</v>
      </c>
      <c r="R72" s="163" t="s">
        <v>3251</v>
      </c>
      <c r="S72" s="161" t="s">
        <v>3252</v>
      </c>
      <c r="T72" s="190" t="s">
        <v>3253</v>
      </c>
      <c r="U72" s="190">
        <v>1</v>
      </c>
      <c r="V72" s="190" t="s">
        <v>2810</v>
      </c>
      <c r="W72" s="190" t="s">
        <v>3231</v>
      </c>
      <c r="X72" s="190" t="s">
        <v>3059</v>
      </c>
      <c r="Y72" s="190" t="s">
        <v>42</v>
      </c>
      <c r="Z72" s="190" t="s">
        <v>1743</v>
      </c>
      <c r="AA72" s="190" t="s">
        <v>2810</v>
      </c>
      <c r="AB72" s="190" t="s">
        <v>2810</v>
      </c>
      <c r="AC72" s="34">
        <v>0</v>
      </c>
      <c r="AD72" s="34">
        <v>0</v>
      </c>
      <c r="AE72" s="124" t="s">
        <v>1743</v>
      </c>
      <c r="AF72" s="29"/>
      <c r="AG72" s="30"/>
      <c r="AH72" s="21"/>
    </row>
    <row r="73" spans="1:34" s="28" customFormat="1" ht="12" customHeight="1" x14ac:dyDescent="0.25">
      <c r="A73" s="190" t="s">
        <v>3224</v>
      </c>
      <c r="B73" s="190" t="s">
        <v>26</v>
      </c>
      <c r="C73" s="190" t="s">
        <v>27</v>
      </c>
      <c r="D73" s="190" t="s">
        <v>28</v>
      </c>
      <c r="E73" s="190">
        <v>2020</v>
      </c>
      <c r="F73" s="190">
        <v>112</v>
      </c>
      <c r="G73" s="190" t="s">
        <v>3254</v>
      </c>
      <c r="H73" s="190">
        <v>1</v>
      </c>
      <c r="I73" s="190" t="s">
        <v>30</v>
      </c>
      <c r="J73" s="190" t="s">
        <v>1723</v>
      </c>
      <c r="K73" s="190" t="s">
        <v>1017</v>
      </c>
      <c r="L73" s="190" t="s">
        <v>3026</v>
      </c>
      <c r="M73" s="190" t="s">
        <v>3255</v>
      </c>
      <c r="N73" s="163" t="s">
        <v>2914</v>
      </c>
      <c r="O73" s="163" t="s">
        <v>2914</v>
      </c>
      <c r="P73" s="163"/>
      <c r="Q73" s="163" t="s">
        <v>3256</v>
      </c>
      <c r="R73" s="163" t="s">
        <v>3257</v>
      </c>
      <c r="S73" s="161" t="s">
        <v>3258</v>
      </c>
      <c r="T73" s="190" t="s">
        <v>3258</v>
      </c>
      <c r="U73" s="190">
        <v>1</v>
      </c>
      <c r="V73" s="190" t="s">
        <v>1984</v>
      </c>
      <c r="W73" s="190" t="s">
        <v>3231</v>
      </c>
      <c r="X73" s="190" t="s">
        <v>3259</v>
      </c>
      <c r="Y73" s="190" t="s">
        <v>42</v>
      </c>
      <c r="Z73" s="190" t="s">
        <v>1743</v>
      </c>
      <c r="AA73" s="26" t="s">
        <v>2005</v>
      </c>
      <c r="AB73" s="190" t="s">
        <v>1984</v>
      </c>
      <c r="AC73" s="34">
        <v>0</v>
      </c>
      <c r="AD73" s="34">
        <v>0</v>
      </c>
      <c r="AE73" s="124" t="s">
        <v>1743</v>
      </c>
      <c r="AF73" s="29"/>
      <c r="AG73" s="30"/>
      <c r="AH73" s="21"/>
    </row>
    <row r="74" spans="1:34" s="28" customFormat="1" ht="12" customHeight="1" x14ac:dyDescent="0.25">
      <c r="A74" s="190" t="s">
        <v>3224</v>
      </c>
      <c r="B74" s="190" t="s">
        <v>26</v>
      </c>
      <c r="C74" s="190" t="s">
        <v>27</v>
      </c>
      <c r="D74" s="190" t="s">
        <v>28</v>
      </c>
      <c r="E74" s="190">
        <v>2020</v>
      </c>
      <c r="F74" s="190">
        <v>112</v>
      </c>
      <c r="G74" s="190" t="s">
        <v>2789</v>
      </c>
      <c r="H74" s="190">
        <v>1</v>
      </c>
      <c r="I74" s="190" t="s">
        <v>30</v>
      </c>
      <c r="J74" s="190" t="s">
        <v>1723</v>
      </c>
      <c r="K74" s="190" t="s">
        <v>1017</v>
      </c>
      <c r="L74" s="190" t="s">
        <v>3026</v>
      </c>
      <c r="M74" s="190" t="s">
        <v>3260</v>
      </c>
      <c r="N74" s="163" t="s">
        <v>2914</v>
      </c>
      <c r="O74" s="163" t="s">
        <v>2914</v>
      </c>
      <c r="P74" s="163"/>
      <c r="Q74" s="163" t="s">
        <v>3261</v>
      </c>
      <c r="R74" s="163" t="s">
        <v>3262</v>
      </c>
      <c r="S74" s="161" t="s">
        <v>3263</v>
      </c>
      <c r="T74" s="190" t="s">
        <v>3264</v>
      </c>
      <c r="U74" s="190">
        <v>1</v>
      </c>
      <c r="V74" s="190" t="s">
        <v>3265</v>
      </c>
      <c r="W74" s="190" t="s">
        <v>3231</v>
      </c>
      <c r="X74" s="190" t="s">
        <v>3072</v>
      </c>
      <c r="Y74" s="190" t="s">
        <v>42</v>
      </c>
      <c r="Z74" s="190" t="s">
        <v>1743</v>
      </c>
      <c r="AA74" s="30" t="s">
        <v>2910</v>
      </c>
      <c r="AB74" s="190" t="s">
        <v>3265</v>
      </c>
      <c r="AC74" s="34">
        <v>0</v>
      </c>
      <c r="AD74" s="34">
        <v>0</v>
      </c>
      <c r="AE74" s="124" t="s">
        <v>1743</v>
      </c>
      <c r="AF74" s="29"/>
      <c r="AG74" s="30"/>
      <c r="AH74" s="21"/>
    </row>
    <row r="75" spans="1:34" s="28" customFormat="1" ht="12" customHeight="1" x14ac:dyDescent="0.25">
      <c r="A75" s="190" t="s">
        <v>3224</v>
      </c>
      <c r="B75" s="190" t="s">
        <v>26</v>
      </c>
      <c r="C75" s="190" t="s">
        <v>27</v>
      </c>
      <c r="D75" s="190" t="s">
        <v>28</v>
      </c>
      <c r="E75" s="190">
        <v>2020</v>
      </c>
      <c r="F75" s="190">
        <v>112</v>
      </c>
      <c r="G75" s="190" t="s">
        <v>3266</v>
      </c>
      <c r="H75" s="190">
        <v>1</v>
      </c>
      <c r="I75" s="190" t="s">
        <v>30</v>
      </c>
      <c r="J75" s="190" t="s">
        <v>1723</v>
      </c>
      <c r="K75" s="190" t="s">
        <v>1017</v>
      </c>
      <c r="L75" s="190" t="s">
        <v>3026</v>
      </c>
      <c r="M75" s="190" t="s">
        <v>3267</v>
      </c>
      <c r="N75" s="163" t="s">
        <v>2914</v>
      </c>
      <c r="O75" s="163" t="s">
        <v>2914</v>
      </c>
      <c r="P75" s="163"/>
      <c r="Q75" s="163" t="s">
        <v>3268</v>
      </c>
      <c r="R75" s="163" t="s">
        <v>3269</v>
      </c>
      <c r="S75" s="161" t="s">
        <v>3270</v>
      </c>
      <c r="T75" s="190" t="s">
        <v>3271</v>
      </c>
      <c r="U75" s="190">
        <v>1</v>
      </c>
      <c r="V75" s="190" t="s">
        <v>2740</v>
      </c>
      <c r="W75" s="190" t="s">
        <v>3231</v>
      </c>
      <c r="X75" s="190" t="s">
        <v>3272</v>
      </c>
      <c r="Y75" s="190" t="s">
        <v>42</v>
      </c>
      <c r="Z75" s="190" t="s">
        <v>1743</v>
      </c>
      <c r="AA75" s="30" t="s">
        <v>2806</v>
      </c>
      <c r="AB75" s="190" t="s">
        <v>2740</v>
      </c>
      <c r="AC75" s="34">
        <v>0</v>
      </c>
      <c r="AD75" s="34">
        <v>0</v>
      </c>
      <c r="AE75" s="124" t="s">
        <v>1743</v>
      </c>
      <c r="AF75" s="29"/>
      <c r="AG75" s="30"/>
      <c r="AH75" s="21"/>
    </row>
    <row r="76" spans="1:34" s="28" customFormat="1" ht="12" customHeight="1" x14ac:dyDescent="0.25">
      <c r="A76" s="190" t="s">
        <v>3224</v>
      </c>
      <c r="B76" s="190" t="s">
        <v>26</v>
      </c>
      <c r="C76" s="190" t="s">
        <v>27</v>
      </c>
      <c r="D76" s="190" t="s">
        <v>28</v>
      </c>
      <c r="E76" s="190">
        <v>2020</v>
      </c>
      <c r="F76" s="190">
        <v>112</v>
      </c>
      <c r="G76" s="190" t="s">
        <v>3266</v>
      </c>
      <c r="H76" s="190">
        <v>2</v>
      </c>
      <c r="I76" s="190" t="s">
        <v>30</v>
      </c>
      <c r="J76" s="190" t="s">
        <v>1723</v>
      </c>
      <c r="K76" s="190" t="s">
        <v>1017</v>
      </c>
      <c r="L76" s="190" t="s">
        <v>3026</v>
      </c>
      <c r="M76" s="190" t="s">
        <v>3267</v>
      </c>
      <c r="N76" s="163" t="s">
        <v>2914</v>
      </c>
      <c r="O76" s="163" t="s">
        <v>2914</v>
      </c>
      <c r="P76" s="163"/>
      <c r="Q76" s="163" t="s">
        <v>3268</v>
      </c>
      <c r="R76" s="163" t="s">
        <v>3273</v>
      </c>
      <c r="S76" s="161" t="s">
        <v>3274</v>
      </c>
      <c r="T76" s="190" t="s">
        <v>3275</v>
      </c>
      <c r="U76" s="190">
        <v>1</v>
      </c>
      <c r="V76" s="190" t="s">
        <v>3276</v>
      </c>
      <c r="W76" s="190" t="s">
        <v>3231</v>
      </c>
      <c r="X76" s="190" t="s">
        <v>3277</v>
      </c>
      <c r="Y76" s="190" t="s">
        <v>42</v>
      </c>
      <c r="Z76" s="190" t="s">
        <v>1743</v>
      </c>
      <c r="AA76" s="30" t="s">
        <v>2910</v>
      </c>
      <c r="AB76" s="190" t="s">
        <v>3276</v>
      </c>
      <c r="AC76" s="34">
        <v>0</v>
      </c>
      <c r="AD76" s="34">
        <v>0</v>
      </c>
      <c r="AE76" s="124" t="s">
        <v>1743</v>
      </c>
      <c r="AF76" s="29"/>
      <c r="AG76" s="30"/>
      <c r="AH76" s="21"/>
    </row>
    <row r="77" spans="1:34" s="28" customFormat="1" ht="12" customHeight="1" x14ac:dyDescent="0.25">
      <c r="A77" s="190" t="s">
        <v>3224</v>
      </c>
      <c r="B77" s="190" t="s">
        <v>26</v>
      </c>
      <c r="C77" s="190" t="s">
        <v>27</v>
      </c>
      <c r="D77" s="190" t="s">
        <v>28</v>
      </c>
      <c r="E77" s="190">
        <v>2020</v>
      </c>
      <c r="F77" s="190">
        <v>112</v>
      </c>
      <c r="G77" s="190" t="s">
        <v>3266</v>
      </c>
      <c r="H77" s="190">
        <v>3</v>
      </c>
      <c r="I77" s="190" t="s">
        <v>30</v>
      </c>
      <c r="J77" s="190" t="s">
        <v>1723</v>
      </c>
      <c r="K77" s="190" t="s">
        <v>1017</v>
      </c>
      <c r="L77" s="190" t="s">
        <v>3026</v>
      </c>
      <c r="M77" s="190" t="s">
        <v>3267</v>
      </c>
      <c r="N77" s="163" t="s">
        <v>2914</v>
      </c>
      <c r="O77" s="163" t="s">
        <v>2914</v>
      </c>
      <c r="P77" s="163"/>
      <c r="Q77" s="163" t="s">
        <v>3268</v>
      </c>
      <c r="R77" s="163" t="s">
        <v>3278</v>
      </c>
      <c r="S77" s="161" t="s">
        <v>1755</v>
      </c>
      <c r="T77" s="190" t="s">
        <v>3279</v>
      </c>
      <c r="U77" s="190">
        <v>1</v>
      </c>
      <c r="V77" s="190" t="s">
        <v>2740</v>
      </c>
      <c r="W77" s="190" t="s">
        <v>3231</v>
      </c>
      <c r="X77" s="190" t="s">
        <v>3272</v>
      </c>
      <c r="Y77" s="190" t="s">
        <v>42</v>
      </c>
      <c r="Z77" s="190" t="s">
        <v>1743</v>
      </c>
      <c r="AA77" s="30" t="s">
        <v>2806</v>
      </c>
      <c r="AB77" s="190" t="s">
        <v>2740</v>
      </c>
      <c r="AC77" s="34">
        <v>0</v>
      </c>
      <c r="AD77" s="34">
        <v>0</v>
      </c>
      <c r="AE77" s="124" t="s">
        <v>1743</v>
      </c>
      <c r="AF77" s="29"/>
      <c r="AG77" s="30"/>
      <c r="AH77" s="21"/>
    </row>
  </sheetData>
  <autoFilter ref="A2:AH77"/>
  <dataValidations disablePrompts="1" count="1">
    <dataValidation type="list" allowBlank="1" showInputMessage="1" showErrorMessage="1" sqref="AE4:AE8">
      <formula1>$BC$2:$BC$2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6" sqref="J6"/>
    </sheetView>
  </sheetViews>
  <sheetFormatPr baseColWidth="10" defaultRowHeight="15" x14ac:dyDescent="0.25"/>
  <cols>
    <col min="2" max="2" width="25.5703125" customWidth="1"/>
    <col min="3" max="3" width="23.85546875" customWidth="1"/>
  </cols>
  <sheetData>
    <row r="1" spans="1:8" ht="15" customHeight="1" x14ac:dyDescent="0.25">
      <c r="A1" s="223" t="s">
        <v>12</v>
      </c>
      <c r="B1" s="224" t="s">
        <v>2968</v>
      </c>
      <c r="C1" s="223" t="s">
        <v>13</v>
      </c>
      <c r="D1" s="221" t="s">
        <v>2969</v>
      </c>
      <c r="E1" s="215" t="s">
        <v>2970</v>
      </c>
      <c r="F1" s="216"/>
      <c r="G1" s="217"/>
      <c r="H1" s="218" t="s">
        <v>2995</v>
      </c>
    </row>
    <row r="2" spans="1:8" x14ac:dyDescent="0.25">
      <c r="A2" s="223"/>
      <c r="B2" s="224"/>
      <c r="C2" s="223"/>
      <c r="D2" s="222"/>
      <c r="E2" s="123" t="s">
        <v>2973</v>
      </c>
      <c r="F2" s="123" t="s">
        <v>2974</v>
      </c>
      <c r="G2" s="123" t="s">
        <v>2975</v>
      </c>
      <c r="H2" s="219"/>
    </row>
    <row r="3" spans="1:8" ht="39.75" customHeight="1" x14ac:dyDescent="0.25">
      <c r="A3" s="220" t="s">
        <v>2993</v>
      </c>
      <c r="B3" s="220" t="s">
        <v>2977</v>
      </c>
      <c r="C3" s="118" t="s">
        <v>68</v>
      </c>
      <c r="D3" s="93">
        <v>0.15</v>
      </c>
      <c r="E3" s="176">
        <v>0.87</v>
      </c>
      <c r="F3" s="176">
        <v>0.85</v>
      </c>
      <c r="G3" s="176"/>
      <c r="H3" s="176">
        <f>+AVERAGE(E3,F3)</f>
        <v>0.86</v>
      </c>
    </row>
    <row r="4" spans="1:8" ht="39.75" customHeight="1" x14ac:dyDescent="0.25">
      <c r="A4" s="220"/>
      <c r="B4" s="220"/>
      <c r="C4" s="118" t="s">
        <v>2979</v>
      </c>
      <c r="D4" s="93">
        <v>0.1</v>
      </c>
      <c r="E4" s="176">
        <v>0.92</v>
      </c>
      <c r="F4" s="177">
        <v>0.89</v>
      </c>
      <c r="G4" s="176"/>
      <c r="H4" s="176">
        <f>+AVERAGE(E4,F4)</f>
        <v>0.90500000000000003</v>
      </c>
    </row>
    <row r="5" spans="1:8" ht="39.75" customHeight="1" x14ac:dyDescent="0.25">
      <c r="A5" s="220"/>
      <c r="B5" s="220"/>
      <c r="C5" s="118" t="s">
        <v>424</v>
      </c>
      <c r="D5" s="93">
        <v>0.75</v>
      </c>
      <c r="E5" s="176">
        <v>0.87</v>
      </c>
      <c r="F5" s="176"/>
      <c r="G5" s="176">
        <v>0.9</v>
      </c>
      <c r="H5" s="178">
        <f>+AVERAGE(E5,G5)</f>
        <v>0.88500000000000001</v>
      </c>
    </row>
    <row r="6" spans="1:8" ht="129.75" customHeight="1" x14ac:dyDescent="0.25">
      <c r="A6" s="174" t="s">
        <v>2980</v>
      </c>
      <c r="B6" s="174" t="s">
        <v>2981</v>
      </c>
      <c r="C6" s="175" t="s">
        <v>2982</v>
      </c>
      <c r="D6" s="93">
        <v>1</v>
      </c>
      <c r="E6" s="176">
        <v>0.89</v>
      </c>
      <c r="F6" s="176">
        <v>0.98</v>
      </c>
      <c r="G6" s="176"/>
      <c r="H6" s="176">
        <f>+AVERAGE(E6,F6)</f>
        <v>0.93500000000000005</v>
      </c>
    </row>
    <row r="7" spans="1:8" ht="36" customHeight="1" x14ac:dyDescent="0.25">
      <c r="A7" s="220" t="s">
        <v>2996</v>
      </c>
      <c r="B7" s="220" t="s">
        <v>2984</v>
      </c>
      <c r="C7" s="118" t="s">
        <v>1287</v>
      </c>
      <c r="D7" s="93">
        <v>0.6</v>
      </c>
      <c r="E7" s="176">
        <v>0.75</v>
      </c>
      <c r="F7" s="176"/>
      <c r="G7" s="176"/>
      <c r="H7" s="178">
        <f>+E7</f>
        <v>0.75</v>
      </c>
    </row>
    <row r="8" spans="1:8" ht="44.25" customHeight="1" x14ac:dyDescent="0.25">
      <c r="A8" s="220"/>
      <c r="B8" s="220"/>
      <c r="C8" s="118" t="s">
        <v>2994</v>
      </c>
      <c r="D8" s="93">
        <v>0.1</v>
      </c>
      <c r="E8" s="176">
        <v>0.77500000000000002</v>
      </c>
      <c r="F8" s="176">
        <v>0.81699999999999995</v>
      </c>
      <c r="G8" s="176"/>
      <c r="H8" s="176">
        <f>+AVERAGE(E8,F8)</f>
        <v>0.79600000000000004</v>
      </c>
    </row>
    <row r="9" spans="1:8" ht="44.25" customHeight="1" x14ac:dyDescent="0.25">
      <c r="A9" s="220"/>
      <c r="B9" s="220"/>
      <c r="C9" s="118" t="s">
        <v>2985</v>
      </c>
      <c r="D9" s="93">
        <v>0.1</v>
      </c>
      <c r="E9" s="176" t="s">
        <v>33</v>
      </c>
      <c r="F9" s="176"/>
      <c r="G9" s="176"/>
      <c r="H9" s="178" t="s">
        <v>33</v>
      </c>
    </row>
    <row r="10" spans="1:8" ht="57" customHeight="1" x14ac:dyDescent="0.25">
      <c r="A10" s="220"/>
      <c r="B10" s="220"/>
      <c r="C10" s="118" t="s">
        <v>926</v>
      </c>
      <c r="D10" s="93">
        <v>0.2</v>
      </c>
      <c r="E10" s="176">
        <v>0.76400000000000001</v>
      </c>
      <c r="F10" s="176"/>
      <c r="G10" s="176"/>
      <c r="H10" s="178">
        <f>+E10</f>
        <v>0.76400000000000001</v>
      </c>
    </row>
    <row r="11" spans="1:8" ht="21" x14ac:dyDescent="0.35">
      <c r="E11" s="179" t="s">
        <v>2997</v>
      </c>
      <c r="F11" s="179"/>
      <c r="G11" s="179"/>
      <c r="H11" s="180" t="s">
        <v>2998</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6" sqref="A6"/>
    </sheetView>
  </sheetViews>
  <sheetFormatPr baseColWidth="10" defaultRowHeight="15" x14ac:dyDescent="0.25"/>
  <cols>
    <col min="6" max="6" width="17.5703125" bestFit="1" customWidth="1"/>
    <col min="8" max="8" width="15.140625" style="4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5" t="s">
        <v>2823</v>
      </c>
    </row>
    <row r="4" spans="1:7" x14ac:dyDescent="0.25">
      <c r="A4">
        <v>2018</v>
      </c>
      <c r="B4">
        <v>94</v>
      </c>
      <c r="C4" t="s">
        <v>1722</v>
      </c>
      <c r="D4">
        <v>3</v>
      </c>
      <c r="F4" s="37">
        <v>2018</v>
      </c>
    </row>
    <row r="5" spans="1:7" x14ac:dyDescent="0.25">
      <c r="A5">
        <v>2019</v>
      </c>
      <c r="B5">
        <v>65</v>
      </c>
      <c r="C5" t="s">
        <v>1760</v>
      </c>
      <c r="D5">
        <v>1</v>
      </c>
      <c r="F5" s="42">
        <v>85</v>
      </c>
      <c r="G5">
        <v>24</v>
      </c>
    </row>
    <row r="6" spans="1:7" x14ac:dyDescent="0.25">
      <c r="A6">
        <v>2019</v>
      </c>
      <c r="B6">
        <v>65</v>
      </c>
      <c r="C6" t="s">
        <v>1760</v>
      </c>
      <c r="D6">
        <v>2</v>
      </c>
      <c r="F6" s="43" t="s">
        <v>1840</v>
      </c>
    </row>
    <row r="7" spans="1:7" x14ac:dyDescent="0.25">
      <c r="A7">
        <v>2019</v>
      </c>
      <c r="B7">
        <v>65</v>
      </c>
      <c r="C7" t="s">
        <v>1794</v>
      </c>
      <c r="D7">
        <v>1</v>
      </c>
      <c r="F7" s="43" t="s">
        <v>1846</v>
      </c>
    </row>
    <row r="8" spans="1:7" x14ac:dyDescent="0.25">
      <c r="A8">
        <v>2018</v>
      </c>
      <c r="B8">
        <v>94</v>
      </c>
      <c r="C8" t="s">
        <v>1802</v>
      </c>
      <c r="D8">
        <v>1</v>
      </c>
      <c r="F8" s="43" t="s">
        <v>1878</v>
      </c>
    </row>
    <row r="9" spans="1:7" x14ac:dyDescent="0.25">
      <c r="A9">
        <v>2018</v>
      </c>
      <c r="B9">
        <v>94</v>
      </c>
      <c r="C9" t="s">
        <v>1802</v>
      </c>
      <c r="D9">
        <v>2</v>
      </c>
      <c r="F9" s="43" t="s">
        <v>1938</v>
      </c>
    </row>
    <row r="10" spans="1:7" x14ac:dyDescent="0.25">
      <c r="A10">
        <v>2018</v>
      </c>
      <c r="B10">
        <v>85</v>
      </c>
      <c r="C10" t="s">
        <v>1840</v>
      </c>
      <c r="D10">
        <v>1</v>
      </c>
      <c r="F10" s="43" t="s">
        <v>1944</v>
      </c>
    </row>
    <row r="11" spans="1:7" x14ac:dyDescent="0.25">
      <c r="A11">
        <v>2018</v>
      </c>
      <c r="B11">
        <v>85</v>
      </c>
      <c r="C11" t="s">
        <v>1846</v>
      </c>
      <c r="D11">
        <v>1</v>
      </c>
      <c r="F11" s="43" t="s">
        <v>1957</v>
      </c>
    </row>
    <row r="12" spans="1:7" x14ac:dyDescent="0.25">
      <c r="A12">
        <v>2018</v>
      </c>
      <c r="B12">
        <v>85</v>
      </c>
      <c r="C12" t="s">
        <v>1878</v>
      </c>
      <c r="D12">
        <v>1</v>
      </c>
      <c r="F12" s="43" t="s">
        <v>1959</v>
      </c>
    </row>
    <row r="13" spans="1:7" x14ac:dyDescent="0.25">
      <c r="A13">
        <v>2018</v>
      </c>
      <c r="B13">
        <v>85</v>
      </c>
      <c r="C13" t="s">
        <v>1878</v>
      </c>
      <c r="D13">
        <v>2</v>
      </c>
      <c r="F13" s="43" t="s">
        <v>1975</v>
      </c>
    </row>
    <row r="14" spans="1:7" x14ac:dyDescent="0.25">
      <c r="A14">
        <v>2019</v>
      </c>
      <c r="B14">
        <v>65</v>
      </c>
      <c r="C14" t="s">
        <v>1896</v>
      </c>
      <c r="D14">
        <v>1</v>
      </c>
      <c r="F14" s="43" t="s">
        <v>2008</v>
      </c>
    </row>
    <row r="15" spans="1:7" x14ac:dyDescent="0.25">
      <c r="A15">
        <v>2019</v>
      </c>
      <c r="B15">
        <v>65</v>
      </c>
      <c r="C15" t="s">
        <v>1904</v>
      </c>
      <c r="D15">
        <v>1</v>
      </c>
      <c r="F15" s="43" t="s">
        <v>2032</v>
      </c>
    </row>
    <row r="16" spans="1:7" x14ac:dyDescent="0.25">
      <c r="A16">
        <v>2019</v>
      </c>
      <c r="B16">
        <v>65</v>
      </c>
      <c r="C16" t="s">
        <v>1911</v>
      </c>
      <c r="D16">
        <v>1</v>
      </c>
      <c r="F16" s="43" t="s">
        <v>2034</v>
      </c>
    </row>
    <row r="17" spans="1:7" x14ac:dyDescent="0.25">
      <c r="A17">
        <v>2018</v>
      </c>
      <c r="B17">
        <v>85</v>
      </c>
      <c r="C17" t="s">
        <v>1938</v>
      </c>
      <c r="D17">
        <v>1</v>
      </c>
      <c r="F17" s="43" t="s">
        <v>2046</v>
      </c>
    </row>
    <row r="18" spans="1:7" x14ac:dyDescent="0.25">
      <c r="A18">
        <v>2018</v>
      </c>
      <c r="B18">
        <v>85</v>
      </c>
      <c r="C18" t="s">
        <v>1944</v>
      </c>
      <c r="D18">
        <v>2</v>
      </c>
      <c r="F18" s="43" t="s">
        <v>2067</v>
      </c>
    </row>
    <row r="19" spans="1:7" x14ac:dyDescent="0.25">
      <c r="A19">
        <v>2018</v>
      </c>
      <c r="B19">
        <v>85</v>
      </c>
      <c r="C19" t="s">
        <v>1957</v>
      </c>
      <c r="D19">
        <v>1</v>
      </c>
      <c r="F19" s="43" t="s">
        <v>2080</v>
      </c>
    </row>
    <row r="20" spans="1:7" x14ac:dyDescent="0.25">
      <c r="A20">
        <v>2018</v>
      </c>
      <c r="B20">
        <v>85</v>
      </c>
      <c r="C20" t="s">
        <v>1959</v>
      </c>
      <c r="D20">
        <v>1</v>
      </c>
      <c r="F20" s="43" t="s">
        <v>2085</v>
      </c>
    </row>
    <row r="21" spans="1:7" x14ac:dyDescent="0.25">
      <c r="A21">
        <v>2018</v>
      </c>
      <c r="B21">
        <v>94</v>
      </c>
      <c r="C21" t="s">
        <v>1968</v>
      </c>
      <c r="D21">
        <v>1</v>
      </c>
      <c r="F21" s="43" t="s">
        <v>2096</v>
      </c>
    </row>
    <row r="22" spans="1:7" x14ac:dyDescent="0.25">
      <c r="A22">
        <v>2018</v>
      </c>
      <c r="B22">
        <v>94</v>
      </c>
      <c r="C22" t="s">
        <v>1968</v>
      </c>
      <c r="D22">
        <v>2</v>
      </c>
      <c r="F22" s="43" t="s">
        <v>2103</v>
      </c>
    </row>
    <row r="23" spans="1:7" x14ac:dyDescent="0.25">
      <c r="A23">
        <v>2018</v>
      </c>
      <c r="B23">
        <v>94</v>
      </c>
      <c r="C23" t="s">
        <v>1968</v>
      </c>
      <c r="D23">
        <v>3</v>
      </c>
      <c r="F23" s="43" t="s">
        <v>2109</v>
      </c>
    </row>
    <row r="24" spans="1:7" x14ac:dyDescent="0.25">
      <c r="A24">
        <v>2018</v>
      </c>
      <c r="B24">
        <v>85</v>
      </c>
      <c r="C24" t="s">
        <v>1975</v>
      </c>
      <c r="D24">
        <v>1</v>
      </c>
      <c r="F24" s="43" t="s">
        <v>2113</v>
      </c>
    </row>
    <row r="25" spans="1:7" x14ac:dyDescent="0.25">
      <c r="A25">
        <v>2019</v>
      </c>
      <c r="B25">
        <v>65</v>
      </c>
      <c r="C25" t="s">
        <v>1979</v>
      </c>
      <c r="D25">
        <v>1</v>
      </c>
      <c r="F25" s="43" t="s">
        <v>2119</v>
      </c>
    </row>
    <row r="26" spans="1:7" x14ac:dyDescent="0.25">
      <c r="A26">
        <v>2019</v>
      </c>
      <c r="B26">
        <v>65</v>
      </c>
      <c r="C26" t="s">
        <v>1979</v>
      </c>
      <c r="D26">
        <v>2</v>
      </c>
      <c r="F26" s="43" t="s">
        <v>2528</v>
      </c>
    </row>
    <row r="27" spans="1:7" x14ac:dyDescent="0.25">
      <c r="A27">
        <v>2019</v>
      </c>
      <c r="B27">
        <v>65</v>
      </c>
      <c r="C27" t="s">
        <v>1985</v>
      </c>
      <c r="D27">
        <v>1</v>
      </c>
      <c r="F27" s="43" t="s">
        <v>2533</v>
      </c>
    </row>
    <row r="28" spans="1:7" x14ac:dyDescent="0.25">
      <c r="A28">
        <v>2019</v>
      </c>
      <c r="B28">
        <v>65</v>
      </c>
      <c r="C28" t="s">
        <v>1985</v>
      </c>
      <c r="D28">
        <v>2</v>
      </c>
      <c r="F28" s="43" t="s">
        <v>2717</v>
      </c>
    </row>
    <row r="29" spans="1:7" x14ac:dyDescent="0.25">
      <c r="A29">
        <v>2019</v>
      </c>
      <c r="B29">
        <v>65</v>
      </c>
      <c r="C29" t="s">
        <v>1994</v>
      </c>
      <c r="D29">
        <v>1</v>
      </c>
      <c r="F29" s="43" t="s">
        <v>2741</v>
      </c>
    </row>
    <row r="30" spans="1:7" x14ac:dyDescent="0.25">
      <c r="A30">
        <v>2019</v>
      </c>
      <c r="B30">
        <v>65</v>
      </c>
      <c r="C30" t="s">
        <v>1994</v>
      </c>
      <c r="D30">
        <v>2</v>
      </c>
      <c r="F30" s="42">
        <v>91</v>
      </c>
      <c r="G30">
        <v>4</v>
      </c>
    </row>
    <row r="31" spans="1:7" x14ac:dyDescent="0.25">
      <c r="A31">
        <v>2019</v>
      </c>
      <c r="B31">
        <v>65</v>
      </c>
      <c r="C31" t="s">
        <v>1996</v>
      </c>
      <c r="D31">
        <v>1</v>
      </c>
      <c r="F31" s="43" t="s">
        <v>2368</v>
      </c>
    </row>
    <row r="32" spans="1:7" x14ac:dyDescent="0.25">
      <c r="A32">
        <v>2019</v>
      </c>
      <c r="B32">
        <v>65</v>
      </c>
      <c r="C32" t="s">
        <v>1996</v>
      </c>
      <c r="D32">
        <v>2</v>
      </c>
      <c r="F32" s="43" t="s">
        <v>2429</v>
      </c>
    </row>
    <row r="33" spans="1:8" x14ac:dyDescent="0.25">
      <c r="A33">
        <v>2019</v>
      </c>
      <c r="B33">
        <v>65</v>
      </c>
      <c r="C33" t="s">
        <v>1998</v>
      </c>
      <c r="D33">
        <v>1</v>
      </c>
      <c r="F33" s="43" t="s">
        <v>2781</v>
      </c>
    </row>
    <row r="34" spans="1:8" x14ac:dyDescent="0.25">
      <c r="A34">
        <v>2019</v>
      </c>
      <c r="B34">
        <v>65</v>
      </c>
      <c r="C34" t="s">
        <v>1998</v>
      </c>
      <c r="D34">
        <v>2</v>
      </c>
      <c r="F34" s="43" t="s">
        <v>2789</v>
      </c>
    </row>
    <row r="35" spans="1:8" x14ac:dyDescent="0.25">
      <c r="A35">
        <v>2019</v>
      </c>
      <c r="B35">
        <v>65</v>
      </c>
      <c r="C35" t="s">
        <v>2000</v>
      </c>
      <c r="D35">
        <v>1</v>
      </c>
      <c r="F35" s="42">
        <v>94</v>
      </c>
      <c r="G35">
        <v>3</v>
      </c>
    </row>
    <row r="36" spans="1:8" x14ac:dyDescent="0.25">
      <c r="A36">
        <v>2019</v>
      </c>
      <c r="B36">
        <v>65</v>
      </c>
      <c r="C36" t="s">
        <v>2006</v>
      </c>
      <c r="D36">
        <v>1</v>
      </c>
      <c r="F36" s="43" t="s">
        <v>1722</v>
      </c>
    </row>
    <row r="37" spans="1:8" x14ac:dyDescent="0.25">
      <c r="A37">
        <v>2018</v>
      </c>
      <c r="B37">
        <v>85</v>
      </c>
      <c r="C37" t="s">
        <v>2008</v>
      </c>
      <c r="D37">
        <v>1</v>
      </c>
      <c r="F37" s="43" t="s">
        <v>1802</v>
      </c>
    </row>
    <row r="38" spans="1:8" x14ac:dyDescent="0.25">
      <c r="A38">
        <v>2018</v>
      </c>
      <c r="B38">
        <v>85</v>
      </c>
      <c r="C38" t="s">
        <v>2008</v>
      </c>
      <c r="D38">
        <v>2</v>
      </c>
      <c r="F38" s="43" t="s">
        <v>1968</v>
      </c>
    </row>
    <row r="39" spans="1:8" x14ac:dyDescent="0.25">
      <c r="A39">
        <v>2018</v>
      </c>
      <c r="B39">
        <v>85</v>
      </c>
      <c r="C39" t="s">
        <v>2032</v>
      </c>
      <c r="D39">
        <v>1</v>
      </c>
      <c r="F39" s="42">
        <v>203</v>
      </c>
      <c r="G39">
        <v>2</v>
      </c>
    </row>
    <row r="40" spans="1:8" x14ac:dyDescent="0.25">
      <c r="A40">
        <v>2018</v>
      </c>
      <c r="B40">
        <v>85</v>
      </c>
      <c r="C40" t="s">
        <v>2034</v>
      </c>
      <c r="D40">
        <v>1</v>
      </c>
      <c r="F40" s="43" t="s">
        <v>2246</v>
      </c>
    </row>
    <row r="41" spans="1:8" x14ac:dyDescent="0.25">
      <c r="A41">
        <v>2018</v>
      </c>
      <c r="B41">
        <v>85</v>
      </c>
      <c r="C41" t="s">
        <v>2046</v>
      </c>
      <c r="D41">
        <v>1</v>
      </c>
      <c r="F41" s="43" t="s">
        <v>2368</v>
      </c>
    </row>
    <row r="42" spans="1:8" x14ac:dyDescent="0.25">
      <c r="A42">
        <v>2018</v>
      </c>
      <c r="B42">
        <v>85</v>
      </c>
      <c r="C42" t="s">
        <v>2067</v>
      </c>
      <c r="D42">
        <v>1</v>
      </c>
      <c r="F42" s="37">
        <v>2019</v>
      </c>
    </row>
    <row r="43" spans="1:8" x14ac:dyDescent="0.25">
      <c r="A43">
        <v>2018</v>
      </c>
      <c r="B43">
        <v>85</v>
      </c>
      <c r="C43" t="s">
        <v>2067</v>
      </c>
      <c r="D43">
        <v>2</v>
      </c>
      <c r="F43" s="42">
        <v>65</v>
      </c>
      <c r="G43">
        <v>20</v>
      </c>
      <c r="H43" s="44">
        <v>23367909657</v>
      </c>
    </row>
    <row r="44" spans="1:8" x14ac:dyDescent="0.25">
      <c r="A44">
        <v>2018</v>
      </c>
      <c r="B44">
        <v>85</v>
      </c>
      <c r="C44" t="s">
        <v>2080</v>
      </c>
      <c r="D44">
        <v>1</v>
      </c>
      <c r="F44" s="43" t="s">
        <v>1760</v>
      </c>
    </row>
    <row r="45" spans="1:8" x14ac:dyDescent="0.25">
      <c r="A45">
        <v>2018</v>
      </c>
      <c r="B45">
        <v>85</v>
      </c>
      <c r="C45" t="s">
        <v>2085</v>
      </c>
      <c r="D45">
        <v>1</v>
      </c>
      <c r="F45" s="43" t="s">
        <v>1794</v>
      </c>
    </row>
    <row r="46" spans="1:8" x14ac:dyDescent="0.25">
      <c r="A46">
        <v>2018</v>
      </c>
      <c r="B46">
        <v>85</v>
      </c>
      <c r="C46" t="s">
        <v>2096</v>
      </c>
      <c r="D46">
        <v>1</v>
      </c>
      <c r="F46" s="43" t="s">
        <v>1896</v>
      </c>
    </row>
    <row r="47" spans="1:8" x14ac:dyDescent="0.25">
      <c r="A47">
        <v>2018</v>
      </c>
      <c r="B47">
        <v>85</v>
      </c>
      <c r="C47" t="s">
        <v>2096</v>
      </c>
      <c r="D47">
        <v>2</v>
      </c>
      <c r="F47" s="43" t="s">
        <v>1904</v>
      </c>
    </row>
    <row r="48" spans="1:8" x14ac:dyDescent="0.25">
      <c r="A48">
        <v>2018</v>
      </c>
      <c r="B48">
        <v>85</v>
      </c>
      <c r="C48" t="s">
        <v>2103</v>
      </c>
      <c r="D48">
        <v>1</v>
      </c>
      <c r="F48" s="43" t="s">
        <v>1911</v>
      </c>
    </row>
    <row r="49" spans="1:8" x14ac:dyDescent="0.25">
      <c r="A49">
        <v>2018</v>
      </c>
      <c r="B49">
        <v>85</v>
      </c>
      <c r="C49" t="s">
        <v>2109</v>
      </c>
      <c r="D49">
        <v>1</v>
      </c>
      <c r="F49" s="43" t="s">
        <v>1979</v>
      </c>
    </row>
    <row r="50" spans="1:8" x14ac:dyDescent="0.25">
      <c r="A50">
        <v>2018</v>
      </c>
      <c r="B50">
        <v>85</v>
      </c>
      <c r="C50" t="s">
        <v>2113</v>
      </c>
      <c r="D50">
        <v>1</v>
      </c>
      <c r="F50" s="43" t="s">
        <v>1985</v>
      </c>
    </row>
    <row r="51" spans="1:8" x14ac:dyDescent="0.25">
      <c r="A51">
        <v>2018</v>
      </c>
      <c r="B51">
        <v>85</v>
      </c>
      <c r="C51" t="s">
        <v>2113</v>
      </c>
      <c r="D51">
        <v>2</v>
      </c>
      <c r="F51" s="43" t="s">
        <v>1994</v>
      </c>
    </row>
    <row r="52" spans="1:8" x14ac:dyDescent="0.25">
      <c r="A52">
        <v>2018</v>
      </c>
      <c r="B52">
        <v>85</v>
      </c>
      <c r="C52" t="s">
        <v>2119</v>
      </c>
      <c r="D52">
        <v>1</v>
      </c>
      <c r="F52" s="43" t="s">
        <v>1996</v>
      </c>
    </row>
    <row r="53" spans="1:8" x14ac:dyDescent="0.25">
      <c r="A53">
        <v>2019</v>
      </c>
      <c r="B53">
        <v>65</v>
      </c>
      <c r="C53" t="s">
        <v>2155</v>
      </c>
      <c r="D53">
        <v>1</v>
      </c>
      <c r="F53" s="43" t="s">
        <v>1998</v>
      </c>
    </row>
    <row r="54" spans="1:8" x14ac:dyDescent="0.25">
      <c r="A54">
        <v>2019</v>
      </c>
      <c r="B54">
        <v>65</v>
      </c>
      <c r="C54" t="s">
        <v>2162</v>
      </c>
      <c r="D54">
        <v>1</v>
      </c>
      <c r="F54" s="43" t="s">
        <v>2000</v>
      </c>
    </row>
    <row r="55" spans="1:8" x14ac:dyDescent="0.25">
      <c r="A55">
        <v>2019</v>
      </c>
      <c r="B55">
        <v>65</v>
      </c>
      <c r="C55" t="s">
        <v>2169</v>
      </c>
      <c r="D55">
        <v>1</v>
      </c>
      <c r="F55" s="43" t="s">
        <v>2006</v>
      </c>
    </row>
    <row r="56" spans="1:8" x14ac:dyDescent="0.25">
      <c r="A56">
        <v>2019</v>
      </c>
      <c r="B56">
        <v>65</v>
      </c>
      <c r="C56" t="s">
        <v>2176</v>
      </c>
      <c r="D56">
        <v>1</v>
      </c>
      <c r="F56" s="43" t="s">
        <v>2155</v>
      </c>
    </row>
    <row r="57" spans="1:8" x14ac:dyDescent="0.25">
      <c r="A57">
        <v>2019</v>
      </c>
      <c r="B57">
        <v>65</v>
      </c>
      <c r="C57" t="s">
        <v>2180</v>
      </c>
      <c r="D57">
        <v>1</v>
      </c>
      <c r="F57" s="43" t="s">
        <v>2162</v>
      </c>
    </row>
    <row r="58" spans="1:8" x14ac:dyDescent="0.25">
      <c r="A58">
        <v>2018</v>
      </c>
      <c r="B58">
        <v>203</v>
      </c>
      <c r="C58" t="s">
        <v>2246</v>
      </c>
      <c r="D58">
        <v>1</v>
      </c>
      <c r="F58" s="43" t="s">
        <v>2169</v>
      </c>
    </row>
    <row r="59" spans="1:8" x14ac:dyDescent="0.25">
      <c r="A59">
        <v>2018</v>
      </c>
      <c r="B59">
        <v>203</v>
      </c>
      <c r="C59" t="s">
        <v>2246</v>
      </c>
      <c r="D59">
        <v>2</v>
      </c>
      <c r="F59" s="43" t="s">
        <v>2176</v>
      </c>
    </row>
    <row r="60" spans="1:8" x14ac:dyDescent="0.25">
      <c r="A60">
        <v>2018</v>
      </c>
      <c r="B60">
        <v>203</v>
      </c>
      <c r="C60" t="s">
        <v>2246</v>
      </c>
      <c r="D60">
        <v>3</v>
      </c>
      <c r="F60" s="43" t="s">
        <v>2180</v>
      </c>
    </row>
    <row r="61" spans="1:8" x14ac:dyDescent="0.25">
      <c r="A61">
        <v>2018</v>
      </c>
      <c r="B61">
        <v>91</v>
      </c>
      <c r="C61" t="s">
        <v>2368</v>
      </c>
      <c r="D61">
        <v>1</v>
      </c>
      <c r="F61" s="43" t="s">
        <v>2415</v>
      </c>
    </row>
    <row r="62" spans="1:8" x14ac:dyDescent="0.25">
      <c r="A62">
        <v>2018</v>
      </c>
      <c r="B62">
        <v>91</v>
      </c>
      <c r="C62" t="s">
        <v>2368</v>
      </c>
      <c r="D62">
        <v>2</v>
      </c>
      <c r="F62" s="43" t="s">
        <v>2522</v>
      </c>
    </row>
    <row r="63" spans="1:8" x14ac:dyDescent="0.25">
      <c r="A63">
        <v>2018</v>
      </c>
      <c r="B63">
        <v>203</v>
      </c>
      <c r="C63" t="s">
        <v>2368</v>
      </c>
      <c r="D63">
        <v>1</v>
      </c>
      <c r="F63" s="43" t="s">
        <v>2717</v>
      </c>
    </row>
    <row r="64" spans="1:8" x14ac:dyDescent="0.25">
      <c r="A64">
        <v>2019</v>
      </c>
      <c r="B64">
        <v>65</v>
      </c>
      <c r="C64" t="s">
        <v>2415</v>
      </c>
      <c r="D64">
        <v>1</v>
      </c>
      <c r="F64" s="42">
        <v>69</v>
      </c>
      <c r="G64">
        <v>6</v>
      </c>
      <c r="H64" s="44">
        <v>200000000</v>
      </c>
    </row>
    <row r="65" spans="1:8" x14ac:dyDescent="0.25">
      <c r="A65">
        <v>2019</v>
      </c>
      <c r="B65">
        <v>65</v>
      </c>
      <c r="C65" t="s">
        <v>2415</v>
      </c>
      <c r="D65">
        <v>2</v>
      </c>
      <c r="F65" s="43" t="s">
        <v>1968</v>
      </c>
    </row>
    <row r="66" spans="1:8" x14ac:dyDescent="0.25">
      <c r="A66">
        <v>2019</v>
      </c>
      <c r="B66">
        <v>65</v>
      </c>
      <c r="C66" t="s">
        <v>2415</v>
      </c>
      <c r="D66">
        <v>3</v>
      </c>
      <c r="F66" s="43" t="s">
        <v>2246</v>
      </c>
    </row>
    <row r="67" spans="1:8" x14ac:dyDescent="0.25">
      <c r="A67">
        <v>2019</v>
      </c>
      <c r="B67">
        <v>65</v>
      </c>
      <c r="C67" t="s">
        <v>2415</v>
      </c>
      <c r="D67">
        <v>4</v>
      </c>
      <c r="F67" s="43" t="s">
        <v>2415</v>
      </c>
    </row>
    <row r="68" spans="1:8" x14ac:dyDescent="0.25">
      <c r="A68">
        <v>2018</v>
      </c>
      <c r="B68">
        <v>91</v>
      </c>
      <c r="C68" t="s">
        <v>2429</v>
      </c>
      <c r="D68">
        <v>1</v>
      </c>
      <c r="F68" s="43" t="s">
        <v>2833</v>
      </c>
    </row>
    <row r="69" spans="1:8" x14ac:dyDescent="0.25">
      <c r="A69">
        <v>2018</v>
      </c>
      <c r="B69">
        <v>91</v>
      </c>
      <c r="C69" t="s">
        <v>2429</v>
      </c>
      <c r="D69">
        <v>2</v>
      </c>
      <c r="F69" s="43" t="s">
        <v>2834</v>
      </c>
    </row>
    <row r="70" spans="1:8" x14ac:dyDescent="0.25">
      <c r="A70">
        <v>2018</v>
      </c>
      <c r="B70">
        <v>91</v>
      </c>
      <c r="C70" t="s">
        <v>2429</v>
      </c>
      <c r="D70">
        <v>3</v>
      </c>
      <c r="F70" s="43" t="s">
        <v>2835</v>
      </c>
    </row>
    <row r="71" spans="1:8" x14ac:dyDescent="0.25">
      <c r="A71">
        <v>2019</v>
      </c>
      <c r="B71">
        <v>65</v>
      </c>
      <c r="C71" t="s">
        <v>2522</v>
      </c>
      <c r="D71">
        <v>1</v>
      </c>
      <c r="F71" s="42">
        <v>74</v>
      </c>
      <c r="G71">
        <v>8</v>
      </c>
      <c r="H71" s="44">
        <v>2331076062</v>
      </c>
    </row>
    <row r="72" spans="1:8" x14ac:dyDescent="0.25">
      <c r="A72">
        <v>2018</v>
      </c>
      <c r="B72">
        <v>85</v>
      </c>
      <c r="C72" t="s">
        <v>2528</v>
      </c>
      <c r="D72">
        <v>1</v>
      </c>
      <c r="F72" s="43" t="s">
        <v>1722</v>
      </c>
    </row>
    <row r="73" spans="1:8" x14ac:dyDescent="0.25">
      <c r="A73">
        <v>2018</v>
      </c>
      <c r="B73">
        <v>85</v>
      </c>
      <c r="C73" t="s">
        <v>2533</v>
      </c>
      <c r="D73">
        <v>1</v>
      </c>
      <c r="F73" s="43" t="s">
        <v>1802</v>
      </c>
    </row>
    <row r="74" spans="1:8" x14ac:dyDescent="0.25">
      <c r="A74">
        <v>2018</v>
      </c>
      <c r="B74">
        <v>85</v>
      </c>
      <c r="C74" t="s">
        <v>2717</v>
      </c>
      <c r="D74">
        <v>1</v>
      </c>
      <c r="F74" s="43" t="s">
        <v>1968</v>
      </c>
    </row>
    <row r="75" spans="1:8" x14ac:dyDescent="0.25">
      <c r="A75">
        <v>2019</v>
      </c>
      <c r="B75">
        <v>65</v>
      </c>
      <c r="C75" t="s">
        <v>2717</v>
      </c>
      <c r="D75">
        <v>1</v>
      </c>
      <c r="F75" s="43" t="s">
        <v>2872</v>
      </c>
    </row>
    <row r="76" spans="1:8" x14ac:dyDescent="0.25">
      <c r="A76">
        <v>2019</v>
      </c>
      <c r="B76">
        <v>65</v>
      </c>
      <c r="C76" t="s">
        <v>2717</v>
      </c>
      <c r="D76">
        <v>2</v>
      </c>
      <c r="F76" s="43" t="s">
        <v>2883</v>
      </c>
    </row>
    <row r="77" spans="1:8" x14ac:dyDescent="0.25">
      <c r="A77">
        <v>2019</v>
      </c>
      <c r="B77">
        <v>65</v>
      </c>
      <c r="C77" t="s">
        <v>2717</v>
      </c>
      <c r="D77">
        <v>3</v>
      </c>
      <c r="F77" s="43" t="s">
        <v>2889</v>
      </c>
    </row>
    <row r="78" spans="1:8" x14ac:dyDescent="0.25">
      <c r="A78">
        <v>2018</v>
      </c>
      <c r="B78">
        <v>85</v>
      </c>
      <c r="C78" t="s">
        <v>2741</v>
      </c>
      <c r="D78">
        <v>1</v>
      </c>
      <c r="F78" s="43" t="s">
        <v>2246</v>
      </c>
    </row>
    <row r="79" spans="1:8" x14ac:dyDescent="0.25">
      <c r="A79">
        <v>2018</v>
      </c>
      <c r="B79">
        <v>91</v>
      </c>
      <c r="C79" t="s">
        <v>2781</v>
      </c>
      <c r="D79">
        <v>1</v>
      </c>
      <c r="F79" s="43" t="s">
        <v>2368</v>
      </c>
    </row>
    <row r="80" spans="1:8" x14ac:dyDescent="0.25">
      <c r="A80">
        <v>2018</v>
      </c>
      <c r="B80">
        <v>91</v>
      </c>
      <c r="C80" t="s">
        <v>2789</v>
      </c>
      <c r="D80">
        <v>1</v>
      </c>
      <c r="F80" s="37" t="s">
        <v>2814</v>
      </c>
      <c r="G80">
        <f>SUM(G5:G79)</f>
        <v>67</v>
      </c>
      <c r="H80" s="4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2833</v>
      </c>
      <c r="D86">
        <v>1</v>
      </c>
    </row>
    <row r="87" spans="1:4" x14ac:dyDescent="0.25">
      <c r="A87">
        <v>2019</v>
      </c>
      <c r="B87">
        <v>69</v>
      </c>
      <c r="C87" t="s">
        <v>2834</v>
      </c>
      <c r="D87">
        <v>1</v>
      </c>
    </row>
    <row r="88" spans="1:4" x14ac:dyDescent="0.25">
      <c r="A88">
        <v>2019</v>
      </c>
      <c r="B88">
        <v>69</v>
      </c>
      <c r="C88" t="s">
        <v>2834</v>
      </c>
      <c r="D88">
        <v>2</v>
      </c>
    </row>
    <row r="89" spans="1:4" x14ac:dyDescent="0.25">
      <c r="A89">
        <v>2019</v>
      </c>
      <c r="B89">
        <v>69</v>
      </c>
      <c r="C89" t="s">
        <v>2835</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2872</v>
      </c>
      <c r="D96">
        <v>1</v>
      </c>
    </row>
    <row r="97" spans="1:4" x14ac:dyDescent="0.25">
      <c r="A97">
        <v>2019</v>
      </c>
      <c r="B97">
        <v>74</v>
      </c>
      <c r="C97" t="s">
        <v>2872</v>
      </c>
      <c r="D97">
        <v>2</v>
      </c>
    </row>
    <row r="98" spans="1:4" x14ac:dyDescent="0.25">
      <c r="A98">
        <v>2019</v>
      </c>
      <c r="B98">
        <v>74</v>
      </c>
      <c r="C98" t="s">
        <v>2883</v>
      </c>
      <c r="D98">
        <v>1</v>
      </c>
    </row>
    <row r="99" spans="1:4" x14ac:dyDescent="0.25">
      <c r="A99">
        <v>2019</v>
      </c>
      <c r="B99">
        <v>74</v>
      </c>
      <c r="C99" t="s">
        <v>2889</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49" customWidth="1"/>
    <col min="2" max="2" width="11.28515625" style="49" customWidth="1"/>
    <col min="3" max="3" width="17.42578125" style="49" customWidth="1"/>
    <col min="4" max="4" width="67.5703125" style="49" customWidth="1"/>
    <col min="5" max="5" width="17.5703125" style="49" customWidth="1"/>
    <col min="6" max="6" width="31" style="49" customWidth="1"/>
    <col min="7" max="7" width="49.140625" style="49" customWidth="1"/>
    <col min="8" max="8" width="42" style="49" customWidth="1"/>
    <col min="9" max="9" width="14.140625" style="49" customWidth="1"/>
    <col min="10" max="16384" width="11.42578125" style="49"/>
  </cols>
  <sheetData>
    <row r="1" spans="1:14" s="47" customFormat="1" ht="12.75" thickBot="1" x14ac:dyDescent="0.25">
      <c r="A1" s="46" t="s">
        <v>2929</v>
      </c>
      <c r="B1" s="46"/>
      <c r="C1" s="46"/>
      <c r="F1" s="223" t="s">
        <v>12</v>
      </c>
      <c r="G1" s="224" t="s">
        <v>2968</v>
      </c>
      <c r="H1" s="223" t="s">
        <v>13</v>
      </c>
      <c r="I1" s="122" t="s">
        <v>2969</v>
      </c>
      <c r="J1" s="215" t="s">
        <v>2970</v>
      </c>
      <c r="K1" s="216"/>
      <c r="L1" s="217"/>
      <c r="M1" s="218" t="s">
        <v>2971</v>
      </c>
      <c r="N1" s="221" t="s">
        <v>2972</v>
      </c>
    </row>
    <row r="2" spans="1:14" ht="12.75" thickBot="1" x14ac:dyDescent="0.25">
      <c r="A2" s="200" t="s">
        <v>2941</v>
      </c>
      <c r="B2" s="201" t="s">
        <v>2942</v>
      </c>
      <c r="C2" s="48" t="s">
        <v>2943</v>
      </c>
      <c r="F2" s="223"/>
      <c r="G2" s="224"/>
      <c r="H2" s="223"/>
      <c r="I2" s="94"/>
      <c r="J2" s="123" t="s">
        <v>2973</v>
      </c>
      <c r="K2" s="123" t="s">
        <v>2974</v>
      </c>
      <c r="L2" s="123" t="s">
        <v>2975</v>
      </c>
      <c r="M2" s="219"/>
      <c r="N2" s="222"/>
    </row>
    <row r="3" spans="1:14" ht="15" customHeight="1" x14ac:dyDescent="0.2">
      <c r="A3" s="202">
        <v>2018</v>
      </c>
      <c r="B3" s="203">
        <v>7</v>
      </c>
      <c r="C3" s="50">
        <v>33</v>
      </c>
      <c r="F3" s="220" t="s">
        <v>2976</v>
      </c>
      <c r="G3" s="220" t="s">
        <v>2977</v>
      </c>
      <c r="H3" s="118" t="s">
        <v>68</v>
      </c>
      <c r="I3" s="93">
        <v>0.2</v>
      </c>
      <c r="J3" s="118" t="s">
        <v>2914</v>
      </c>
      <c r="K3" s="118" t="s">
        <v>2914</v>
      </c>
      <c r="L3" s="118"/>
      <c r="M3" s="118" t="s">
        <v>2978</v>
      </c>
      <c r="N3" s="120">
        <v>9.5000000000000001E-2</v>
      </c>
    </row>
    <row r="4" spans="1:14" ht="15" customHeight="1" thickBot="1" x14ac:dyDescent="0.25">
      <c r="A4" s="204">
        <v>2019</v>
      </c>
      <c r="B4" s="205">
        <v>14</v>
      </c>
      <c r="C4" s="50">
        <v>34</v>
      </c>
      <c r="F4" s="220"/>
      <c r="G4" s="220"/>
      <c r="H4" s="118" t="s">
        <v>2979</v>
      </c>
      <c r="I4" s="93">
        <v>0.1</v>
      </c>
      <c r="J4" s="118" t="s">
        <v>2914</v>
      </c>
      <c r="K4" s="118"/>
      <c r="L4" s="118"/>
      <c r="M4" s="93">
        <v>0.90759999999999996</v>
      </c>
      <c r="N4" s="120">
        <v>0.91</v>
      </c>
    </row>
    <row r="5" spans="1:14" ht="15" customHeight="1" x14ac:dyDescent="0.2">
      <c r="A5" s="206" t="s">
        <v>2814</v>
      </c>
      <c r="B5" s="207">
        <v>21</v>
      </c>
      <c r="C5" s="52">
        <f>+C3+C4</f>
        <v>67</v>
      </c>
      <c r="F5" s="220"/>
      <c r="G5" s="220"/>
      <c r="H5" s="118" t="s">
        <v>424</v>
      </c>
      <c r="I5" s="93">
        <v>0.6</v>
      </c>
      <c r="J5" s="118" t="s">
        <v>2914</v>
      </c>
      <c r="K5" s="118" t="s">
        <v>2914</v>
      </c>
      <c r="L5" s="118" t="s">
        <v>2914</v>
      </c>
      <c r="M5" s="118" t="s">
        <v>2978</v>
      </c>
      <c r="N5" s="120">
        <v>0.34699999999999998</v>
      </c>
    </row>
    <row r="6" spans="1:14" ht="15" customHeight="1" x14ac:dyDescent="0.2">
      <c r="A6" s="53"/>
      <c r="B6" s="51"/>
      <c r="C6" s="51"/>
      <c r="F6" s="220"/>
      <c r="G6" s="220"/>
      <c r="H6" s="118" t="s">
        <v>926</v>
      </c>
      <c r="I6" s="93">
        <v>0.1</v>
      </c>
      <c r="J6" s="118"/>
      <c r="K6" s="118" t="s">
        <v>2914</v>
      </c>
      <c r="L6" s="118"/>
      <c r="M6" s="118" t="s">
        <v>2978</v>
      </c>
      <c r="N6" s="120">
        <v>4.4999999999999998E-2</v>
      </c>
    </row>
    <row r="7" spans="1:14" ht="15" customHeight="1" x14ac:dyDescent="0.2">
      <c r="A7" s="228" t="s">
        <v>2932</v>
      </c>
      <c r="B7" s="229"/>
      <c r="C7" s="54">
        <v>78</v>
      </c>
      <c r="F7" s="121" t="s">
        <v>2980</v>
      </c>
      <c r="G7" s="121" t="s">
        <v>2981</v>
      </c>
      <c r="H7" s="118" t="s">
        <v>2982</v>
      </c>
      <c r="I7" s="93">
        <v>1</v>
      </c>
      <c r="J7" s="118" t="s">
        <v>2914</v>
      </c>
      <c r="K7" s="118" t="s">
        <v>2914</v>
      </c>
      <c r="L7" s="118"/>
      <c r="M7" s="118" t="s">
        <v>2978</v>
      </c>
      <c r="N7" s="120">
        <v>0.97399999999999998</v>
      </c>
    </row>
    <row r="8" spans="1:14" ht="15" customHeight="1" x14ac:dyDescent="0.2">
      <c r="A8" s="230" t="s">
        <v>2933</v>
      </c>
      <c r="B8" s="231"/>
      <c r="C8" s="55">
        <v>16</v>
      </c>
      <c r="F8" s="220" t="s">
        <v>2983</v>
      </c>
      <c r="G8" s="220" t="s">
        <v>2984</v>
      </c>
      <c r="H8" s="118" t="s">
        <v>1287</v>
      </c>
      <c r="I8" s="93">
        <v>0.7</v>
      </c>
      <c r="J8" s="118" t="s">
        <v>2914</v>
      </c>
      <c r="K8" s="118"/>
      <c r="L8" s="118"/>
      <c r="M8" s="118" t="s">
        <v>2978</v>
      </c>
      <c r="N8" s="234">
        <v>0.75</v>
      </c>
    </row>
    <row r="9" spans="1:14" ht="15" customHeight="1" x14ac:dyDescent="0.2">
      <c r="A9" s="230" t="s">
        <v>2934</v>
      </c>
      <c r="B9" s="231"/>
      <c r="C9" s="55">
        <v>7</v>
      </c>
      <c r="F9" s="220"/>
      <c r="G9" s="220"/>
      <c r="H9" s="118" t="s">
        <v>2985</v>
      </c>
      <c r="I9" s="93">
        <v>0.3</v>
      </c>
      <c r="J9" s="118"/>
      <c r="K9" s="118"/>
      <c r="L9" s="118"/>
      <c r="M9" s="118"/>
      <c r="N9" s="235"/>
    </row>
    <row r="10" spans="1:14" x14ac:dyDescent="0.2">
      <c r="A10" s="232" t="s">
        <v>2935</v>
      </c>
      <c r="B10" s="233"/>
      <c r="C10" s="56">
        <v>101</v>
      </c>
    </row>
    <row r="11" spans="1:14" x14ac:dyDescent="0.2">
      <c r="A11" s="57"/>
      <c r="B11" s="58"/>
      <c r="C11" s="58"/>
    </row>
    <row r="12" spans="1:14" x14ac:dyDescent="0.2">
      <c r="A12" s="226" t="s">
        <v>2921</v>
      </c>
      <c r="B12" s="226"/>
      <c r="C12" s="226"/>
      <c r="D12" s="227"/>
      <c r="E12" s="127"/>
    </row>
    <row r="13" spans="1:14" x14ac:dyDescent="0.2">
      <c r="A13" s="85"/>
      <c r="B13" s="86" t="s">
        <v>2924</v>
      </c>
      <c r="C13" s="86" t="s">
        <v>2918</v>
      </c>
      <c r="D13" s="87" t="s">
        <v>2925</v>
      </c>
      <c r="E13" s="127"/>
    </row>
    <row r="14" spans="1:14" x14ac:dyDescent="0.2">
      <c r="A14" s="88" t="s">
        <v>2922</v>
      </c>
      <c r="B14" s="84">
        <v>11</v>
      </c>
      <c r="C14" s="84">
        <v>5</v>
      </c>
      <c r="D14" s="89">
        <f>200000000+1251027582+980416380+30867300+68764800</f>
        <v>2531076062</v>
      </c>
      <c r="E14" s="128"/>
    </row>
    <row r="15" spans="1:14" x14ac:dyDescent="0.2">
      <c r="A15" s="90" t="s">
        <v>2923</v>
      </c>
      <c r="B15" s="83">
        <v>16</v>
      </c>
      <c r="C15" s="83">
        <v>8</v>
      </c>
      <c r="D15" s="91"/>
      <c r="E15" s="129"/>
    </row>
    <row r="16" spans="1:14" ht="9" customHeight="1" x14ac:dyDescent="0.2">
      <c r="A16" s="59"/>
      <c r="B16" s="60"/>
      <c r="C16" s="60"/>
      <c r="D16" s="61"/>
      <c r="E16" s="129"/>
    </row>
    <row r="17" spans="1:5" x14ac:dyDescent="0.2">
      <c r="A17" s="226" t="s">
        <v>2986</v>
      </c>
      <c r="B17" s="226"/>
      <c r="C17" s="226"/>
      <c r="D17" s="227"/>
      <c r="E17" s="127"/>
    </row>
    <row r="18" spans="1:5" x14ac:dyDescent="0.2">
      <c r="A18" s="75" t="s">
        <v>2927</v>
      </c>
      <c r="B18" s="76" t="s">
        <v>2928</v>
      </c>
      <c r="C18" s="76" t="s">
        <v>2918</v>
      </c>
      <c r="D18" s="77" t="s">
        <v>2926</v>
      </c>
      <c r="E18" s="130"/>
    </row>
    <row r="19" spans="1:5" x14ac:dyDescent="0.2">
      <c r="A19" s="78" t="s">
        <v>2415</v>
      </c>
      <c r="B19" s="84">
        <v>1</v>
      </c>
      <c r="C19" s="81">
        <v>200000000</v>
      </c>
      <c r="D19" s="95" t="s">
        <v>2806</v>
      </c>
      <c r="E19" s="131"/>
    </row>
    <row r="20" spans="1:5" x14ac:dyDescent="0.2">
      <c r="A20" s="79" t="s">
        <v>2835</v>
      </c>
      <c r="B20" s="82">
        <v>1</v>
      </c>
      <c r="C20" s="82"/>
      <c r="D20" s="96" t="s">
        <v>2809</v>
      </c>
      <c r="E20" s="131"/>
    </row>
    <row r="21" spans="1:5" x14ac:dyDescent="0.2">
      <c r="A21" s="80" t="s">
        <v>2246</v>
      </c>
      <c r="B21" s="83">
        <v>1</v>
      </c>
      <c r="C21" s="83"/>
      <c r="D21" s="97" t="s">
        <v>2806</v>
      </c>
      <c r="E21" s="131"/>
    </row>
    <row r="22" spans="1:5" x14ac:dyDescent="0.2">
      <c r="A22" s="236" t="s">
        <v>2987</v>
      </c>
      <c r="B22" s="237"/>
      <c r="C22" s="237"/>
      <c r="D22" s="238"/>
      <c r="E22" s="127" t="s">
        <v>2990</v>
      </c>
    </row>
    <row r="23" spans="1:5" x14ac:dyDescent="0.2">
      <c r="A23" s="105" t="s">
        <v>2246</v>
      </c>
      <c r="B23" s="106">
        <v>2</v>
      </c>
      <c r="C23" s="107"/>
      <c r="D23" s="105" t="s">
        <v>2806</v>
      </c>
      <c r="E23" s="105" t="s">
        <v>2832</v>
      </c>
    </row>
    <row r="24" spans="1:5" x14ac:dyDescent="0.2">
      <c r="A24" s="79" t="s">
        <v>1722</v>
      </c>
      <c r="B24" s="103">
        <v>1</v>
      </c>
      <c r="C24" s="104">
        <v>1251027582</v>
      </c>
      <c r="D24" s="102" t="s">
        <v>2850</v>
      </c>
      <c r="E24" s="102" t="s">
        <v>2852</v>
      </c>
    </row>
    <row r="25" spans="1:5" x14ac:dyDescent="0.2">
      <c r="A25" s="105" t="s">
        <v>1802</v>
      </c>
      <c r="B25" s="106">
        <v>1</v>
      </c>
      <c r="C25" s="239">
        <v>980416380</v>
      </c>
      <c r="D25" s="105" t="s">
        <v>2858</v>
      </c>
      <c r="E25" s="105" t="s">
        <v>2852</v>
      </c>
    </row>
    <row r="26" spans="1:5" x14ac:dyDescent="0.2">
      <c r="A26" s="105" t="s">
        <v>1802</v>
      </c>
      <c r="B26" s="106">
        <v>2</v>
      </c>
      <c r="C26" s="239"/>
      <c r="D26" s="105" t="s">
        <v>2858</v>
      </c>
      <c r="E26" s="105" t="s">
        <v>2852</v>
      </c>
    </row>
    <row r="27" spans="1:5" x14ac:dyDescent="0.2">
      <c r="A27" s="105" t="s">
        <v>1802</v>
      </c>
      <c r="B27" s="106">
        <v>3</v>
      </c>
      <c r="C27" s="239"/>
      <c r="D27" s="105" t="s">
        <v>2866</v>
      </c>
      <c r="E27" s="105" t="s">
        <v>2852</v>
      </c>
    </row>
    <row r="28" spans="1:5" x14ac:dyDescent="0.2">
      <c r="A28" s="105" t="s">
        <v>1802</v>
      </c>
      <c r="B28" s="106">
        <v>4</v>
      </c>
      <c r="C28" s="239"/>
      <c r="D28" s="105" t="s">
        <v>2866</v>
      </c>
      <c r="E28" s="105" t="s">
        <v>2852</v>
      </c>
    </row>
    <row r="29" spans="1:5" x14ac:dyDescent="0.2">
      <c r="A29" s="105" t="s">
        <v>1968</v>
      </c>
      <c r="B29" s="106">
        <v>1</v>
      </c>
      <c r="C29" s="107">
        <v>30867300</v>
      </c>
      <c r="D29" s="105" t="s">
        <v>2866</v>
      </c>
      <c r="E29" s="105" t="s">
        <v>2852</v>
      </c>
    </row>
    <row r="30" spans="1:5" x14ac:dyDescent="0.2">
      <c r="A30" s="105" t="s">
        <v>2872</v>
      </c>
      <c r="B30" s="106">
        <v>1</v>
      </c>
      <c r="C30" s="106"/>
      <c r="D30" s="105" t="s">
        <v>2866</v>
      </c>
      <c r="E30" s="105" t="s">
        <v>2852</v>
      </c>
    </row>
    <row r="31" spans="1:5" x14ac:dyDescent="0.2">
      <c r="A31" s="105" t="s">
        <v>2872</v>
      </c>
      <c r="B31" s="106">
        <v>2</v>
      </c>
      <c r="C31" s="106"/>
      <c r="D31" s="105" t="s">
        <v>2866</v>
      </c>
      <c r="E31" s="142" t="s">
        <v>2882</v>
      </c>
    </row>
    <row r="32" spans="1:5" x14ac:dyDescent="0.2">
      <c r="A32" s="105" t="s">
        <v>2883</v>
      </c>
      <c r="B32" s="106">
        <v>1</v>
      </c>
      <c r="C32" s="107"/>
      <c r="D32" s="105" t="s">
        <v>2850</v>
      </c>
      <c r="E32" s="105" t="s">
        <v>2852</v>
      </c>
    </row>
    <row r="33" spans="1:5" x14ac:dyDescent="0.2">
      <c r="A33" s="105" t="s">
        <v>2889</v>
      </c>
      <c r="B33" s="106">
        <v>1</v>
      </c>
      <c r="C33" s="106"/>
      <c r="D33" s="105" t="s">
        <v>2895</v>
      </c>
      <c r="E33" s="105" t="s">
        <v>2852</v>
      </c>
    </row>
    <row r="34" spans="1:5" x14ac:dyDescent="0.2">
      <c r="A34" s="105" t="s">
        <v>2246</v>
      </c>
      <c r="B34" s="106">
        <v>2</v>
      </c>
      <c r="C34" s="106"/>
      <c r="D34" s="105" t="s">
        <v>2740</v>
      </c>
      <c r="E34" s="142" t="s">
        <v>2882</v>
      </c>
    </row>
    <row r="35" spans="1:5" x14ac:dyDescent="0.2">
      <c r="A35" s="105" t="s">
        <v>2368</v>
      </c>
      <c r="B35" s="106">
        <v>1</v>
      </c>
      <c r="C35" s="107"/>
      <c r="D35" s="105" t="s">
        <v>2740</v>
      </c>
      <c r="E35" s="142" t="s">
        <v>2882</v>
      </c>
    </row>
    <row r="36" spans="1:5" x14ac:dyDescent="0.2">
      <c r="A36" s="62"/>
      <c r="B36" s="62"/>
      <c r="C36" s="101"/>
      <c r="D36" s="101"/>
      <c r="E36" s="132"/>
    </row>
    <row r="37" spans="1:5" x14ac:dyDescent="0.2">
      <c r="A37" s="226" t="s">
        <v>2931</v>
      </c>
      <c r="B37" s="226"/>
      <c r="C37" s="226"/>
      <c r="D37" s="227"/>
      <c r="E37" s="127"/>
    </row>
    <row r="38" spans="1:5" s="47" customFormat="1" x14ac:dyDescent="0.2">
      <c r="A38" s="75" t="s">
        <v>2927</v>
      </c>
      <c r="B38" s="76" t="s">
        <v>2928</v>
      </c>
      <c r="C38" s="76" t="s">
        <v>2918</v>
      </c>
      <c r="D38" s="77" t="s">
        <v>2930</v>
      </c>
      <c r="E38" s="130"/>
    </row>
    <row r="39" spans="1:5" x14ac:dyDescent="0.2">
      <c r="A39" s="105" t="s">
        <v>2113</v>
      </c>
      <c r="B39" s="106">
        <v>2</v>
      </c>
      <c r="C39" s="107">
        <v>34800000</v>
      </c>
      <c r="D39" s="108" t="s">
        <v>1984</v>
      </c>
      <c r="E39" s="133"/>
    </row>
    <row r="40" spans="1:5" x14ac:dyDescent="0.2">
      <c r="A40" s="105" t="s">
        <v>2741</v>
      </c>
      <c r="B40" s="106">
        <v>1</v>
      </c>
      <c r="C40" s="106"/>
      <c r="D40" s="108" t="s">
        <v>1902</v>
      </c>
      <c r="E40" s="133"/>
    </row>
    <row r="41" spans="1:5" x14ac:dyDescent="0.2">
      <c r="A41" s="105" t="s">
        <v>2080</v>
      </c>
      <c r="B41" s="106">
        <v>1</v>
      </c>
      <c r="C41" s="106"/>
      <c r="D41" s="108" t="s">
        <v>2740</v>
      </c>
      <c r="E41" s="133"/>
    </row>
    <row r="42" spans="1:5" x14ac:dyDescent="0.2">
      <c r="A42" s="105" t="s">
        <v>2067</v>
      </c>
      <c r="B42" s="106">
        <v>2</v>
      </c>
      <c r="C42" s="106"/>
      <c r="D42" s="108" t="s">
        <v>2740</v>
      </c>
      <c r="E42" s="133"/>
    </row>
    <row r="43" spans="1:5" x14ac:dyDescent="0.2">
      <c r="A43" s="105" t="s">
        <v>2067</v>
      </c>
      <c r="B43" s="106">
        <v>1</v>
      </c>
      <c r="C43" s="106"/>
      <c r="D43" s="108" t="s">
        <v>2740</v>
      </c>
      <c r="E43" s="133"/>
    </row>
    <row r="44" spans="1:5" x14ac:dyDescent="0.2">
      <c r="A44" s="105" t="s">
        <v>2046</v>
      </c>
      <c r="B44" s="106">
        <v>1</v>
      </c>
      <c r="C44" s="106"/>
      <c r="D44" s="108" t="s">
        <v>2740</v>
      </c>
      <c r="E44" s="133"/>
    </row>
    <row r="45" spans="1:5" x14ac:dyDescent="0.2">
      <c r="A45" s="105" t="s">
        <v>2032</v>
      </c>
      <c r="B45" s="106">
        <v>1</v>
      </c>
      <c r="C45" s="106"/>
      <c r="D45" s="108" t="s">
        <v>2740</v>
      </c>
      <c r="E45" s="133"/>
    </row>
    <row r="49" spans="1:5" x14ac:dyDescent="0.2">
      <c r="A49" s="63" t="s">
        <v>2938</v>
      </c>
      <c r="B49" s="64" t="s">
        <v>2937</v>
      </c>
      <c r="C49" s="65" t="s">
        <v>2936</v>
      </c>
      <c r="D49" s="117" t="s">
        <v>2988</v>
      </c>
      <c r="E49" s="134"/>
    </row>
    <row r="50" spans="1:5" x14ac:dyDescent="0.2">
      <c r="A50" s="66" t="s">
        <v>1017</v>
      </c>
      <c r="B50" s="67">
        <f>+B51</f>
        <v>1</v>
      </c>
      <c r="C50" s="68">
        <f>+C51</f>
        <v>4</v>
      </c>
      <c r="D50" s="113"/>
      <c r="E50" s="135"/>
    </row>
    <row r="51" spans="1:5" ht="15" customHeight="1" x14ac:dyDescent="0.2">
      <c r="A51" s="69" t="s">
        <v>1018</v>
      </c>
      <c r="B51" s="70">
        <f>+B52</f>
        <v>1</v>
      </c>
      <c r="C51" s="71">
        <f>+C52</f>
        <v>4</v>
      </c>
      <c r="D51" s="240" t="s">
        <v>2944</v>
      </c>
      <c r="E51" s="136"/>
    </row>
    <row r="52" spans="1:5" ht="27" customHeight="1" x14ac:dyDescent="0.2">
      <c r="A52" s="72">
        <v>2019</v>
      </c>
      <c r="B52" s="73">
        <v>1</v>
      </c>
      <c r="C52" s="74">
        <v>4</v>
      </c>
      <c r="D52" s="241"/>
      <c r="E52" s="136"/>
    </row>
    <row r="53" spans="1:5" x14ac:dyDescent="0.2">
      <c r="A53" s="66" t="s">
        <v>1286</v>
      </c>
      <c r="B53" s="67">
        <f>+B54</f>
        <v>3</v>
      </c>
      <c r="C53" s="68">
        <f>+C54</f>
        <v>3</v>
      </c>
      <c r="D53" s="115"/>
      <c r="E53" s="137"/>
    </row>
    <row r="54" spans="1:5" ht="15" customHeight="1" x14ac:dyDescent="0.2">
      <c r="A54" s="69" t="s">
        <v>1287</v>
      </c>
      <c r="B54" s="70">
        <f>SUM(B55:B56)</f>
        <v>3</v>
      </c>
      <c r="C54" s="71">
        <f>SUM(C55:C56)</f>
        <v>3</v>
      </c>
      <c r="D54" s="240" t="s">
        <v>2946</v>
      </c>
      <c r="E54" s="136"/>
    </row>
    <row r="55" spans="1:5" ht="36" customHeight="1" x14ac:dyDescent="0.2">
      <c r="A55" s="72">
        <v>2018</v>
      </c>
      <c r="B55" s="73">
        <v>2</v>
      </c>
      <c r="C55" s="74">
        <v>2</v>
      </c>
      <c r="D55" s="242"/>
      <c r="E55" s="136"/>
    </row>
    <row r="56" spans="1:5" x14ac:dyDescent="0.2">
      <c r="A56" s="72">
        <v>2019</v>
      </c>
      <c r="B56" s="73">
        <v>1</v>
      </c>
      <c r="C56" s="74">
        <v>1</v>
      </c>
      <c r="D56" s="241"/>
      <c r="E56" s="136"/>
    </row>
    <row r="57" spans="1:5" x14ac:dyDescent="0.2">
      <c r="A57" s="66" t="s">
        <v>32</v>
      </c>
      <c r="B57" s="67">
        <f>+B58+B60+B63+B65</f>
        <v>63</v>
      </c>
      <c r="C57" s="68">
        <f>+C58+C60+C63+C65</f>
        <v>94</v>
      </c>
      <c r="D57" s="115"/>
      <c r="E57" s="137"/>
    </row>
    <row r="58" spans="1:5" ht="15" customHeight="1" x14ac:dyDescent="0.2">
      <c r="A58" s="69" t="s">
        <v>68</v>
      </c>
      <c r="B58" s="70">
        <f>+B59</f>
        <v>8</v>
      </c>
      <c r="C58" s="71">
        <f>+C59</f>
        <v>13</v>
      </c>
      <c r="D58" s="240" t="s">
        <v>2945</v>
      </c>
      <c r="E58" s="136"/>
    </row>
    <row r="59" spans="1:5" ht="135.75" customHeight="1" x14ac:dyDescent="0.2">
      <c r="A59" s="98">
        <v>2019</v>
      </c>
      <c r="B59" s="99">
        <v>8</v>
      </c>
      <c r="C59" s="100">
        <v>13</v>
      </c>
      <c r="D59" s="241"/>
      <c r="E59" s="136"/>
    </row>
    <row r="60" spans="1:5" x14ac:dyDescent="0.2">
      <c r="A60" s="69" t="s">
        <v>424</v>
      </c>
      <c r="B60" s="70">
        <f>SUM(B61:B62)</f>
        <v>40</v>
      </c>
      <c r="C60" s="71">
        <f>SUM(C61:C62)</f>
        <v>65</v>
      </c>
      <c r="D60" s="243" t="s">
        <v>2989</v>
      </c>
      <c r="E60" s="138"/>
    </row>
    <row r="61" spans="1:5" x14ac:dyDescent="0.2">
      <c r="A61" s="72">
        <v>2018</v>
      </c>
      <c r="B61" s="73">
        <v>24</v>
      </c>
      <c r="C61" s="74">
        <v>39</v>
      </c>
      <c r="D61" s="244"/>
      <c r="E61" s="138"/>
    </row>
    <row r="62" spans="1:5" x14ac:dyDescent="0.2">
      <c r="A62" s="72">
        <v>2019</v>
      </c>
      <c r="B62" s="73">
        <v>16</v>
      </c>
      <c r="C62" s="74">
        <v>26</v>
      </c>
      <c r="D62" s="245"/>
      <c r="E62" s="138"/>
    </row>
    <row r="63" spans="1:5" x14ac:dyDescent="0.2">
      <c r="A63" s="69" t="s">
        <v>926</v>
      </c>
      <c r="B63" s="70">
        <f>+B64</f>
        <v>5</v>
      </c>
      <c r="C63" s="71">
        <f>+C64</f>
        <v>5</v>
      </c>
      <c r="D63" s="115"/>
      <c r="E63" s="137"/>
    </row>
    <row r="64" spans="1:5" ht="88.5" customHeight="1" x14ac:dyDescent="0.2">
      <c r="A64" s="98">
        <v>2019</v>
      </c>
      <c r="B64" s="99">
        <v>5</v>
      </c>
      <c r="C64" s="100">
        <v>5</v>
      </c>
      <c r="D64" s="114" t="s">
        <v>2964</v>
      </c>
      <c r="E64" s="139"/>
    </row>
    <row r="65" spans="1:5" x14ac:dyDescent="0.2">
      <c r="A65" s="69" t="s">
        <v>283</v>
      </c>
      <c r="B65" s="70">
        <f>SUM(B66:B67)</f>
        <v>10</v>
      </c>
      <c r="C65" s="71">
        <f>SUM(C66:C67)</f>
        <v>11</v>
      </c>
      <c r="D65" s="113"/>
      <c r="E65" s="135"/>
    </row>
    <row r="66" spans="1:5" ht="24" x14ac:dyDescent="0.2">
      <c r="A66" s="72">
        <v>2018</v>
      </c>
      <c r="B66" s="73">
        <v>7</v>
      </c>
      <c r="C66" s="74">
        <v>8</v>
      </c>
      <c r="D66" s="116" t="s">
        <v>2947</v>
      </c>
      <c r="E66" s="140"/>
    </row>
    <row r="67" spans="1:5" x14ac:dyDescent="0.2">
      <c r="A67" s="72">
        <v>2019</v>
      </c>
      <c r="B67" s="73">
        <v>3</v>
      </c>
      <c r="C67" s="74">
        <v>3</v>
      </c>
      <c r="D67" s="113"/>
      <c r="E67" s="135"/>
    </row>
    <row r="68" spans="1:5" x14ac:dyDescent="0.2">
      <c r="A68" s="109" t="s">
        <v>2814</v>
      </c>
      <c r="B68" s="110">
        <f>+B50+B53+B57</f>
        <v>67</v>
      </c>
      <c r="C68" s="111">
        <f>+C50+C53+C57</f>
        <v>101</v>
      </c>
      <c r="D68" s="113"/>
      <c r="E68" s="135"/>
    </row>
    <row r="69" spans="1:5" ht="18" x14ac:dyDescent="0.25">
      <c r="A69" s="112" t="s">
        <v>424</v>
      </c>
      <c r="B69" s="113"/>
      <c r="C69" s="113"/>
      <c r="D69" s="113"/>
      <c r="E69" s="135"/>
    </row>
    <row r="70" spans="1:5" s="92" customFormat="1" ht="33.75" customHeight="1" x14ac:dyDescent="0.2">
      <c r="A70" s="225" t="s">
        <v>2948</v>
      </c>
      <c r="B70" s="225"/>
      <c r="C70" s="225"/>
      <c r="D70" s="225"/>
      <c r="E70" s="141"/>
    </row>
    <row r="71" spans="1:5" s="92" customFormat="1" ht="20.25" customHeight="1" x14ac:dyDescent="0.2">
      <c r="A71" s="225" t="s">
        <v>2949</v>
      </c>
      <c r="B71" s="225"/>
      <c r="C71" s="225"/>
      <c r="D71" s="225"/>
      <c r="E71" s="141"/>
    </row>
    <row r="72" spans="1:5" s="92" customFormat="1" ht="18" customHeight="1" x14ac:dyDescent="0.2">
      <c r="A72" s="225" t="s">
        <v>2950</v>
      </c>
      <c r="B72" s="225"/>
      <c r="C72" s="225"/>
      <c r="D72" s="225"/>
      <c r="E72" s="141"/>
    </row>
    <row r="73" spans="1:5" s="92" customFormat="1" ht="16.5" customHeight="1" x14ac:dyDescent="0.2">
      <c r="A73" s="225" t="s">
        <v>2952</v>
      </c>
      <c r="B73" s="225"/>
      <c r="C73" s="225"/>
      <c r="D73" s="225"/>
      <c r="E73" s="141"/>
    </row>
    <row r="74" spans="1:5" s="92" customFormat="1" ht="20.25" customHeight="1" x14ac:dyDescent="0.2">
      <c r="A74" s="225" t="s">
        <v>2951</v>
      </c>
      <c r="B74" s="225"/>
      <c r="C74" s="225"/>
      <c r="D74" s="225"/>
      <c r="E74" s="141"/>
    </row>
    <row r="75" spans="1:5" s="92" customFormat="1" ht="20.25" customHeight="1" x14ac:dyDescent="0.2">
      <c r="A75" s="225" t="s">
        <v>2953</v>
      </c>
      <c r="B75" s="225"/>
      <c r="C75" s="225"/>
      <c r="D75" s="225"/>
      <c r="E75" s="141"/>
    </row>
    <row r="76" spans="1:5" s="92" customFormat="1" ht="16.5" customHeight="1" x14ac:dyDescent="0.2">
      <c r="A76" s="225" t="s">
        <v>2954</v>
      </c>
      <c r="B76" s="225"/>
      <c r="C76" s="225"/>
      <c r="D76" s="225"/>
      <c r="E76" s="141"/>
    </row>
    <row r="77" spans="1:5" s="92" customFormat="1" ht="18" customHeight="1" x14ac:dyDescent="0.2">
      <c r="A77" s="225" t="s">
        <v>2955</v>
      </c>
      <c r="B77" s="225"/>
      <c r="C77" s="225"/>
      <c r="D77" s="225"/>
      <c r="E77" s="141"/>
    </row>
    <row r="78" spans="1:5" s="92" customFormat="1" ht="17.25" customHeight="1" x14ac:dyDescent="0.2">
      <c r="A78" s="225" t="s">
        <v>2956</v>
      </c>
      <c r="B78" s="225"/>
      <c r="C78" s="225"/>
      <c r="D78" s="225"/>
      <c r="E78" s="141"/>
    </row>
    <row r="79" spans="1:5" s="92" customFormat="1" ht="15" customHeight="1" x14ac:dyDescent="0.2">
      <c r="A79" s="225" t="s">
        <v>2957</v>
      </c>
      <c r="B79" s="225"/>
      <c r="C79" s="225"/>
      <c r="D79" s="225"/>
      <c r="E79" s="141"/>
    </row>
    <row r="80" spans="1:5" s="92" customFormat="1" ht="14.25" customHeight="1" x14ac:dyDescent="0.2">
      <c r="A80" s="225" t="s">
        <v>2958</v>
      </c>
      <c r="B80" s="225"/>
      <c r="C80" s="225"/>
      <c r="D80" s="225"/>
      <c r="E80" s="141"/>
    </row>
    <row r="81" spans="1:5" s="92" customFormat="1" ht="26.25" customHeight="1" x14ac:dyDescent="0.2">
      <c r="A81" s="225" t="s">
        <v>2959</v>
      </c>
      <c r="B81" s="225"/>
      <c r="C81" s="225"/>
      <c r="D81" s="225"/>
      <c r="E81" s="141"/>
    </row>
    <row r="82" spans="1:5" s="92" customFormat="1" ht="13.5" customHeight="1" x14ac:dyDescent="0.2">
      <c r="A82" s="225" t="s">
        <v>2960</v>
      </c>
      <c r="B82" s="225"/>
      <c r="C82" s="225"/>
      <c r="D82" s="225"/>
      <c r="E82" s="141"/>
    </row>
    <row r="83" spans="1:5" s="92" customFormat="1" ht="13.5" customHeight="1" x14ac:dyDescent="0.2">
      <c r="A83" s="225" t="s">
        <v>2961</v>
      </c>
      <c r="B83" s="225"/>
      <c r="C83" s="225"/>
      <c r="D83" s="225"/>
      <c r="E83" s="141"/>
    </row>
    <row r="84" spans="1:5" s="92" customFormat="1" ht="35.25" customHeight="1" x14ac:dyDescent="0.2">
      <c r="A84" s="225" t="s">
        <v>2962</v>
      </c>
      <c r="B84" s="225"/>
      <c r="C84" s="225"/>
      <c r="D84" s="225"/>
      <c r="E84" s="141"/>
    </row>
    <row r="85" spans="1:5" s="92" customFormat="1" ht="39.75" customHeight="1" x14ac:dyDescent="0.2">
      <c r="A85" s="225" t="s">
        <v>2963</v>
      </c>
      <c r="B85" s="225"/>
      <c r="C85" s="225"/>
      <c r="D85" s="225"/>
      <c r="E85" s="141"/>
    </row>
    <row r="86" spans="1:5" s="92" customFormat="1" ht="15" customHeight="1" x14ac:dyDescent="0.2">
      <c r="A86" s="225" t="s">
        <v>2965</v>
      </c>
      <c r="B86" s="225"/>
      <c r="C86" s="225"/>
      <c r="D86" s="225"/>
      <c r="E86" s="141"/>
    </row>
    <row r="87" spans="1:5" s="92" customFormat="1" ht="24.75" customHeight="1" x14ac:dyDescent="0.2">
      <c r="A87" s="225" t="s">
        <v>2966</v>
      </c>
      <c r="B87" s="225"/>
      <c r="C87" s="225"/>
      <c r="D87" s="225"/>
      <c r="E87" s="141"/>
    </row>
    <row r="88" spans="1:5" s="92" customFormat="1" ht="44.25" customHeight="1" x14ac:dyDescent="0.2">
      <c r="A88" s="225" t="s">
        <v>2967</v>
      </c>
      <c r="B88" s="225"/>
      <c r="C88" s="225"/>
      <c r="D88" s="225"/>
      <c r="E88" s="141"/>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SEPTIEMBRE</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2020-10-08T00:04:45Z</dcterms:modified>
</cp:coreProperties>
</file>