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10350" windowHeight="1530" tabRatio="781"/>
  </bookViews>
  <sheets>
    <sheet name="Estadisticas" sheetId="19" r:id="rId1"/>
    <sheet name="Consolidado Septiembre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Septiembre  2020'!$A$6:$Y$108</definedName>
    <definedName name="_xlnm.Print_Area" localSheetId="1">'Consolidado Septiembre  2020'!$A$1:$V$12</definedName>
    <definedName name="CERRADA">'Consolidado Septiembre  2020'!$R$7</definedName>
  </definedNames>
  <calcPr calcId="162913"/>
  <pivotCaches>
    <pivotCache cacheId="30" r:id="rId6"/>
    <pivotCache cacheId="37" r:id="rId7"/>
  </pivotCaches>
</workbook>
</file>

<file path=xl/calcChain.xml><?xml version="1.0" encoding="utf-8"?>
<calcChain xmlns="http://schemas.openxmlformats.org/spreadsheetml/2006/main">
  <c r="Z83" i="22" l="1"/>
  <c r="Z66" i="22"/>
  <c r="G14" i="19"/>
  <c r="Z68" i="22" l="1"/>
  <c r="Z57" i="22" l="1"/>
  <c r="Z56" i="22"/>
  <c r="Z55" i="22"/>
  <c r="Z61" i="22"/>
  <c r="Z12" i="22" l="1"/>
  <c r="Z54" i="22"/>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<sst xmlns="http://schemas.openxmlformats.org/spreadsheetml/2006/main" count="4710" uniqueCount="1243">
  <si>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</si>
  <si>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</si>
  <si>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</si>
  <si>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</si>
  <si>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</si>
  <si>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</si>
  <si>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</si>
  <si>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</si>
  <si>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</si>
  <si>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</si>
  <si>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</si>
  <si>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</si>
  <si>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</si>
  <si>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</si>
  <si>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</si>
  <si>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</si>
  <si>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</si>
  <si>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</si>
  <si>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</si>
  <si>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</si>
  <si>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</si>
  <si>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</si>
  <si>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</si>
  <si>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</si>
  <si>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</si>
  <si>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</si>
  <si>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</si>
  <si>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</si>
  <si>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</si>
  <si>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</si>
  <si>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</si>
  <si>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</si>
  <si>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</si>
  <si>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</si>
  <si>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</si>
  <si>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</si>
  <si>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</si>
  <si>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</si>
  <si>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</si>
  <si>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</si>
  <si>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</si>
  <si>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</si>
  <si>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</si>
  <si>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</si>
  <si>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</si>
  <si>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</si>
  <si>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</si>
  <si>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</si>
  <si>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</si>
  <si>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</si>
  <si>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</si>
  <si>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</si>
  <si>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</si>
  <si>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</si>
  <si>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</si>
  <si>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</si>
  <si>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</si>
  <si>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</si>
  <si>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</si>
  <si>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</si>
  <si>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</si>
  <si>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</si>
  <si>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</si>
  <si>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</si>
  <si>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</si>
  <si>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</si>
  <si>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</si>
  <si>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</si>
  <si>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</si>
  <si>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</si>
  <si>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</si>
  <si>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</si>
  <si>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</si>
  <si>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</si>
  <si>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</si>
  <si>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</si>
  <si>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</si>
  <si>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</si>
  <si>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</si>
  <si>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</si>
  <si>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</si>
  <si>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</si>
  <si>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</si>
  <si>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</si>
  <si>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</si>
  <si>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</si>
  <si>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</si>
  <si>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</si>
  <si>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</si>
  <si>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</si>
  <si>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</si>
  <si>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</si>
  <si>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</si>
  <si>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</si>
  <si>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</si>
  <si>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</si>
  <si>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</si>
  <si>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</si>
  <si>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</si>
  <si>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</si>
  <si>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</si>
  <si>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</si>
  <si>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</si>
  <si>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</si>
  <si>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</si>
  <si>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</si>
  <si>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</si>
  <si>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</si>
  <si>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</si>
  <si>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</si>
  <si>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</si>
  <si>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</si>
  <si>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</si>
  <si>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</si>
  <si>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</si>
  <si>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</si>
  <si>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</si>
  <si>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</si>
  <si>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</si>
  <si>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</si>
  <si>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</si>
  <si>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</si>
  <si>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</si>
  <si>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</si>
  <si>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</si>
  <si>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</si>
  <si>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</si>
  <si>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</si>
  <si>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</si>
  <si>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</si>
  <si>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</si>
  <si>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</si>
  <si>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</si>
  <si>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</si>
  <si>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</si>
  <si>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</si>
  <si>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</si>
  <si>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</si>
  <si>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</si>
  <si>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</si>
  <si>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</si>
  <si>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</si>
  <si>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</si>
  <si>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</si>
  <si>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</si>
  <si>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</si>
  <si>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</si>
  <si>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</si>
  <si>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</si>
  <si>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</si>
  <si>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</si>
  <si>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</si>
  <si>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</si>
  <si>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</si>
  <si>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</si>
  <si>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</si>
  <si>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</si>
  <si>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</si>
  <si>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</si>
  <si>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</si>
  <si>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</si>
  <si>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</si>
  <si>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</si>
  <si>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</si>
  <si>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</si>
  <si>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</si>
  <si>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</si>
  <si>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</si>
  <si>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</si>
  <si>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</si>
  <si>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</si>
  <si>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</si>
  <si>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</si>
  <si>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</si>
  <si>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</si>
  <si>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</si>
  <si>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</si>
  <si>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</si>
  <si>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</si>
  <si>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</si>
  <si>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</si>
  <si>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</si>
  <si>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</si>
  <si>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</si>
  <si>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</si>
  <si>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</si>
  <si>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</si>
  <si>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</si>
  <si>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</si>
  <si>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</si>
  <si>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</si>
  <si>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</si>
  <si>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</si>
  <si>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</si>
  <si>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</si>
  <si>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</si>
  <si>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</si>
  <si>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</si>
  <si>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</si>
  <si>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</si>
  <si>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</si>
  <si>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</si>
  <si>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</si>
  <si>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</si>
  <si>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</si>
  <si>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</si>
  <si>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</si>
  <si>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</si>
  <si>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</si>
  <si>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</si>
  <si>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</si>
  <si>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</si>
  <si>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</si>
  <si>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</si>
  <si>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</si>
  <si>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</si>
  <si>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</si>
  <si>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</si>
  <si>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</si>
  <si>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</si>
  <si>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</si>
  <si>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</si>
  <si>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</si>
  <si>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</si>
  <si>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</si>
  <si>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</si>
  <si>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</si>
  <si>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</si>
  <si>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</si>
  <si>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</si>
  <si>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</si>
  <si>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</si>
  <si>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</si>
  <si>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</si>
  <si>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</si>
  <si>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</si>
  <si>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</si>
  <si>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</si>
  <si>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</si>
  <si>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</si>
  <si>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</si>
  <si>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</si>
  <si>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</si>
  <si>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</si>
  <si>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</si>
  <si>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</si>
  <si>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</si>
  <si>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</si>
  <si>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</si>
  <si>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</si>
  <si>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</si>
  <si>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</si>
  <si>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</si>
  <si>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</si>
  <si>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</si>
  <si>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</si>
  <si>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</si>
  <si>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</si>
  <si>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</si>
  <si>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</si>
  <si>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</si>
  <si>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</si>
  <si>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</si>
  <si>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</si>
  <si>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</si>
  <si>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</si>
  <si>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</si>
  <si>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</si>
  <si>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</si>
  <si>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</si>
  <si>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</si>
  <si>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</si>
  <si>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</si>
  <si>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</si>
  <si>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</si>
  <si>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</si>
  <si>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</si>
  <si>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</si>
  <si>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</si>
  <si>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</si>
  <si>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</si>
  <si>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</si>
  <si>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</si>
  <si>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</si>
  <si>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</si>
  <si>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</si>
  <si>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</si>
  <si>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</si>
  <si>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</si>
  <si>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</si>
  <si>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</si>
  <si>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</si>
  <si>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</si>
  <si>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</si>
  <si>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</si>
  <si>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</si>
  <si>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</si>
  <si>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</si>
  <si>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</si>
  <si>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</si>
  <si>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</si>
  <si>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</si>
  <si>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</si>
  <si>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</si>
  <si>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</si>
  <si>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</si>
  <si>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</si>
  <si>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</si>
  <si>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</si>
  <si>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</si>
  <si>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</si>
  <si>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</si>
  <si>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</si>
  <si>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</si>
  <si>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</si>
  <si>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</si>
  <si>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</si>
  <si>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</si>
  <si>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</si>
  <si>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</si>
  <si>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</si>
  <si>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</si>
  <si>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</si>
  <si>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</si>
  <si>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</si>
  <si>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</si>
  <si>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</si>
  <si>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</si>
  <si>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</si>
  <si>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</si>
  <si>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</si>
  <si>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</si>
  <si>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</si>
  <si>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</si>
  <si>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</si>
  <si>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</si>
  <si>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</si>
  <si>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</si>
  <si>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</si>
  <si>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</si>
  <si>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</si>
  <si>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</si>
  <si>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</si>
  <si>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</si>
  <si>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</si>
  <si>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</si>
  <si>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</si>
  <si>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</si>
  <si>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</si>
  <si>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</si>
  <si>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</si>
  <si>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</si>
  <si>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</si>
  <si>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</si>
  <si>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</si>
  <si>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</si>
  <si>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</si>
  <si>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</si>
  <si>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</si>
  <si>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</si>
  <si>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</si>
  <si>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</si>
  <si>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</si>
  <si>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</si>
  <si>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</si>
  <si>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</si>
  <si>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</si>
  <si>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</si>
  <si>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</si>
  <si>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</si>
  <si>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</si>
  <si>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</si>
  <si>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</si>
  <si>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</si>
  <si>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</si>
  <si>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</si>
  <si>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</si>
  <si>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</si>
  <si>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</si>
  <si>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</si>
  <si>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</si>
  <si>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</si>
  <si>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</si>
  <si>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</si>
  <si>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</si>
  <si>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</si>
  <si>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</si>
  <si>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</si>
  <si>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</si>
  <si>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</si>
  <si>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</si>
  <si>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</si>
  <si>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</si>
  <si>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</si>
  <si>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</si>
  <si>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</si>
  <si>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</si>
  <si>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</si>
  <si>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</si>
  <si>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</si>
  <si>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</si>
  <si>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</si>
  <si>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</si>
  <si>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</si>
  <si>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</si>
  <si>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</si>
  <si>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</si>
  <si>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</si>
  <si>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</si>
  <si>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</si>
  <si>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</si>
  <si>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</si>
  <si>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</si>
  <si>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</si>
  <si>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</si>
  <si>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</si>
  <si>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</si>
  <si>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</si>
  <si>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</si>
  <si>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</si>
  <si>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</si>
  <si>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</si>
  <si>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</si>
  <si>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</si>
  <si>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</si>
  <si>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</si>
  <si>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</si>
  <si>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</si>
  <si>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</si>
  <si>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</si>
  <si>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</si>
  <si>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</si>
  <si>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</si>
  <si>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</si>
  <si>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</si>
  <si>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</si>
  <si>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</si>
  <si>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</si>
  <si>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</si>
  <si>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</si>
  <si>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</si>
  <si>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</si>
  <si>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</si>
  <si>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</si>
  <si>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</si>
  <si>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</si>
  <si>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</si>
  <si>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</si>
  <si>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</si>
  <si>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</si>
  <si>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</si>
  <si>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</si>
  <si>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</si>
  <si>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</si>
  <si>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</si>
  <si>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</si>
  <si>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</si>
  <si>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</si>
  <si>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</si>
  <si>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</si>
  <si>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</si>
  <si>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</si>
  <si>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</si>
  <si>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</si>
  <si>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</si>
  <si>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</si>
  <si>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</si>
  <si>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</si>
  <si>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</si>
  <si>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</si>
  <si>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</si>
  <si>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</si>
  <si>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</si>
  <si>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</si>
  <si>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</si>
  <si>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</si>
  <si>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</si>
  <si>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</si>
  <si>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</si>
  <si>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</si>
  <si>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</si>
  <si>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</si>
  <si>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</si>
  <si>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</si>
  <si>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</si>
  <si>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</si>
  <si>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</si>
  <si>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</si>
  <si>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</si>
  <si>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</si>
  <si>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</si>
  <si>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</si>
  <si>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</si>
  <si>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</si>
  <si>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</si>
  <si>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</si>
  <si>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</si>
  <si>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</si>
  <si>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</si>
  <si>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</si>
  <si>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</si>
  <si>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</si>
  <si>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</si>
  <si>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</si>
  <si>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</si>
  <si>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</si>
  <si>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</si>
  <si>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</si>
  <si>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</si>
  <si>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</si>
  <si>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</si>
  <si>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</si>
  <si>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</si>
  <si>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</si>
  <si>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</si>
  <si>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</si>
  <si>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</si>
  <si>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</si>
  <si>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</si>
  <si>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</si>
  <si>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</si>
  <si>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</si>
  <si>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</si>
  <si>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</si>
  <si>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</si>
  <si>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</si>
  <si>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</si>
  <si>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</si>
  <si>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</si>
  <si>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</si>
  <si>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</si>
  <si>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</si>
  <si>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</si>
  <si>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</si>
  <si>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</si>
  <si>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</si>
  <si>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</si>
  <si>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</si>
  <si>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</si>
  <si>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</si>
  <si>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</si>
  <si>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</si>
  <si>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</si>
  <si>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</si>
  <si>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</si>
  <si>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</si>
  <si>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</si>
  <si>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</si>
  <si>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</si>
  <si>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</si>
  <si>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</si>
  <si>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</si>
  <si>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</si>
  <si>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</si>
  <si>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</si>
  <si>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</si>
  <si>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</si>
  <si>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</si>
  <si>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</si>
  <si>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</si>
  <si>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</si>
  <si>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</si>
  <si>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</si>
  <si>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</si>
  <si>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</si>
  <si>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</si>
  <si>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</si>
  <si>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</si>
  <si>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</si>
  <si>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</si>
  <si>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</si>
  <si>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</si>
  <si>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</si>
  <si>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</si>
  <si>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</si>
  <si>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</si>
  <si>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</si>
  <si>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</si>
  <si>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</si>
  <si>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</si>
  <si>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</si>
  <si>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</si>
  <si>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</si>
  <si>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</si>
  <si>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</si>
  <si>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</si>
  <si>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</si>
  <si>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</si>
  <si>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</si>
  <si>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</si>
  <si>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</si>
  <si>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</si>
  <si>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</si>
  <si>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</si>
  <si>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</si>
  <si>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</si>
  <si>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</si>
  <si>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</si>
  <si>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</si>
  <si>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</si>
  <si>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</si>
  <si>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</si>
  <si>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</si>
  <si>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</si>
  <si>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</si>
  <si>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</si>
  <si>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</si>
  <si>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</si>
  <si>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</si>
  <si>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</si>
  <si>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</si>
  <si>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</si>
  <si>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</si>
  <si>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</si>
  <si>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</si>
  <si>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</si>
  <si>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</si>
  <si>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</si>
  <si>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</si>
  <si>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</si>
  <si>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</si>
  <si>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</si>
  <si>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</si>
  <si>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</si>
  <si>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</si>
  <si>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</si>
  <si>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</si>
  <si>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</si>
  <si>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</si>
  <si>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</si>
  <si>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</si>
  <si>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</si>
  <si>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</si>
  <si>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</si>
  <si>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</si>
  <si>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</si>
  <si>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</si>
  <si>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</si>
  <si>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</si>
  <si>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</si>
  <si>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</si>
  <si>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</si>
  <si>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</si>
  <si>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</si>
  <si>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</si>
  <si>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</si>
  <si>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</si>
  <si>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</si>
  <si>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</si>
  <si>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</si>
  <si>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</si>
  <si>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</si>
  <si>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</si>
  <si>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</si>
  <si>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</si>
  <si>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</si>
  <si>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</si>
  <si>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</si>
  <si>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</si>
  <si>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</si>
  <si>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</si>
  <si>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</si>
  <si>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</si>
  <si>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</si>
  <si>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</si>
  <si>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</si>
  <si>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</si>
  <si>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</si>
  <si>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</si>
  <si>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</si>
  <si>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</si>
  <si>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</si>
  <si>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</si>
  <si>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</si>
  <si>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</si>
  <si>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</si>
  <si>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</si>
  <si>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</si>
  <si>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</si>
  <si>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</si>
  <si>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</si>
  <si>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</si>
  <si>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</si>
  <si>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</si>
  <si>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</si>
  <si>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</si>
  <si>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</si>
  <si>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</si>
  <si>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</si>
  <si>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</si>
  <si>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</si>
  <si>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</si>
  <si>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</si>
  <si>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</si>
  <si>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</si>
  <si>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</si>
  <si>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</si>
  <si>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</si>
  <si>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</si>
  <si>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</si>
  <si>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</si>
  <si>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</si>
  <si>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</si>
  <si>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</si>
  <si>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</si>
  <si>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</si>
  <si>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</si>
  <si>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</si>
  <si>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</si>
  <si>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</si>
  <si>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</si>
  <si>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</si>
  <si>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</si>
  <si>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</si>
  <si>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</si>
  <si>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</si>
  <si>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</si>
  <si>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</si>
  <si>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</si>
  <si>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</si>
  <si>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</si>
  <si>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</si>
  <si>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</si>
  <si>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</si>
  <si>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</si>
  <si>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</si>
  <si>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</si>
  <si>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</si>
  <si>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</si>
  <si>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</si>
  <si>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</si>
  <si>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</si>
  <si>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</si>
  <si>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</si>
  <si>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</si>
  <si>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</si>
  <si>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</si>
  <si>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</si>
  <si>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</si>
  <si>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</si>
  <si>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</si>
  <si>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</si>
  <si>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</si>
  <si>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</si>
  <si>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</si>
  <si>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</si>
  <si>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</si>
  <si>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</si>
  <si>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</si>
  <si>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</si>
  <si>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
Realizar un seguimiento previo al envío del informe de austeridad del gasto a la oficina de control interno de los responsables de los rubros que realizaran la validación de la información reportada mediante el formato acta de reunión.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</si>
  <si>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</si>
  <si>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</si>
  <si>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</si>
  <si>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</si>
  <si>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</si>
  <si>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</si>
  <si>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</si>
  <si>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</si>
  <si>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</si>
  <si>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</si>
  <si>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</si>
  <si>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</si>
  <si>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</si>
  <si>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</si>
  <si>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</si>
  <si>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</si>
  <si>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</si>
  <si>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</si>
  <si>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</si>
  <si>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</si>
  <si>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</si>
  <si>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</si>
  <si>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</si>
  <si>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</si>
  <si>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</si>
  <si>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</si>
  <si>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</si>
  <si>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</si>
  <si>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</si>
  <si>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</si>
  <si>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</si>
  <si>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</si>
  <si>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</si>
  <si>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</si>
  <si>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</si>
  <si>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</si>
  <si>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</si>
  <si>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</si>
  <si>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</si>
  <si>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</si>
  <si>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</si>
  <si>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</si>
  <si>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</si>
  <si>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</si>
  <si>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</si>
  <si>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</si>
  <si>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</si>
  <si>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</si>
  <si>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</si>
  <si>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</si>
  <si>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</si>
  <si>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</si>
  <si>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</si>
  <si>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</si>
  <si>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</si>
  <si>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</si>
  <si>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</si>
  <si>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</si>
  <si>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</si>
  <si>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</si>
  <si>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</si>
  <si>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</si>
  <si>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</si>
  <si>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</si>
  <si>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</si>
  <si>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</si>
  <si>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</si>
  <si>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</si>
  <si>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</si>
  <si>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</si>
  <si>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</si>
  <si>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</si>
  <si>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</si>
  <si>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</si>
  <si>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</si>
  <si>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</si>
  <si>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</si>
  <si>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</si>
  <si>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</si>
  <si>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</si>
  <si>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ACCION CORRECTIVA</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</si>
  <si>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</si>
  <si>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</si>
  <si>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</si>
  <si>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</si>
  <si>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</si>
  <si>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</si>
  <si>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</si>
  <si>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</si>
  <si>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</si>
  <si>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</si>
  <si>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</si>
  <si>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</si>
  <si>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</si>
  <si>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</si>
  <si>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</si>
  <si>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</si>
  <si>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</si>
  <si>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</si>
  <si>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</si>
  <si>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</si>
  <si>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</si>
  <si>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</si>
  <si>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</si>
  <si>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</si>
  <si>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</si>
  <si>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</si>
  <si>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</si>
  <si>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</si>
  <si>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</si>
  <si>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</si>
  <si>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</si>
  <si>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</si>
  <si>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</si>
  <si>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</si>
  <si>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</si>
  <si>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</si>
  <si>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</si>
  <si>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</si>
  <si>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</si>
  <si>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</si>
  <si>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</si>
  <si>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</si>
  <si>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</si>
  <si>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</si>
  <si>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</si>
  <si>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</si>
  <si>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</si>
  <si>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</si>
  <si>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</si>
  <si>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</si>
  <si>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</si>
  <si>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</si>
  <si>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</si>
  <si>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</si>
  <si>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</si>
  <si>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</si>
  <si>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</si>
  <si>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</si>
  <si>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</si>
  <si>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</si>
  <si>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</si>
  <si>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</si>
  <si>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</si>
  <si>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</si>
  <si>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</si>
  <si>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</si>
  <si>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</si>
  <si>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</si>
  <si>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</si>
  <si>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</si>
  <si>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</si>
  <si>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</si>
  <si>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</si>
  <si>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</si>
  <si>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</si>
  <si>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</si>
  <si>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</si>
  <si>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</si>
  <si>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</si>
  <si>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</si>
  <si>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</si>
  <si>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</si>
  <si>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</si>
  <si>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</si>
  <si>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</si>
  <si>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</si>
  <si>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</si>
  <si>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</si>
  <si>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</si>
  <si>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</si>
  <si>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</si>
  <si>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</si>
  <si>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</si>
  <si>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</si>
  <si>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</si>
  <si>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</si>
  <si>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</si>
  <si>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</si>
  <si>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</si>
  <si>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</si>
  <si>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</si>
  <si>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</si>
  <si>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</si>
  <si>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</si>
  <si>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</si>
  <si>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</si>
  <si>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</si>
  <si>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</si>
  <si>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</si>
  <si>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</si>
  <si>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</si>
  <si>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</si>
  <si>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</si>
  <si>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</si>
  <si>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</si>
  <si>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</si>
  <si>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</si>
  <si>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</si>
  <si>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</si>
  <si>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</si>
  <si>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</si>
  <si>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</si>
  <si>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</si>
  <si>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</si>
  <si>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3) Actualización de los procesos contractuales en la plataforma SECOP evidenciados en el informe de auditoría con los requisitos incumplidos</t>
  </si>
  <si>
    <t>Correcciòn</t>
  </si>
  <si>
    <t xml:space="preserve">Número de procesos actualizados / Número de procesos  evidenciados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</si>
  <si>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</si>
  <si>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</si>
  <si>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</si>
  <si>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</si>
  <si>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</si>
  <si>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</si>
  <si>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</si>
  <si>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</si>
  <si>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</si>
  <si>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</si>
  <si>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</si>
  <si>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</si>
  <si>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</si>
  <si>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</si>
  <si>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</si>
  <si>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</si>
  <si>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</si>
  <si>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</si>
  <si>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</si>
  <si>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</si>
  <si>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</si>
  <si>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</si>
  <si>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</si>
  <si>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</si>
  <si>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</si>
  <si>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</si>
  <si>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</si>
  <si>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</si>
  <si>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</si>
  <si>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</si>
  <si>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</si>
  <si>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</si>
  <si>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</si>
  <si>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</si>
  <si>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</si>
  <si>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</si>
  <si>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</si>
  <si>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</si>
  <si>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Revisar y Actualizar formatos relacionados en el Procedimiento PM04-PR01   en conformidad  al objetivo del procedimiento.</t>
  </si>
  <si>
    <t>accion correctiva</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</si>
  <si>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</si>
  <si>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</si>
  <si>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</si>
  <si>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</si>
  <si>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correctiva</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</si>
  <si>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</si>
  <si>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</si>
  <si>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</si>
  <si>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</si>
  <si>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</si>
  <si>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</si>
  <si>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</si>
  <si>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</si>
  <si>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</si>
  <si>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</si>
  <si>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</si>
  <si>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</si>
  <si>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</si>
  <si>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</si>
  <si>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</si>
  <si>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</si>
  <si>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</si>
  <si>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</si>
  <si>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</si>
  <si>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</si>
  <si>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</si>
  <si>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</si>
  <si>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</si>
  <si>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</si>
  <si>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</si>
  <si>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</si>
  <si>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</si>
  <si>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</si>
  <si>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</si>
  <si>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</si>
  <si>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</si>
  <si>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</si>
  <si>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</si>
  <si>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</si>
  <si>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</si>
  <si>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</si>
  <si>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</si>
  <si>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</si>
  <si>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</si>
  <si>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</si>
  <si>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</si>
  <si>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</si>
  <si>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</si>
  <si>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</si>
  <si>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</si>
  <si>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</si>
  <si>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</si>
  <si>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</si>
  <si>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</si>
  <si>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</si>
  <si>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</si>
  <si>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</si>
  <si>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</si>
  <si>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</si>
  <si>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</si>
  <si>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</si>
  <si>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</si>
  <si>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</si>
  <si>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</si>
  <si>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</si>
  <si>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</si>
  <si>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</si>
  <si>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</si>
  <si>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</si>
  <si>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</si>
  <si>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</si>
  <si>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</si>
  <si>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</si>
  <si>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</si>
  <si>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</si>
  <si>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</si>
  <si>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</si>
  <si>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</si>
  <si>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</si>
  <si>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</si>
  <si>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</si>
  <si>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</si>
  <si>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</si>
  <si>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</si>
  <si>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</si>
  <si>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</si>
  <si>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</si>
  <si>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</si>
  <si>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</si>
  <si>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</si>
  <si>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</si>
  <si>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</si>
  <si>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</si>
  <si>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</si>
  <si>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</si>
  <si>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</si>
  <si>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</si>
  <si>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</si>
  <si>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</si>
  <si>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</si>
  <si>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</si>
  <si>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</si>
  <si>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</si>
  <si>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</si>
  <si>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</si>
  <si>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</si>
  <si>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OAPI</t>
  </si>
  <si>
    <t>SSC</t>
  </si>
  <si>
    <t>SPM</t>
  </si>
  <si>
    <t>OGS</t>
  </si>
  <si>
    <t>OCI</t>
  </si>
  <si>
    <t>OCD</t>
  </si>
  <si>
    <t>OTIC</t>
  </si>
  <si>
    <t>Junio</t>
  </si>
  <si>
    <t xml:space="preserve">DIRECTOR (A)  DE CONTRATACION </t>
  </si>
  <si>
    <t>DIRECTOR DE REPRESENTACION JUDICIAL</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</si>
  <si>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</si>
  <si>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RECOMENDACION: Cerrar la acción y excluirla del PMP.
</t>
  </si>
  <si>
    <t xml:space="preserve">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</si>
  <si>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</si>
  <si>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</si>
  <si>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</si>
  <si>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</si>
  <si>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</si>
  <si>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</si>
  <si>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</si>
  <si>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</si>
  <si>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</si>
  <si>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</si>
  <si>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</si>
  <si>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</si>
  <si>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</si>
  <si>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Mediante acta seguimiento PAAI de fecha 9 de junio de 2020, remitida como evidencia por parte de la OCI, se observa el seguimiento al mapa de riesgos. Continúa abierta por la fecha de terminación 31 de diciembre/20.</t>
  </si>
  <si>
    <t>No se anexó información de socializaciones realizadas</t>
  </si>
  <si>
    <t>Julio</t>
  </si>
  <si>
    <t>04/09/2020:  Seguimiento realizado por María Janneth Romero:
A través del radicado SDM-SA-124772-2020 la Subdirección Administrativa en fecha 25/08/2020 justifica y aporta las evidencias del cumplimiento de la acción.
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Se aporta de manera adicional 10 documentos en excel que dan cuenta del levantamiento del inventario  FDA de los estantes del 1 al 19 y esc aleras 2 26  
De acuerdo la solicitud de cierre realizada por el proceso  y las evidencias aportadas; se atiende positivamente la solicitud a través del radicado SDM-OCI-131301 de fecha 04/09/2020, se cierra la acción y se excluye del  PM
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</si>
  <si>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r>
      <t xml:space="preserve">04/09/2020:  Seguimiento realizado por María Janneth Romero M
Teniendo en cuenta el resultado del seguimiento llevado a cabo el 08/07/2020 y que la actividad 3. </t>
    </r>
    <r>
      <rPr>
        <b/>
        <sz val="9"/>
        <rFont val="Arial"/>
        <family val="2"/>
      </rPr>
      <t>Levantamiento Inventario Estado Natural</t>
    </r>
    <r>
      <rPr>
        <sz val="9"/>
        <rFont val="Arial"/>
        <family val="2"/>
      </rPr>
      <t xml:space="preserve">, se encuentra articulada con la ejecución de la acción 36-2016, sobre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r>
  </si>
  <si>
    <t>Al verificar la Matriz de Cumplimiento Legal publicada en la intranet de fecha 27/07/2020 se evidencia la publicación de la normativa referente a la base legal que sustenta el accionar de la OCI</t>
  </si>
  <si>
    <t>Diego Nairo Useche / Julieth Rojas Betancour</t>
  </si>
  <si>
    <t>Con fecha 11 de junio de 2020 el jefe de la Oficina de Control Interno realizó la socialización de las líneas de defensa como consta en el correo de citación y la respectiva presentación.
Adiconalmente, mediante correo electrónico de fecha 28/07/2020 remitido por comunicación interna para toda la entidad, desde la OCI se socializó la responsabilidad en la gestión de los riesgos, el seguimiento bimestral a los riesgos por autocontrol y la normativa respectiva.</t>
  </si>
  <si>
    <t xml:space="preserve">En seguimiento efectuado el día 02-09-2020, la OCI evidencio el cumplimiento de la acción propuesta, se aporta como evidencia los soportes de la actualización de los siguientes procedimientos:
• PM01-PR02 Revisión Estudios de Tránsito para el Distrito versión 2.0 de 27-07-2020 publicado en la Intranet 
• PM01-PR03 Revisión y aprobación de estudios de tránsito (ET) de Demanda y Atención de Usuarios (EDAU). version-2.0 de 27-07-2020 publicado en la Intranet
• Correo electrónico del 29 de Julio de 2020, socialización la actualización del procedimiento mencionados anterior 
</t>
  </si>
  <si>
    <t>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
_______________________
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</si>
  <si>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t>
  </si>
  <si>
    <t>AUDITORÍA EXTERNA SGC 2020</t>
  </si>
  <si>
    <t xml:space="preserve">Mantener presente la importancia del control documental: adecuado diligenciamiento de formatos: no olvidar diligenciar todos los campos y siempre usar las versiones actuales. </t>
  </si>
  <si>
    <t>Incumplimiento del requisito 7.5 de la norma ISO 9001:2015</t>
  </si>
  <si>
    <t>Falta de concientización de los colaboradores sobre el control documental y el dilgenciamiento adecuado de los documentos.</t>
  </si>
  <si>
    <t xml:space="preserve">Realizar evaluación con base en la socialización efectuada a los colaboradores sobre la gestión documental explicando: utilización de las versiones vigentes, características para el diligenciamiento de formatos, incumplimientos y consecuencias </t>
  </si>
  <si>
    <t>(No. De colaboradores que responden evaluación con puntaje ≥80/No. Total de colaboradores socializados que responden la encuesta)*100</t>
  </si>
  <si>
    <t>Procesos con nota orientadora   actualizada en Intranet</t>
  </si>
  <si>
    <t>Monitorear y generar informes con recomendaciones de mejora a los procesos, en relación con el control documental</t>
  </si>
  <si>
    <t>Informe de monitoreo con recomendaciones de mejora sobre el control documental</t>
  </si>
  <si>
    <t xml:space="preserve">Fortalecer la trazabilidad de los riesgos identificados frente a los objetivos de calidad de la entidad. </t>
  </si>
  <si>
    <t>Incumplimiento del requisito 6.1 de la norma ISO 9001:2015</t>
  </si>
  <si>
    <t xml:space="preserve">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t>
  </si>
  <si>
    <t>Actualizar la metodología para la administracción, identificación, tratamiento y seguimiento de los riesgos de gestión y corrupción institucionales, donde se determine que el análisis se realice sobre los objetivos estrategicos y de calidad.</t>
  </si>
  <si>
    <t>1 Metodología</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</si>
  <si>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</si>
  <si>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</si>
  <si>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</si>
  <si>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</si>
  <si>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</si>
  <si>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Incluir en la Intranet una nota orientadora en el encabezado de cada proceso frente a la consulta de documentos y diligenciamiento de formatos</t>
  </si>
  <si>
    <t>076-2020</t>
  </si>
  <si>
    <t>077-2020</t>
  </si>
  <si>
    <t>Efectuar seguimiento a la eficacia de la acciones planeadas para mejorar el mapa de riesgos de corrupción y su información, asegurando el diligenciamiento completo de la matriz de riesgos y su monitoreo</t>
  </si>
  <si>
    <t xml:space="preserve">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y en la intranet en la ruta: https://intranetmovilidad.movilidadbogota.gov.co/intranet/Gestión%20de%20los%20Riesgos  RECOMENDACION: Cerrar la acción y excluirla del PMP.
</t>
  </si>
  <si>
    <t>Julie Andrea Martinez Mendez</t>
  </si>
  <si>
    <t>07/09/2020, Seguimiento realizado por Julie Andrea Martínez,  Se evidencio el directorio de colaboradores de la SDM en pagina web "3. Estructura Organica y Talento Humano  se genero  el link https://sideap.serviciocivil.gov.co/sideap/publico/directorio/buscar.xhtml?cid=3&amp;jfwid=ae58911bfa3b6821824dd802b45f:8. 
de acuerdo con lo informado se realiza la actualización de acuerdo con las novedades contractuales los 5 dias habiles siguientes al mes.  Se puede evidencia que se cumplio con la actualización  programada.
Se evidencio el reporte de 07/09/2020 donde se evidencia 488  funcionarios registrados , la planta actual es de 531 sin embargo provistos son los 488.</t>
  </si>
  <si>
    <t>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t>
  </si>
  <si>
    <t>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t>
  </si>
  <si>
    <t>07/09/2020 Se evidencia el memorando No. SDM-SGC-86986 DE 2020, del 17 de junio del 2020 en el que se explica los pasos para la actualizacion de la Declaracion de Bienes y Rentas.</t>
  </si>
  <si>
    <t xml:space="preserve">Seguimiento realizado el 08/09/2020
La dependencia remitio como evidencia, las gestiones adelantadas  para el cumplimeinto de la acción (corresos electrónicos) y la matriz de cumplimeinto actualziada y publicada. 
CONCLUSION: Se evidencia el cumplimiento de la acción y del indicador.
RECOMENDACION. CERRAR la acción y excluirla del PMP  
Seguimiento realizado el 10/08/2020
Acción en ejecución. 
Seguimiento realizado el 07/07/2020
Acción en ejecución. </t>
  </si>
  <si>
    <t xml:space="preserve">Seguimiento realizado el 08/09/2020
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Se evidencia cumplimiento del Indicador: Memorando  expedido y socializado mediante el correo de comunicación Interna de la entidad y de la acción.
CONCLUSION. ACCION CERRADA
RECOMENDACION: Cerar la acción y excluirla del PMP.
Conclusión:  Teniendo en cuenta que se desarrolló la acción propuesta, se evidencia el cumplimiento del respectivo indicador atacando la causa raíz del hallazgo.
ovid 19;LA 
Seguimiento realizado el 10/08/2020
Acción en ejecución. 
Seguimiento realizado el 07/07/2020
Acción en ejecución. </t>
  </si>
  <si>
    <t xml:space="preserve">La causa raíz identificada en el formato de análisis de causa, no es la misma que se registra en el formato de PMP. </t>
  </si>
  <si>
    <t>No se consideró pertinente realizar la precisión de que la información registrada en el formato PM debe ser el resultado final del análisis de causa raíz, en los documentos vinculados al proceso (Procedimiento, instructivo y formato)</t>
  </si>
  <si>
    <t>Correccón</t>
  </si>
  <si>
    <t>Procedimiento actiualizado y publicado.</t>
  </si>
  <si>
    <t>Socializar los cambios del procedimiento al equipo técnico de gestión y desempeño institucional y a los auditores de la OCI que asesoran el procesos de planes de mejoramiento por proceso.</t>
  </si>
  <si>
    <t>Socialización Realizada</t>
  </si>
  <si>
    <t>078-2020</t>
  </si>
  <si>
    <t>07/09/2020: Mediante Memorando SDM DAC 120097 la DAC remite justificación, memorando dirigido a la OAPI y correo, evidenciando de esta manera el cumplimiento de la acción propuesta. Por lo cual se cierra la acción.</t>
  </si>
  <si>
    <t>Revisar, actualizar y publicar  el procedimiento para la formulación de planes de mejoramiento, dejando claro y explicito la importancia de que haya  coherencia entre la causa raiz y el formato  PV01-PR01-F01.</t>
  </si>
  <si>
    <t>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
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
________________________________
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</si>
  <si>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18/08/2020: La SA remite alcance a solicitud de cierre de acciones_SDM SA 104539, adjuntando las evidencias pendientes para el cierre. Se encuentra concordancia y se cierra la acción.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</si>
  <si>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t>
  </si>
  <si>
    <t>SSC -  DESPACHO - SSC</t>
  </si>
  <si>
    <t>OACC</t>
  </si>
  <si>
    <t>OGS - SSC - OACC</t>
  </si>
  <si>
    <t>Agosto</t>
  </si>
  <si>
    <t>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</si>
  <si>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ESTADO GENERAL DE LAS ACCIONES DEL PLAN DE MEJORAMIENTO POR PROCESOS DE LA SDM AL CORTE 30/09/2020</t>
  </si>
  <si>
    <t>RESUMEN ESTADO DE LAS ACCIONES DEL PMP: CONSOLIDADO GENERAL AL CORTE 30/09/2020</t>
  </si>
  <si>
    <t>ESTADO DE LAS ACCIONES DEL PMP:  ACCIONES CERRADAS POR DEPENDENCIA EN SEPTIEMBRE DE 2020</t>
  </si>
  <si>
    <t>ESTADO DE LAS ACCIONES DEL PMP:  ACCIONES ABIERTAS POR DEPENDENCIA EN SEPTIEMBRE DE 2020</t>
  </si>
  <si>
    <t>ESTADO DE LAS ACCIONES DEL PMP:  ACCIONES ABIERTAS VENCIDAS AL CORTE 30/09/2020</t>
  </si>
  <si>
    <t>ESTADO DE LAS ACCIONES DEL PMP:  PLAZOS DE EJECUCIÓN ACCIONES ABIERTAS AL CORTE 30/09/2020</t>
  </si>
  <si>
    <r>
      <t>24/09/2020: Seguimiento realizado por María Janneth Romero M:
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Modelo de Requisitos: Cumple 100%
Banco terminológico de series y subseries: Avance del 100%
Tablas de control de acceso a los documentos: Avance 100%
Conforme lo anterior se procede a realizar el cierre de la acción y a excluirla del mismo.
 ______________________________
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t>
    </r>
    <r>
      <rPr>
        <i/>
        <sz val="9"/>
        <rFont val="Arial"/>
        <family val="2"/>
      </rPr>
      <t>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t>
    </r>
    <r>
      <rPr>
        <sz val="9"/>
        <rFont val="Arial"/>
        <family val="2"/>
      </rPr>
      <t>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t>
    </r>
    <r>
      <rPr>
        <b/>
        <sz val="9"/>
        <rFont val="Arial"/>
        <family val="2"/>
      </rPr>
      <t xml:space="preserve">stos: </t>
    </r>
    <r>
      <rPr>
        <sz val="9"/>
        <rFont val="Arial"/>
        <family val="2"/>
      </rPr>
      <t xml:space="preserve">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</si>
  <si>
    <t xml:space="preserve">17/09/2020: El proceso aporta como evidencia el link de la publicación actualizada de los lineamiento pedagógicos https://intranetmovilidad.movilidadbogota.gov.co/intranet/sites/default/files/2020-09-07/lineamientos-pedagogicos-finales.-4-de-septiembre-.-firmas-2.pdf, el pantallazo de la socialización realizada a los directivos del lineamiento, y el pantallazo de la publicación en comunicación interna delos lineamientos pedagógicos, de acuerdo con lo anterior, se evidencia la gestión para realizar el cierre de la acción. RECOMENDACION: Cerrar la acción y excluirla del PMP. </t>
  </si>
  <si>
    <t xml:space="preserve">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t>
  </si>
  <si>
    <t>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
Por lo anteriormente expuesto y si bien se dio cumplimiento de manera extemporanea, se procede a cerrar la acción y exluirla del PMP
___________________________
07/09/2020: Si bien se aporta como evidencia la gestión realizada por el proceso (Correos electrónicos de envío a revisión y procedimiento y formatos para el desarrollo de las Auditorías en seguridad vial), y se indica en la justificación que "Estos documentos se remitieron para revisión de la Oficina Asesora de Planeación Institucional, recibiendo observaciones y remitiendo para nueva revisión"
Se evidencia que la gestión adelantada se encuentra fuera de los terminos establecidos para la ejecución de la acción y aun asi no se esta cumpliendo, por lo que se solicita al proceso dar prioridad en la ejecución de lo formulado.
_____________________________________
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</si>
  <si>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 xml:space="preserve">30/09/2020: Una vez analizadas las evidencias   aportadas del hallazgo No. 17 se encontró que se socializó el Modelo Integrado de Planeación y Gestión (MIPG) y sus dimensiones a los servidores de la Dirección de Planeación de la Movilidad y sus subdirecciones, por lo tanto, cumplió con la acción propuestas se da recomendación del cierre de la acción
</t>
  </si>
  <si>
    <t>Aida nelly Linares Velandia</t>
  </si>
  <si>
    <t>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t>
  </si>
  <si>
    <t xml:space="preserve">Aida Nelly Linares </t>
  </si>
  <si>
    <t>06/10/2020 Revisadas las evidencias aportadas por la DIM, se evidencia que se actualizaron y socializaron los procedimientos: PE04-PR01, PE04-PR02 y PE04-PR03, los cuales fueron   publicados a través de la Oficina de Comunicación interna, por lo anterior se da concepto de cierre del hallazgo 020 -2020 acción 1</t>
  </si>
  <si>
    <t xml:space="preserve">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</si>
  <si>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</si>
  <si>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</si>
  <si>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07/10/2020. 
Accion en ejecución.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</si>
  <si>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</si>
  <si>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</si>
  <si>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</si>
  <si>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07/10/2020. 
Dada la coyuntura del COVID.19, la evidencia que soporta el cumplimiento de la acción, queda pendiente de revisión por parte de la OCI  en las instalaciones de la SDM.
CONCLUSION: ACCION ABIERTA 
Seguimiento realizado el 08/09/2020. 
Dada la coyuntura del COVID.19, la evidencia que soporta el cumplimiento de la acción, queda pendiente de revisión por parte de la OCI  en las instalaciones de la SDM.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</si>
  <si>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</si>
  <si>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</si>
  <si>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07/10/2020
La Direción de Representación Judicial, mediante memorando SDM-SGJ-DRJ- 153124 -2020, solicita la reprogramación de la acción. La OCI mediante radicado SDM- OCI- 154407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</si>
  <si>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</si>
  <si>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</si>
  <si>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</si>
  <si>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</si>
  <si>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</si>
  <si>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</si>
  <si>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 xml:space="preserve">Seguimiento realizado el 07/10/2020. 
Accion en ejecución.   
CONCLUSION: ACCION ABIERTA 
Seguimiento realizado el 08/09/2020. 
Acción en ejecución 
CONCLUSION: ACCION ABIERTA 
Seguimiento realizado el 10/08/2020
Acción en ejecución. </t>
  </si>
  <si>
    <t>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
07/09/2020 seguimiento realizado por Julie Andrea Martinez. No se recibio por parte del proceso el reporte mensual de esta actividad, se invita al proceso que debe  cumplir con  los procedimientos en los terminos establecidos.
________
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</si>
  <si>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</si>
  <si>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01/10/2020  seguimiento realizado por Julie Andrea Martinez. de acuerdo con el memorando SDM-OCI - 104644 de 2020 16/07/2012 Se realizó la verificación de las evidencias remitidas a
la Oficina de Control Interno, encontrando coherencia para el cierre
de la acción propuesta, solicitud realizada mediante memorando
SDM_SA 96243 del 8/07/20.
07/09/2020 seguimiento realizado por Julie Andrea Martinez. No se recibio por parte del proceso el reporte mensual de esta actividad, se invita al proceso que debe  cumplir con  los procedimientos en los terminos establecidos.
____
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</si>
  <si>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 xml:space="preserve">07/10/2020 Seguimiento realizado por Julie Andrea Martínez. no se allego ning+un seguimeinto se encuentra entre los tiempos para ejecución.
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La actividad continua abierta teniendo en cuenta que la meta son 2 seguimientos  trimestrales </t>
  </si>
  <si>
    <t>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</si>
  <si>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</si>
  <si>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07/10/2020 Seguimiento realizado por Julie Andrea Martínez. no se allego ning+un seguimeinto se encuentra entre los tiempos para ejecución.
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t>
  </si>
  <si>
    <t xml:space="preserve">
1/10/2020 Julie ANdrea Martinez .De acuerdo con lo reportado y revisado conjuntamente la acción No 1 del hallazgo 051-2020  se evidenció el seguimiento realizado por el área donde se realizó la actualización de la intranet del componente Gestión Estratégica del Talento Humano en la dirección electrónica: https://intranetmovilidad.movilidadbogota.gov.co/intranet/Talento%20Humano.</t>
  </si>
  <si>
    <t>1/10/2020 Julie ANdrea Martinez .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</si>
  <si>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6/10/2020 se evidencio en el   https://intranetmovilidad.movilidadbogota.gov.co/intranet/Talento%20Humano en las páginas 40 y 41 se evidencian los indicadores de seguimiento para las capacitaciones interinstitucionales e internas, y se definen los criterios para el seguimiento del indicador para cada una, adicionalmente se aplico la  herramienta de acuerdo con la base de datos seguimiento al PIC
07/09/2020 seguimiento realizado por Julie Andrea Martinez. No se recibio por parte del proceso el reporte mensual de esta actividad, se invita al proceso que debe  cumplir con  los procedimientos en los terminos establecidos.</t>
  </si>
  <si>
    <t>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
07/09/2020 seguimiento realizado por Julie Andrea Martinez. No se recibio por parte del proceso el reporte mensual de esta actividad, se invita al proceso que debe  cumplir con  los procedimientos en los terminos establecidos.</t>
  </si>
  <si>
    <t>1/10/2020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</si>
  <si>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07/09/2020 seguimiento realizado por Julie Andrea Martinez. No se recibio por parte del proceso el reporte mensual de esta actividad, se invita al proceso que debe  cumplir con  los procedimientos en los terminos establecidos.</t>
  </si>
  <si>
    <t xml:space="preserve">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</si>
  <si>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5/10/2020: LA DAC junto a la justificación de solicitud de cierre, allega 1. Actas tratamiento salidas no conformes y Base de datos SNC, con lo cual se videncia cumplimiento de la acción propuesta. Se ncuentra concordancia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</si>
  <si>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5/10/2020: La DAC allega justificación y  Acta socialización SGC Lider del proceso donde relacionan las distintas reuniones que se adelantaron frente al tema propuesto. Se encuentra evidencia del cumplimiento de la acción propuesta y se cierra dicha acción.</t>
  </si>
  <si>
    <t>5/10/2020: La DAC allega justificación y  el memorando SDM-SSC-141950-2020, donde se solicita información rlacionada con la consulta de contratos del personal vinculado a cursos. Se encuentra evidencia del cumplimiento de la acción propuesta y se cierra dicha acción.</t>
  </si>
  <si>
    <t>24/09/2020: Seguimiento realizado por María Janneth Romero M:
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Modelo de Requisitos: Cumple 100%
Banco terminológico de series y subseries: Avance del 100%
Tablas de control de acceso a los documentos: Avance 100%
Conforme lo anterior se procede a realizar el cierre de la acción y a excluirla del mismo.
 ______________________________
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</si>
  <si>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Septiembre</t>
  </si>
  <si>
    <t>OACCM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</si>
</sst>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i/>
      <sz val="9"/>
      <name val="Arial"/>
      <family val="2"/>
    </font>
    <font>
      <b/>
      <sz val="20"/>
      <color indexed="8"/>
      <name val="Calibri"/>
      <family val="2"/>
      <scheme val="minor"/>
    </font>
    <font>
      <sz val="10"/>
      <color theme="1"/>
      <name val="Arial"/>
    </font>
    <font>
      <sz val="9"/>
      <name val="Arial"/>
    </font>
    <font>
      <sz val="9"/>
      <color rgb="FFFF0000"/>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9" fillId="0" borderId="0"/>
    <xf numFmtId="0" fontId="9" fillId="0" borderId="0"/>
    <xf numFmtId="0" fontId="13" fillId="0" borderId="0"/>
    <xf numFmtId="0" fontId="6" fillId="0" borderId="0"/>
    <xf numFmtId="9" fontId="24" fillId="0" borderId="0" applyFont="0" applyFill="0" applyBorder="0" applyAlignment="0" applyProtection="0"/>
  </cellStyleXfs>
  <cellXfs count="153">
    <xf numFmtId="0" fontId="0" fillId="0" borderId="0" xfId="0"/>
    <xf numFmtId="0" fontId="7" fillId="0" borderId="0" xfId="0" applyFont="1" applyFill="1" applyAlignment="1">
      <alignment horizontal="left"/>
    </xf>
    <xf numFmtId="0" fontId="8" fillId="0" borderId="0" xfId="0" applyFont="1" applyFill="1" applyAlignment="1">
      <alignment horizontal="left"/>
    </xf>
    <xf numFmtId="0" fontId="9" fillId="0" borderId="0" xfId="0" applyFont="1" applyFill="1" applyAlignment="1">
      <alignment horizontal="left"/>
    </xf>
    <xf numFmtId="0" fontId="16" fillId="2" borderId="0" xfId="0" applyFont="1" applyFill="1"/>
    <xf numFmtId="165" fontId="9" fillId="0" borderId="0" xfId="0" applyNumberFormat="1" applyFont="1" applyFill="1" applyAlignment="1">
      <alignment horizontal="left"/>
    </xf>
    <xf numFmtId="0" fontId="12" fillId="0" borderId="0" xfId="0" applyFont="1" applyFill="1" applyAlignment="1">
      <alignment horizontal="left"/>
    </xf>
    <xf numFmtId="164" fontId="12" fillId="0" borderId="1" xfId="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2" borderId="0" xfId="3" applyFont="1" applyFill="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2" fillId="0" borderId="1" xfId="0" applyFont="1" applyFill="1" applyBorder="1" applyAlignment="1">
      <alignment horizontal="left" vertical="top"/>
    </xf>
    <xf numFmtId="0" fontId="12" fillId="0" borderId="1" xfId="0" applyFont="1" applyFill="1" applyBorder="1" applyAlignment="1">
      <alignment horizontal="center"/>
    </xf>
    <xf numFmtId="0" fontId="12" fillId="0" borderId="1" xfId="0" applyNumberFormat="1" applyFont="1" applyFill="1" applyBorder="1" applyAlignment="1">
      <alignment horizontal="center"/>
    </xf>
    <xf numFmtId="0" fontId="12" fillId="0" borderId="1" xfId="0" applyFont="1" applyFill="1" applyBorder="1"/>
    <xf numFmtId="166" fontId="12" fillId="0" borderId="1" xfId="0" applyNumberFormat="1" applyFont="1" applyFill="1" applyBorder="1"/>
    <xf numFmtId="0" fontId="12" fillId="0" borderId="1" xfId="0" applyNumberFormat="1" applyFont="1" applyFill="1" applyBorder="1"/>
    <xf numFmtId="0" fontId="12" fillId="0" borderId="1" xfId="0" applyFont="1" applyFill="1" applyBorder="1" applyAlignment="1">
      <alignment wrapText="1"/>
    </xf>
    <xf numFmtId="0" fontId="12" fillId="0" borderId="1" xfId="0" applyFont="1" applyFill="1" applyBorder="1" applyAlignment="1">
      <alignment horizontal="left"/>
    </xf>
    <xf numFmtId="165" fontId="12" fillId="0" borderId="1" xfId="0" applyNumberFormat="1" applyFont="1" applyFill="1" applyBorder="1" applyAlignment="1">
      <alignment horizontal="left"/>
    </xf>
    <xf numFmtId="164" fontId="12" fillId="0" borderId="1" xfId="0" applyNumberFormat="1" applyFont="1" applyFill="1" applyBorder="1" applyAlignment="1">
      <alignment horizontal="left"/>
    </xf>
    <xf numFmtId="0" fontId="12" fillId="0" borderId="1" xfId="0" applyFont="1" applyFill="1" applyBorder="1" applyAlignment="1">
      <alignment vertical="top" wrapText="1"/>
    </xf>
    <xf numFmtId="0" fontId="12" fillId="0" borderId="1" xfId="0" applyNumberFormat="1" applyFont="1" applyFill="1" applyBorder="1" applyAlignment="1">
      <alignment vertical="top" wrapText="1"/>
    </xf>
    <xf numFmtId="166" fontId="12" fillId="0" borderId="1" xfId="0" applyNumberFormat="1" applyFont="1" applyFill="1" applyBorder="1" applyAlignment="1"/>
    <xf numFmtId="166" fontId="12" fillId="0" borderId="1" xfId="0" applyNumberFormat="1" applyFont="1" applyFill="1" applyBorder="1" applyAlignment="1">
      <alignment wrapText="1"/>
    </xf>
    <xf numFmtId="0" fontId="6" fillId="0" borderId="0" xfId="4"/>
    <xf numFmtId="0" fontId="6" fillId="0" borderId="0" xfId="4" applyNumberFormat="1"/>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2" fillId="0" borderId="1" xfId="0" applyNumberFormat="1" applyFont="1" applyFill="1" applyBorder="1" applyAlignment="1">
      <alignment horizontal="left"/>
    </xf>
    <xf numFmtId="0" fontId="12" fillId="0" borderId="1" xfId="0" applyFont="1" applyFill="1" applyBorder="1" applyAlignment="1">
      <alignment horizontal="left" wrapText="1"/>
    </xf>
    <xf numFmtId="0" fontId="7" fillId="0" borderId="0" xfId="0" applyFont="1"/>
    <xf numFmtId="0" fontId="7" fillId="0" borderId="0" xfId="0" applyFont="1" applyAlignment="1">
      <alignment horizontal="center"/>
    </xf>
    <xf numFmtId="0" fontId="22"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2"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7" fillId="0" borderId="0" xfId="0" applyFont="1" applyAlignment="1">
      <alignment wrapText="1"/>
    </xf>
    <xf numFmtId="0" fontId="7" fillId="0" borderId="0" xfId="0" applyFont="1" applyAlignment="1">
      <alignment horizontal="center" wrapText="1"/>
    </xf>
    <xf numFmtId="0" fontId="0" fillId="0" borderId="0" xfId="0" pivotButton="1" applyAlignment="1">
      <alignment wrapText="1"/>
    </xf>
    <xf numFmtId="14" fontId="10" fillId="3" borderId="1" xfId="3" applyNumberFormat="1" applyFont="1" applyFill="1" applyBorder="1" applyAlignment="1" applyProtection="1">
      <alignment horizontal="center" vertical="center" wrapText="1"/>
    </xf>
    <xf numFmtId="14" fontId="10" fillId="4" borderId="1" xfId="3" applyNumberFormat="1" applyFont="1" applyFill="1" applyBorder="1" applyAlignment="1" applyProtection="1">
      <alignment horizontal="center" vertical="center" wrapText="1"/>
    </xf>
    <xf numFmtId="14" fontId="12" fillId="0" borderId="1" xfId="0" applyNumberFormat="1" applyFont="1" applyFill="1" applyBorder="1" applyAlignment="1">
      <alignment horizontal="right" vertical="center"/>
    </xf>
    <xf numFmtId="14" fontId="12" fillId="0" borderId="1" xfId="0" applyNumberFormat="1" applyFont="1" applyFill="1" applyBorder="1" applyAlignment="1">
      <alignment horizontal="right" vertical="center" wrapText="1"/>
    </xf>
    <xf numFmtId="14" fontId="12" fillId="0" borderId="1" xfId="0" applyNumberFormat="1" applyFont="1" applyFill="1" applyBorder="1" applyAlignment="1">
      <alignment horizontal="right"/>
    </xf>
    <xf numFmtId="14" fontId="9" fillId="0" borderId="0" xfId="0" applyNumberFormat="1" applyFont="1" applyFill="1" applyAlignment="1">
      <alignment horizontal="right"/>
    </xf>
    <xf numFmtId="14" fontId="12" fillId="0" borderId="0" xfId="0" applyNumberFormat="1" applyFont="1" applyFill="1" applyAlignment="1">
      <alignment horizontal="right"/>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0" fillId="5" borderId="0" xfId="0" applyNumberFormat="1" applyFill="1"/>
    <xf numFmtId="0" fontId="21" fillId="0" borderId="0" xfId="0" applyFont="1"/>
    <xf numFmtId="0" fontId="22" fillId="0" borderId="0" xfId="0" applyFont="1" applyAlignment="1">
      <alignment horizontal="center"/>
    </xf>
    <xf numFmtId="0" fontId="23" fillId="0" borderId="0" xfId="0" applyFont="1"/>
    <xf numFmtId="0" fontId="12" fillId="7" borderId="1" xfId="0" applyFont="1" applyFill="1" applyBorder="1" applyAlignment="1">
      <alignment horizontal="left"/>
    </xf>
    <xf numFmtId="14" fontId="12" fillId="7" borderId="1" xfId="0" applyNumberFormat="1" applyFont="1" applyFill="1" applyBorder="1" applyAlignment="1">
      <alignment horizontal="right"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164" fontId="12" fillId="0" borderId="1" xfId="0" applyNumberFormat="1" applyFont="1" applyFill="1" applyBorder="1" applyAlignment="1">
      <alignment horizontal="left" wrapText="1"/>
    </xf>
    <xf numFmtId="14" fontId="0" fillId="0" borderId="0" xfId="0" applyNumberFormat="1"/>
    <xf numFmtId="14" fontId="12"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10" fillId="4" borderId="1" xfId="3" applyNumberFormat="1" applyFont="1" applyFill="1" applyBorder="1" applyAlignment="1" applyProtection="1">
      <alignment horizontal="right" vertical="center" wrapText="1"/>
    </xf>
    <xf numFmtId="14" fontId="10" fillId="3" borderId="1" xfId="3" applyNumberFormat="1" applyFont="1" applyFill="1" applyBorder="1" applyAlignment="1" applyProtection="1">
      <alignment horizontal="right" vertical="center" wrapText="1"/>
    </xf>
    <xf numFmtId="0" fontId="12" fillId="8" borderId="1" xfId="0" applyFont="1" applyFill="1" applyBorder="1" applyAlignment="1">
      <alignment horizontal="left" vertical="top"/>
    </xf>
    <xf numFmtId="0" fontId="12" fillId="8" borderId="1" xfId="0" applyFont="1" applyFill="1" applyBorder="1" applyAlignment="1">
      <alignment horizontal="center"/>
    </xf>
    <xf numFmtId="0" fontId="12" fillId="8" borderId="1" xfId="0" applyNumberFormat="1" applyFont="1" applyFill="1" applyBorder="1" applyAlignment="1">
      <alignment horizontal="center"/>
    </xf>
    <xf numFmtId="0" fontId="12" fillId="8" borderId="1" xfId="0" applyFont="1" applyFill="1" applyBorder="1"/>
    <xf numFmtId="166" fontId="12" fillId="8" borderId="1" xfId="0" applyNumberFormat="1" applyFont="1" applyFill="1" applyBorder="1"/>
    <xf numFmtId="14" fontId="12" fillId="8" borderId="1" xfId="0" applyNumberFormat="1" applyFont="1" applyFill="1" applyBorder="1" applyAlignment="1">
      <alignment horizontal="right"/>
    </xf>
    <xf numFmtId="0" fontId="12" fillId="8" borderId="1" xfId="0" applyNumberFormat="1" applyFont="1" applyFill="1" applyBorder="1"/>
    <xf numFmtId="164" fontId="12" fillId="8" borderId="1" xfId="0" applyNumberFormat="1" applyFont="1" applyFill="1" applyBorder="1" applyAlignment="1">
      <alignment horizontal="justify" vertical="center" wrapText="1"/>
    </xf>
    <xf numFmtId="0" fontId="12" fillId="8" borderId="1" xfId="0" applyFont="1" applyFill="1" applyBorder="1" applyAlignment="1">
      <alignment wrapText="1"/>
    </xf>
    <xf numFmtId="0" fontId="12" fillId="8" borderId="1" xfId="0" applyFont="1" applyFill="1" applyBorder="1" applyAlignment="1">
      <alignment horizontal="left"/>
    </xf>
    <xf numFmtId="165" fontId="12" fillId="8" borderId="1" xfId="0" applyNumberFormat="1" applyFont="1" applyFill="1" applyBorder="1" applyAlignment="1">
      <alignment horizontal="left"/>
    </xf>
    <xf numFmtId="14" fontId="12" fillId="8" borderId="1" xfId="0" applyNumberFormat="1" applyFont="1" applyFill="1" applyBorder="1" applyAlignment="1">
      <alignment horizontal="right" vertical="center"/>
    </xf>
    <xf numFmtId="14" fontId="12" fillId="8" borderId="1" xfId="0" applyNumberFormat="1" applyFont="1" applyFill="1" applyBorder="1" applyAlignment="1">
      <alignment horizontal="right" vertical="center" wrapText="1"/>
    </xf>
    <xf numFmtId="0" fontId="10" fillId="4" borderId="9" xfId="3" applyFont="1" applyFill="1" applyBorder="1" applyAlignment="1" applyProtection="1">
      <alignment horizontal="center" vertical="center" wrapText="1"/>
    </xf>
    <xf numFmtId="0" fontId="12" fillId="8" borderId="10" xfId="0" applyFont="1" applyFill="1" applyBorder="1" applyAlignment="1">
      <alignment horizontal="left"/>
    </xf>
    <xf numFmtId="9" fontId="9" fillId="0" borderId="1" xfId="5" applyFont="1" applyFill="1" applyBorder="1" applyAlignment="1">
      <alignment horizontal="right"/>
    </xf>
    <xf numFmtId="14" fontId="12" fillId="8" borderId="1" xfId="0" applyNumberFormat="1" applyFont="1" applyFill="1" applyBorder="1" applyAlignment="1">
      <alignment horizontal="left"/>
    </xf>
    <xf numFmtId="9" fontId="9" fillId="8" borderId="1" xfId="5" applyFont="1" applyFill="1" applyBorder="1" applyAlignment="1">
      <alignment horizontal="right"/>
    </xf>
    <xf numFmtId="0" fontId="5" fillId="0" borderId="0" xfId="4" applyFont="1"/>
    <xf numFmtId="9" fontId="9" fillId="8" borderId="1" xfId="5" applyNumberFormat="1" applyFont="1" applyFill="1" applyBorder="1" applyAlignment="1">
      <alignment horizontal="right"/>
    </xf>
    <xf numFmtId="0" fontId="0" fillId="9" borderId="0" xfId="0" applyNumberFormat="1" applyFill="1"/>
    <xf numFmtId="0" fontId="9" fillId="0" borderId="1" xfId="0" applyFont="1" applyFill="1" applyBorder="1" applyAlignment="1">
      <alignment horizontal="left"/>
    </xf>
    <xf numFmtId="14" fontId="12" fillId="0" borderId="1" xfId="0" applyNumberFormat="1" applyFont="1" applyFill="1" applyBorder="1" applyAlignment="1">
      <alignment wrapText="1"/>
    </xf>
    <xf numFmtId="9" fontId="12" fillId="0" borderId="1" xfId="5" applyFont="1" applyFill="1" applyBorder="1" applyAlignment="1">
      <alignment horizontal="left"/>
    </xf>
    <xf numFmtId="0" fontId="0" fillId="10" borderId="0" xfId="0" applyNumberFormat="1" applyFill="1"/>
    <xf numFmtId="0" fontId="4" fillId="0" borderId="0" xfId="4" applyFont="1"/>
    <xf numFmtId="9" fontId="0" fillId="0" borderId="1" xfId="5" applyFont="1" applyBorder="1"/>
    <xf numFmtId="0" fontId="3" fillId="0" borderId="0" xfId="4" applyFont="1"/>
    <xf numFmtId="0" fontId="2" fillId="0" borderId="0" xfId="4" applyFont="1"/>
    <xf numFmtId="0" fontId="19" fillId="0" borderId="0" xfId="4" applyFont="1" applyAlignment="1">
      <alignment wrapText="1"/>
    </xf>
    <xf numFmtId="0" fontId="20" fillId="0" borderId="0" xfId="4" applyFont="1" applyAlignment="1">
      <alignment wrapText="1"/>
    </xf>
    <xf numFmtId="0" fontId="6" fillId="0" borderId="0" xfId="4" applyAlignment="1">
      <alignment horizontal="left" wrapText="1"/>
    </xf>
    <xf numFmtId="0" fontId="6" fillId="0" borderId="0" xfId="4" applyAlignment="1">
      <alignment wrapText="1"/>
    </xf>
    <xf numFmtId="0" fontId="23" fillId="5" borderId="0" xfId="0" applyFont="1" applyFill="1" applyAlignment="1">
      <alignment horizontal="left" wrapText="1"/>
    </xf>
    <xf numFmtId="0" fontId="23" fillId="9" borderId="0" xfId="0" applyFont="1" applyFill="1" applyAlignment="1">
      <alignment horizontal="left" wrapText="1"/>
    </xf>
    <xf numFmtId="0" fontId="23" fillId="10" borderId="0" xfId="0" applyFont="1" applyFill="1" applyAlignment="1">
      <alignment horizontal="left" wrapText="1"/>
    </xf>
    <xf numFmtId="0" fontId="27" fillId="0" borderId="0" xfId="0" applyNumberFormat="1" applyFont="1" applyAlignment="1">
      <alignment horizontal="center"/>
    </xf>
    <xf numFmtId="0" fontId="27" fillId="7" borderId="0" xfId="0" applyNumberFormat="1" applyFont="1" applyFill="1" applyAlignment="1">
      <alignment horizontal="center"/>
    </xf>
    <xf numFmtId="0" fontId="27" fillId="0" borderId="0" xfId="0" applyFont="1" applyAlignment="1">
      <alignment horizontal="center"/>
    </xf>
    <xf numFmtId="0" fontId="28" fillId="0" borderId="0" xfId="0" applyFont="1" applyAlignment="1">
      <alignment horizontal="left" wrapText="1"/>
    </xf>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Fill="1" applyAlignment="1">
      <alignment horizontal="left" wrapText="1"/>
    </xf>
    <xf numFmtId="0" fontId="27" fillId="0" borderId="0" xfId="0" applyNumberFormat="1" applyFont="1"/>
    <xf numFmtId="0" fontId="27" fillId="0" borderId="0" xfId="0" applyNumberFormat="1" applyFont="1" applyFill="1"/>
    <xf numFmtId="0" fontId="27" fillId="0" borderId="0" xfId="0" applyFont="1"/>
    <xf numFmtId="0" fontId="0" fillId="0" borderId="0" xfId="0" applyAlignment="1">
      <alignment horizontal="left" vertical="top" wrapText="1"/>
    </xf>
    <xf numFmtId="0" fontId="10" fillId="3" borderId="1" xfId="3" applyFont="1" applyFill="1" applyBorder="1" applyAlignment="1" applyProtection="1">
      <alignment horizontal="center" vertical="center" wrapText="1"/>
    </xf>
    <xf numFmtId="0" fontId="9" fillId="2" borderId="1" xfId="1" applyFont="1" applyFill="1" applyBorder="1" applyAlignment="1">
      <alignment horizontal="center"/>
    </xf>
    <xf numFmtId="0" fontId="11" fillId="2" borderId="1" xfId="1" applyFont="1" applyFill="1" applyBorder="1" applyAlignment="1">
      <alignment horizontal="center" vertical="center"/>
    </xf>
    <xf numFmtId="0" fontId="11" fillId="2" borderId="2"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0" fillId="4" borderId="1" xfId="3" applyFont="1" applyFill="1" applyBorder="1" applyAlignment="1" applyProtection="1">
      <alignment horizontal="center" vertical="center" wrapText="1"/>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9" fillId="0" borderId="9" xfId="5" applyNumberFormat="1" applyFont="1" applyFill="1" applyBorder="1" applyAlignment="1">
      <alignment horizontal="right" vertical="center"/>
    </xf>
    <xf numFmtId="9" fontId="9" fillId="0" borderId="10" xfId="5" applyNumberFormat="1" applyFont="1" applyFill="1" applyBorder="1" applyAlignment="1">
      <alignment horizontal="right" vertical="center"/>
    </xf>
    <xf numFmtId="9" fontId="9" fillId="0" borderId="1" xfId="5" applyFont="1" applyFill="1" applyBorder="1" applyAlignment="1">
      <alignment horizontal="right" vertical="center"/>
    </xf>
    <xf numFmtId="9" fontId="9" fillId="8" borderId="1" xfId="0" applyNumberFormat="1" applyFont="1" applyFill="1" applyBorder="1" applyAlignment="1">
      <alignment vertical="center"/>
    </xf>
    <xf numFmtId="0" fontId="9" fillId="8" borderId="1" xfId="0" applyFont="1" applyFill="1" applyBorder="1" applyAlignment="1">
      <alignment vertical="center"/>
    </xf>
    <xf numFmtId="9" fontId="9" fillId="0" borderId="1" xfId="5" applyNumberFormat="1" applyFont="1" applyFill="1" applyBorder="1" applyAlignment="1">
      <alignment vertical="center"/>
    </xf>
    <xf numFmtId="9" fontId="9" fillId="0" borderId="9" xfId="5" applyFont="1" applyFill="1" applyBorder="1" applyAlignment="1">
      <alignment horizontal="right" vertical="center"/>
    </xf>
    <xf numFmtId="9" fontId="9" fillId="0" borderId="11" xfId="5" applyFont="1" applyFill="1" applyBorder="1" applyAlignment="1">
      <alignment horizontal="right" vertical="center"/>
    </xf>
    <xf numFmtId="9" fontId="9" fillId="0" borderId="10" xfId="5" applyFont="1" applyFill="1" applyBorder="1" applyAlignment="1">
      <alignment horizontal="right" vertical="center"/>
    </xf>
    <xf numFmtId="9" fontId="0" fillId="8" borderId="1" xfId="5" applyFont="1" applyFill="1" applyBorder="1" applyAlignment="1">
      <alignment horizontal="right" vertical="center"/>
    </xf>
    <xf numFmtId="0" fontId="26" fillId="0" borderId="0" xfId="4" applyFont="1" applyAlignment="1">
      <alignment horizontal="center" wrapText="1"/>
    </xf>
    <xf numFmtId="0" fontId="1" fillId="0" borderId="0" xfId="4" applyFont="1"/>
  </cellXfs>
  <cellStyles count="6">
    <cellStyle name="Normal" xfId="0" builtinId="0"/>
    <cellStyle name="Normal 2" xfId="1"/>
    <cellStyle name="Normal 3" xfId="2"/>
    <cellStyle name="Normal 4" xfId="3"/>
    <cellStyle name="Normal 5" xfId="4"/>
    <cellStyle name="Porcentaje" xfId="5" builtinId="5"/>
  </cellStyles>
  <dxfs count="193">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vertical="top"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bgColor rgb="FFFF0000"/>
        </patternFill>
      </fill>
    </dxf>
    <dxf>
      <fill>
        <patternFill>
          <bgColor indexed="64"/>
        </patternFill>
      </fill>
    </dxf>
    <dxf>
      <fill>
        <patternFill>
          <bgColor rgb="FFFFC000"/>
        </patternFill>
      </fill>
    </dxf>
    <dxf>
      <fill>
        <patternFill>
          <bgColor rgb="FFFFFF00"/>
        </patternFill>
      </fill>
    </dxf>
    <dxf>
      <fill>
        <patternFill>
          <bgColor rgb="FFC00000"/>
        </patternFill>
      </fill>
    </dxf>
    <dxf>
      <alignment wrapText="1" readingOrder="0"/>
    </dxf>
    <dxf>
      <alignment wrapText="1" readingOrder="0"/>
    </dxf>
    <dxf>
      <fill>
        <patternFill patternType="solid">
          <bgColor rgb="FF92D050"/>
        </patternFill>
      </fill>
    </dxf>
    <dxf>
      <fill>
        <patternFill patternType="solid">
          <bgColor rgb="FFFFC000"/>
        </patternFill>
      </fill>
    </dxf>
    <dxf>
      <fill>
        <patternFill>
          <bgColor rgb="FFFF0000"/>
        </patternFill>
      </fill>
    </dxf>
    <dxf>
      <fill>
        <patternFill patternType="solid">
          <bgColor rgb="FFFFC000"/>
        </patternFill>
      </fill>
    </dxf>
    <dxf>
      <fill>
        <patternFill>
          <bgColor rgb="FFFF0000"/>
        </patternFill>
      </fill>
    </dxf>
    <dxf>
      <fill>
        <patternFill patternType="solid">
          <bgColor rgb="FFFFC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4.6545450991518897E-2"/>
                  <c:y val="1.493094613761112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9028-44AF-8005-96035AA2BE1E}"/>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13</c:v>
                </c:pt>
                <c:pt idx="1">
                  <c:v>10</c:v>
                </c:pt>
                <c:pt idx="2">
                  <c:v>79</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1820750149102992"/>
          <c:y val="5.3403098729252812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947814991760382E-2"/>
          <c:y val="0.18613586429343601"/>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4.1685821742621719E-2"/>
                  <c:y val="8.956058544414821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4030650181040814"/>
                  <c:y val="-6.7170439083111336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Estadisticas!$D$89</c:f>
              <c:strCache>
                <c:ptCount val="1"/>
                <c:pt idx="0">
                  <c:v>SGJ</c:v>
                </c:pt>
              </c:strCache>
            </c:strRef>
          </c:cat>
          <c:val>
            <c:numRef>
              <c:f>Estadisticas!$E$89</c:f>
              <c:numCache>
                <c:formatCode>General</c:formatCode>
                <c:ptCount val="1"/>
                <c:pt idx="0">
                  <c:v>7</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Lbls>
            <c:dLbl>
              <c:idx val="0"/>
              <c:layout>
                <c:manualLayout>
                  <c:x val="0.12695295688045932"/>
                  <c:y val="-3.7438501568620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0.13124999999999984"/>
                  <c:y val="-5.81041841752439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5.0000000000000017E-2"/>
                  <c:y val="3.28295514806440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19791092550981473"/>
                  <c:y val="5.030750440026599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0900-459E-A5EA-8598C3964A1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Estadisticas!$E$33:$E$37</c:f>
              <c:strCache>
                <c:ptCount val="5"/>
                <c:pt idx="0">
                  <c:v>SGC</c:v>
                </c:pt>
                <c:pt idx="1">
                  <c:v>SGM</c:v>
                </c:pt>
                <c:pt idx="2">
                  <c:v>SGC</c:v>
                </c:pt>
                <c:pt idx="3">
                  <c:v>SPM</c:v>
                </c:pt>
                <c:pt idx="4">
                  <c:v>OACCM</c:v>
                </c:pt>
              </c:strCache>
            </c:strRef>
          </c:cat>
          <c:val>
            <c:numRef>
              <c:f>Estadisticas!$F$33:$F$37</c:f>
              <c:numCache>
                <c:formatCode>General</c:formatCode>
                <c:ptCount val="5"/>
                <c:pt idx="0">
                  <c:v>4</c:v>
                </c:pt>
                <c:pt idx="1">
                  <c:v>2</c:v>
                </c:pt>
                <c:pt idx="2">
                  <c:v>4</c:v>
                </c:pt>
                <c:pt idx="3">
                  <c:v>2</c:v>
                </c:pt>
                <c:pt idx="4">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Lbls>
            <c:dLbl>
              <c:idx val="0"/>
              <c:layout>
                <c:manualLayout>
                  <c:x val="0.13285882755746145"/>
                  <c:y val="-4.83529813325129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4163698514775798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1.6132857631977606E-2"/>
                  <c:y val="-6.406779544861382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07B6-44DA-BDFD-3B6FB11BF71C}"/>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1.3285882755746145E-2"/>
                  <c:y val="3.62647359993847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3.7959665016417555E-3"/>
                  <c:y val="0.1305530495977849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1.9075980415825717E-2"/>
                  <c:y val="9.876660773475569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1296020801959027E-2"/>
                  <c:y val="1.86221861357108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07B6-44DA-BDFD-3B6FB11BF71C}"/>
                </c:ext>
              </c:extLst>
            </c:dLbl>
            <c:dLbl>
              <c:idx val="9"/>
              <c:layout>
                <c:manualLayout>
                  <c:x val="-9.6136697353554526E-2"/>
                  <c:y val="-3.123444105349050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4.934756452134282E-2"/>
                  <c:y val="-3.505572110000369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0818504529679003"/>
                  <c:y val="-0.1160471551980311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551598019701087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Estadisticas!$E$54:$E$66</c:f>
              <c:strCache>
                <c:ptCount val="13"/>
                <c:pt idx="0">
                  <c:v>OAPI</c:v>
                </c:pt>
                <c:pt idx="1">
                  <c:v>SGC</c:v>
                </c:pt>
                <c:pt idx="2">
                  <c:v>SSC -  DESPACHO - SSC</c:v>
                </c:pt>
                <c:pt idx="3">
                  <c:v>SGM</c:v>
                </c:pt>
                <c:pt idx="4">
                  <c:v>SGJ</c:v>
                </c:pt>
                <c:pt idx="5">
                  <c:v>SSC</c:v>
                </c:pt>
                <c:pt idx="6">
                  <c:v>SPM</c:v>
                </c:pt>
                <c:pt idx="7">
                  <c:v>OGS</c:v>
                </c:pt>
                <c:pt idx="8">
                  <c:v>OGS - SSC - OACC</c:v>
                </c:pt>
                <c:pt idx="9">
                  <c:v>OCI</c:v>
                </c:pt>
                <c:pt idx="10">
                  <c:v>OCD</c:v>
                </c:pt>
                <c:pt idx="11">
                  <c:v>OACC</c:v>
                </c:pt>
                <c:pt idx="12">
                  <c:v>OTIC</c:v>
                </c:pt>
              </c:strCache>
            </c:strRef>
          </c:cat>
          <c:val>
            <c:numRef>
              <c:f>Estadisticas!$F$54:$F$66</c:f>
              <c:numCache>
                <c:formatCode>General</c:formatCode>
                <c:ptCount val="13"/>
                <c:pt idx="0">
                  <c:v>4</c:v>
                </c:pt>
                <c:pt idx="1">
                  <c:v>16</c:v>
                </c:pt>
                <c:pt idx="2">
                  <c:v>1</c:v>
                </c:pt>
                <c:pt idx="3">
                  <c:v>4</c:v>
                </c:pt>
                <c:pt idx="4">
                  <c:v>22</c:v>
                </c:pt>
                <c:pt idx="5">
                  <c:v>13</c:v>
                </c:pt>
                <c:pt idx="6">
                  <c:v>6</c:v>
                </c:pt>
                <c:pt idx="7">
                  <c:v>4</c:v>
                </c:pt>
                <c:pt idx="8">
                  <c:v>2</c:v>
                </c:pt>
                <c:pt idx="9">
                  <c:v>3</c:v>
                </c:pt>
                <c:pt idx="10">
                  <c:v>1</c:v>
                </c:pt>
                <c:pt idx="11">
                  <c:v>3</c:v>
                </c:pt>
                <c:pt idx="12">
                  <c:v>10</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428625</xdr:colOff>
      <xdr:row>3</xdr:row>
      <xdr:rowOff>0</xdr:rowOff>
    </xdr:from>
    <xdr:to>
      <xdr:col>13</xdr:col>
      <xdr:colOff>333374</xdr:colOff>
      <xdr:row>19</xdr:row>
      <xdr:rowOff>35718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476249</xdr:colOff>
      <xdr:row>79</xdr:row>
      <xdr:rowOff>142874</xdr:rowOff>
    </xdr:from>
    <xdr:to>
      <xdr:col>10</xdr:col>
      <xdr:colOff>440531</xdr:colOff>
      <xdr:row>96</xdr:row>
      <xdr:rowOff>130967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381000</xdr:colOff>
      <xdr:row>24</xdr:row>
      <xdr:rowOff>583406</xdr:rowOff>
    </xdr:from>
    <xdr:to>
      <xdr:col>11</xdr:col>
      <xdr:colOff>71437</xdr:colOff>
      <xdr:row>41</xdr:row>
      <xdr:rowOff>23812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535781</xdr:colOff>
      <xdr:row>45</xdr:row>
      <xdr:rowOff>83342</xdr:rowOff>
    </xdr:from>
    <xdr:to>
      <xdr:col>14</xdr:col>
      <xdr:colOff>35717</xdr:colOff>
      <xdr:row>73</xdr:row>
      <xdr:rowOff>119061</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11.757774652775" createdVersion="6" refreshedVersion="6" minRefreshableVersion="3" recordCount="24">
  <cacheSource type="worksheet">
    <worksheetSource ref="A6:X30" sheet="Consolidado Septiembre  2020"/>
  </cacheSource>
  <cacheFields count="24">
    <cacheField name="No. Hallazgo" numFmtId="0">
      <sharedItems/>
    </cacheField>
    <cacheField name="No. Acción" numFmtId="0">
      <sharedItems containsSemiMixedTypes="0" containsString="0" containsNumber="1" containsInteger="1" minValue="1" maxValue="5"/>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AUDITORÍA INTERNA SGC 2019 _x000a_"/>
        <s v="AUDITORÍA CONTRATACIÓN 2019"/>
        <s v="AUDITORÍA SIPROJWEB - COMITÉ CONCILIACIÓN"/>
        <s v="EVALUACIÓN AUSTERIDAD DEL GASTO I TRIMESTRE 2019" u="1"/>
        <s v="ACCIONES POR AUTOCONTROL" u="1"/>
        <s v="AUDITORIA INTERNA SIG 2018" u="1"/>
        <s v="AUDITORIA CONTRAVENCIONAL" u="1"/>
        <s v="VEEDURIA DISTRITAL EXPEDIENTE 201950033309900016E" u="1"/>
        <s v="EVALUACIÓN AUSTERIDAD DEL GASTO II TRIMESTRE 2016" u="1"/>
        <s v="AUDITORÍA EXTERNA ICONTEC 2019" u="1"/>
        <s v="EVALUACION AUSTERIDAD DEL GASTO II TRIMESTRE 2017" u="1"/>
        <s v="AUDITORIA PQRSD 2017 "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complete la totalidad de los instrumentos archivísticos requeridos por norma."/>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N° Conformidad 2 La Dirección de Asuntos Legales, no está publicando la información contractual en los medios tecnológicos cómo lo determina la normatividad vigente."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Posible violación al Derecho de Petición y a la Tranquilidad por parte de la Secretaria Distrital de Movilidad - SDM"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9-01T00:00:00" maxDate="2020-02-11T00:00:00"/>
    </cacheField>
    <cacheField name="FECHA DE TERMINACIÓN" numFmtId="14">
      <sharedItems containsSemiMixedTypes="0" containsNonDate="0" containsDate="1" containsString="0" minDate="2020-03-31T00:00:00" maxDate="2021-01-01T00:00:00"/>
    </cacheField>
    <cacheField name="FECHA DE REVISIÓN" numFmtId="14">
      <sharedItems containsSemiMixedTypes="0" containsNonDate="0" containsDate="1" containsString="0" minDate="2020-06-30T00:00:00" maxDate="2020-10-08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11.757775347221" createdVersion="6" refreshedVersion="6" minRefreshableVersion="3" recordCount="102">
  <cacheSource type="worksheet">
    <worksheetSource ref="A6:X108" sheet="Consolidado Septiembre  2020"/>
  </cacheSource>
  <cacheFields count="24">
    <cacheField name="No. Hallazgo" numFmtId="0">
      <sharedItems/>
    </cacheField>
    <cacheField name="No. Acción" numFmtId="0">
      <sharedItems containsSemiMixedTypes="0" containsString="0" containsNumber="1" containsInteger="1" minValue="1" maxValue="5"/>
    </cacheField>
    <cacheField name="VIGENCIA" numFmtId="0">
      <sharedItems containsSemiMixedTypes="0" containsString="0" containsNumber="1" containsInteger="1" minValue="2016" maxValue="2020"/>
    </cacheField>
    <cacheField name="PROCESO" numFmtId="0">
      <sharedItems/>
    </cacheField>
    <cacheField name="ORIGEN" numFmtId="0">
      <sharedItems count="26">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AUDITORÍA INTERNA SGC 2019 _x000a_"/>
        <s v="AUDITORÍA CONTRATACIÓN 2019"/>
        <s v="AUDITORÍA SIPROJWEB - COMITÉ CONCILIACIÓN"/>
        <s v="AUDITORÍA PROCESO DE SEGURIDAD VIAL PE03"/>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PAAC"/>
        <s v="AUDITORÍA EXTERNA SGC 2020"/>
        <s v="INFORME SEGUIMIENTO I CUATRIMESTRE 2020 MAPA DE RIESGOS DE CORRUPCIÓN" u="1"/>
        <s v="AUDITORÍA SGAS 2019" u="1"/>
        <s v="INFORME ANUAL EN MATERIA DE DERECHO DE AUTOR SOBRE SOFTWARE Y HARDWARE - AÑO 2018  " u="1"/>
      </sharedItems>
    </cacheField>
    <cacheField name="FECHA DEL HALLAZGO" numFmtId="166">
      <sharedItems containsSemiMixedTypes="0" containsNonDate="0" containsDate="1" containsString="0" minDate="2015-02-10T00:00:00" maxDate="2020-08-25T00:00:00"/>
    </cacheField>
    <cacheField name="DESCRIPCIÓN DEL HALLAZGO" numFmtId="0">
      <sharedItems longText="1"/>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17"/>
    </cacheField>
    <cacheField name="SUBSECRETARÍA RESPONSABLE" numFmtId="0">
      <sharedItems count="15">
        <s v="SUBSECRETARÍA DE GESTIÓN CORPORATIVA"/>
        <s v="SUBSECRETARÍA DE GESTIÓN CORPORATIVA - DESPACHO - SUBSECRETARÍA DE SERVICIOS A LA CIUDADANÍA"/>
        <s v="SUBSECRETARÍA DE GESTIÓN JURÍDICA"/>
        <s v="SUBSECRETARÍA DE SERVICIOS A LA CIUDADANÍA"/>
        <s v="SUBSECRETARÍA DE GESTIÓN DE LA MOVILIDAD"/>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OFICINA ASESORA DE PLANEACIÓN INSTITUCIONAL"/>
        <s v="OFICINA DE CONTROL INTERNO / OFICINA ASESORA DE PLANEACIÓN INSTITUCIONAL" u="1"/>
        <s v="SUBSECRETARÍA DE GESTIÓN CORPORATIVA - OTIC" u="1"/>
      </sharedItems>
    </cacheField>
    <cacheField name="ÁREA RESPONSABLE" numFmtId="0">
      <sharedItems count="20">
        <s v="SUBDIRECCIÓN ADMINISTRATIVA"/>
        <s v="SUBDIRECCION ADMINISTRATIVA - OFICINA DE TECNOLOGÍAS DE LA INFORMACIÓN Y LAS COMUNICACIONES - DIRECCIÓN DE ATENCIÓN AL CIUDADANO"/>
        <s v="DIRECCIÓN DE CONTRATACIÓN"/>
        <s v="DIRECCIÓN DE ATENCIÓN AL CIUDADANO"/>
        <s v="DIRECCION DE REPRESENTACION JUDICIAL"/>
        <s v="DIRECCIÓN DE GESTIÓN DE TRÁNSITO Y CONTROL DE TRÁNSITO Y TRANSPORTES"/>
        <s v="DIRECCIÓN DE PLANEACION DE LA MOVILIDAD_x000a_SUBDIRECCIÓN DE INFRAESTRUCTURA_x000a_"/>
        <s v="DIRECCIÓN DE INTELIGENCIA PARA LA MOVILIDAD"/>
        <s v="OFICINA DE GESTIÓN SOCIAL"/>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 v="OFICINA ASESORA DE PLANEACIÓN INSTITUCIONAL"/>
        <s v="OFICINA DE CONTROL INTERNO / OFICINA ASESORA DE PLANEACIÓN INSTITUCIONAL" u="1"/>
        <s v="SUBSECRETARÍA DE GESTIÓN DE LA MOVILIDAD" u="1"/>
        <s v="SUBDIRECCIÓN ADMINISTRATIVA - OFICINA TECNOLOGÍA DE LA INFORMACIÓN Y LAS COMUNICACIONES (OTIC)" u="1"/>
      </sharedItems>
    </cacheField>
    <cacheField name="RESPONSABLE DE LA EJECUCIÓN" numFmtId="0">
      <sharedItems containsBlank="1"/>
    </cacheField>
    <cacheField name="FECHA DE INICIO" numFmtId="14">
      <sharedItems containsSemiMixedTypes="0" containsNonDate="0" containsDate="1" containsString="0" minDate="2016-09-01T00:00:00" maxDate="2020-12-16T00:00:00"/>
    </cacheField>
    <cacheField name="FECHA DE TERMINACIÓN" numFmtId="14">
      <sharedItems containsSemiMixedTypes="0" containsNonDate="0" containsDate="1" containsString="0" minDate="2019-11-30T00:00:00" maxDate="2021-07-01T00:00:00" count="33">
        <d v="2020-12-15T00:00:00"/>
        <d v="2020-12-30T00:00:00"/>
        <d v="2020-03-31T00:00:00"/>
        <d v="2020-08-30T00:00:00"/>
        <d v="2020-09-30T00:00:00"/>
        <d v="2020-11-30T00:00:00"/>
        <d v="2020-12-31T00:00:00"/>
        <d v="2020-06-30T00:00:00"/>
        <d v="2020-09-01T00:00:00"/>
        <d v="2020-05-29T00:00:00"/>
        <d v="2020-12-02T00:00:00"/>
        <d v="2020-12-04T00:00:00"/>
        <d v="2020-11-01T00:00:00"/>
        <d v="2021-01-15T00:00:00"/>
        <d v="2020-11-03T00:00:00"/>
        <d v="2020-09-15T00:00:00"/>
        <d v="2021-05-31T00:00:00"/>
        <d v="2020-12-11T00:00:00"/>
        <d v="2021-06-07T00:00:00"/>
        <d v="2020-11-20T00:00:00"/>
        <d v="2020-10-30T00:00:00"/>
        <d v="2020-10-15T00:00:00"/>
        <d v="2020-10-31T00:00:00"/>
        <d v="2021-06-30T00:00:00"/>
        <d v="2021-02-28T00:00:00"/>
        <d v="2021-03-15T00:00:00"/>
        <d v="2020-11-15T00:00:00"/>
        <d v="2021-01-30T00:00:00"/>
        <d v="2019-11-30T00:00:00" u="1"/>
        <d v="2020-07-30T00:00:00" u="1"/>
        <d v="2020-01-31T00:00:00" u="1"/>
        <d v="2020-09-05T00:00:00" u="1"/>
        <d v="2020-08-31T00:00:00" u="1"/>
      </sharedItems>
    </cacheField>
    <cacheField name="FECHA DE REVISIÓN" numFmtId="14">
      <sharedItems containsNonDate="0" containsDate="1" containsString="0" containsBlank="1" minDate="2020-06-30T00:00:00" maxDate="2020-10-08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9-04T00:00:00"/>
    <s v="María Janneth Romero M"/>
    <s v="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29-2017"/>
    <n v="1"/>
    <x v="0"/>
    <s v="GESTIÓN ADMINISTRATIVA"/>
    <x v="1"/>
    <d v="2016-12-20T00:00:00"/>
    <x v="1"/>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12-30T00:00:00"/>
    <d v="2020-10-07T00:00:00"/>
    <s v="Julie Andrea Martinez Mendez"/>
    <s v="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5"/>
    <n v="0"/>
  </r>
  <r>
    <s v="68-2017"/>
    <n v="1"/>
    <x v="1"/>
    <s v="GESTIÓN ADMINISTRATIVA"/>
    <x v="2"/>
    <d v="2016-10-03T00:00:00"/>
    <x v="2"/>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15-2018"/>
    <n v="2"/>
    <x v="2"/>
    <s v="GESTIÓN DE TRÁNSITO"/>
    <x v="3"/>
    <d v="2018-09-21T00:00:00"/>
    <x v="3"/>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DIRECTOR (A)  DE CONTRATACION "/>
    <d v="2018-10-15T00:00:00"/>
    <d v="2020-03-31T00:00:00"/>
    <d v="2020-10-07T00:00:00"/>
    <s v="Deicy Astrid Beltrán"/>
    <s v="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2"/>
    <n v="1"/>
  </r>
  <r>
    <s v="130-2018"/>
    <n v="1"/>
    <x v="2"/>
    <s v="GESTIÓN ADMINISTRATIVA"/>
    <x v="4"/>
    <d v="2018-10-22T00:00:00"/>
    <x v="4"/>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8-30T00:00:00"/>
    <d v="2020-09-24T00:00:00"/>
    <s v="María Janneth Romero M"/>
    <s v="24/09/2020: Seguimiento realizado por María Janneth Romero M:_x000a__x000a_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_x000a__x000a_Modelo de Requisitos: Cumple 100%_x000a_Banco terminológico de series y subseries: Avance del 100%_x000a_Tablas de control de acceso a los documentos: Avance 100%_x000a_Conforme lo anterior se procede a realizar el cierre de la acción y a excluirla del mismo._x000a_ _______________________________x000a_04/09/2020: Seguimiento realizado por María Janneth Romero M:_x000a__x000a_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_x000a__x000a_Se precisa que el instrumento Modelo de Requisitos. fue presentado y aprobado a través del  Acta del Comité Interno de Archivo - Sesión 01 de 2020 (29/01/2020)_x000a________________________________________x000a_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CERRADA"/>
    <n v="4"/>
    <n v="0"/>
  </r>
  <r>
    <s v="138-2018"/>
    <n v="1"/>
    <x v="2"/>
    <s v="GESTIÓN LEGAL Y CONTRACTUAL"/>
    <x v="5"/>
    <d v="2018-11-14T00:00:00"/>
    <x v="5"/>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DIRECTOR (A)  DE CONTRATACION "/>
    <d v="2019-01-01T00:00:00"/>
    <d v="2020-03-31T00:00:00"/>
    <d v="2020-10-07T00:00:00"/>
    <s v="Deicy Astrid Beltrán"/>
    <s v="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2"/>
    <n v="0"/>
  </r>
  <r>
    <s v="014-2019"/>
    <n v="1"/>
    <x v="3"/>
    <s v="SERVICIO AL CIUDADANO"/>
    <x v="6"/>
    <d v="2018-11-14T00:00:00"/>
    <x v="6"/>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9-30T00:00:00"/>
    <d v="2020-10-05T00:00:00"/>
    <s v="Omar Alfredo Sánchez"/>
    <s v="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CERRADA"/>
    <n v="2"/>
    <n v="0"/>
  </r>
  <r>
    <s v="015-2019"/>
    <n v="1"/>
    <x v="3"/>
    <s v="SERVICIO AL CIUDADANO"/>
    <x v="6"/>
    <d v="2018-11-14T00:00:00"/>
    <x v="7"/>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9-30T00:00:00"/>
    <d v="2020-10-05T00:00:00"/>
    <s v="Omar Alfredo Sánchez"/>
    <s v="5/10/2020: LA DAC junto a la justificación de solicitud de cierre, allega 1. Actas tratamiento salidas no conformes y Base de datos SNC, con lo cual se videncia cumplimiento de la acción propuesta. Se ncuentra concordancia y se cierra la acción.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CERRADA"/>
    <n v="2"/>
    <n v="0"/>
  </r>
  <r>
    <s v="015-2019"/>
    <n v="4"/>
    <x v="3"/>
    <s v="SERVICIO AL CIUDADANO"/>
    <x v="6"/>
    <d v="2018-11-14T00:00:00"/>
    <x v="7"/>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22-2019"/>
    <n v="1"/>
    <x v="3"/>
    <s v="GESTIÓN ADMINISTRATIVA"/>
    <x v="7"/>
    <d v="2018-11-14T00:00:00"/>
    <x v="8"/>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8"/>
    <d v="2019-03-04T00:00:00"/>
    <x v="9"/>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DIRECTOR (A)  DE CONTRATACION "/>
    <d v="2019-04-30T00:00:00"/>
    <d v="2020-12-31T00:00:00"/>
    <d v="2020-10-07T00:00:00"/>
    <s v="Deicy Astrid Beltrán"/>
    <s v="Seguimiento realizado el 07/09/2020_x000a_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1"/>
    <n v="0"/>
  </r>
  <r>
    <s v="030-2019"/>
    <n v="5"/>
    <x v="3"/>
    <s v="GESTIÓN JURÍDICA"/>
    <x v="8"/>
    <d v="2019-03-04T00:00:00"/>
    <x v="10"/>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0-10-07T00:00:00"/>
    <s v="Deicy Astrid Beltrán"/>
    <s v="Seguimiento realizado el 07/10/2020. _x000a_Accion en ejecución.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1"/>
    <n v="0"/>
  </r>
  <r>
    <s v="061-2019"/>
    <n v="1"/>
    <x v="3"/>
    <s v="GESTIÓN ADMINISTRATIVA"/>
    <x v="9"/>
    <d v="2019-07-11T00:00:00"/>
    <x v="11"/>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6-30T00:00:00"/>
    <d v="2020-10-01T00:00:00"/>
    <s v="Julie Andrea Martinez Mendez"/>
    <s v="01/10/2020  seguimiento realizado por Julie Andrea Martinez. de acuerdo con el memorando SDM-OCI - 104644 de 2020 16/07/2012 Se realizó la verificación de las evidencias remitidas a_x000a_la Oficina de Control Interno, encontrando coherencia para el cierre_x000a_de la acción propuesta, solicitud realizada mediante memorando_x000a_SDM_SA 96243 del 8/07/20._x000a__x000a__x000a_07/09/2020 seguimiento realizado por Julie Andrea Martinez. No se recibio por parte del proceso el reporte mensual de esta actividad, se invita al proceso que debe  cumplir con  los procedimientos en los terminos establecidos._x000a______x000a_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s v="CERRADA"/>
    <n v="1"/>
    <n v="0"/>
  </r>
  <r>
    <s v="001-2020"/>
    <n v="1"/>
    <x v="4"/>
    <s v="GESTIÓN JURÍDICA"/>
    <x v="10"/>
    <d v="2019-10-03T00:00:00"/>
    <x v="12"/>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DIRECTOR (A)  DE CONTRATACION "/>
    <d v="2019-12-30T00:00:00"/>
    <d v="2020-09-30T00:00:00"/>
    <d v="2020-10-07T00:00:00"/>
    <s v="Deicy Astrid Beltrán"/>
    <s v="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1"/>
    <n v="0"/>
  </r>
  <r>
    <s v="002-2020"/>
    <n v="1"/>
    <x v="4"/>
    <s v="GESTIÓN JURÍDICA"/>
    <x v="10"/>
    <d v="2019-10-03T00:00:00"/>
    <x v="13"/>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10-07T00:00:00"/>
    <s v="Deicy Astrid Beltrán"/>
    <s v="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0"/>
    <d v="2019-10-03T00:00:00"/>
    <x v="14"/>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10-07T00:00:00"/>
    <s v="Deicy Astrid Beltrán"/>
    <s v="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0"/>
    <d v="2019-10-03T00:00:00"/>
    <x v="15"/>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DIRECTOR (A)  DE CONTRATACION "/>
    <d v="2019-12-30T00:00:00"/>
    <d v="2020-03-31T00:00:00"/>
    <d v="2020-10-07T00:00:00"/>
    <s v="Deicy Astrid Beltrán"/>
    <s v="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10"/>
    <d v="2019-10-03T00:00:00"/>
    <x v="16"/>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DIRECTOR (A)  DE CONTRATACION "/>
    <d v="2019-12-30T00:00:00"/>
    <d v="2020-12-31T00:00:00"/>
    <d v="2020-10-07T00:00:00"/>
    <s v="Deicy Astrid Beltrán"/>
    <s v="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1"/>
    <n v="0"/>
  </r>
  <r>
    <s v="006-2020"/>
    <n v="1"/>
    <x v="4"/>
    <s v="GESTIÓN JURÍDICA"/>
    <x v="11"/>
    <d v="2019-11-13T00:00:00"/>
    <x v="1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DIRECTOR DE REPRESENTACION JUDICIAL"/>
    <d v="2020-02-10T00:00:00"/>
    <d v="2020-12-31T00:00:00"/>
    <d v="2020-09-08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7-2020"/>
    <n v="2"/>
    <x v="4"/>
    <s v="GESTIÓN JURÍDICA"/>
    <x v="11"/>
    <d v="2019-11-13T00:00:00"/>
    <x v="18"/>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09-30T00:00:00"/>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1"/>
    <n v="0"/>
  </r>
  <r>
    <s v="008-2020"/>
    <n v="1"/>
    <x v="4"/>
    <s v="GESTIÓN JURÍDICA"/>
    <x v="11"/>
    <d v="2019-11-13T00:00:00"/>
    <x v="19"/>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DIRECTOR DE REPRESENTACION JUDICIAL"/>
    <d v="2020-02-10T00:00:00"/>
    <d v="2020-09-30T00:00:00"/>
    <d v="2020-10-07T00:00:00"/>
    <s v="Deicy Astrid Beltrán"/>
    <s v="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_x000a__x000a__x000a_Seguimiento realizado el 08/09/2020. _x000a_Acción en ejecución _x000a_CONCLUSION: ACCION ABIERTA _x000a__x000a_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1"/>
    <n v="0"/>
  </r>
  <r>
    <s v="008-2020"/>
    <n v="2"/>
    <x v="4"/>
    <s v="GESTIÓN JURÍDICA"/>
    <x v="11"/>
    <d v="2019-11-13T00:00:00"/>
    <x v="19"/>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DIRECTOR DE REPRESENTACION JUDICIAL"/>
    <d v="2020-02-10T00:00:00"/>
    <d v="2020-12-31T00:00:00"/>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1"/>
    <d v="2019-11-13T00:00:00"/>
    <x v="20"/>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DIRECTOR DE REPRESENTACION JUDICIAL"/>
    <d v="2020-02-10T00:00:00"/>
    <d v="2020-09-01T00:00:00"/>
    <d v="2020-10-07T00:00:00"/>
    <s v="Deicy Astrid Beltrán"/>
    <s v="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2"/>
    <x v="4"/>
    <s v="GESTIÓN JURÍDICA"/>
    <x v="11"/>
    <d v="2019-11-13T00:00:00"/>
    <x v="21"/>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DIRECTOR DE REPRESENTACION JUDICIAL"/>
    <d v="2020-02-10T00:00:00"/>
    <d v="2020-12-31T00:00:00"/>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102">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9-04T00:00:00"/>
    <s v="María Janneth Romero M"/>
    <s v="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1"/>
    <d v="2020-10-07T00:00:00"/>
    <s v="Julie Andrea Martinez Mendez"/>
    <s v="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5"/>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1"/>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15-2018"/>
    <n v="2"/>
    <n v="2018"/>
    <s v="GESTIÓN DE TRÁNSITO"/>
    <x v="3"/>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DIRECTOR (A)  DE CONTRATACION "/>
    <d v="2018-10-15T00:00:00"/>
    <x v="2"/>
    <d v="2020-10-07T00:00:00"/>
    <s v="Deicy Astrid Beltrán"/>
    <s v="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2"/>
    <n v="1"/>
  </r>
  <r>
    <s v="130-2018"/>
    <n v="1"/>
    <n v="2018"/>
    <s v="GESTIÓN ADMINISTRATIVA"/>
    <x v="4"/>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3"/>
    <d v="2020-09-24T00:00:00"/>
    <s v="María Janneth Romero M"/>
    <s v="24/09/2020: Seguimiento realizado por María Janneth Romero M:_x000a__x000a_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_x000a__x000a_Modelo de Requisitos: Cumple 100%_x000a_Banco terminológico de series y subseries: Avance del 100%_x000a_Tablas de control de acceso a los documentos: Avance 100%_x000a_Conforme lo anterior se procede a realizar el cierre de la acción y a excluirla del mismo._x000a_ _______________________________x000a_04/09/2020: Seguimiento realizado por María Janneth Romero M:_x000a__x000a_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_x000a__x000a_Se precisa que el instrumento Modelo de Requisitos. fue presentado y aprobado a través del  Acta del Comité Interno de Archivo - Sesión 01 de 2020 (29/01/2020)_x000a________________________________________x000a_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1"/>
    <n v="4"/>
    <n v="0"/>
  </r>
  <r>
    <s v="138-2018"/>
    <n v="1"/>
    <n v="2018"/>
    <s v="GESTIÓN LEGAL Y CONTRACTUAL"/>
    <x v="5"/>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DIRECTOR (A)  DE CONTRATACION "/>
    <d v="2019-01-01T00:00:00"/>
    <x v="2"/>
    <d v="2020-10-07T00:00:00"/>
    <s v="Deicy Astrid Beltrán"/>
    <s v="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14-2019"/>
    <n v="1"/>
    <n v="2019"/>
    <s v="SERVICIO AL CIUDADANO"/>
    <x v="6"/>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3"/>
    <x v="3"/>
    <s v=" "/>
    <d v="2019-01-23T00:00:00"/>
    <x v="4"/>
    <d v="2020-10-05T00:00:00"/>
    <s v="Omar Alfredo Sánchez"/>
    <s v="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1"/>
    <n v="2"/>
    <n v="0"/>
  </r>
  <r>
    <s v="015-2019"/>
    <n v="1"/>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3"/>
    <x v="3"/>
    <s v=" "/>
    <d v="2019-01-23T00:00:00"/>
    <x v="4"/>
    <d v="2020-10-05T00:00:00"/>
    <s v="Omar Alfredo Sánchez"/>
    <s v="5/10/2020: LA DAC junto a la justificación de solicitud de cierre, allega 1. Actas tratamiento salidas no conformes y Base de datos SNC, con lo cual se videncia cumplimiento de la acción propuesta. Se ncuentra concordancia y se cierra la acción.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1"/>
    <n v="2"/>
    <n v="0"/>
  </r>
  <r>
    <s v="015-2019"/>
    <n v="4"/>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3"/>
    <x v="3"/>
    <s v=" "/>
    <d v="2019-01-23T00:00:00"/>
    <x v="5"/>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22-2019"/>
    <n v="1"/>
    <n v="2019"/>
    <s v="GESTIÓN ADMINISTRATIVA"/>
    <x v="7"/>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1"/>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8"/>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DIRECTOR (A)  DE CONTRATACION "/>
    <d v="2019-04-30T00:00:00"/>
    <x v="6"/>
    <d v="2020-10-07T00:00:00"/>
    <s v="Deicy Astrid Beltrán"/>
    <s v="Seguimiento realizado el 07/09/2020_x000a_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1"/>
    <n v="0"/>
  </r>
  <r>
    <s v="030-2019"/>
    <n v="5"/>
    <n v="2019"/>
    <s v="GESTIÓN JURÍDICA"/>
    <x v="8"/>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6"/>
    <d v="2020-10-07T00:00:00"/>
    <s v="Deicy Astrid Beltrán"/>
    <s v="Seguimiento realizado el 07/10/2020. _x000a_Accion en ejecución.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61-2019"/>
    <n v="1"/>
    <n v="2019"/>
    <s v="GESTIÓN ADMINISTRATIVA"/>
    <x v="9"/>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7"/>
    <d v="2020-10-01T00:00:00"/>
    <s v="Julie Andrea Martinez Mendez"/>
    <s v="01/10/2020  seguimiento realizado por Julie Andrea Martinez. de acuerdo con el memorando SDM-OCI - 104644 de 2020 16/07/2012 Se realizó la verificación de las evidencias remitidas a_x000a_la Oficina de Control Interno, encontrando coherencia para el cierre_x000a_de la acción propuesta, solicitud realizada mediante memorando_x000a_SDM_SA 96243 del 8/07/20._x000a__x000a__x000a_07/09/2020 seguimiento realizado por Julie Andrea Martinez. No se recibio por parte del proceso el reporte mensual de esta actividad, se invita al proceso que debe  cumplir con  los procedimientos en los terminos establecidos._x000a______x000a_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x v="1"/>
    <n v="1"/>
    <n v="0"/>
  </r>
  <r>
    <s v="001-2020"/>
    <n v="1"/>
    <n v="2020"/>
    <s v="GESTIÓN JURÍDICA"/>
    <x v="10"/>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DIRECTOR (A)  DE CONTRATACION "/>
    <d v="2019-12-30T00:00:00"/>
    <x v="4"/>
    <d v="2020-10-07T00:00:00"/>
    <s v="Deicy Astrid Beltrán"/>
    <s v="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1"/>
    <n v="0"/>
  </r>
  <r>
    <s v="002-2020"/>
    <n v="1"/>
    <n v="2020"/>
    <s v="GESTIÓN JURÍDICA"/>
    <x v="10"/>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2"/>
    <d v="2020-10-07T00:00:00"/>
    <s v="Deicy Astrid Beltrán"/>
    <s v="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0"/>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2"/>
    <d v="2020-10-07T00:00:00"/>
    <s v="Deicy Astrid Beltrán"/>
    <s v="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0"/>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DIRECTOR (A)  DE CONTRATACION "/>
    <d v="2019-12-30T00:00:00"/>
    <x v="2"/>
    <d v="2020-10-07T00:00:00"/>
    <s v="Deicy Astrid Beltrán"/>
    <s v="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10"/>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DIRECTOR (A)  DE CONTRATACION "/>
    <d v="2019-12-30T00:00:00"/>
    <x v="6"/>
    <d v="2020-10-07T00:00:00"/>
    <s v="Deicy Astrid Beltrán"/>
    <s v="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1"/>
    <n v="0"/>
  </r>
  <r>
    <s v="006-2020"/>
    <n v="1"/>
    <n v="2020"/>
    <s v="GESTIÓN JURÍDICA"/>
    <x v="11"/>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4"/>
    <s v="DIRECTOR DE REPRESENTACION JUDICIAL"/>
    <d v="2020-02-10T00:00:00"/>
    <x v="6"/>
    <d v="2020-09-08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7-2020"/>
    <n v="2"/>
    <n v="2020"/>
    <s v="GESTIÓN JURÍDICA"/>
    <x v="11"/>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4"/>
    <s v="DIRECTOR DE REPRESENTACION JUDICIAL"/>
    <d v="2020-02-10T00:00:00"/>
    <x v="4"/>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1"/>
    <n v="0"/>
  </r>
  <r>
    <s v="008-2020"/>
    <n v="1"/>
    <n v="2020"/>
    <s v="GESTIÓN JURÍDICA"/>
    <x v="11"/>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4"/>
    <s v="DIRECTOR DE REPRESENTACION JUDICIAL"/>
    <d v="2020-02-10T00:00:00"/>
    <x v="4"/>
    <d v="2020-10-07T00:00:00"/>
    <s v="Deicy Astrid Beltrán"/>
    <s v="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_x000a__x000a__x000a_Seguimiento realizado el 08/09/2020. _x000a_Acción en ejecución _x000a_CONCLUSION: ACCION ABIERTA _x000a__x000a_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1"/>
    <n v="0"/>
  </r>
  <r>
    <s v="008-2020"/>
    <n v="2"/>
    <n v="2020"/>
    <s v="GESTIÓN JURÍDICA"/>
    <x v="11"/>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4"/>
    <s v="DIRECTOR DE REPRESENTACION JUDICIAL"/>
    <d v="2020-02-10T00:00:00"/>
    <x v="6"/>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1"/>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4"/>
    <s v="DIRECTOR DE REPRESENTACION JUDICIAL"/>
    <d v="2020-02-10T00:00:00"/>
    <x v="8"/>
    <d v="2020-10-07T00:00:00"/>
    <s v="Deicy Astrid Beltrán"/>
    <s v="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2"/>
    <n v="2020"/>
    <s v="GESTIÓN JURÍDICA"/>
    <x v="11"/>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4"/>
    <s v="DIRECTOR DE REPRESENTACION JUDICIAL"/>
    <d v="2020-02-10T00:00:00"/>
    <x v="6"/>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3-2020"/>
    <n v="1"/>
    <n v="2020"/>
    <s v="GESTIÓN DE TRÁNSITO Y CONTROL DE TRÁNSITO Y TRANSPORTE"/>
    <x v="12"/>
    <d v="2020-03-11T00:00:00"/>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4"/>
    <x v="5"/>
    <s v="Rafael Alberto Gonzalez Rodríguez"/>
    <d v="2020-03-18T00:00:00"/>
    <x v="9"/>
    <d v="2020-09-30T00:00:00"/>
    <s v="María Janneth Romero M"/>
    <s v="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_x000a__x000a_Por lo anteriormente expuesto y si bien se dio cumplimiento de manera extemporanea, se procede a cerrar la acción y exluirla del PMP_x000a_____________________________x000a_07/09/2020: Si bien se aporta como evidencia la gestión realizada por el proceso (Correos electrónicos de envío a revisión y procedimiento y formatos para el desarrollo de las Auditorías en seguridad vial), y se indica en la justificación que &quot;Estos documentos se remitieron para revisión de la Oficina Asesora de Planeación Institucional, recibiendo observaciones y remitiendo para nueva revisión&quot;_x000a__x000a_Se evidencia que la gestión adelantada se encuentra fuera de los terminos establecidos para la ejecución de la acción y aun asi no se esta cumpliendo, por lo que se solicita al proceso dar prioridad en la ejecución de lo formulado._x000a_______________________________________x000a_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1"/>
    <n v="0"/>
    <n v="0"/>
  </r>
  <r>
    <s v="014-2020"/>
    <n v="1"/>
    <n v="2020"/>
    <s v="GESTIÓN DE TRÁNSITO Y CONTROL DE TRÁNSITO Y TRANSPORTE"/>
    <x v="12"/>
    <d v="2020-03-11T00:00:00"/>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4"/>
    <x v="5"/>
    <s v="Rafael Alberto Gonzalez Rodríguez"/>
    <d v="2020-03-18T00:00:00"/>
    <x v="9"/>
    <d v="2020-09-30T00:00:00"/>
    <s v="María Janneth Romero M"/>
    <s v="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_x000a__x000a_Por lo anteriormente expuesto y si bien se dio cumplimiento de manera extemporanea, se procede a cerrar la acción y exluirla del PMP_x000a_____________________________x000a_07/09/2020: Si bien se aporta como evidencia la gestión realizada por el proceso (Correos electrónicos de envío a revisión y procedimiento y formatos para el desarrollo de las Auditorías en seguridad vial), y se indica en la justificación que &quot;Estos documentos se remitieron para revisión de la Oficina Asesora de Planeación Institucional, recibiendo observaciones y remitiendo para nueva revisión&quot;_x000a__x000a_Se evidencia que la gestión adelantada se encuentra fuera de los terminos establecidos para la ejecución de la acción y aun asi no se esta cumpliendo, por lo que se solicita al proceso dar prioridad en la ejecución de lo formulado._x000a_______________________________________x000a_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1"/>
    <n v="0"/>
    <n v="0"/>
  </r>
  <r>
    <s v="017-2020"/>
    <n v="1"/>
    <n v="2020"/>
    <s v="PLANEACIÓN DE TRANSPORTE E INFRAESTRUCTURA"/>
    <x v="13"/>
    <d v="2020-03-31T00:00:00"/>
    <s v="Falta de apropiación del Modelo Integrado de Planeación y Gestión (MIPG) de los servidores del proceso de Planeación de Transporte e Infraestructura."/>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5"/>
    <x v="6"/>
    <s v="Sebastián Velásquez Gallón_x000a_Claudia Janneth Mercado Velandia_x000a_Ana Milena Gómez Guzmán_x000a_Deyanira Ávila Moreno _x000a_John Alexander González Mendoza_x000a__x000a__x000a_Equipo Técnico"/>
    <d v="2020-03-27T00:00:00"/>
    <x v="4"/>
    <d v="2020-09-30T00:00:00"/>
    <s v="Aida Nelly Linares"/>
    <s v="30/09/2020: Una vez analizadas las evidencias   aportadas del hallazgo No. 17 se encontró que se socializó el Modelo Integrado de Planeación y Gestión (MIPG) y sus dimensiones a los servidores de la Dirección de Planeación de la Movilidad y sus subdirecciones, por lo tanto, cumplió con la acción propuestas se da recomendación del cierre de la acción_x000a__x000a_"/>
    <x v="1"/>
    <n v="0"/>
    <n v="0"/>
  </r>
  <r>
    <s v="018-2020"/>
    <n v="1"/>
    <n v="2020"/>
    <s v="PLANEACIÓN DE TRANSPORTE E INFRAESTRUCTURA"/>
    <x v="13"/>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5"/>
    <x v="6"/>
    <s v="Sebastián Velásquez Gallón_x000a_Claudia Janneth Mercado Velandia_x000a_Ana Milena Gómez Guzmán_x000a_Deyanira Ávila Moreno _x000a_John Alexander González Mendoza_x000a__x000a__x000a_Equipo Técnico"/>
    <d v="2020-03-27T00:00:00"/>
    <x v="1"/>
    <m/>
    <m/>
    <m/>
    <x v="0"/>
    <n v="0"/>
    <n v="0"/>
  </r>
  <r>
    <s v="019-2020"/>
    <n v="1"/>
    <n v="2020"/>
    <s v="PLANEACIÓN DE TRANSPORTE E INFRAESTRUCTURA"/>
    <x v="14"/>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5"/>
    <x v="6"/>
    <s v="Sebastián Velásquez Gallón_x000a_Claudia Janneth Mercado Velandia_x000a_Ana Milena Gómez Guzmán_x000a_Deyanira Ávila Moreno _x000a_John Alexander González Mendoza_x000a__x000a__x000a_Equipo Técnico"/>
    <d v="2020-03-27T00:00:00"/>
    <x v="1"/>
    <d v="2020-10-01T00:00:00"/>
    <s v="Aida nelly Linares Velandia"/>
    <s v="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
    <x v="0"/>
    <n v="1"/>
    <n v="0"/>
  </r>
  <r>
    <s v="020-2020"/>
    <n v="1"/>
    <n v="2020"/>
    <s v="INTELIGENCIA PARA LA MOVILIDAD"/>
    <x v="15"/>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5"/>
    <x v="7"/>
    <s v="Lina Marcela Quiñones"/>
    <d v="2020-05-04T00:00:00"/>
    <x v="4"/>
    <d v="2020-10-06T00:00:00"/>
    <s v="Aida Nelly Linares "/>
    <s v="06/10/2020 Revisadas las evidencias aportadas por la DIM, se evidencia que se actualizaron y socializaron los procedimientos: PE04-PR01, PE04-PR02 y PE04-PR03, los cuales fueron   publicados a través de la Oficina de Comunicación interna, por lo anterior se da concepto de cierre del hallazgo 020 -2020 acción 1"/>
    <x v="1"/>
    <n v="0"/>
    <n v="0"/>
  </r>
  <r>
    <s v="020-2020"/>
    <n v="2"/>
    <n v="2020"/>
    <s v="INTELIGENCIA PARA LA MOVILIDAD"/>
    <x v="15"/>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5"/>
    <x v="7"/>
    <s v="Lina Marcela Quiñones"/>
    <d v="2020-12-15T00:00:00"/>
    <x v="6"/>
    <m/>
    <m/>
    <m/>
    <x v="0"/>
    <n v="0"/>
    <n v="0"/>
  </r>
  <r>
    <s v="021-2020"/>
    <n v="2"/>
    <n v="2020"/>
    <s v="INTELIGENCIA PARA LA MOVILIDAD"/>
    <x v="15"/>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5"/>
    <x v="7"/>
    <s v="Lina Marcela Quiñones"/>
    <d v="2020-09-30T00:00:00"/>
    <x v="6"/>
    <m/>
    <m/>
    <m/>
    <x v="0"/>
    <n v="0"/>
    <n v="0"/>
  </r>
  <r>
    <s v="023-2020"/>
    <n v="2"/>
    <n v="2020"/>
    <s v="INTELIGENCIA PARA LA MOVILIDAD"/>
    <x v="15"/>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5"/>
    <x v="7"/>
    <s v="Lina Marcela Quiñones"/>
    <d v="2020-05-08T00:00:00"/>
    <x v="6"/>
    <m/>
    <m/>
    <m/>
    <x v="0"/>
    <n v="0"/>
    <n v="0"/>
  </r>
  <r>
    <s v="024-2020"/>
    <n v="2"/>
    <n v="2020"/>
    <s v="INTELIGENCIA PARA LA MOVILIDAD"/>
    <x v="15"/>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5"/>
    <x v="7"/>
    <s v="Lina Marcela Quiñones"/>
    <d v="2020-05-18T00:00:00"/>
    <x v="6"/>
    <m/>
    <m/>
    <m/>
    <x v="0"/>
    <n v="0"/>
    <n v="0"/>
  </r>
  <r>
    <s v="025-2020"/>
    <n v="1"/>
    <n v="2020"/>
    <s v="GESTIÓN SOCIAL "/>
    <x v="16"/>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6"/>
    <x v="8"/>
    <s v="Adriana Ruth Iza"/>
    <d v="2020-05-06T00:00:00"/>
    <x v="10"/>
    <d v="2020-08-10T00:00:00"/>
    <s v="Vieinery Piza Olarte"/>
    <s v="21/07/2020: El proceso aporta como evidencia  la publicación el  27 de mayo de 2020 se publica en la página web de la SDM el Directorio de agremiaciones,_x000a_asociaciones y otros grupos de interés, en el que se incluye la información de los sindicatos existentes en la entidad.  La actualización del Directorio de agremiaciones, asociaciones y otros grupos de interés, puede consultarse en el siguiente enlace:_x000a_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_x000a_RECOMENDACION: Cerrar la acción y excluirla del PMP._x000a__x000a_"/>
    <x v="0"/>
    <n v="0"/>
    <n v="0"/>
  </r>
  <r>
    <s v="025-2020"/>
    <n v="2"/>
    <n v="2020"/>
    <s v="GESTIÓN SOCIAL "/>
    <x v="16"/>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6"/>
    <x v="8"/>
    <s v="Adriana Ruth Iza"/>
    <d v="2020-06-08T00:00:00"/>
    <x v="11"/>
    <d v="2020-08-10T00:00:00"/>
    <s v="Vieinery Piza Olarte"/>
    <s v="21/07/2020: El proceso aporta como evidencia  la publicación el 16 de julio de 2020 se realiza el monitoreo a la publicación en la página web de la SDM el Directorio_x000a_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_x000a_RECOMENDACION: Cerrar la acción y excluirla del PMP._x000a_"/>
    <x v="0"/>
    <n v="0"/>
    <n v="0"/>
  </r>
  <r>
    <s v="025-2020"/>
    <n v="3"/>
    <n v="2020"/>
    <s v="GESTIÓN SOCIAL "/>
    <x v="16"/>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6"/>
    <x v="8"/>
    <s v="Adriana Ruth Iza"/>
    <d v="2020-05-06T00:00:00"/>
    <x v="10"/>
    <d v="2020-08-10T00:00:00"/>
    <s v="Vieinery Piza Olarte"/>
    <s v="21/07/2020: El proceso aporta como evidencia el  3 de junio de 2020 se actualiza la información para población vulnerable en la página web de la_x000a_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_x000a_RECOMENDACION: Cerrar la acción y excluirla del PMP._x000a_"/>
    <x v="0"/>
    <n v="0"/>
    <n v="0"/>
  </r>
  <r>
    <s v="025-2020"/>
    <n v="4"/>
    <n v="2020"/>
    <s v="GESTIÓN SOCIAL "/>
    <x v="16"/>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6"/>
    <x v="8"/>
    <s v="Adriana Ruth Iza"/>
    <d v="2020-06-08T00:00:00"/>
    <x v="11"/>
    <d v="2020-08-10T00:00:00"/>
    <s v="Vieinery Piza Olarte"/>
    <s v="21/07/2020: El proceso aporta como evidencia el 16 de julio de 2020 se realiza el monitorio a la publicación en la página web de la SDM_x000a_de la información para población vulnerable, a través del siguiente enlace,  https://www.movilidadbogota.gov.co/web/informacion-poblacion-vulnerable. Se anexa_x000a_evidencia. Por lo anterior, se evidencia que los soportes aportados por el proceso permiten validar el avance de la ejecución de la acción formulada, sin embargo, falta otra actualización trimestral, por lo cual no se procede a realizar el cierre de la misma._x000a_RECOMENDACION: Cerrar la acción y excluirla del PMP._x000a_"/>
    <x v="0"/>
    <n v="0"/>
    <n v="0"/>
  </r>
  <r>
    <s v="027-2020"/>
    <n v="1"/>
    <n v="2020"/>
    <s v="GESTIÓN SOCIAL  - GESTIÓN DE TRÁMITES Y SERVICIOS PARA LA CIUDADANÍA - COMUNICACIONES Y CULTURA PARA LA MOVILIDAD "/>
    <x v="16"/>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7"/>
    <x v="9"/>
    <s v="Adriana Ruth Iza_x000a_Ana María Corredor_x000a_Andrés Contento"/>
    <d v="2020-05-15T00:00:00"/>
    <x v="0"/>
    <m/>
    <m/>
    <m/>
    <x v="0"/>
    <n v="0"/>
    <n v="0"/>
  </r>
  <r>
    <s v="027-2020"/>
    <n v="2"/>
    <n v="2020"/>
    <s v="GESTIÓN SOCIAL  - GESTIÓN DE TRÁMITES Y SERVICIOS PARA LA CIUDADANÍA - COMUNICACIONES Y CULTURA PARA LA MOVILIDAD "/>
    <x v="16"/>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7"/>
    <x v="9"/>
    <s v="Adriana Ruth Iza_x000a_Ana María Corredor_x000a_Andrés Contento"/>
    <d v="2020-06-01T00:00:00"/>
    <x v="12"/>
    <m/>
    <m/>
    <m/>
    <x v="0"/>
    <n v="0"/>
    <n v="0"/>
  </r>
  <r>
    <s v="029-2020"/>
    <n v="1"/>
    <n v="2020"/>
    <s v="CONTROL Y EVALUACIÓN DE LA GESTIÓN"/>
    <x v="17"/>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8"/>
    <x v="10"/>
    <s v="Diego Nairo Useche rueda"/>
    <d v="2020-06-01T00:00:00"/>
    <x v="6"/>
    <d v="2020-07-15T00:00:00"/>
    <s v="Claudia Elena Parada Aponte"/>
    <s v="Mediante acta seguimiento PAAI de fecha 9 de junio de 2020, remitida como evidencia por parte de la OCI, se observa el seguimiento al mapa de riesgos. Continúa abierta por la fecha de terminación 31 de diciembre/20."/>
    <x v="0"/>
    <n v="0"/>
    <n v="0"/>
  </r>
  <r>
    <s v="030-2020"/>
    <n v="3"/>
    <n v="2020"/>
    <s v="GESTIÓN DE TALENTO HUMANO"/>
    <x v="16"/>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11"/>
    <s v="Mónica Adriana Florez Bonilla"/>
    <d v="2020-07-01T00:00:00"/>
    <x v="13"/>
    <d v="2020-10-07T00:00:00"/>
    <s v="Julie Andrea Martinez Mendez"/>
    <s v="07/10/2020 Seguimiento realizado por Julie Andrea Martínez. no se allego ning+un seguimeinto se encuentra entre los tiempos para ejecución._x000a__x000a_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_x000a__x000a_La actividad continua abierta teniendo en cuenta que la meta son 2 seguimientos  trimestrales "/>
    <x v="0"/>
    <n v="0"/>
    <n v="0"/>
  </r>
  <r>
    <s v="031-2020"/>
    <n v="1"/>
    <n v="2020"/>
    <s v="GESTIÓN ADMINISTRATIVA"/>
    <x v="18"/>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5"/>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33-2020"/>
    <n v="1"/>
    <n v="2020"/>
    <s v="CONTROL DISCIPLINARIO"/>
    <x v="17"/>
    <d v="2020-05-13T00:00:00"/>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9"/>
    <x v="12"/>
    <s v="Orlando Salamanca Figueroa"/>
    <d v="2020-07-01T00:00:00"/>
    <x v="5"/>
    <d v="2020-09-18T00:00:00"/>
    <s v="Vieinery Piza Olarte"/>
    <s v="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
    <x v="0"/>
    <n v="0"/>
    <n v="0"/>
  </r>
  <r>
    <s v="034-2020"/>
    <n v="1"/>
    <n v="2020"/>
    <s v="COMUNICACIONES Y CULTURA PARA LA MOVILIDAD"/>
    <x v="17"/>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10"/>
    <x v="13"/>
    <s v="Andrés Fabian Contento"/>
    <d v="2020-07-01T00:00:00"/>
    <x v="0"/>
    <m/>
    <m/>
    <m/>
    <x v="0"/>
    <n v="0"/>
    <n v="0"/>
  </r>
  <r>
    <s v="034-2020"/>
    <n v="2"/>
    <n v="2020"/>
    <s v="COMUNICACIONES Y CULTURA PARA LA MOVILIDAD"/>
    <x v="17"/>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10"/>
    <x v="13"/>
    <s v="Andrés Fabian Contento"/>
    <d v="2020-07-01T00:00:00"/>
    <x v="14"/>
    <m/>
    <m/>
    <m/>
    <x v="0"/>
    <n v="0"/>
    <n v="0"/>
  </r>
  <r>
    <s v="035-2020"/>
    <n v="1"/>
    <n v="2020"/>
    <s v="COMUNICACIONES Y CULTURA PARA LA MOVILIDAD"/>
    <x v="17"/>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Actualizar  los lineamientos pedagógicos e incluirlos en el formato requerido para ello."/>
    <s v="Acción Correctiva"/>
    <s v="Lineamientos pedagógicos actualizados dentro del formato idóneo para ello. "/>
    <n v="1"/>
    <x v="10"/>
    <x v="13"/>
    <s v="Andrés Fabian Contento"/>
    <d v="2020-06-15T00:00:00"/>
    <x v="15"/>
    <d v="2020-09-17T00:00:00"/>
    <s v="Vieinery Piza Olarte"/>
    <s v="17/09/2020: El proceso aporta como evidencia el link de la publicación actualizada de los lineamiento pedagógicos https://intranetmovilidad.movilidadbogota.gov.co/intranet/sites/default/files/2020-09-07/lineamientos-pedagogicos-finales.-4-de-septiembre-.-firmas-2.pdf, el pantallazo de la socialización realizada a los directivos del lineamiento, y el pantallazo de la publicación en comunicación interna delos lineamientos pedagógicos, de acuerdo con lo anterior, se evidencia la gestión para realizar el cierre de la acción. RECOMENDACION: Cerrar la acción y excluirla del PMP. "/>
    <x v="1"/>
    <n v="0"/>
    <n v="0"/>
  </r>
  <r>
    <s v="035-2020"/>
    <n v="2"/>
    <n v="2020"/>
    <s v="COMUNICACIONES Y CULTURA PARA LA MOVILIDAD"/>
    <x v="17"/>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10"/>
    <x v="13"/>
    <s v="Andrés Fabian Contento"/>
    <d v="2020-09-15T00:00:00"/>
    <x v="1"/>
    <m/>
    <m/>
    <m/>
    <x v="0"/>
    <n v="0"/>
    <n v="0"/>
  </r>
  <r>
    <s v="036-2020"/>
    <n v="1"/>
    <n v="2020"/>
    <s v="GESTIÓN DE TICS"/>
    <x v="17"/>
    <d v="2020-05-13T00:00:00"/>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Correctiva"/>
    <s v="Socialización Programada / Socialización Ejecutada y Divulgada"/>
    <n v="3"/>
    <x v="11"/>
    <x v="14"/>
    <s v="Alexander Ricardo Andrade"/>
    <d v="2020-07-01T00:00:00"/>
    <x v="5"/>
    <m/>
    <m/>
    <m/>
    <x v="0"/>
    <n v="0"/>
    <n v="0"/>
  </r>
  <r>
    <s v="037-2020"/>
    <n v="1"/>
    <n v="2020"/>
    <s v="GESTIÓN DE TICS"/>
    <x v="17"/>
    <d v="2020-05-13T00:00:00"/>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Correctiva"/>
    <s v="Socialización Programada / Socialización Ejecutada"/>
    <n v="1"/>
    <x v="11"/>
    <x v="14"/>
    <s v="Alexander Ricardo Andrade"/>
    <d v="2020-07-01T00:00:00"/>
    <x v="5"/>
    <m/>
    <m/>
    <m/>
    <x v="0"/>
    <n v="0"/>
    <n v="0"/>
  </r>
  <r>
    <s v="038-2020"/>
    <n v="1"/>
    <n v="2020"/>
    <s v="GESTIÓN DE TICS"/>
    <x v="17"/>
    <d v="2020-05-13T00:00:00"/>
    <s v="Oportunidad de mejora: Se recomienda que los documentos elaborados para tratar la contingencia de Covid-19 se estandaricen dentro del Sistema de Gestión de la Calidad (Procedimiento para el uso del VPN)."/>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Correctiva"/>
    <s v="1 Documento Estandarizado con el SIC"/>
    <n v="1"/>
    <x v="11"/>
    <x v="14"/>
    <s v="Alexander Ricardo Andrade"/>
    <d v="2020-07-01T00:00:00"/>
    <x v="5"/>
    <m/>
    <m/>
    <m/>
    <x v="0"/>
    <n v="0"/>
    <n v="0"/>
  </r>
  <r>
    <s v="039-2020"/>
    <n v="1"/>
    <n v="2020"/>
    <s v="GESTIÓN DE TICS"/>
    <x v="17"/>
    <d v="2020-05-13T00:00:00"/>
    <s v="Oportunidad de mejora: Se recomienda ejercer un mayor control y seguimiento en lo relacionado a la calidad y cargue de la información correspondiente a cursos pedagógicos en la base de datos o plataforma respectiva."/>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Correctiva"/>
    <s v="Seguimientos realizados/seguimientos programados"/>
    <n v="2"/>
    <x v="11"/>
    <x v="14"/>
    <s v="Alexander Ricardo Andrade"/>
    <d v="2020-07-01T00:00:00"/>
    <x v="5"/>
    <m/>
    <m/>
    <m/>
    <x v="0"/>
    <n v="0"/>
    <n v="0"/>
  </r>
  <r>
    <s v="040-2020"/>
    <n v="1"/>
    <n v="2020"/>
    <s v="GESTIÓN DE TICS"/>
    <x v="17"/>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Correctiva"/>
    <s v="1 Documento Estandarizado con el SIC"/>
    <n v="1"/>
    <x v="11"/>
    <x v="14"/>
    <s v="Alexander Ricardo Andrade"/>
    <d v="2020-07-01T00:00:00"/>
    <x v="5"/>
    <m/>
    <m/>
    <m/>
    <x v="0"/>
    <n v="0"/>
    <n v="0"/>
  </r>
  <r>
    <s v="041-2020"/>
    <n v="1"/>
    <n v="2020"/>
    <s v="GESTIÓN DE TRÁNSITO Y CONTROL DE TRÁNSITO Y TRANSPORTE"/>
    <x v="19"/>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4"/>
    <x v="15"/>
    <s v="Martha Cecilia Bayona Gómez"/>
    <d v="2020-05-08T00:00:00"/>
    <x v="16"/>
    <m/>
    <m/>
    <m/>
    <x v="0"/>
    <n v="0"/>
    <n v="0"/>
  </r>
  <r>
    <s v="041-2020"/>
    <n v="2"/>
    <n v="2020"/>
    <s v="GESTIÓN DE TRÁNSITO Y CONTROL DE TRÁNSITO Y TRANSPORTE"/>
    <x v="19"/>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4"/>
    <x v="15"/>
    <s v="Martha Cecilia Bayona Gómez"/>
    <d v="2020-05-08T00:00:00"/>
    <x v="5"/>
    <m/>
    <m/>
    <m/>
    <x v="0"/>
    <n v="0"/>
    <n v="0"/>
  </r>
  <r>
    <s v="042-2020"/>
    <n v="1"/>
    <n v="2020"/>
    <s v="GESTIÓN DE TRÁNSITO Y CONTROL DE TRÁNSITO Y TRANSPORTE"/>
    <x v="19"/>
    <d v="2020-05-28T00:00:00"/>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4"/>
    <x v="15"/>
    <s v="Martha Cecilia Bayona Gómez_x000a_Paola Adriana Corona Miranda"/>
    <d v="2020-05-08T00:00:00"/>
    <x v="17"/>
    <m/>
    <m/>
    <m/>
    <x v="0"/>
    <n v="0"/>
    <n v="0"/>
  </r>
  <r>
    <s v="042-2020"/>
    <n v="2"/>
    <n v="2020"/>
    <s v="GESTIÓN ADMINISTRATIVA"/>
    <x v="19"/>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ON CORRECTIVA"/>
    <s v="Desarrollo implementado / Desarrollo programado*100"/>
    <s v="1. Implementación del gestor documental"/>
    <x v="0"/>
    <x v="0"/>
    <s v="Paola Adriana Corona Miranda"/>
    <d v="2020-06-08T00:00:00"/>
    <x v="18"/>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3-2020"/>
    <n v="1"/>
    <n v="2020"/>
    <s v="GESTIÓN DE TRÁNSITO Y CONTROL DE TRÁNSITO Y TRANSPORTE"/>
    <x v="19"/>
    <d v="2020-05-28T00:00:00"/>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4"/>
    <x v="15"/>
    <s v="Martha Cecilia Bayona Gómez"/>
    <d v="2020-05-08T00:00:00"/>
    <x v="5"/>
    <m/>
    <m/>
    <m/>
    <x v="0"/>
    <n v="0"/>
    <n v="0"/>
  </r>
  <r>
    <s v="044-2020"/>
    <n v="1"/>
    <n v="2020"/>
    <s v="GESTIÓN ADMINISTRATIVA"/>
    <x v="16"/>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5"/>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4-2020"/>
    <n v="2"/>
    <n v="2020"/>
    <s v="GESTIÓN ADMINISTRATIVA"/>
    <x v="16"/>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5-2020"/>
    <n v="1"/>
    <n v="2020"/>
    <s v="GESTIÓN DE TICS"/>
    <x v="16"/>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11"/>
    <x v="14"/>
    <s v="Alexander Ricardo Andrade"/>
    <d v="2020-07-15T00:00:00"/>
    <x v="5"/>
    <m/>
    <m/>
    <m/>
    <x v="0"/>
    <n v="0"/>
    <n v="0"/>
  </r>
  <r>
    <s v="045-2020"/>
    <n v="2"/>
    <n v="2020"/>
    <s v="GESTIÓN DE TICS"/>
    <x v="16"/>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11"/>
    <x v="14"/>
    <s v="Alexander Ricardo Andrade"/>
    <d v="2020-07-15T00:00:00"/>
    <x v="5"/>
    <m/>
    <m/>
    <m/>
    <x v="0"/>
    <n v="0"/>
    <n v="0"/>
  </r>
  <r>
    <s v="046-2020"/>
    <n v="1"/>
    <n v="2020"/>
    <s v="GESTIÓN ADMINISTRATIVA - GESTIÓN DE TICS"/>
    <x v="16"/>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5"/>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6-2020"/>
    <n v="2"/>
    <n v="2020"/>
    <s v="GESTIÓN ADMINISTRATIVA - GESTIÓN DE TICS"/>
    <x v="16"/>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5"/>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7-2020"/>
    <n v="1"/>
    <n v="2020"/>
    <s v="GESTIÓN DE TICS"/>
    <x v="16"/>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el cargue de la comunicación de la SIC donde se demuestre la culminación del proceso de inscripción con ocasión del cumplimiento de la Ley 1581 de 2012. "/>
    <s v="Acción Correctiva"/>
    <s v="Documento  del cargue e inscripción de las Bases de Datos Personales ante la SIC año 2020."/>
    <s v="1_x000a_"/>
    <x v="11"/>
    <x v="14"/>
    <s v="Alexander Ricardo Andrade"/>
    <d v="2020-07-15T00:00:00"/>
    <x v="5"/>
    <m/>
    <m/>
    <m/>
    <x v="0"/>
    <n v="0"/>
    <n v="0"/>
  </r>
  <r>
    <s v="047-2020"/>
    <n v="2"/>
    <n v="2020"/>
    <s v="GESTIÓN DE TICS"/>
    <x v="16"/>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la publicacion de la devidencia  del cargue e inscripción de las Bases de Datos Personales ante la SIC dando cumplimiento a la Ley 1581 de 2012,  en la pagina Web de la entidad Transparencia y acceso a la información pública (Ley de Transparencia)"/>
    <s v="Acción Correctiva"/>
    <s v="Documento  del cargue e inscripción de las Bases de Datos Personales ante la SIC año 2020, publicado.  "/>
    <s v="1_x000a_"/>
    <x v="11"/>
    <x v="14"/>
    <s v="Alexander Ricardo Andrade"/>
    <d v="2020-07-15T00:00:00"/>
    <x v="5"/>
    <m/>
    <m/>
    <m/>
    <x v="0"/>
    <n v="0"/>
    <n v="0"/>
  </r>
  <r>
    <s v="049-2020"/>
    <n v="2"/>
    <n v="2020"/>
    <s v="GESTIÓN ADMINISTRATIVA"/>
    <x v="17"/>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Correctiva"/>
    <s v="1 formato diligenciado"/>
    <s v="1 formato diligenciado"/>
    <x v="0"/>
    <x v="0"/>
    <m/>
    <d v="2020-06-01T00:00:00"/>
    <x v="19"/>
    <d v="2020-10-07T00:00:00"/>
    <s v="Julie Andrea Martinez Mendez"/>
    <s v="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50-2020"/>
    <n v="3"/>
    <n v="2020"/>
    <s v="GESTIÓN DE TALENTO HUMANO"/>
    <x v="20"/>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1"/>
    <s v="Mónica Adriana Flórez Bonilla"/>
    <d v="2020-07-01T00:00:00"/>
    <x v="6"/>
    <d v="2020-10-07T00:00:00"/>
    <s v="Julie Andrea Martinez Mendez"/>
    <s v="07/10/2020 Seguimiento realizado por Julie Andrea Martínez. no se allego ning+un seguimeinto se encuentra entre los tiempos para ejecución._x000a__x000a_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
    <x v="0"/>
    <n v="0"/>
    <n v="0"/>
  </r>
  <r>
    <s v="051-2020"/>
    <n v="1"/>
    <n v="2020"/>
    <s v="GESTIÓN DE TALENTO HUMANO"/>
    <x v="17"/>
    <d v="2020-05-21T00:00:00"/>
    <s v="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
    <s v="Formulación de planes, programas o proyectos de movilidad de la ciudad, que no propendan por la sostenibilidad ambiental, económica y social."/>
    <s v="Fata de seguimiento e identificación  de la información públicada en la intranet"/>
    <s v="Revisar,depurar y actualizar la información publicada en  la intranet “Gestión Estratégica del Talento Humano”"/>
    <s v="Acción Correctiva"/>
    <s v="No. Seguimiento realizados/No. de seguimiento programdos"/>
    <n v="1"/>
    <x v="0"/>
    <x v="11"/>
    <s v="Mónica Adriana Florez Bonilla"/>
    <d v="2020-07-01T00:00:00"/>
    <x v="4"/>
    <d v="2020-10-01T00:00:00"/>
    <s v="Julie Andrea Martinez Mendez"/>
    <s v="_x000a_1/10/2020 Julie ANdrea Martinez .De acuerdo con lo reportado y revisado conjuntamente la acción No 1 del hallazgo 051-2020  se evidenció el seguimiento realizado por el área donde se realizó la actualización de la intranet del componente Gestión Estratégica del Talento Humano en la dirección electrónica: https://intranetmovilidad.movilidadbogota.gov.co/intranet/Talento%20Humano."/>
    <x v="1"/>
    <n v="0"/>
    <n v="0"/>
  </r>
  <r>
    <s v="051-2020"/>
    <n v="2"/>
    <n v="2020"/>
    <s v="GESTIÓN DE TALENTO HUMANO"/>
    <x v="17"/>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11"/>
    <s v="Mónica Adriana Florez Bonilla"/>
    <d v="2020-07-01T00:00:00"/>
    <x v="20"/>
    <d v="2020-10-01T00:00:00"/>
    <s v="Julie Andrea Martinez Mendez"/>
    <s v="1/10/2020 Julie ANdrea Martinez .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0"/>
    <n v="0"/>
    <n v="0"/>
  </r>
  <r>
    <s v="052-2020"/>
    <n v="1"/>
    <n v="2020"/>
    <s v="GESTIÓN DE TALENTO HUMANO"/>
    <x v="17"/>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Definir para que tipo de formación (capacitaciones, orientaciones, etc) y línea de ejecucción del PIC,  se aplicara la herramienta de medición de impacto "/>
    <s v="Acción Correctiva"/>
    <s v="No. cursos medidos/No, cursos ofertados"/>
    <n v="1"/>
    <x v="0"/>
    <x v="11"/>
    <s v="Mónica Adriana Florez Bonilla"/>
    <d v="2020-07-01T00:00:00"/>
    <x v="4"/>
    <d v="2020-10-06T00:00:00"/>
    <s v="Julie Andrea Martinez Mendez"/>
    <s v="6/10/2020 se evidencio en el   https://intranetmovilidad.movilidadbogota.gov.co/intranet/Talento%20Humano en las páginas 40 y 41 se evidencian los indicadores de seguimiento para las capacitaciones interinstitucionales e internas, y se definen los criterios para el seguimiento del indicador para cada una, adicionalmente se aplico la  herramienta de acuerdo con la base de datos seguimiento al PIC_x000a__x000a_07/09/2020 seguimiento realizado por Julie Andrea Martinez. No se recibio por parte del proceso el reporte mensual de esta actividad, se invita al proceso que debe  cumplir con  los procedimientos en los terminos establecidos."/>
    <x v="1"/>
    <n v="0"/>
    <n v="0"/>
  </r>
  <r>
    <s v="052-2020"/>
    <n v="2"/>
    <n v="2020"/>
    <s v="GESTIÓN DE TALENTO HUMANO"/>
    <x v="17"/>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11"/>
    <s v="Mónica Adriana Florez Bonilla"/>
    <d v="2020-07-01T00:00:00"/>
    <x v="21"/>
    <d v="2020-10-01T00:00:00"/>
    <s v="Julie Andrea Martinez Mendez"/>
    <s v="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_x000a__x000a_07/09/2020 seguimiento realizado por Julie Andrea Martinez. No se recibio por parte del proceso el reporte mensual de esta actividad, se invita al proceso que debe  cumplir con  los procedimientos en los terminos establecidos."/>
    <x v="0"/>
    <n v="1"/>
    <n v="0"/>
  </r>
  <r>
    <s v="053-2020"/>
    <n v="1"/>
    <n v="2020"/>
    <s v="GESTIÓN DE TALENTO HUMANO"/>
    <x v="17"/>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11"/>
    <s v="Mónica Adriana Florez Bonilla"/>
    <d v="2020-07-01T00:00:00"/>
    <x v="20"/>
    <d v="2020-10-01T00:00:00"/>
    <s v="Julie Andrea Martinez Mendez"/>
    <s v="1/10/2020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0"/>
    <n v="1"/>
    <n v="0"/>
  </r>
  <r>
    <s v="053-2020"/>
    <n v="2"/>
    <n v="2020"/>
    <s v="GESTIÓN DE TALENTO HUMANO"/>
    <x v="17"/>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11"/>
    <s v="Mónica Adriana Florez Bonilla"/>
    <d v="2020-07-01T00:00:00"/>
    <x v="20"/>
    <d v="2020-10-05T00:00:00"/>
    <s v="Julie Andrea Martinez Mendez"/>
    <s v="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_x000a__x000a_07/09/2020 seguimiento realizado por Julie Andrea Martinez. No se recibio por parte del proceso el reporte mensual de esta actividad, se invita al proceso que debe  cumplir con  los procedimientos en los terminos establecidos."/>
    <x v="0"/>
    <n v="1"/>
    <n v="0"/>
  </r>
  <r>
    <s v="054-2020"/>
    <n v="2"/>
    <n v="2020"/>
    <s v="GESTIÓN JURÍDICA "/>
    <x v="17"/>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DIRECTOR (A)  DE CONTRATACION "/>
    <d v="2020-07-02T00:00:00"/>
    <x v="1"/>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6-2020"/>
    <n v="1"/>
    <n v="2020"/>
    <s v="GESTIÓN JURÍDICA "/>
    <x v="17"/>
    <d v="2020-05-21T00:00:00"/>
    <s v="OBSERVACIÓN No. 9_x000a_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_x000a_"/>
    <s v="Debilidades en la  gestión contractual."/>
    <s v="Debilidad en el acompañamiento técnico por algún profesional  de la Dirección de Contratación, para solventar las dudas que surgieron durante la auditoria ISO 9001:2015 en referencia a cursos pedagógicos."/>
    <s v="Circular dirigida a los profesionales de la Direccion de Contratación donde se indique los lineamientos para el acompañamiento de futuras auditorias o respuestas a entes de Control."/>
    <s v="Acción Correctiva"/>
    <s v="circular expedida y socializada"/>
    <n v="1"/>
    <x v="2"/>
    <x v="2"/>
    <s v="DIRECTOR (A)  DE CONTRATACION "/>
    <d v="2020-07-02T00:00:00"/>
    <x v="4"/>
    <d v="2020-10-07T00:00:00"/>
    <s v="Deicy Astrid Beltrán"/>
    <s v="Seguimiento realizado el 07/10/2020. _x000a_No se aporto evidencia, la acción se encuentra vencida desde el 30 de Septiembre de 2020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7-2020"/>
    <n v="1"/>
    <n v="2020"/>
    <s v="GESTIÓN JURÍDICA "/>
    <x v="16"/>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22"/>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7-2020"/>
    <n v="2"/>
    <n v="2020"/>
    <s v="GESTIÓN JURÍDICA "/>
    <x v="16"/>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22"/>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1"/>
    <n v="2020"/>
    <s v="GESTIÓN JURÍDICA "/>
    <x v="16"/>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6"/>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2"/>
    <n v="2020"/>
    <s v="GESTIÓN JURÍDICA "/>
    <x v="16"/>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DIRECTOR (A)  DE CONTRATACION "/>
    <d v="2020-07-02T00:00:00"/>
    <x v="6"/>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3"/>
    <n v="2020"/>
    <s v="GESTIÓN JURÍDICA "/>
    <x v="16"/>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3) Actualización de los procesos contractuales en la plataforma SECOP evidenciados en el informe de auditoría con los requisitos incumplidos"/>
    <s v="Correcciòn"/>
    <s v="Número de procesos actualizados / Número de procesos  evidenciados "/>
    <n v="1"/>
    <x v="2"/>
    <x v="2"/>
    <s v="DIRECTOR (A)  DE CONTRATACION "/>
    <d v="2020-07-02T00:00:00"/>
    <x v="6"/>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
    <x v="0"/>
    <n v="0"/>
    <n v="0"/>
  </r>
  <r>
    <s v="059-2020"/>
    <n v="1"/>
    <n v="2020"/>
    <s v="GESTIÓN DE TRÁMITES Y SERVICIOS PARA LA CIUDADANÍA"/>
    <x v="17"/>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3"/>
    <x v="3"/>
    <s v="Dirección de Atención al Ciudadano"/>
    <d v="2020-07-01T00:00:00"/>
    <x v="23"/>
    <m/>
    <m/>
    <m/>
    <x v="0"/>
    <n v="0"/>
    <n v="0"/>
  </r>
  <r>
    <s v="060-2020"/>
    <n v="1"/>
    <n v="2020"/>
    <s v="GESTIÓN DE TRÁMITES Y SERVICIOS PARA LA CIUDADANÍA"/>
    <x v="17"/>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3"/>
    <x v="3"/>
    <s v="Dirección de Atención al Ciudadano"/>
    <d v="2020-07-01T00:00:00"/>
    <x v="23"/>
    <m/>
    <m/>
    <m/>
    <x v="0"/>
    <n v="0"/>
    <n v="0"/>
  </r>
  <r>
    <s v="062-2020"/>
    <n v="1"/>
    <n v="2020"/>
    <s v="GESTIÓN DE TRÁMITES Y SERVICIOS PARA LA CIUDADANÍA"/>
    <x v="17"/>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3"/>
    <x v="3"/>
    <s v="Dirección de Atención al Ciudadano"/>
    <d v="2020-07-01T00:00:00"/>
    <x v="24"/>
    <m/>
    <m/>
    <m/>
    <x v="0"/>
    <n v="0"/>
    <n v="0"/>
  </r>
  <r>
    <s v="063-2020"/>
    <n v="1"/>
    <n v="2020"/>
    <s v="GESTIÓN DE TRÁMITES Y SERVICIOS PARA LA CIUDADANÍA"/>
    <x v="17"/>
    <d v="2020-05-21T00:00:00"/>
    <s v="OBSERVACIÓN No. 12_x000a_*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
    <s v="_x000a_12. Designación de colaboradores no competentes o idóneos para el desarrollo de las actividades asignadas."/>
    <s v="Disponibilidad de tiempo para las socializaciones y capacitaciones al líder del proceso y al equipo de trabajo del SGC por el Covid-19."/>
    <s v="Realizar una socializacion  al lider del proceso y su equipo de trabajo, sobre  la norma ISO 9001  incluyendo en la misma  las tematicas de entradas y salidas de la actividad de cursos pedagogicos"/>
    <s v="Corrección"/>
    <s v="Socializacion realizada/ socializacion programada "/>
    <n v="1"/>
    <x v="3"/>
    <x v="3"/>
    <s v="Dirección de Atención al Ciudadano"/>
    <d v="2020-07-01T00:00:00"/>
    <x v="4"/>
    <d v="2020-10-05T00:00:00"/>
    <s v="Omar Alfredo Sánchez"/>
    <s v="5/10/2020: La DAC allega justificación y  Acta socialización SGC Lider del proceso donde relacionan las distintas reuniones que se adelantaron frente al tema propuesto. Se encuentra evidencia del cumplimiento de la acción propuesta y se cierra dicha acción."/>
    <x v="1"/>
    <n v="0"/>
    <n v="0"/>
  </r>
  <r>
    <s v="064-2020"/>
    <n v="1"/>
    <n v="2020"/>
    <s v="GESTIÓN DE TRÁMITES Y SERVICIOS PARA LA CIUDADANÍA"/>
    <x v="17"/>
    <d v="2020-05-21T00:00:00"/>
    <s v="Oportunidad de mejora 10 _x000a__x000a_Es importante incluir dentro de los documentos del SGC los términos que debe cumplir el contraventor para poder acceder a los descuentos tanto en la imposición del comparendo físico como en el comparendo electrónico."/>
    <s v="2.  Formulación e implementación de estrategias, incluyendo la de cursos pedagógicos, que no fomenten la cultura ciudadana para la movilidad y el respeto entre  los usuarios de todas las formas de transporte"/>
    <s v="No se consideró necesario incluir los términos que el contraventor tiene derecho para acceder a los descuentos para los comparendos impuestos."/>
    <s v="Actualizar el procedimiento en sus lineamientos."/>
    <s v="Corrección"/>
    <s v="Procedimiento actualizado  publicado y socializado"/>
    <n v="1"/>
    <x v="3"/>
    <x v="3"/>
    <s v="Dirección de Atención al Ciudadano"/>
    <d v="2020-07-01T00:00:00"/>
    <x v="20"/>
    <m/>
    <m/>
    <m/>
    <x v="0"/>
    <n v="0"/>
    <n v="0"/>
  </r>
  <r>
    <s v="065-2020"/>
    <n v="1"/>
    <n v="2020"/>
    <s v="GESTIÓN DE TRÁMITES Y SERVICIOS PARA LA CIUDADANÍA"/>
    <x v="17"/>
    <d v="2020-05-21T00:00:00"/>
    <s v="Oportunidad de mejora 11_x000a__x000a__x000a_11. Dejar la evidencia sobre el seguimiento efectuado por la OSV, OACCM y OGS de la implementación de los lineamientos efectuados por estas áreas para el desarrollo del curso pedagógico."/>
    <s v="2.  Formulación e implementación de estrategias, incluyendo la de cursos pedagógicos, que no fomenten la cultura ciudadana para la movilidad y el respeto entre  los usuarios de todas las formas de transporte"/>
    <s v="Falta de continuidad en el proceso de implementación de los lineamientos con las oficinas mencionadas."/>
    <s v="Actualizar procedimiento en sus lineamientos."/>
    <s v="Corrección"/>
    <s v="Procedimiento actualizado  publicado y socializado"/>
    <n v="1"/>
    <x v="3"/>
    <x v="3"/>
    <s v="Dirección de Atención al Ciudadano"/>
    <d v="2020-07-01T00:00:00"/>
    <x v="20"/>
    <m/>
    <m/>
    <m/>
    <x v="0"/>
    <n v="0"/>
    <n v="0"/>
  </r>
  <r>
    <s v="066-2020"/>
    <n v="1"/>
    <n v="2020"/>
    <s v="GESTIÓN DE TRÁMITES Y SERVICIOS PARA LA CIUDADANÍA"/>
    <x v="17"/>
    <d v="2020-05-21T00:00:00"/>
    <s v="Oportunidad de mejora  12,14  y 16_x000a__x000a_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_x000a_14. Se recomienda realizar la actualización de  los documentos de SGC de proceso ya que no obstante que desde el 16/09/2019 según el control de cambios al procedimiento PM04-PR01 se le modifico el nombre por &quot;Procedimiento de cursos pedagógicos por infracción a las normas de tránsito&quot; aún se continua mencionando el nombre anterior  en el  anexo PM04-PR01-F05 Registro de asistentes al curso de pedagogía por infracciones a las normas de tránsito y transporte y en el instructivo PM04-PR01-IN01 se menciona &quot;El perfil del instructor que dicta los cursos pedagógicos por infracción a las normas de tránsito y transporte&quot;, así como en el POA y en otros documentos del Proceso; así mismo se evidenció que el formato PM04-PR01-F04 V5.0 no se encuentra identificado como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_x000a_16. Ajustar el formato PM04-PR01-F04 V5.0 ya que no registra el nombre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s v="2.  Formulación e implementación de estrategias, incluyendo la de cursos pedagógicos, que no fomenten la cultura ciudadana para la movilidad y el respeto entre  los usuarios de todas las formas de transporte"/>
    <s v="12: En el análisis realizado no se evidenció necesidad de hacer ajuste al nombre del documento que diligencia en ciudadano, ya que el objetivo era llevar la trazabilidad de los documentos asociados al procedimiento de cursos pedagógicos._x000a__x000a_14: Posible falta de revisión y ajuste oportuno a los documentos publicados en la intranet._x000a_ _x000a_16: Falta de verificación del formato PM04-PR01-F04 de la encuesta de satisfacción aprobado y publicado en la intranet."/>
    <s v="Revisar y Actualizar formatos relacionados en el Procedimiento PM04-PR01   en conformidad  al objetivo del procedimiento."/>
    <s v="ACCION CORRECTIVA"/>
    <s v="Total formatos revisadosy ajustados/ total formatos relacionados en el procedimiento"/>
    <n v="1"/>
    <x v="3"/>
    <x v="3"/>
    <s v="Dirección de Atención al Ciudadano"/>
    <d v="2020-07-01T00:00:00"/>
    <x v="21"/>
    <m/>
    <m/>
    <m/>
    <x v="0"/>
    <n v="0"/>
    <n v="0"/>
  </r>
  <r>
    <s v="067-2020"/>
    <n v="1"/>
    <n v="2020"/>
    <s v="GESTIÓN DE TRÁMITES Y SERVICIOS PARA LA CIUDADANÍA"/>
    <x v="17"/>
    <d v="2020-05-21T00:00:00"/>
    <s v="Oportunidad de mejora 13_x000a_13. Se recomienda realizar la actualización de la caracterización del proceso ya que en la verificación que se efectuó a la versión que se encuentra publicada en la intranet se evidencia que en la actividad clave del Hacer &quot;Realizar actividades de capacitación por infracción a las normas de tránsito en cumplimiento a la resolución 3204 de 2010&quot;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
    <s v="2.  Formulación e implementación de estrategias, incluyendo la de cursos pedagógicos, que no fomenten la cultura ciudadana para la movilidad y el respeto entre  los usuarios de todas las formas de transporte"/>
    <s v="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
    <s v="Actualizar caracterización del proceso "/>
    <s v="Correctiva"/>
    <s v="Caracterización actualizada, publicada y socializada. "/>
    <n v="1"/>
    <x v="3"/>
    <x v="3"/>
    <s v="Dirección de Atención al Ciudadano"/>
    <d v="2020-07-01T00:00:00"/>
    <x v="21"/>
    <m/>
    <m/>
    <m/>
    <x v="0"/>
    <n v="0"/>
    <n v="0"/>
  </r>
  <r>
    <s v="068-2020"/>
    <n v="1"/>
    <n v="2020"/>
    <s v="GESTIÓN DE TRÁMITES Y SERVICIOS PARA LA CIUDADANÍA"/>
    <x v="17"/>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3"/>
    <x v="3"/>
    <s v="Dirección de Atención al Ciudadano"/>
    <d v="2020-07-01T00:00:00"/>
    <x v="25"/>
    <m/>
    <m/>
    <m/>
    <x v="0"/>
    <n v="0"/>
    <n v="0"/>
  </r>
  <r>
    <s v="069-2020"/>
    <n v="1"/>
    <n v="2020"/>
    <s v="GESTIÓN DE TRÁMITES Y SERVICIOS PARA LA CIUDADANÍA"/>
    <x v="17"/>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3"/>
    <x v="3"/>
    <s v="Dirección de Atención al Ciudadano"/>
    <d v="2020-07-01T00:00:00"/>
    <x v="25"/>
    <m/>
    <m/>
    <m/>
    <x v="0"/>
    <n v="0"/>
    <n v="0"/>
  </r>
  <r>
    <s v="070-2020"/>
    <n v="1"/>
    <n v="2020"/>
    <s v="GESTIÓN DE TRÁMITES Y SERVICIOS PARA LA CIUDADANÍA"/>
    <x v="17"/>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Correctiva"/>
    <s v="numero de Documentos Revisados y ajustados / numero documetnos  relacionados con Cursos, publicados despues de la publicacion del PM04-PR01 V.4"/>
    <n v="1"/>
    <x v="3"/>
    <x v="3"/>
    <s v="Dirección de Atención al Ciudadano"/>
    <d v="2020-07-01T00:00:00"/>
    <x v="0"/>
    <m/>
    <m/>
    <m/>
    <x v="0"/>
    <n v="0"/>
    <n v="0"/>
  </r>
  <r>
    <s v="071-2020"/>
    <n v="1"/>
    <n v="2020"/>
    <s v="GESTIÓN DE TRÁMITES Y SERVICIOS PARA LA CIUDADANÍA"/>
    <x v="17"/>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ON CORRECTIVA"/>
    <s v="una mesa de trabajo "/>
    <n v="1"/>
    <x v="3"/>
    <x v="3"/>
    <s v="Dirección de Atención al Ciudadano"/>
    <d v="2020-07-01T00:00:00"/>
    <x v="26"/>
    <m/>
    <m/>
    <m/>
    <x v="0"/>
    <n v="0"/>
    <n v="0"/>
  </r>
  <r>
    <s v="072-2020"/>
    <n v="1"/>
    <n v="2020"/>
    <s v="GESTIÓN DE TRÁMITES Y SERVICIOS PARA LA CIUDADANÍA"/>
    <x v="17"/>
    <d v="2020-05-21T00:00:00"/>
    <s v="Recomendación 20:_x000a_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
    <s v="2.  Formulación e implementación de estrategias, incluyendo la de cursos pedagógicos, que no fomenten la cultura ciudadana para la movilidad y el respeto entre  los usuarios de todas las formas de transporte_x000a_"/>
    <s v="No se consideró pertinente tener copia original de los documentos referentes al proceso de contratación de los colaboradores."/>
    <s v="Solicitar por medio de memorando a la  Dirección de Contratación, cómo se pueden consultar los documentos contractuales de las personas que pertenecen al proceso de cursos."/>
    <s v="Corrección"/>
    <s v="Memorando remitido a la Dirección de Contratación. "/>
    <n v="1"/>
    <x v="3"/>
    <x v="3"/>
    <s v="Dirección de Atención al Ciudadano"/>
    <d v="2020-07-01T00:00:00"/>
    <x v="4"/>
    <d v="2020-10-05T00:00:00"/>
    <s v="Omar Alfredo Sánchez"/>
    <s v="5/10/2020: La DAC allega justificación y  el memorando SDM-SSC-141950-2020, donde se solicita información rlacionada con la consulta de contratos del personal vinculado a cursos. Se encuentra evidencia del cumplimiento de la acción propuesta y se cierra dicha acción."/>
    <x v="1"/>
    <n v="0"/>
    <n v="0"/>
  </r>
  <r>
    <s v="074-2020"/>
    <n v="1"/>
    <n v="2020"/>
    <s v="GESTIÓN DE TRÁMITES Y SERVICIOS PARA LA CIUDADANÍA"/>
    <x v="21"/>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ON CORRECTIVA"/>
    <s v="(numero de reportes realizados/ numero de reportes proyectados)*100"/>
    <n v="1"/>
    <x v="3"/>
    <x v="3"/>
    <s v="Direccion de Atencion al Ciudadano (Equipo de Servicio)"/>
    <d v="2020-06-05T00:00:00"/>
    <x v="27"/>
    <m/>
    <m/>
    <m/>
    <x v="0"/>
    <n v="0"/>
    <n v="0"/>
  </r>
  <r>
    <s v="075-2020"/>
    <n v="1"/>
    <n v="2020"/>
    <s v="DIRECCIONAMIENTO ESTRATÉGICO"/>
    <x v="22"/>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Realizar evaluación con base en la socialización efectuada a los colaboradores sobre la gestión documental explicando: utilización de las versiones vigentes, características para el diligenciamiento de formatos, incumplimientos y consecuencias "/>
    <s v="Acción Correctiva"/>
    <s v="(No. De colaboradores que responden evaluación con puntaje ≥80/No. Total de colaboradores socializados que responden la encuesta)*100"/>
    <n v="0.8"/>
    <x v="12"/>
    <x v="16"/>
    <s v="Julieth Rojas Betancour"/>
    <d v="2020-08-28T00:00:00"/>
    <x v="5"/>
    <m/>
    <m/>
    <m/>
    <x v="0"/>
    <n v="0"/>
    <n v="0"/>
  </r>
  <r>
    <s v="075-2020"/>
    <n v="2"/>
    <n v="2020"/>
    <s v="DIRECCIONAMIENTO ESTRATÉGICO"/>
    <x v="22"/>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Incluir en la Intranet una nota orientadora en el encabezado de cada proceso frente a la consulta de documentos y diligenciamiento de formatos"/>
    <s v="Acción Correctiva"/>
    <s v="Procesos con nota orientadora   actualizada en Intranet"/>
    <n v="17"/>
    <x v="12"/>
    <x v="16"/>
    <s v="Julieth Rojas Betancour"/>
    <d v="2020-08-27T00:00:00"/>
    <x v="5"/>
    <m/>
    <m/>
    <m/>
    <x v="0"/>
    <n v="0"/>
    <n v="0"/>
  </r>
  <r>
    <s v="075-2020"/>
    <n v="3"/>
    <n v="2020"/>
    <s v="DIRECCIONAMIENTO ESTRATÉGICO"/>
    <x v="22"/>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Monitorear y generar informes con recomendaciones de mejora a los procesos, en relación con el control documental"/>
    <s v="Acción Correctiva"/>
    <s v="Informe de monitoreo con recomendaciones de mejora sobre el control documental"/>
    <n v="1"/>
    <x v="12"/>
    <x v="16"/>
    <s v="Julieth Rojas Betancour"/>
    <d v="2020-02-28T00:00:00"/>
    <x v="6"/>
    <m/>
    <m/>
    <m/>
    <x v="0"/>
    <n v="0"/>
    <n v="0"/>
  </r>
  <r>
    <s v="076-2020"/>
    <n v="1"/>
    <n v="2020"/>
    <s v="DIRECCIONAMIENTO ESTRATÉGICO"/>
    <x v="22"/>
    <d v="2020-08-20T00:00:00"/>
    <s v="Fortalecer la trazabilidad de los riesgos identificados frente a los objetivos de calidad de la entidad. "/>
    <s v="Incumplimiento del requisito 6.1 de la norma ISO 9001:2015"/>
    <s v="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
    <s v="Actualizar la metodología para la administracción, identificación, tratamiento y seguimiento de los riesgos de gestión y corrupción institucionales, donde se determine que el análisis se realice sobre los objetivos estrategicos y de calidad."/>
    <s v="Acción Correctiva"/>
    <s v="1 Metodología"/>
    <n v="1"/>
    <x v="12"/>
    <x v="16"/>
    <s v="Julieth Rojas Betancour"/>
    <d v="2020-01-11T00:00:00"/>
    <x v="6"/>
    <m/>
    <m/>
    <m/>
    <x v="0"/>
    <n v="0"/>
    <n v="0"/>
  </r>
  <r>
    <s v="077-2020"/>
    <n v="1"/>
    <n v="2020"/>
    <s v="GESTIÓN DE TICS"/>
    <x v="22"/>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Correctiva"/>
    <s v="1 Procedimiento Estandarizado con el SIC"/>
    <n v="1"/>
    <x v="11"/>
    <x v="14"/>
    <s v="Alexander Ricardo Andrade"/>
    <d v="2020-08-30T00:00:00"/>
    <x v="23"/>
    <m/>
    <m/>
    <m/>
    <x v="0"/>
    <n v="0"/>
    <n v="0"/>
  </r>
  <r>
    <s v="078-2020"/>
    <n v="1"/>
    <n v="2020"/>
    <s v="OFICINA DE CONTROL INTERNO"/>
    <x v="13"/>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Revisar, actualizar y publicar  el procedimiento para la formulación de planes de mejoramiento, dejando claro y explicito la importancia de que haya  coherencia entre la causa raiz y el formato  PV01-PR01-F01."/>
    <s v="Correccón"/>
    <s v="Procedimiento actiualizado y publicado."/>
    <n v="1"/>
    <x v="8"/>
    <x v="10"/>
    <s v="Diego Nairo Useche rueda"/>
    <d v="2020-09-01T00:00:00"/>
    <x v="20"/>
    <m/>
    <m/>
    <m/>
    <x v="0"/>
    <n v="0"/>
    <n v="0"/>
  </r>
  <r>
    <s v="078-2020"/>
    <n v="2"/>
    <n v="2020"/>
    <s v="OFICINA DE CONTROL INTERNO"/>
    <x v="13"/>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Socializar los cambios del procedimiento al equipo técnico de gestión y desempeño institucional y a los auditores de la OCI que asesoran el procesos de planes de mejoramiento por proceso."/>
    <s v="Acción Correctiva"/>
    <s v="Socialización Realizada"/>
    <n v="1"/>
    <x v="8"/>
    <x v="10"/>
    <s v="Diego Nairo Useche rueda"/>
    <d v="2020-10-30T00:00:00"/>
    <x v="5"/>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7:B77"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12"/>
        <item x="0"/>
        <item x="1"/>
        <item x="4"/>
        <item x="2"/>
        <item x="3"/>
        <item m="1" x="14"/>
        <item x="5"/>
        <item x="6"/>
        <item x="7"/>
        <item x="8"/>
        <item x="9"/>
        <item x="10"/>
        <item x="11"/>
        <item m="1" x="13"/>
      </items>
    </pivotField>
    <pivotField axis="axisRow" showAll="0" defaultSubtotal="0">
      <items count="20">
        <item x="3"/>
        <item x="2"/>
        <item x="16"/>
        <item x="0"/>
        <item x="1"/>
        <item m="1" x="19"/>
        <item m="1" x="18"/>
        <item x="4"/>
        <item x="5"/>
        <item x="6"/>
        <item x="7"/>
        <item x="8"/>
        <item x="9"/>
        <item x="10"/>
        <item x="11"/>
        <item x="12"/>
        <item x="13"/>
        <item x="14"/>
        <item x="15"/>
        <item m="1" x="17"/>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0">
    <i>
      <x/>
    </i>
    <i r="1">
      <x v="2"/>
    </i>
    <i>
      <x v="1"/>
    </i>
    <i r="1">
      <x v="3"/>
    </i>
    <i r="1">
      <x v="14"/>
    </i>
    <i>
      <x v="2"/>
    </i>
    <i r="1">
      <x v="4"/>
    </i>
    <i>
      <x v="3"/>
    </i>
    <i r="1">
      <x v="18"/>
    </i>
    <i>
      <x v="4"/>
    </i>
    <i r="1">
      <x v="1"/>
    </i>
    <i r="1">
      <x v="7"/>
    </i>
    <i>
      <x v="5"/>
    </i>
    <i r="1">
      <x/>
    </i>
    <i>
      <x v="7"/>
    </i>
    <i r="1">
      <x v="9"/>
    </i>
    <i r="1">
      <x v="10"/>
    </i>
    <i>
      <x v="8"/>
    </i>
    <i r="1">
      <x v="11"/>
    </i>
    <i>
      <x v="9"/>
    </i>
    <i r="1">
      <x v="12"/>
    </i>
    <i>
      <x v="10"/>
    </i>
    <i r="1">
      <x v="13"/>
    </i>
    <i>
      <x v="11"/>
    </i>
    <i r="1">
      <x v="15"/>
    </i>
    <i>
      <x v="12"/>
    </i>
    <i r="1">
      <x v="16"/>
    </i>
    <i>
      <x v="13"/>
    </i>
    <i r="1">
      <x v="17"/>
    </i>
    <i t="grand">
      <x/>
    </i>
  </rowItems>
  <colItems count="1">
    <i/>
  </colItems>
  <pageFields count="1">
    <pageField fld="21" hier="-1"/>
  </pageFields>
  <dataFields count="1">
    <dataField name="ACCIONES ABIERTAS" fld="21" subtotal="count" baseField="0" baseItem="0"/>
  </dataFields>
  <formats count="53">
    <format dxfId="100">
      <pivotArea dataOnly="0" labelOnly="1" fieldPosition="0">
        <references count="1">
          <reference field="13" count="1">
            <x v="9"/>
          </reference>
        </references>
      </pivotArea>
    </format>
    <format dxfId="99">
      <pivotArea dataOnly="0" labelOnly="1" fieldPosition="0">
        <references count="1">
          <reference field="13" count="1">
            <x v="2"/>
          </reference>
        </references>
      </pivotArea>
    </format>
    <format dxfId="98">
      <pivotArea dataOnly="0" labelOnly="1" fieldPosition="0">
        <references count="1">
          <reference field="13" count="1">
            <x v="1"/>
          </reference>
        </references>
      </pivotArea>
    </format>
    <format dxfId="97">
      <pivotArea dataOnly="0" labelOnly="1" fieldPosition="0">
        <references count="1">
          <reference field="13" count="1">
            <x v="1"/>
          </reference>
        </references>
      </pivotArea>
    </format>
    <format dxfId="96">
      <pivotArea dataOnly="0" labelOnly="1" fieldPosition="0">
        <references count="1">
          <reference field="13" count="1">
            <x v="1"/>
          </reference>
        </references>
      </pivotArea>
    </format>
    <format dxfId="95">
      <pivotArea field="21" type="button" dataOnly="0" labelOnly="1" outline="0" axis="axisPage" fieldPosition="0"/>
    </format>
    <format dxfId="94">
      <pivotArea field="13" type="button" dataOnly="0" labelOnly="1" outline="0" axis="axisRow" fieldPosition="0"/>
    </format>
    <format dxfId="93">
      <pivotArea dataOnly="0" labelOnly="1" fieldPosition="0">
        <references count="1">
          <reference field="13" count="13">
            <x v="0"/>
            <x v="1"/>
            <x v="2"/>
            <x v="3"/>
            <x v="4"/>
            <x v="5"/>
            <x v="7"/>
            <x v="8"/>
            <x v="9"/>
            <x v="10"/>
            <x v="11"/>
            <x v="12"/>
            <x v="13"/>
          </reference>
        </references>
      </pivotArea>
    </format>
    <format dxfId="92">
      <pivotArea dataOnly="0" labelOnly="1" grandRow="1" outline="0" fieldPosition="0"/>
    </format>
    <format dxfId="91">
      <pivotArea dataOnly="0" labelOnly="1" fieldPosition="0">
        <references count="2">
          <reference field="13" count="1" selected="0">
            <x v="0"/>
          </reference>
          <reference field="14" count="1">
            <x v="2"/>
          </reference>
        </references>
      </pivotArea>
    </format>
    <format dxfId="90">
      <pivotArea dataOnly="0" labelOnly="1" fieldPosition="0">
        <references count="2">
          <reference field="13" count="1" selected="0">
            <x v="1"/>
          </reference>
          <reference field="14" count="2">
            <x v="3"/>
            <x v="14"/>
          </reference>
        </references>
      </pivotArea>
    </format>
    <format dxfId="89">
      <pivotArea dataOnly="0" labelOnly="1" fieldPosition="0">
        <references count="2">
          <reference field="13" count="1" selected="0">
            <x v="2"/>
          </reference>
          <reference field="14" count="1">
            <x v="4"/>
          </reference>
        </references>
      </pivotArea>
    </format>
    <format dxfId="88">
      <pivotArea dataOnly="0" labelOnly="1" fieldPosition="0">
        <references count="2">
          <reference field="13" count="1" selected="0">
            <x v="3"/>
          </reference>
          <reference field="14" count="2">
            <x v="8"/>
            <x v="18"/>
          </reference>
        </references>
      </pivotArea>
    </format>
    <format dxfId="87">
      <pivotArea dataOnly="0" labelOnly="1" fieldPosition="0">
        <references count="2">
          <reference field="13" count="1" selected="0">
            <x v="4"/>
          </reference>
          <reference field="14" count="2">
            <x v="1"/>
            <x v="7"/>
          </reference>
        </references>
      </pivotArea>
    </format>
    <format dxfId="86">
      <pivotArea dataOnly="0" labelOnly="1" fieldPosition="0">
        <references count="2">
          <reference field="13" count="1" selected="0">
            <x v="5"/>
          </reference>
          <reference field="14" count="1">
            <x v="0"/>
          </reference>
        </references>
      </pivotArea>
    </format>
    <format dxfId="85">
      <pivotArea dataOnly="0" labelOnly="1" fieldPosition="0">
        <references count="2">
          <reference field="13" count="1" selected="0">
            <x v="7"/>
          </reference>
          <reference field="14" count="2">
            <x v="9"/>
            <x v="10"/>
          </reference>
        </references>
      </pivotArea>
    </format>
    <format dxfId="84">
      <pivotArea dataOnly="0" labelOnly="1" fieldPosition="0">
        <references count="2">
          <reference field="13" count="1" selected="0">
            <x v="8"/>
          </reference>
          <reference field="14" count="1">
            <x v="11"/>
          </reference>
        </references>
      </pivotArea>
    </format>
    <format dxfId="83">
      <pivotArea dataOnly="0" labelOnly="1" fieldPosition="0">
        <references count="2">
          <reference field="13" count="1" selected="0">
            <x v="9"/>
          </reference>
          <reference field="14" count="1">
            <x v="12"/>
          </reference>
        </references>
      </pivotArea>
    </format>
    <format dxfId="82">
      <pivotArea dataOnly="0" labelOnly="1" fieldPosition="0">
        <references count="2">
          <reference field="13" count="1" selected="0">
            <x v="10"/>
          </reference>
          <reference field="14" count="1">
            <x v="13"/>
          </reference>
        </references>
      </pivotArea>
    </format>
    <format dxfId="81">
      <pivotArea dataOnly="0" labelOnly="1" fieldPosition="0">
        <references count="2">
          <reference field="13" count="1" selected="0">
            <x v="11"/>
          </reference>
          <reference field="14" count="1">
            <x v="15"/>
          </reference>
        </references>
      </pivotArea>
    </format>
    <format dxfId="80">
      <pivotArea dataOnly="0" labelOnly="1" fieldPosition="0">
        <references count="2">
          <reference field="13" count="1" selected="0">
            <x v="12"/>
          </reference>
          <reference field="14" count="1">
            <x v="16"/>
          </reference>
        </references>
      </pivotArea>
    </format>
    <format dxfId="79">
      <pivotArea dataOnly="0" labelOnly="1" fieldPosition="0">
        <references count="2">
          <reference field="13" count="1" selected="0">
            <x v="13"/>
          </reference>
          <reference field="14" count="1">
            <x v="17"/>
          </reference>
        </references>
      </pivotArea>
    </format>
    <format dxfId="78">
      <pivotArea field="21" type="button" dataOnly="0" labelOnly="1" outline="0" axis="axisPage" fieldPosition="0"/>
    </format>
    <format dxfId="77">
      <pivotArea field="13" type="button" dataOnly="0" labelOnly="1" outline="0" axis="axisRow" fieldPosition="0"/>
    </format>
    <format dxfId="76">
      <pivotArea dataOnly="0" labelOnly="1" fieldPosition="0">
        <references count="1">
          <reference field="13" count="13">
            <x v="0"/>
            <x v="1"/>
            <x v="2"/>
            <x v="3"/>
            <x v="4"/>
            <x v="5"/>
            <x v="7"/>
            <x v="8"/>
            <x v="9"/>
            <x v="10"/>
            <x v="11"/>
            <x v="12"/>
            <x v="13"/>
          </reference>
        </references>
      </pivotArea>
    </format>
    <format dxfId="75">
      <pivotArea dataOnly="0" labelOnly="1" grandRow="1" outline="0" fieldPosition="0"/>
    </format>
    <format dxfId="74">
      <pivotArea dataOnly="0" labelOnly="1" fieldPosition="0">
        <references count="2">
          <reference field="13" count="1" selected="0">
            <x v="0"/>
          </reference>
          <reference field="14" count="1">
            <x v="2"/>
          </reference>
        </references>
      </pivotArea>
    </format>
    <format dxfId="73">
      <pivotArea dataOnly="0" labelOnly="1" fieldPosition="0">
        <references count="2">
          <reference field="13" count="1" selected="0">
            <x v="1"/>
          </reference>
          <reference field="14" count="2">
            <x v="3"/>
            <x v="14"/>
          </reference>
        </references>
      </pivotArea>
    </format>
    <format dxfId="72">
      <pivotArea dataOnly="0" labelOnly="1" fieldPosition="0">
        <references count="2">
          <reference field="13" count="1" selected="0">
            <x v="2"/>
          </reference>
          <reference field="14" count="1">
            <x v="4"/>
          </reference>
        </references>
      </pivotArea>
    </format>
    <format dxfId="71">
      <pivotArea dataOnly="0" labelOnly="1" fieldPosition="0">
        <references count="2">
          <reference field="13" count="1" selected="0">
            <x v="3"/>
          </reference>
          <reference field="14" count="2">
            <x v="8"/>
            <x v="18"/>
          </reference>
        </references>
      </pivotArea>
    </format>
    <format dxfId="70">
      <pivotArea dataOnly="0" labelOnly="1" fieldPosition="0">
        <references count="2">
          <reference field="13" count="1" selected="0">
            <x v="4"/>
          </reference>
          <reference field="14" count="2">
            <x v="1"/>
            <x v="7"/>
          </reference>
        </references>
      </pivotArea>
    </format>
    <format dxfId="69">
      <pivotArea dataOnly="0" labelOnly="1" fieldPosition="0">
        <references count="2">
          <reference field="13" count="1" selected="0">
            <x v="5"/>
          </reference>
          <reference field="14" count="1">
            <x v="0"/>
          </reference>
        </references>
      </pivotArea>
    </format>
    <format dxfId="68">
      <pivotArea dataOnly="0" labelOnly="1" fieldPosition="0">
        <references count="2">
          <reference field="13" count="1" selected="0">
            <x v="7"/>
          </reference>
          <reference field="14" count="2">
            <x v="9"/>
            <x v="10"/>
          </reference>
        </references>
      </pivotArea>
    </format>
    <format dxfId="67">
      <pivotArea dataOnly="0" labelOnly="1" fieldPosition="0">
        <references count="2">
          <reference field="13" count="1" selected="0">
            <x v="8"/>
          </reference>
          <reference field="14" count="1">
            <x v="11"/>
          </reference>
        </references>
      </pivotArea>
    </format>
    <format dxfId="66">
      <pivotArea dataOnly="0" labelOnly="1" fieldPosition="0">
        <references count="2">
          <reference field="13" count="1" selected="0">
            <x v="9"/>
          </reference>
          <reference field="14" count="1">
            <x v="12"/>
          </reference>
        </references>
      </pivotArea>
    </format>
    <format dxfId="65">
      <pivotArea dataOnly="0" labelOnly="1" fieldPosition="0">
        <references count="2">
          <reference field="13" count="1" selected="0">
            <x v="10"/>
          </reference>
          <reference field="14" count="1">
            <x v="13"/>
          </reference>
        </references>
      </pivotArea>
    </format>
    <format dxfId="64">
      <pivotArea dataOnly="0" labelOnly="1" fieldPosition="0">
        <references count="2">
          <reference field="13" count="1" selected="0">
            <x v="11"/>
          </reference>
          <reference field="14" count="1">
            <x v="15"/>
          </reference>
        </references>
      </pivotArea>
    </format>
    <format dxfId="63">
      <pivotArea dataOnly="0" labelOnly="1" fieldPosition="0">
        <references count="2">
          <reference field="13" count="1" selected="0">
            <x v="12"/>
          </reference>
          <reference field="14" count="1">
            <x v="16"/>
          </reference>
        </references>
      </pivotArea>
    </format>
    <format dxfId="62">
      <pivotArea dataOnly="0" labelOnly="1" fieldPosition="0">
        <references count="2">
          <reference field="13" count="1" selected="0">
            <x v="13"/>
          </reference>
          <reference field="14" count="1">
            <x v="17"/>
          </reference>
        </references>
      </pivotArea>
    </format>
    <format dxfId="13">
      <pivotArea dataOnly="0" labelOnly="1" fieldPosition="0">
        <references count="1">
          <reference field="13" count="0"/>
        </references>
      </pivotArea>
    </format>
    <format dxfId="12">
      <pivotArea dataOnly="0" labelOnly="1" fieldPosition="0">
        <references count="2">
          <reference field="13" count="1" selected="0">
            <x v="0"/>
          </reference>
          <reference field="14" count="1">
            <x v="2"/>
          </reference>
        </references>
      </pivotArea>
    </format>
    <format dxfId="11">
      <pivotArea dataOnly="0" labelOnly="1" fieldPosition="0">
        <references count="2">
          <reference field="13" count="1" selected="0">
            <x v="1"/>
          </reference>
          <reference field="14" count="2">
            <x v="3"/>
            <x v="14"/>
          </reference>
        </references>
      </pivotArea>
    </format>
    <format dxfId="10">
      <pivotArea dataOnly="0" labelOnly="1" fieldPosition="0">
        <references count="2">
          <reference field="13" count="1" selected="0">
            <x v="2"/>
          </reference>
          <reference field="14" count="1">
            <x v="4"/>
          </reference>
        </references>
      </pivotArea>
    </format>
    <format dxfId="9">
      <pivotArea dataOnly="0" labelOnly="1" fieldPosition="0">
        <references count="2">
          <reference field="13" count="1" selected="0">
            <x v="3"/>
          </reference>
          <reference field="14" count="1">
            <x v="18"/>
          </reference>
        </references>
      </pivotArea>
    </format>
    <format dxfId="8">
      <pivotArea dataOnly="0" labelOnly="1" fieldPosition="0">
        <references count="2">
          <reference field="13" count="1" selected="0">
            <x v="4"/>
          </reference>
          <reference field="14" count="2">
            <x v="1"/>
            <x v="7"/>
          </reference>
        </references>
      </pivotArea>
    </format>
    <format dxfId="7">
      <pivotArea dataOnly="0" labelOnly="1" fieldPosition="0">
        <references count="2">
          <reference field="13" count="1" selected="0">
            <x v="5"/>
          </reference>
          <reference field="14" count="1">
            <x v="0"/>
          </reference>
        </references>
      </pivotArea>
    </format>
    <format dxfId="6">
      <pivotArea dataOnly="0" labelOnly="1" fieldPosition="0">
        <references count="2">
          <reference field="13" count="1" selected="0">
            <x v="7"/>
          </reference>
          <reference field="14" count="2">
            <x v="9"/>
            <x v="10"/>
          </reference>
        </references>
      </pivotArea>
    </format>
    <format dxfId="5">
      <pivotArea dataOnly="0" labelOnly="1" fieldPosition="0">
        <references count="2">
          <reference field="13" count="1" selected="0">
            <x v="8"/>
          </reference>
          <reference field="14" count="1">
            <x v="11"/>
          </reference>
        </references>
      </pivotArea>
    </format>
    <format dxfId="4">
      <pivotArea dataOnly="0" labelOnly="1" fieldPosition="0">
        <references count="2">
          <reference field="13" count="1" selected="0">
            <x v="9"/>
          </reference>
          <reference field="14" count="1">
            <x v="12"/>
          </reference>
        </references>
      </pivotArea>
    </format>
    <format dxfId="3">
      <pivotArea dataOnly="0" labelOnly="1" fieldPosition="0">
        <references count="2">
          <reference field="13" count="1" selected="0">
            <x v="10"/>
          </reference>
          <reference field="14" count="1">
            <x v="13"/>
          </reference>
        </references>
      </pivotArea>
    </format>
    <format dxfId="2">
      <pivotArea dataOnly="0" labelOnly="1" fieldPosition="0">
        <references count="2">
          <reference field="13" count="1" selected="0">
            <x v="11"/>
          </reference>
          <reference field="14" count="1">
            <x v="15"/>
          </reference>
        </references>
      </pivotArea>
    </format>
    <format dxfId="1">
      <pivotArea dataOnly="0" labelOnly="1" fieldPosition="0">
        <references count="2">
          <reference field="13" count="1" selected="0">
            <x v="12"/>
          </reference>
          <reference field="14" count="1">
            <x v="16"/>
          </reference>
        </references>
      </pivotArea>
    </format>
    <format dxfId="0">
      <pivotArea dataOnly="0" labelOnly="1" fieldPosition="0">
        <references count="2">
          <reference field="13" count="1" selected="0">
            <x v="13"/>
          </reference>
          <reference field="14" count="1">
            <x v="17"/>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4"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27:B148" firstHeaderRow="1" firstDataRow="1" firstDataCol="1" rowPageCount="1" colPageCount="1"/>
  <pivotFields count="24">
    <pivotField showAll="0"/>
    <pivotField dataField="1" showAll="0"/>
    <pivotField showAll="0"/>
    <pivotField showAll="0"/>
    <pivotField axis="axisRow" showAll="0">
      <items count="27">
        <item x="13"/>
        <item x="14"/>
        <item x="5"/>
        <item x="10"/>
        <item x="6"/>
        <item x="2"/>
        <item x="9"/>
        <item x="1"/>
        <item x="15"/>
        <item x="12"/>
        <item x="8"/>
        <item m="1" x="24"/>
        <item x="11"/>
        <item m="1" x="25"/>
        <item x="0"/>
        <item x="4"/>
        <item x="3"/>
        <item x="7"/>
        <item x="17"/>
        <item x="19"/>
        <item m="1" x="23"/>
        <item x="16"/>
        <item x="18"/>
        <item x="20"/>
        <item x="21"/>
        <item x="22"/>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1">
    <i>
      <x/>
    </i>
    <i>
      <x v="1"/>
    </i>
    <i>
      <x v="2"/>
    </i>
    <i>
      <x v="3"/>
    </i>
    <i>
      <x v="4"/>
    </i>
    <i>
      <x v="5"/>
    </i>
    <i>
      <x v="7"/>
    </i>
    <i>
      <x v="8"/>
    </i>
    <i>
      <x v="10"/>
    </i>
    <i>
      <x v="12"/>
    </i>
    <i>
      <x v="14"/>
    </i>
    <i>
      <x v="16"/>
    </i>
    <i>
      <x v="17"/>
    </i>
    <i>
      <x v="18"/>
    </i>
    <i>
      <x v="19"/>
    </i>
    <i>
      <x v="21"/>
    </i>
    <i>
      <x v="22"/>
    </i>
    <i>
      <x v="23"/>
    </i>
    <i>
      <x v="24"/>
    </i>
    <i>
      <x v="25"/>
    </i>
    <i t="grand">
      <x/>
    </i>
  </rowItems>
  <colItems count="1">
    <i/>
  </colItems>
  <pageFields count="1">
    <pageField fld="21" hier="-1"/>
  </pageFields>
  <dataFields count="1">
    <dataField name="Cuenta de No. Acción" fld="1" subtotal="count" baseField="4" baseItem="13"/>
  </dataFields>
  <formats count="10">
    <format dxfId="110">
      <pivotArea field="21" type="button" dataOnly="0" labelOnly="1" outline="0" axis="axisPage" fieldPosition="0"/>
    </format>
    <format dxfId="109">
      <pivotArea field="4" type="button" dataOnly="0" labelOnly="1" outline="0" axis="axisRow" fieldPosition="0"/>
    </format>
    <format dxfId="108">
      <pivotArea dataOnly="0" labelOnly="1" fieldPosition="0">
        <references count="1">
          <reference field="4" count="23">
            <x v="0"/>
            <x v="1"/>
            <x v="2"/>
            <x v="3"/>
            <x v="4"/>
            <x v="5"/>
            <x v="6"/>
            <x v="7"/>
            <x v="8"/>
            <x v="9"/>
            <x v="10"/>
            <x v="12"/>
            <x v="14"/>
            <x v="15"/>
            <x v="16"/>
            <x v="17"/>
            <x v="18"/>
            <x v="19"/>
            <x v="21"/>
            <x v="22"/>
            <x v="23"/>
            <x v="24"/>
            <x v="25"/>
          </reference>
        </references>
      </pivotArea>
    </format>
    <format dxfId="107">
      <pivotArea dataOnly="0" labelOnly="1" grandRow="1" outline="0" fieldPosition="0"/>
    </format>
    <format dxfId="106">
      <pivotArea field="21" type="button" dataOnly="0" labelOnly="1" outline="0" axis="axisPage" fieldPosition="0"/>
    </format>
    <format dxfId="105">
      <pivotArea field="4" type="button" dataOnly="0" labelOnly="1" outline="0" axis="axisRow" fieldPosition="0"/>
    </format>
    <format dxfId="104">
      <pivotArea dataOnly="0" labelOnly="1" fieldPosition="0">
        <references count="1">
          <reference field="4" count="23">
            <x v="0"/>
            <x v="1"/>
            <x v="2"/>
            <x v="3"/>
            <x v="4"/>
            <x v="5"/>
            <x v="6"/>
            <x v="7"/>
            <x v="8"/>
            <x v="9"/>
            <x v="10"/>
            <x v="12"/>
            <x v="14"/>
            <x v="15"/>
            <x v="16"/>
            <x v="17"/>
            <x v="18"/>
            <x v="19"/>
            <x v="21"/>
            <x v="22"/>
            <x v="23"/>
            <x v="24"/>
            <x v="25"/>
          </reference>
        </references>
      </pivotArea>
    </format>
    <format dxfId="103">
      <pivotArea dataOnly="0" labelOnly="1" grandRow="1" outline="0" fieldPosition="0"/>
    </format>
    <format dxfId="102">
      <pivotArea dataOnly="0" labelOnly="1" fieldPosition="0">
        <references count="1">
          <reference field="4" count="1">
            <x v="18"/>
          </reference>
        </references>
      </pivotArea>
    </format>
    <format dxfId="101">
      <pivotArea dataOnly="0" labelOnly="1" fieldPosition="0">
        <references count="1">
          <reference field="4" count="21">
            <x v="0"/>
            <x v="1"/>
            <x v="2"/>
            <x v="3"/>
            <x v="4"/>
            <x v="5"/>
            <x v="6"/>
            <x v="7"/>
            <x v="8"/>
            <x v="10"/>
            <x v="12"/>
            <x v="14"/>
            <x v="16"/>
            <x v="17"/>
            <x v="18"/>
            <x v="19"/>
            <x v="21"/>
            <x v="22"/>
            <x v="23"/>
            <x v="24"/>
            <x v="2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85:B89"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12"/>
        <item x="0"/>
        <item x="1"/>
        <item x="4"/>
        <item x="2"/>
        <item x="3"/>
        <item m="1" x="14"/>
        <item x="5"/>
        <item x="6"/>
        <item x="7"/>
        <item x="8"/>
        <item x="9"/>
        <item x="10"/>
        <item x="11"/>
        <item m="1" x="13"/>
      </items>
    </pivotField>
    <pivotField axis="axisRow" showAll="0" defaultSubtotal="0">
      <items count="20">
        <item x="3"/>
        <item x="2"/>
        <item x="16"/>
        <item x="0"/>
        <item x="1"/>
        <item m="1" x="19"/>
        <item m="1" x="18"/>
        <item x="4"/>
        <item x="5"/>
        <item x="6"/>
        <item x="7"/>
        <item x="8"/>
        <item x="9"/>
        <item x="10"/>
        <item x="11"/>
        <item x="12"/>
        <item x="13"/>
        <item x="14"/>
        <item x="15"/>
        <item m="1" x="17"/>
      </items>
    </pivotField>
    <pivotField showAll="0" defaultSubtotal="0"/>
    <pivotField numFmtId="166" showAll="0"/>
    <pivotField axis="axisPage" numFmtId="166" multipleItemSelectionAllowed="1" showAll="0">
      <items count="34">
        <item m="1" x="28"/>
        <item m="1" x="30"/>
        <item m="1" x="29"/>
        <item x="7"/>
        <item h="1" x="0"/>
        <item x="2"/>
        <item h="1" x="6"/>
        <item x="8"/>
        <item x="3"/>
        <item x="9"/>
        <item x="4"/>
        <item h="1" x="1"/>
        <item h="1" x="10"/>
        <item h="1" x="11"/>
        <item h="1" x="12"/>
        <item h="1" x="13"/>
        <item h="1" x="5"/>
        <item h="1" x="14"/>
        <item x="15"/>
        <item h="1" x="16"/>
        <item h="1" x="17"/>
        <item h="1" x="18"/>
        <item h="1" x="19"/>
        <item m="1" x="32"/>
        <item h="1" x="22"/>
        <item h="1" x="23"/>
        <item h="1" x="24"/>
        <item h="1" x="20"/>
        <item h="1" x="21"/>
        <item h="1" x="25"/>
        <item h="1" x="26"/>
        <item h="1" m="1" x="31"/>
        <item h="1" x="27"/>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4">
    <i>
      <x v="4"/>
    </i>
    <i r="1">
      <x v="1"/>
    </i>
    <i r="1">
      <x v="7"/>
    </i>
    <i t="grand">
      <x/>
    </i>
  </rowItems>
  <colItems count="1">
    <i/>
  </colItems>
  <pageFields count="2">
    <pageField fld="21" hier="-1"/>
    <pageField fld="17" hier="-1"/>
  </pageFields>
  <dataFields count="1">
    <dataField name="ACCIONES VENCIDAS" fld="21" subtotal="count" baseField="0" baseItem="0"/>
  </dataFields>
  <formats count="12">
    <format dxfId="122">
      <pivotArea field="13" type="button" dataOnly="0" labelOnly="1" outline="0" axis="axisRow" fieldPosition="0"/>
    </format>
    <format dxfId="121">
      <pivotArea dataOnly="0" labelOnly="1" fieldPosition="0">
        <references count="1">
          <reference field="13" count="3">
            <x v="1"/>
            <x v="3"/>
            <x v="4"/>
          </reference>
        </references>
      </pivotArea>
    </format>
    <format dxfId="120">
      <pivotArea dataOnly="0" labelOnly="1" grandRow="1" outline="0" fieldPosition="0"/>
    </format>
    <format dxfId="119">
      <pivotArea dataOnly="0" labelOnly="1" fieldPosition="0">
        <references count="2">
          <reference field="13" count="1" selected="0">
            <x v="1"/>
          </reference>
          <reference field="14" count="1">
            <x v="3"/>
          </reference>
        </references>
      </pivotArea>
    </format>
    <format dxfId="118">
      <pivotArea dataOnly="0" labelOnly="1" fieldPosition="0">
        <references count="2">
          <reference field="13" count="1" selected="0">
            <x v="3"/>
          </reference>
          <reference field="14" count="1">
            <x v="8"/>
          </reference>
        </references>
      </pivotArea>
    </format>
    <format dxfId="117">
      <pivotArea dataOnly="0" labelOnly="1" fieldPosition="0">
        <references count="2">
          <reference field="13" count="1" selected="0">
            <x v="4"/>
          </reference>
          <reference field="14" count="1">
            <x v="1"/>
          </reference>
        </references>
      </pivotArea>
    </format>
    <format dxfId="116">
      <pivotArea field="13" type="button" dataOnly="0" labelOnly="1" outline="0" axis="axisRow" fieldPosition="0"/>
    </format>
    <format dxfId="115">
      <pivotArea dataOnly="0" labelOnly="1" fieldPosition="0">
        <references count="1">
          <reference field="13" count="3">
            <x v="1"/>
            <x v="3"/>
            <x v="4"/>
          </reference>
        </references>
      </pivotArea>
    </format>
    <format dxfId="114">
      <pivotArea dataOnly="0" labelOnly="1" grandRow="1" outline="0" fieldPosition="0"/>
    </format>
    <format dxfId="113">
      <pivotArea dataOnly="0" labelOnly="1" fieldPosition="0">
        <references count="2">
          <reference field="13" count="1" selected="0">
            <x v="1"/>
          </reference>
          <reference field="14" count="1">
            <x v="3"/>
          </reference>
        </references>
      </pivotArea>
    </format>
    <format dxfId="112">
      <pivotArea dataOnly="0" labelOnly="1" fieldPosition="0">
        <references count="2">
          <reference field="13" count="1" selected="0">
            <x v="3"/>
          </reference>
          <reference field="14" count="1">
            <x v="8"/>
          </reference>
        </references>
      </pivotArea>
    </format>
    <format dxfId="111">
      <pivotArea dataOnly="0" labelOnly="1" fieldPosition="0">
        <references count="2">
          <reference field="13" count="1" selected="0">
            <x v="4"/>
          </reference>
          <reference field="14"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9"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12"/>
        <item x="0"/>
        <item x="1"/>
        <item x="4"/>
        <item x="2"/>
        <item x="3"/>
        <item m="1" x="14"/>
        <item x="5"/>
        <item x="6"/>
        <item x="7"/>
        <item x="8"/>
        <item x="9"/>
        <item x="10"/>
        <item x="11"/>
        <item m="1" x="13"/>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4">
    <i>
      <x/>
    </i>
    <i>
      <x v="1"/>
    </i>
    <i>
      <x v="2"/>
    </i>
    <i>
      <x v="3"/>
    </i>
    <i>
      <x v="4"/>
    </i>
    <i>
      <x v="5"/>
    </i>
    <i>
      <x v="7"/>
    </i>
    <i>
      <x v="8"/>
    </i>
    <i>
      <x v="9"/>
    </i>
    <i>
      <x v="10"/>
    </i>
    <i>
      <x v="11"/>
    </i>
    <i>
      <x v="12"/>
    </i>
    <i>
      <x v="13"/>
    </i>
    <i t="grand">
      <x/>
    </i>
  </rowItems>
  <colFields count="1">
    <field x="21"/>
  </colFields>
  <colItems count="3">
    <i>
      <x/>
    </i>
    <i>
      <x v="1"/>
    </i>
    <i t="grand">
      <x/>
    </i>
  </colItems>
  <dataFields count="1">
    <dataField name="Cuenta de ESTADO DE LA ACCION" fld="21" subtotal="count" baseField="0" baseItem="0"/>
  </dataFields>
  <formats count="12">
    <format dxfId="134">
      <pivotArea dataOnly="0" labelOnly="1" fieldPosition="0">
        <references count="1">
          <reference field="13" count="0"/>
        </references>
      </pivotArea>
    </format>
    <format dxfId="133">
      <pivotArea dataOnly="0" labelOnly="1" fieldPosition="0">
        <references count="1">
          <reference field="13" count="0"/>
        </references>
      </pivotArea>
    </format>
    <format dxfId="132">
      <pivotArea dataOnly="0" labelOnly="1" fieldPosition="0">
        <references count="1">
          <reference field="13" count="0"/>
        </references>
      </pivotArea>
    </format>
    <format dxfId="131">
      <pivotArea dataOnly="0" labelOnly="1" grandCol="1" outline="0" fieldPosition="0"/>
    </format>
    <format dxfId="130">
      <pivotArea type="origin" dataOnly="0" labelOnly="1" outline="0" fieldPosition="0"/>
    </format>
    <format dxfId="129">
      <pivotArea field="13" type="button" dataOnly="0" labelOnly="1" outline="0" axis="axisRow" fieldPosition="0"/>
    </format>
    <format dxfId="128">
      <pivotArea dataOnly="0" labelOnly="1" fieldPosition="0">
        <references count="1">
          <reference field="13" count="0"/>
        </references>
      </pivotArea>
    </format>
    <format dxfId="127">
      <pivotArea dataOnly="0" labelOnly="1" grandRow="1" outline="0" fieldPosition="0"/>
    </format>
    <format dxfId="126">
      <pivotArea type="origin" dataOnly="0" labelOnly="1" outline="0" fieldPosition="0"/>
    </format>
    <format dxfId="125">
      <pivotArea field="13" type="button" dataOnly="0" labelOnly="1" outline="0" axis="axisRow" fieldPosition="0"/>
    </format>
    <format dxfId="124">
      <pivotArea dataOnly="0" labelOnly="1" fieldPosition="0">
        <references count="1">
          <reference field="13" count="0"/>
        </references>
      </pivotArea>
    </format>
    <format dxfId="123">
      <pivotArea dataOnly="0" labelOnly="1" grandRow="1" outline="0" fieldPosition="0"/>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37"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02:Z117"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12"/>
        <item x="0"/>
        <item x="1"/>
        <item x="4"/>
        <item x="2"/>
        <item x="3"/>
        <item m="1" x="14"/>
        <item x="5"/>
        <item x="6"/>
        <item x="7"/>
        <item x="8"/>
        <item x="9"/>
        <item x="10"/>
        <item x="11"/>
        <item m="1" x="13"/>
      </items>
    </pivotField>
    <pivotField showAll="0" defaultSubtotal="0"/>
    <pivotField showAll="0" defaultSubtotal="0"/>
    <pivotField numFmtId="166" showAll="0"/>
    <pivotField axis="axisCol" numFmtId="166" showAll="0" sortType="ascending">
      <items count="34">
        <item m="1" x="28"/>
        <item m="1" x="30"/>
        <item x="2"/>
        <item x="9"/>
        <item x="7"/>
        <item m="1" x="29"/>
        <item x="3"/>
        <item m="1" x="32"/>
        <item x="8"/>
        <item m="1" x="31"/>
        <item x="15"/>
        <item x="4"/>
        <item x="21"/>
        <item x="20"/>
        <item x="22"/>
        <item x="12"/>
        <item x="14"/>
        <item x="26"/>
        <item x="19"/>
        <item x="5"/>
        <item x="10"/>
        <item x="11"/>
        <item x="17"/>
        <item x="0"/>
        <item x="1"/>
        <item x="6"/>
        <item x="13"/>
        <item x="27"/>
        <item x="24"/>
        <item x="25"/>
        <item x="16"/>
        <item x="18"/>
        <item x="23"/>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4">
    <i>
      <x/>
    </i>
    <i>
      <x v="1"/>
    </i>
    <i>
      <x v="2"/>
    </i>
    <i>
      <x v="3"/>
    </i>
    <i>
      <x v="4"/>
    </i>
    <i>
      <x v="5"/>
    </i>
    <i>
      <x v="7"/>
    </i>
    <i>
      <x v="8"/>
    </i>
    <i>
      <x v="9"/>
    </i>
    <i>
      <x v="10"/>
    </i>
    <i>
      <x v="11"/>
    </i>
    <i>
      <x v="12"/>
    </i>
    <i>
      <x v="13"/>
    </i>
    <i t="grand">
      <x/>
    </i>
  </rowItems>
  <colFields count="1">
    <field x="17"/>
  </colFields>
  <colItems count="25">
    <i>
      <x v="2"/>
    </i>
    <i>
      <x v="8"/>
    </i>
    <i>
      <x v="11"/>
    </i>
    <i>
      <x v="12"/>
    </i>
    <i>
      <x v="13"/>
    </i>
    <i>
      <x v="14"/>
    </i>
    <i>
      <x v="15"/>
    </i>
    <i>
      <x v="16"/>
    </i>
    <i>
      <x v="17"/>
    </i>
    <i>
      <x v="18"/>
    </i>
    <i>
      <x v="19"/>
    </i>
    <i>
      <x v="20"/>
    </i>
    <i>
      <x v="21"/>
    </i>
    <i>
      <x v="22"/>
    </i>
    <i>
      <x v="23"/>
    </i>
    <i>
      <x v="24"/>
    </i>
    <i>
      <x v="25"/>
    </i>
    <i>
      <x v="26"/>
    </i>
    <i>
      <x v="27"/>
    </i>
    <i>
      <x v="28"/>
    </i>
    <i>
      <x v="29"/>
    </i>
    <i>
      <x v="30"/>
    </i>
    <i>
      <x v="31"/>
    </i>
    <i>
      <x v="32"/>
    </i>
    <i t="grand">
      <x/>
    </i>
  </colItems>
  <pageFields count="1">
    <pageField fld="21" hier="-1"/>
  </pageFields>
  <dataFields count="1">
    <dataField name="Cuenta de ESTADO DE LA ACCION" fld="21" subtotal="count" baseField="0" baseItem="0"/>
  </dataFields>
  <formats count="32">
    <format dxfId="166">
      <pivotArea collapsedLevelsAreSubtotals="1" fieldPosition="0">
        <references count="2">
          <reference field="13" count="0"/>
          <reference field="17" count="1" selected="0">
            <x v="0"/>
          </reference>
        </references>
      </pivotArea>
    </format>
    <format dxfId="165">
      <pivotArea collapsedLevelsAreSubtotals="1" fieldPosition="0">
        <references count="2">
          <reference field="13" count="0"/>
          <reference field="17" count="1" selected="0">
            <x v="0"/>
          </reference>
        </references>
      </pivotArea>
    </format>
    <format dxfId="164">
      <pivotArea collapsedLevelsAreSubtotals="1" fieldPosition="0">
        <references count="2">
          <reference field="13" count="0"/>
          <reference field="17" count="1" selected="0">
            <x v="0"/>
          </reference>
        </references>
      </pivotArea>
    </format>
    <format dxfId="163">
      <pivotArea collapsedLevelsAreSubtotals="1" fieldPosition="0">
        <references count="2">
          <reference field="13" count="7">
            <x v="0"/>
            <x v="1"/>
            <x v="2"/>
            <x v="3"/>
            <x v="4"/>
            <x v="5"/>
            <x v="6"/>
          </reference>
          <reference field="17" count="1" selected="0">
            <x v="1"/>
          </reference>
        </references>
      </pivotArea>
    </format>
    <format dxfId="162">
      <pivotArea collapsedLevelsAreSubtotals="1" fieldPosition="0">
        <references count="2">
          <reference field="13" count="0"/>
          <reference field="17" count="1" selected="0">
            <x v="1"/>
          </reference>
        </references>
      </pivotArea>
    </format>
    <format dxfId="161">
      <pivotArea collapsedLevelsAreSubtotals="1" fieldPosition="0">
        <references count="2">
          <reference field="13" count="0"/>
          <reference field="17" count="1" selected="0">
            <x v="2"/>
          </reference>
        </references>
      </pivotArea>
    </format>
    <format dxfId="160">
      <pivotArea collapsedLevelsAreSubtotals="1" fieldPosition="0">
        <references count="2">
          <reference field="13" count="0"/>
          <reference field="17" count="1" selected="0">
            <x v="3"/>
          </reference>
        </references>
      </pivotArea>
    </format>
    <format dxfId="159">
      <pivotArea collapsedLevelsAreSubtotals="1" fieldPosition="0">
        <references count="2">
          <reference field="13" count="0"/>
          <reference field="17" count="1" selected="0">
            <x v="3"/>
          </reference>
        </references>
      </pivotArea>
    </format>
    <format dxfId="158">
      <pivotArea collapsedLevelsAreSubtotals="1" fieldPosition="0">
        <references count="2">
          <reference field="13" count="0"/>
          <reference field="17" count="1" selected="0">
            <x v="4"/>
          </reference>
        </references>
      </pivotArea>
    </format>
    <format dxfId="157">
      <pivotArea collapsedLevelsAreSubtotals="1" fieldPosition="0">
        <references count="2">
          <reference field="13" count="15">
            <x v="0"/>
            <x v="1"/>
            <x v="2"/>
            <x v="3"/>
            <x v="4"/>
            <x v="5"/>
            <x v="6"/>
            <x v="7"/>
            <x v="8"/>
            <x v="9"/>
            <x v="10"/>
            <x v="11"/>
            <x v="12"/>
            <x v="13"/>
            <x v="14"/>
          </reference>
          <reference field="17" count="1" selected="0">
            <x v="4"/>
          </reference>
        </references>
      </pivotArea>
    </format>
    <format dxfId="156">
      <pivotArea collapsedLevelsAreSubtotals="1" fieldPosition="0">
        <references count="2">
          <reference field="13" count="15">
            <x v="0"/>
            <x v="1"/>
            <x v="2"/>
            <x v="3"/>
            <x v="4"/>
            <x v="5"/>
            <x v="6"/>
            <x v="7"/>
            <x v="8"/>
            <x v="9"/>
            <x v="10"/>
            <x v="11"/>
            <x v="12"/>
            <x v="13"/>
            <x v="14"/>
          </reference>
          <reference field="17" count="1" selected="0">
            <x v="5"/>
          </reference>
        </references>
      </pivotArea>
    </format>
    <format dxfId="155">
      <pivotArea collapsedLevelsAreSubtotals="1" fieldPosition="0">
        <references count="2">
          <reference field="13" count="15">
            <x v="0"/>
            <x v="1"/>
            <x v="2"/>
            <x v="3"/>
            <x v="4"/>
            <x v="5"/>
            <x v="6"/>
            <x v="7"/>
            <x v="8"/>
            <x v="9"/>
            <x v="10"/>
            <x v="11"/>
            <x v="12"/>
            <x v="13"/>
            <x v="14"/>
          </reference>
          <reference field="17" count="27" selected="0">
            <x v="6"/>
            <x v="7"/>
            <x v="8"/>
            <x v="9"/>
            <x v="10"/>
            <x v="11"/>
            <x v="12"/>
            <x v="13"/>
            <x v="14"/>
            <x v="15"/>
            <x v="16"/>
            <x v="17"/>
            <x v="18"/>
            <x v="19"/>
            <x v="20"/>
            <x v="21"/>
            <x v="22"/>
            <x v="23"/>
            <x v="24"/>
            <x v="25"/>
            <x v="26"/>
            <x v="27"/>
            <x v="28"/>
            <x v="29"/>
            <x v="30"/>
            <x v="31"/>
            <x v="32"/>
          </reference>
        </references>
      </pivotArea>
    </format>
    <format dxfId="154">
      <pivotArea dataOnly="0" labelOnly="1" fieldPosition="0">
        <references count="1">
          <reference field="13" count="1">
            <x v="2"/>
          </reference>
        </references>
      </pivotArea>
    </format>
    <format dxfId="153">
      <pivotArea dataOnly="0" labelOnly="1" fieldPosition="0">
        <references count="1">
          <reference field="13" count="1">
            <x v="9"/>
          </reference>
        </references>
      </pivotArea>
    </format>
    <format dxfId="152">
      <pivotArea collapsedLevelsAreSubtotals="1" fieldPosition="0">
        <references count="2">
          <reference field="13" count="15">
            <x v="0"/>
            <x v="1"/>
            <x v="2"/>
            <x v="3"/>
            <x v="4"/>
            <x v="5"/>
            <x v="6"/>
            <x v="7"/>
            <x v="8"/>
            <x v="9"/>
            <x v="10"/>
            <x v="11"/>
            <x v="12"/>
            <x v="13"/>
            <x v="14"/>
          </reference>
          <reference field="17" count="1" selected="0">
            <x v="5"/>
          </reference>
        </references>
      </pivotArea>
    </format>
    <format dxfId="151">
      <pivotArea collapsedLevelsAreSubtotals="1" fieldPosition="0">
        <references count="2">
          <reference field="13" count="15">
            <x v="0"/>
            <x v="1"/>
            <x v="2"/>
            <x v="3"/>
            <x v="4"/>
            <x v="5"/>
            <x v="6"/>
            <x v="7"/>
            <x v="8"/>
            <x v="9"/>
            <x v="10"/>
            <x v="11"/>
            <x v="12"/>
            <x v="13"/>
            <x v="14"/>
          </reference>
          <reference field="17" count="1" selected="0">
            <x v="6"/>
          </reference>
        </references>
      </pivotArea>
    </format>
    <format dxfId="150">
      <pivotArea collapsedLevelsAreSubtotals="1" fieldPosition="0">
        <references count="2">
          <reference field="13" count="15">
            <x v="0"/>
            <x v="1"/>
            <x v="2"/>
            <x v="3"/>
            <x v="4"/>
            <x v="5"/>
            <x v="6"/>
            <x v="7"/>
            <x v="8"/>
            <x v="9"/>
            <x v="10"/>
            <x v="11"/>
            <x v="12"/>
            <x v="13"/>
            <x v="14"/>
          </reference>
          <reference field="17" count="1" selected="0">
            <x v="6"/>
          </reference>
        </references>
      </pivotArea>
    </format>
    <format dxfId="149">
      <pivotArea collapsedLevelsAreSubtotals="1" fieldPosition="0">
        <references count="2">
          <reference field="13" count="15">
            <x v="0"/>
            <x v="1"/>
            <x v="2"/>
            <x v="3"/>
            <x v="4"/>
            <x v="5"/>
            <x v="6"/>
            <x v="7"/>
            <x v="8"/>
            <x v="9"/>
            <x v="10"/>
            <x v="11"/>
            <x v="12"/>
            <x v="13"/>
            <x v="14"/>
          </reference>
          <reference field="17" count="1" selected="0">
            <x v="5"/>
          </reference>
        </references>
      </pivotArea>
    </format>
    <format dxfId="148">
      <pivotArea collapsedLevelsAreSubtotals="1" fieldPosition="0">
        <references count="2">
          <reference field="13" count="13">
            <x v="0"/>
            <x v="1"/>
            <x v="2"/>
            <x v="3"/>
            <x v="4"/>
            <x v="5"/>
            <x v="7"/>
            <x v="8"/>
            <x v="9"/>
            <x v="10"/>
            <x v="11"/>
            <x v="12"/>
            <x v="13"/>
          </reference>
          <reference field="17" count="1" selected="0">
            <x v="6"/>
          </reference>
        </references>
      </pivotArea>
    </format>
    <format dxfId="147">
      <pivotArea collapsedLevelsAreSubtotals="1" fieldPosition="0">
        <references count="2">
          <reference field="13" count="13">
            <x v="0"/>
            <x v="1"/>
            <x v="2"/>
            <x v="3"/>
            <x v="4"/>
            <x v="5"/>
            <x v="7"/>
            <x v="8"/>
            <x v="9"/>
            <x v="10"/>
            <x v="11"/>
            <x v="12"/>
            <x v="13"/>
          </reference>
          <reference field="17" count="3" selected="0">
            <x v="8"/>
            <x v="10"/>
            <x v="11"/>
          </reference>
        </references>
      </pivotArea>
    </format>
    <format dxfId="146">
      <pivotArea field="21" type="button" dataOnly="0" labelOnly="1" outline="0" axis="axisPage" fieldPosition="0"/>
    </format>
    <format dxfId="145">
      <pivotArea type="origin" dataOnly="0" labelOnly="1" outline="0" fieldPosition="0"/>
    </format>
    <format dxfId="144">
      <pivotArea field="13" type="button" dataOnly="0" labelOnly="1" outline="0" axis="axisRow" fieldPosition="0"/>
    </format>
    <format dxfId="143">
      <pivotArea dataOnly="0" labelOnly="1" fieldPosition="0">
        <references count="1">
          <reference field="13" count="13">
            <x v="0"/>
            <x v="1"/>
            <x v="2"/>
            <x v="3"/>
            <x v="4"/>
            <x v="5"/>
            <x v="7"/>
            <x v="8"/>
            <x v="9"/>
            <x v="10"/>
            <x v="11"/>
            <x v="12"/>
            <x v="13"/>
          </reference>
        </references>
      </pivotArea>
    </format>
    <format dxfId="142">
      <pivotArea dataOnly="0" labelOnly="1" grandRow="1" outline="0" fieldPosition="0"/>
    </format>
    <format dxfId="141">
      <pivotArea field="21" type="button" dataOnly="0" labelOnly="1" outline="0" axis="axisPage" fieldPosition="0"/>
    </format>
    <format dxfId="140">
      <pivotArea type="origin" dataOnly="0" labelOnly="1" outline="0" fieldPosition="0"/>
    </format>
    <format dxfId="139">
      <pivotArea field="13" type="button" dataOnly="0" labelOnly="1" outline="0" axis="axisRow" fieldPosition="0"/>
    </format>
    <format dxfId="138">
      <pivotArea dataOnly="0" labelOnly="1" fieldPosition="0">
        <references count="1">
          <reference field="13" count="13">
            <x v="0"/>
            <x v="1"/>
            <x v="2"/>
            <x v="3"/>
            <x v="4"/>
            <x v="5"/>
            <x v="7"/>
            <x v="8"/>
            <x v="9"/>
            <x v="10"/>
            <x v="11"/>
            <x v="12"/>
            <x v="13"/>
          </reference>
        </references>
      </pivotArea>
    </format>
    <format dxfId="137">
      <pivotArea dataOnly="0" labelOnly="1" grandRow="1" outline="0" fieldPosition="0"/>
    </format>
    <format dxfId="136">
      <pivotArea collapsedLevelsAreSubtotals="1" fieldPosition="0">
        <references count="2">
          <reference field="13" count="0"/>
          <reference field="17" count="2" selected="0">
            <x v="8"/>
            <x v="11"/>
          </reference>
        </references>
      </pivotArea>
    </format>
    <format dxfId="135">
      <pivotArea collapsedLevelsAreSubtotals="1" fieldPosition="0">
        <references count="2">
          <reference field="13" count="0"/>
          <reference field="17" count="3" selected="0">
            <x v="12"/>
            <x v="13"/>
            <x v="14"/>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2"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12"/>
        <item x="0"/>
        <item x="1"/>
        <item x="4"/>
        <item x="2"/>
        <item x="3"/>
        <item m="1" x="14"/>
        <item x="5"/>
        <item x="6"/>
        <item x="7"/>
        <item x="8"/>
        <item x="9"/>
        <item x="10"/>
        <item x="11"/>
        <item m="1" x="13"/>
      </items>
    </pivotField>
    <pivotField axis="axisRow" showAll="0" defaultSubtotal="0">
      <items count="20">
        <item x="3"/>
        <item x="2"/>
        <item x="16"/>
        <item x="0"/>
        <item x="1"/>
        <item m="1" x="19"/>
        <item m="1" x="18"/>
        <item x="4"/>
        <item x="5"/>
        <item x="6"/>
        <item x="7"/>
        <item x="8"/>
        <item x="9"/>
        <item x="10"/>
        <item x="11"/>
        <item x="12"/>
        <item x="13"/>
        <item x="14"/>
        <item x="15"/>
        <item m="1" x="17"/>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3">
    <i>
      <x v="1"/>
    </i>
    <i r="1">
      <x v="3"/>
    </i>
    <i r="1">
      <x v="14"/>
    </i>
    <i>
      <x v="3"/>
    </i>
    <i r="1">
      <x v="8"/>
    </i>
    <i>
      <x v="5"/>
    </i>
    <i r="1">
      <x/>
    </i>
    <i>
      <x v="7"/>
    </i>
    <i r="1">
      <x v="9"/>
    </i>
    <i r="1">
      <x v="10"/>
    </i>
    <i>
      <x v="12"/>
    </i>
    <i r="1">
      <x v="16"/>
    </i>
    <i t="grand">
      <x/>
    </i>
  </rowItems>
  <colItems count="1">
    <i/>
  </colItems>
  <pageFields count="1">
    <pageField fld="21" hier="-1"/>
  </pageFields>
  <dataFields count="1">
    <dataField name="ACCIONES CERRADAS" fld="21" subtotal="count" baseField="0" baseItem="0"/>
  </dataFields>
  <formats count="28">
    <format dxfId="192">
      <pivotArea field="21" type="button" dataOnly="0" labelOnly="1" outline="0" axis="axisPage" fieldPosition="0"/>
    </format>
    <format dxfId="191">
      <pivotArea field="13" type="button" dataOnly="0" labelOnly="1" outline="0" axis="axisRow" fieldPosition="0"/>
    </format>
    <format dxfId="190">
      <pivotArea dataOnly="0" labelOnly="1" fieldPosition="0">
        <references count="1">
          <reference field="13" count="9">
            <x v="0"/>
            <x v="1"/>
            <x v="3"/>
            <x v="4"/>
            <x v="5"/>
            <x v="6"/>
            <x v="7"/>
            <x v="10"/>
            <x v="14"/>
          </reference>
        </references>
      </pivotArea>
    </format>
    <format dxfId="189">
      <pivotArea dataOnly="0" labelOnly="1" grandRow="1" outline="0" fieldPosition="0"/>
    </format>
    <format dxfId="188">
      <pivotArea dataOnly="0" labelOnly="1" fieldPosition="0">
        <references count="2">
          <reference field="13" count="1" selected="0">
            <x v="0"/>
          </reference>
          <reference field="14" count="1">
            <x v="2"/>
          </reference>
        </references>
      </pivotArea>
    </format>
    <format dxfId="187">
      <pivotArea dataOnly="0" labelOnly="1" fieldPosition="0">
        <references count="2">
          <reference field="13" count="1" selected="0">
            <x v="1"/>
          </reference>
          <reference field="14" count="2">
            <x v="3"/>
            <x v="14"/>
          </reference>
        </references>
      </pivotArea>
    </format>
    <format dxfId="186">
      <pivotArea dataOnly="0" labelOnly="1" fieldPosition="0">
        <references count="2">
          <reference field="13" count="1" selected="0">
            <x v="3"/>
          </reference>
          <reference field="14" count="1">
            <x v="6"/>
          </reference>
        </references>
      </pivotArea>
    </format>
    <format dxfId="185">
      <pivotArea dataOnly="0" labelOnly="1" fieldPosition="0">
        <references count="2">
          <reference field="13" count="1" selected="0">
            <x v="4"/>
          </reference>
          <reference field="14" count="1">
            <x v="1"/>
          </reference>
        </references>
      </pivotArea>
    </format>
    <format dxfId="184">
      <pivotArea dataOnly="0" labelOnly="1" fieldPosition="0">
        <references count="2">
          <reference field="13" count="1" selected="0">
            <x v="5"/>
          </reference>
          <reference field="14" count="1">
            <x v="0"/>
          </reference>
        </references>
      </pivotArea>
    </format>
    <format dxfId="183">
      <pivotArea dataOnly="0" labelOnly="1" fieldPosition="0">
        <references count="2">
          <reference field="13" count="1" selected="0">
            <x v="6"/>
          </reference>
          <reference field="14" count="1">
            <x v="5"/>
          </reference>
        </references>
      </pivotArea>
    </format>
    <format dxfId="182">
      <pivotArea dataOnly="0" labelOnly="1" fieldPosition="0">
        <references count="2">
          <reference field="13" count="1" selected="0">
            <x v="7"/>
          </reference>
          <reference field="14" count="1">
            <x v="9"/>
          </reference>
        </references>
      </pivotArea>
    </format>
    <format dxfId="181">
      <pivotArea dataOnly="0" labelOnly="1" fieldPosition="0">
        <references count="2">
          <reference field="13" count="1" selected="0">
            <x v="10"/>
          </reference>
          <reference field="14" count="1">
            <x v="13"/>
          </reference>
        </references>
      </pivotArea>
    </format>
    <format dxfId="180">
      <pivotArea dataOnly="0" labelOnly="1" fieldPosition="0">
        <references count="2">
          <reference field="13" count="1" selected="0">
            <x v="14"/>
          </reference>
          <reference field="14" count="1">
            <x v="19"/>
          </reference>
        </references>
      </pivotArea>
    </format>
    <format dxfId="179">
      <pivotArea field="21" type="button" dataOnly="0" labelOnly="1" outline="0" axis="axisPage" fieldPosition="0"/>
    </format>
    <format dxfId="178">
      <pivotArea field="13" type="button" dataOnly="0" labelOnly="1" outline="0" axis="axisRow" fieldPosition="0"/>
    </format>
    <format dxfId="177">
      <pivotArea dataOnly="0" labelOnly="1" fieldPosition="0">
        <references count="1">
          <reference field="13" count="9">
            <x v="0"/>
            <x v="1"/>
            <x v="3"/>
            <x v="4"/>
            <x v="5"/>
            <x v="6"/>
            <x v="7"/>
            <x v="10"/>
            <x v="14"/>
          </reference>
        </references>
      </pivotArea>
    </format>
    <format dxfId="176">
      <pivotArea dataOnly="0" labelOnly="1" grandRow="1" outline="0" fieldPosition="0"/>
    </format>
    <format dxfId="175">
      <pivotArea dataOnly="0" labelOnly="1" fieldPosition="0">
        <references count="2">
          <reference field="13" count="1" selected="0">
            <x v="0"/>
          </reference>
          <reference field="14" count="1">
            <x v="2"/>
          </reference>
        </references>
      </pivotArea>
    </format>
    <format dxfId="174">
      <pivotArea dataOnly="0" labelOnly="1" fieldPosition="0">
        <references count="2">
          <reference field="13" count="1" selected="0">
            <x v="1"/>
          </reference>
          <reference field="14" count="2">
            <x v="3"/>
            <x v="14"/>
          </reference>
        </references>
      </pivotArea>
    </format>
    <format dxfId="173">
      <pivotArea dataOnly="0" labelOnly="1" fieldPosition="0">
        <references count="2">
          <reference field="13" count="1" selected="0">
            <x v="3"/>
          </reference>
          <reference field="14" count="1">
            <x v="6"/>
          </reference>
        </references>
      </pivotArea>
    </format>
    <format dxfId="172">
      <pivotArea dataOnly="0" labelOnly="1" fieldPosition="0">
        <references count="2">
          <reference field="13" count="1" selected="0">
            <x v="4"/>
          </reference>
          <reference field="14" count="1">
            <x v="1"/>
          </reference>
        </references>
      </pivotArea>
    </format>
    <format dxfId="171">
      <pivotArea dataOnly="0" labelOnly="1" fieldPosition="0">
        <references count="2">
          <reference field="13" count="1" selected="0">
            <x v="5"/>
          </reference>
          <reference field="14" count="1">
            <x v="0"/>
          </reference>
        </references>
      </pivotArea>
    </format>
    <format dxfId="170">
      <pivotArea dataOnly="0" labelOnly="1" fieldPosition="0">
        <references count="2">
          <reference field="13" count="1" selected="0">
            <x v="6"/>
          </reference>
          <reference field="14" count="1">
            <x v="5"/>
          </reference>
        </references>
      </pivotArea>
    </format>
    <format dxfId="169">
      <pivotArea dataOnly="0" labelOnly="1" fieldPosition="0">
        <references count="2">
          <reference field="13" count="1" selected="0">
            <x v="7"/>
          </reference>
          <reference field="14" count="1">
            <x v="9"/>
          </reference>
        </references>
      </pivotArea>
    </format>
    <format dxfId="168">
      <pivotArea dataOnly="0" labelOnly="1" fieldPosition="0">
        <references count="2">
          <reference field="13" count="1" selected="0">
            <x v="10"/>
          </reference>
          <reference field="14" count="1">
            <x v="13"/>
          </reference>
        </references>
      </pivotArea>
    </format>
    <format dxfId="167">
      <pivotArea dataOnly="0" labelOnly="1" fieldPosition="0">
        <references count="2">
          <reference field="13" count="1" selected="0">
            <x v="14"/>
          </reference>
          <reference field="14" count="1">
            <x v="19"/>
          </reference>
        </references>
      </pivotArea>
    </format>
    <format dxfId="15">
      <pivotArea dataOnly="0" labelOnly="1" fieldPosition="0">
        <references count="2">
          <reference field="13" count="1" selected="0">
            <x v="7"/>
          </reference>
          <reference field="14" count="1">
            <x v="9"/>
          </reference>
        </references>
      </pivotArea>
    </format>
    <format dxfId="14">
      <pivotArea dataOnly="0" labelOnly="1" fieldPosition="0">
        <references count="1">
          <reference field="13" count="1">
            <x v="12"/>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38">
      <pivotArea collapsedLevelsAreSubtotals="1" fieldPosition="0">
        <references count="1">
          <reference field="2" count="1">
            <x v="4"/>
          </reference>
        </references>
      </pivotArea>
    </format>
    <format dxfId="37">
      <pivotArea dataOnly="0" labelOnly="1" fieldPosition="0">
        <references count="1">
          <reference field="2" count="1">
            <x v="4"/>
          </reference>
        </references>
      </pivotArea>
    </format>
    <format dxfId="36">
      <pivotArea outline="0" collapsedLevelsAreSubtotals="1" fieldPosition="0"/>
    </format>
    <format dxfId="35">
      <pivotArea dataOnly="0" labelOnly="1" outline="0" axis="axisValues" fieldPosition="0"/>
    </format>
    <format dxfId="34">
      <pivotArea dataOnly="0" labelOnly="1" outline="0" axis="axisValues" fieldPosition="0"/>
    </format>
    <format dxfId="33">
      <pivotArea outline="0" collapsedLevelsAreSubtotals="1" fieldPosition="0"/>
    </format>
    <format dxfId="32">
      <pivotArea dataOnly="0" labelOnly="1" outline="0" axis="axisValues" fieldPosition="0"/>
    </format>
    <format dxfId="31">
      <pivotArea dataOnly="0" labelOnly="1" outline="0" axis="axisValues" fieldPosition="0"/>
    </format>
    <format dxfId="30">
      <pivotArea grandRow="1" outline="0" collapsedLevelsAreSubtotals="1" fieldPosition="0"/>
    </format>
    <format dxfId="29">
      <pivotArea dataOnly="0" labelOnly="1" outline="0" axis="axisValues" fieldPosition="0"/>
    </format>
    <format dxfId="28">
      <pivotArea dataOnly="0" labelOnly="1" outline="0" axis="axisValues" fieldPosition="0"/>
    </format>
    <format dxfId="27">
      <pivotArea field="2" type="button" dataOnly="0" labelOnly="1" outline="0" axis="axisRow" fieldPosition="0"/>
    </format>
    <format dxfId="26">
      <pivotArea dataOnly="0" labelOnly="1" fieldPosition="0">
        <references count="1">
          <reference field="2" count="0"/>
        </references>
      </pivotArea>
    </format>
    <format dxfId="25">
      <pivotArea dataOnly="0" labelOnly="1" grandRow="1" outline="0" fieldPosition="0"/>
    </format>
    <format dxfId="24">
      <pivotArea outline="0" collapsedLevelsAreSubtotals="1" fieldPosition="0"/>
    </format>
    <format dxfId="23">
      <pivotArea dataOnly="0" labelOnly="1" outline="0" axis="axisValues" fieldPosition="0"/>
    </format>
    <format dxfId="22">
      <pivotArea dataOnly="0" labelOnly="1" outline="0" axis="axisValues" fieldPosition="0"/>
    </format>
    <format dxfId="21">
      <pivotArea outline="0" collapsedLevelsAreSubtotals="1" fieldPosition="0"/>
    </format>
    <format dxfId="20">
      <pivotArea dataOnly="0" labelOnly="1" outline="0" axis="axisValues" fieldPosition="0"/>
    </format>
    <format dxfId="19">
      <pivotArea dataOnly="0" labelOnly="1" outline="0" axis="axisValues" fieldPosition="0"/>
    </format>
    <format dxfId="18">
      <pivotArea outline="0" collapsedLevelsAreSubtotals="1" fieldPosition="0"/>
    </format>
    <format dxfId="17">
      <pivotArea dataOnly="0" labelOnly="1" outline="0" axis="axisValues" fieldPosition="0"/>
    </format>
    <format dxfId="1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87"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3"/>
        <item x="5"/>
        <item x="10"/>
        <item m="1" x="15"/>
        <item x="6"/>
        <item x="2"/>
        <item m="1" x="18"/>
        <item x="9"/>
        <item m="1" x="14"/>
        <item x="1"/>
        <item m="1" x="20"/>
        <item m="1" x="22"/>
        <item x="8"/>
        <item m="1" x="12"/>
        <item m="1" x="17"/>
        <item m="1" x="19"/>
        <item m="1" x="21"/>
        <item x="0"/>
        <item x="4"/>
        <item m="1" x="23"/>
        <item x="3"/>
        <item m="1" x="16"/>
        <item x="7"/>
        <item x="11"/>
        <item t="default"/>
      </items>
    </pivotField>
    <pivotField numFmtId="166" showAll="0"/>
    <pivotField axis="axisRow" showAll="0">
      <items count="56">
        <item m="1" x="27"/>
        <item x="1"/>
        <item m="1" x="48"/>
        <item x="2"/>
        <item x="8"/>
        <item m="1" x="49"/>
        <item m="1" x="22"/>
        <item x="7"/>
        <item m="1" x="35"/>
        <item m="1" x="47"/>
        <item x="6"/>
        <item x="4"/>
        <item m="1" x="24"/>
        <item m="1" x="41"/>
        <item x="5"/>
        <item m="1" x="36"/>
        <item m="1" x="39"/>
        <item x="0"/>
        <item m="1" x="46"/>
        <item x="9"/>
        <item m="1" x="28"/>
        <item x="10"/>
        <item m="1" x="50"/>
        <item m="1" x="51"/>
        <item m="1" x="40"/>
        <item m="1" x="23"/>
        <item m="1" x="45"/>
        <item m="1" x="42"/>
        <item m="1" x="38"/>
        <item x="12"/>
        <item x="13"/>
        <item m="1" x="44"/>
        <item x="15"/>
        <item m="1" x="25"/>
        <item m="1" x="31"/>
        <item m="1" x="32"/>
        <item m="1" x="34"/>
        <item x="11"/>
        <item m="1" x="52"/>
        <item m="1" x="43"/>
        <item x="3"/>
        <item m="1" x="30"/>
        <item m="1" x="37"/>
        <item m="1" x="33"/>
        <item m="1" x="26"/>
        <item m="1" x="54"/>
        <item m="1" x="53"/>
        <item m="1" x="29"/>
        <item x="14"/>
        <item x="16"/>
        <item x="17"/>
        <item x="18"/>
        <item x="19"/>
        <item x="20"/>
        <item x="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35">
    <i>
      <x v="1"/>
    </i>
    <i r="1">
      <x v="14"/>
    </i>
    <i>
      <x v="2"/>
    </i>
    <i r="1">
      <x v="29"/>
    </i>
    <i r="1">
      <x v="30"/>
    </i>
    <i r="1">
      <x v="32"/>
    </i>
    <i r="1">
      <x v="48"/>
    </i>
    <i r="1">
      <x v="49"/>
    </i>
    <i>
      <x v="4"/>
    </i>
    <i r="1">
      <x v="7"/>
    </i>
    <i r="1">
      <x v="10"/>
    </i>
    <i>
      <x v="5"/>
    </i>
    <i r="1">
      <x v="3"/>
    </i>
    <i>
      <x v="7"/>
    </i>
    <i r="1">
      <x v="37"/>
    </i>
    <i>
      <x v="9"/>
    </i>
    <i r="1">
      <x v="1"/>
    </i>
    <i>
      <x v="12"/>
    </i>
    <i r="1">
      <x v="19"/>
    </i>
    <i r="1">
      <x v="21"/>
    </i>
    <i>
      <x v="17"/>
    </i>
    <i r="1">
      <x v="17"/>
    </i>
    <i>
      <x v="18"/>
    </i>
    <i r="1">
      <x v="11"/>
    </i>
    <i>
      <x v="20"/>
    </i>
    <i r="1">
      <x v="40"/>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61">
      <pivotArea collapsedLevelsAreSubtotals="1" fieldPosition="0">
        <references count="1">
          <reference field="4" count="1">
            <x v="4"/>
          </reference>
        </references>
      </pivotArea>
    </format>
    <format dxfId="60">
      <pivotArea dataOnly="0" labelOnly="1" fieldPosition="0">
        <references count="1">
          <reference field="4" count="1">
            <x v="4"/>
          </reference>
        </references>
      </pivotArea>
    </format>
    <format dxfId="59">
      <pivotArea collapsedLevelsAreSubtotals="1" fieldPosition="0">
        <references count="1">
          <reference field="4" count="1">
            <x v="7"/>
          </reference>
        </references>
      </pivotArea>
    </format>
    <format dxfId="58">
      <pivotArea dataOnly="0" labelOnly="1" fieldPosition="0">
        <references count="1">
          <reference field="4" count="1">
            <x v="7"/>
          </reference>
        </references>
      </pivotArea>
    </format>
    <format dxfId="57">
      <pivotArea collapsedLevelsAreSubtotals="1" fieldPosition="0">
        <references count="1">
          <reference field="4" count="1">
            <x v="11"/>
          </reference>
        </references>
      </pivotArea>
    </format>
    <format dxfId="56">
      <pivotArea dataOnly="0" labelOnly="1" fieldPosition="0">
        <references count="1">
          <reference field="4" count="1">
            <x v="11"/>
          </reference>
        </references>
      </pivotArea>
    </format>
    <format dxfId="55">
      <pivotArea collapsedLevelsAreSubtotals="1" fieldPosition="0">
        <references count="1">
          <reference field="4" count="1">
            <x v="2"/>
          </reference>
        </references>
      </pivotArea>
    </format>
    <format dxfId="54">
      <pivotArea dataOnly="0" labelOnly="1" fieldPosition="0">
        <references count="1">
          <reference field="4" count="1">
            <x v="2"/>
          </reference>
        </references>
      </pivotArea>
    </format>
    <format dxfId="53">
      <pivotArea dataOnly="0" labelOnly="1" fieldPosition="0">
        <references count="1">
          <reference field="4" count="0"/>
        </references>
      </pivotArea>
    </format>
    <format dxfId="52">
      <pivotArea dataOnly="0" labelOnly="1" fieldPosition="0">
        <references count="1">
          <reference field="4" count="0"/>
        </references>
      </pivotArea>
    </format>
    <format dxfId="51">
      <pivotArea dataOnly="0" labelOnly="1" fieldPosition="0">
        <references count="1">
          <reference field="4" count="1">
            <x v="7"/>
          </reference>
        </references>
      </pivotArea>
    </format>
    <format dxfId="50">
      <pivotArea field="2" type="button" dataOnly="0" labelOnly="1" outline="0" axis="axisPage" fieldPosition="0"/>
    </format>
    <format dxfId="49">
      <pivotArea field="4" type="button" dataOnly="0" labelOnly="1" outline="0" axis="axisRow" fieldPosition="0"/>
    </format>
    <format dxfId="48">
      <pivotArea dataOnly="0" labelOnly="1" fieldPosition="0">
        <references count="1">
          <reference field="4" count="0"/>
        </references>
      </pivotArea>
    </format>
    <format dxfId="47">
      <pivotArea dataOnly="0" labelOnly="1" grandRow="1" outline="0" fieldPosition="0"/>
    </format>
    <format dxfId="46">
      <pivotArea collapsedLevelsAreSubtotals="1" fieldPosition="0">
        <references count="1">
          <reference field="4" count="1">
            <x v="2"/>
          </reference>
        </references>
      </pivotArea>
    </format>
    <format dxfId="45">
      <pivotArea dataOnly="0" labelOnly="1" fieldPosition="0">
        <references count="1">
          <reference field="4" count="1">
            <x v="2"/>
          </reference>
        </references>
      </pivotArea>
    </format>
    <format dxfId="44">
      <pivotArea collapsedLevelsAreSubtotals="1" fieldPosition="0">
        <references count="1">
          <reference field="4" count="1">
            <x v="2"/>
          </reference>
        </references>
      </pivotArea>
    </format>
    <format dxfId="43">
      <pivotArea dataOnly="0" labelOnly="1" fieldPosition="0">
        <references count="1">
          <reference field="4" count="1">
            <x v="2"/>
          </reference>
        </references>
      </pivotArea>
    </format>
    <format dxfId="42">
      <pivotArea outline="0" collapsedLevelsAreSubtotals="1" fieldPosition="0"/>
    </format>
    <format dxfId="41">
      <pivotArea dataOnly="0" labelOnly="1" outline="0" fieldPosition="0">
        <references count="1">
          <reference field="2" count="0"/>
        </references>
      </pivotArea>
    </format>
    <format dxfId="40">
      <pivotArea dataOnly="0" labelOnly="1" outline="0" axis="axisValues" fieldPosition="0"/>
    </format>
    <format dxfId="3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4"/>
  <sheetViews>
    <sheetView tabSelected="1" zoomScale="80" zoomScaleNormal="80" workbookViewId="0">
      <selection activeCell="F121" sqref="F121"/>
    </sheetView>
  </sheetViews>
  <sheetFormatPr baseColWidth="10" defaultRowHeight="15" x14ac:dyDescent="0.25"/>
  <cols>
    <col min="1" max="1" width="66.7109375" style="110" customWidth="1"/>
    <col min="2" max="2" width="21.42578125" style="33" customWidth="1"/>
    <col min="3" max="25" width="10.85546875" style="33" customWidth="1"/>
    <col min="26"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7" ht="50.25" customHeight="1" x14ac:dyDescent="0.4">
      <c r="A1" s="151" t="s">
        <v>1190</v>
      </c>
      <c r="B1" s="151"/>
      <c r="C1" s="151"/>
      <c r="D1" s="151"/>
    </row>
    <row r="2" spans="1:7" ht="15" customHeight="1" x14ac:dyDescent="0.35">
      <c r="A2" s="107"/>
    </row>
    <row r="3" spans="1:7" ht="37.5" x14ac:dyDescent="0.3">
      <c r="A3" s="108" t="s">
        <v>1191</v>
      </c>
    </row>
    <row r="4" spans="1:7" x14ac:dyDescent="0.25">
      <c r="A4" s="53" t="s">
        <v>402</v>
      </c>
      <c r="B4" s="35" t="s">
        <v>403</v>
      </c>
      <c r="C4"/>
      <c r="D4"/>
      <c r="E4"/>
    </row>
    <row r="5" spans="1:7" ht="26.25" x14ac:dyDescent="0.25">
      <c r="A5" s="53" t="s">
        <v>404</v>
      </c>
      <c r="B5" t="s">
        <v>391</v>
      </c>
      <c r="C5" t="s">
        <v>542</v>
      </c>
      <c r="D5" s="50" t="s">
        <v>405</v>
      </c>
      <c r="E5"/>
    </row>
    <row r="6" spans="1:7" ht="16.5" customHeight="1" x14ac:dyDescent="0.25">
      <c r="A6" s="48" t="s">
        <v>379</v>
      </c>
      <c r="B6" s="36">
        <v>4</v>
      </c>
      <c r="C6" s="36"/>
      <c r="D6" s="36">
        <v>4</v>
      </c>
      <c r="E6"/>
      <c r="F6" s="96"/>
    </row>
    <row r="7" spans="1:7" x14ac:dyDescent="0.25">
      <c r="A7" s="48" t="s">
        <v>277</v>
      </c>
      <c r="B7" s="36">
        <v>16</v>
      </c>
      <c r="C7" s="36">
        <v>4</v>
      </c>
      <c r="D7" s="36">
        <v>20</v>
      </c>
      <c r="E7"/>
      <c r="F7" s="96"/>
    </row>
    <row r="8" spans="1:7" ht="25.5" customHeight="1" x14ac:dyDescent="0.25">
      <c r="A8" s="48" t="s">
        <v>285</v>
      </c>
      <c r="B8" s="36">
        <v>1</v>
      </c>
      <c r="C8" s="36"/>
      <c r="D8" s="36">
        <v>1</v>
      </c>
      <c r="E8"/>
    </row>
    <row r="9" spans="1:7" ht="14.25" customHeight="1" x14ac:dyDescent="0.25">
      <c r="A9" s="48" t="s">
        <v>293</v>
      </c>
      <c r="B9" s="36">
        <v>4</v>
      </c>
      <c r="C9" s="36">
        <v>2</v>
      </c>
      <c r="D9" s="36">
        <v>6</v>
      </c>
      <c r="E9"/>
    </row>
    <row r="10" spans="1:7" x14ac:dyDescent="0.25">
      <c r="A10" s="48" t="s">
        <v>302</v>
      </c>
      <c r="B10" s="36">
        <v>22</v>
      </c>
      <c r="C10" s="36"/>
      <c r="D10" s="36">
        <v>22</v>
      </c>
      <c r="E10"/>
    </row>
    <row r="11" spans="1:7" ht="16.5" customHeight="1" x14ac:dyDescent="0.25">
      <c r="A11" s="48" t="s">
        <v>317</v>
      </c>
      <c r="B11" s="36">
        <v>13</v>
      </c>
      <c r="C11" s="36">
        <v>4</v>
      </c>
      <c r="D11" s="36">
        <v>17</v>
      </c>
      <c r="E11"/>
    </row>
    <row r="12" spans="1:7" ht="15" customHeight="1" x14ac:dyDescent="0.25">
      <c r="A12" s="48" t="s">
        <v>608</v>
      </c>
      <c r="B12" s="36">
        <v>6</v>
      </c>
      <c r="C12" s="36">
        <v>2</v>
      </c>
      <c r="D12" s="36">
        <v>8</v>
      </c>
      <c r="E12"/>
      <c r="F12" s="103" t="s">
        <v>407</v>
      </c>
      <c r="G12" s="33">
        <v>13</v>
      </c>
    </row>
    <row r="13" spans="1:7" x14ac:dyDescent="0.25">
      <c r="A13" s="48" t="s">
        <v>710</v>
      </c>
      <c r="B13" s="36">
        <v>4</v>
      </c>
      <c r="C13" s="36"/>
      <c r="D13" s="36">
        <v>4</v>
      </c>
      <c r="E13"/>
      <c r="F13" s="103" t="s">
        <v>1100</v>
      </c>
      <c r="G13" s="33">
        <v>10</v>
      </c>
    </row>
    <row r="14" spans="1:7" ht="43.5" customHeight="1" x14ac:dyDescent="0.25">
      <c r="A14" s="48" t="s">
        <v>712</v>
      </c>
      <c r="B14" s="36">
        <v>2</v>
      </c>
      <c r="C14" s="36"/>
      <c r="D14" s="36">
        <v>2</v>
      </c>
      <c r="E14"/>
      <c r="F14" s="103" t="s">
        <v>1101</v>
      </c>
      <c r="G14" s="33">
        <f>89-10</f>
        <v>79</v>
      </c>
    </row>
    <row r="15" spans="1:7" x14ac:dyDescent="0.25">
      <c r="A15" s="48" t="s">
        <v>730</v>
      </c>
      <c r="B15" s="36">
        <v>3</v>
      </c>
      <c r="C15" s="36"/>
      <c r="D15" s="36">
        <v>3</v>
      </c>
      <c r="E15"/>
    </row>
    <row r="16" spans="1:7" x14ac:dyDescent="0.25">
      <c r="A16" s="48" t="s">
        <v>765</v>
      </c>
      <c r="B16" s="36">
        <v>1</v>
      </c>
      <c r="C16" s="36"/>
      <c r="D16" s="36">
        <v>1</v>
      </c>
      <c r="E16"/>
    </row>
    <row r="17" spans="1:5" ht="26.25" x14ac:dyDescent="0.25">
      <c r="A17" s="48" t="s">
        <v>811</v>
      </c>
      <c r="B17" s="36">
        <v>3</v>
      </c>
      <c r="C17" s="36">
        <v>1</v>
      </c>
      <c r="D17" s="36">
        <v>4</v>
      </c>
      <c r="E17"/>
    </row>
    <row r="18" spans="1:5" ht="15.75" customHeight="1" x14ac:dyDescent="0.25">
      <c r="A18" s="48" t="s">
        <v>786</v>
      </c>
      <c r="B18" s="36">
        <v>10</v>
      </c>
      <c r="C18" s="36"/>
      <c r="D18" s="36">
        <v>10</v>
      </c>
      <c r="E18"/>
    </row>
    <row r="19" spans="1:5" x14ac:dyDescent="0.25">
      <c r="A19" s="48" t="s">
        <v>405</v>
      </c>
      <c r="B19" s="36">
        <v>89</v>
      </c>
      <c r="C19" s="36">
        <v>13</v>
      </c>
      <c r="D19" s="36">
        <v>102</v>
      </c>
      <c r="E19"/>
    </row>
    <row r="20" spans="1:5" x14ac:dyDescent="0.25">
      <c r="A20"/>
      <c r="B20"/>
      <c r="C20"/>
      <c r="D20"/>
      <c r="E20"/>
    </row>
    <row r="21" spans="1:5" x14ac:dyDescent="0.25">
      <c r="A21"/>
      <c r="B21"/>
      <c r="C21"/>
      <c r="D21"/>
      <c r="E21"/>
    </row>
    <row r="22" spans="1:5" x14ac:dyDescent="0.25">
      <c r="A22" s="50"/>
      <c r="B22"/>
      <c r="C22"/>
      <c r="D22"/>
      <c r="E22"/>
    </row>
    <row r="23" spans="1:5" x14ac:dyDescent="0.25">
      <c r="A23" s="50"/>
      <c r="B23"/>
      <c r="C23"/>
      <c r="D23"/>
      <c r="E23"/>
    </row>
    <row r="24" spans="1:5" x14ac:dyDescent="0.25">
      <c r="A24" s="48"/>
      <c r="B24" s="36"/>
      <c r="C24" s="36"/>
      <c r="D24" s="36"/>
      <c r="E24" s="36"/>
    </row>
    <row r="25" spans="1:5" ht="56.25" x14ac:dyDescent="0.3">
      <c r="A25" s="108" t="s">
        <v>1192</v>
      </c>
    </row>
    <row r="26" spans="1:5" x14ac:dyDescent="0.25">
      <c r="A26" s="53" t="s">
        <v>14</v>
      </c>
      <c r="B26" t="s">
        <v>542</v>
      </c>
    </row>
    <row r="28" spans="1:5" x14ac:dyDescent="0.25">
      <c r="A28" s="53" t="s">
        <v>406</v>
      </c>
      <c r="B28" t="s">
        <v>407</v>
      </c>
    </row>
    <row r="29" spans="1:5" x14ac:dyDescent="0.25">
      <c r="A29" s="48" t="s">
        <v>277</v>
      </c>
      <c r="B29" s="36"/>
    </row>
    <row r="30" spans="1:5" x14ac:dyDescent="0.25">
      <c r="A30" s="48" t="s">
        <v>278</v>
      </c>
      <c r="B30" s="36">
        <v>2</v>
      </c>
    </row>
    <row r="31" spans="1:5" x14ac:dyDescent="0.25">
      <c r="A31" s="48" t="s">
        <v>746</v>
      </c>
      <c r="B31" s="36">
        <v>2</v>
      </c>
    </row>
    <row r="32" spans="1:5" ht="15" customHeight="1" x14ac:dyDescent="0.25">
      <c r="A32" s="48" t="s">
        <v>293</v>
      </c>
      <c r="B32" s="36"/>
      <c r="E32" s="105"/>
    </row>
    <row r="33" spans="1:6" x14ac:dyDescent="0.25">
      <c r="A33" s="38" t="s">
        <v>569</v>
      </c>
      <c r="B33" s="36">
        <v>2</v>
      </c>
      <c r="E33" s="106" t="s">
        <v>1102</v>
      </c>
      <c r="F33" s="33">
        <v>4</v>
      </c>
    </row>
    <row r="34" spans="1:6" ht="16.5" customHeight="1" x14ac:dyDescent="0.25">
      <c r="A34" s="48" t="s">
        <v>317</v>
      </c>
      <c r="B34" s="36"/>
      <c r="E34" s="106" t="s">
        <v>1103</v>
      </c>
      <c r="F34" s="33">
        <v>2</v>
      </c>
    </row>
    <row r="35" spans="1:6" x14ac:dyDescent="0.25">
      <c r="A35" s="48" t="s">
        <v>326</v>
      </c>
      <c r="B35" s="36">
        <v>4</v>
      </c>
      <c r="E35" s="152" t="s">
        <v>1102</v>
      </c>
      <c r="F35" s="33">
        <v>4</v>
      </c>
    </row>
    <row r="36" spans="1:6" ht="15.75" customHeight="1" x14ac:dyDescent="0.25">
      <c r="A36" s="48" t="s">
        <v>608</v>
      </c>
      <c r="B36" s="36"/>
      <c r="E36" s="152" t="s">
        <v>1107</v>
      </c>
      <c r="F36" s="106">
        <v>2</v>
      </c>
    </row>
    <row r="37" spans="1:6" ht="30.75" customHeight="1" x14ac:dyDescent="0.25">
      <c r="A37" s="124" t="s">
        <v>615</v>
      </c>
      <c r="B37" s="36">
        <v>1</v>
      </c>
      <c r="E37" s="152" t="s">
        <v>1242</v>
      </c>
      <c r="F37" s="33">
        <v>1</v>
      </c>
    </row>
    <row r="38" spans="1:6" x14ac:dyDescent="0.25">
      <c r="A38" s="38" t="s">
        <v>664</v>
      </c>
      <c r="B38" s="36">
        <v>1</v>
      </c>
      <c r="E38" s="106"/>
    </row>
    <row r="39" spans="1:6" ht="26.25" x14ac:dyDescent="0.25">
      <c r="A39" s="48" t="s">
        <v>811</v>
      </c>
      <c r="B39" s="36"/>
      <c r="E39" s="106"/>
    </row>
    <row r="40" spans="1:6" x14ac:dyDescent="0.25">
      <c r="A40" s="38" t="s">
        <v>811</v>
      </c>
      <c r="B40" s="36">
        <v>1</v>
      </c>
      <c r="E40" s="106"/>
    </row>
    <row r="41" spans="1:6" x14ac:dyDescent="0.25">
      <c r="A41" s="48" t="s">
        <v>405</v>
      </c>
      <c r="B41" s="36">
        <v>13</v>
      </c>
    </row>
    <row r="42" spans="1:6" x14ac:dyDescent="0.25">
      <c r="A42" s="48"/>
      <c r="B42" s="36"/>
    </row>
    <row r="43" spans="1:6" x14ac:dyDescent="0.25">
      <c r="A43" s="48"/>
      <c r="B43" s="36"/>
    </row>
    <row r="44" spans="1:6" ht="56.25" x14ac:dyDescent="0.3">
      <c r="A44" s="108" t="s">
        <v>1193</v>
      </c>
      <c r="B44" s="36"/>
    </row>
    <row r="45" spans="1:6" x14ac:dyDescent="0.25">
      <c r="A45" s="53" t="s">
        <v>14</v>
      </c>
      <c r="B45" t="s">
        <v>391</v>
      </c>
    </row>
    <row r="47" spans="1:6" x14ac:dyDescent="0.25">
      <c r="A47" s="53" t="s">
        <v>406</v>
      </c>
      <c r="B47" t="s">
        <v>408</v>
      </c>
    </row>
    <row r="48" spans="1:6" x14ac:dyDescent="0.25">
      <c r="A48" s="124" t="s">
        <v>379</v>
      </c>
      <c r="B48" s="36"/>
    </row>
    <row r="49" spans="1:6" x14ac:dyDescent="0.25">
      <c r="A49" s="124" t="s">
        <v>379</v>
      </c>
      <c r="B49" s="36">
        <v>4</v>
      </c>
    </row>
    <row r="50" spans="1:6" x14ac:dyDescent="0.25">
      <c r="A50" s="124" t="s">
        <v>277</v>
      </c>
      <c r="B50" s="36"/>
    </row>
    <row r="51" spans="1:6" x14ac:dyDescent="0.25">
      <c r="A51" s="124" t="s">
        <v>278</v>
      </c>
      <c r="B51" s="36">
        <v>10</v>
      </c>
    </row>
    <row r="52" spans="1:6" x14ac:dyDescent="0.25">
      <c r="A52" s="124" t="s">
        <v>746</v>
      </c>
      <c r="B52" s="36">
        <v>6</v>
      </c>
    </row>
    <row r="53" spans="1:6" ht="25.5" x14ac:dyDescent="0.25">
      <c r="A53" s="124" t="s">
        <v>285</v>
      </c>
      <c r="B53" s="36"/>
    </row>
    <row r="54" spans="1:6" ht="38.25" x14ac:dyDescent="0.25">
      <c r="A54" s="124" t="s">
        <v>286</v>
      </c>
      <c r="B54" s="36">
        <v>1</v>
      </c>
      <c r="E54" s="103" t="s">
        <v>1105</v>
      </c>
      <c r="F54" s="33">
        <v>4</v>
      </c>
    </row>
    <row r="55" spans="1:6" x14ac:dyDescent="0.25">
      <c r="A55" s="124" t="s">
        <v>293</v>
      </c>
      <c r="B55" s="36"/>
      <c r="E55" s="103" t="s">
        <v>1102</v>
      </c>
      <c r="F55" s="33">
        <v>16</v>
      </c>
    </row>
    <row r="56" spans="1:6" x14ac:dyDescent="0.25">
      <c r="A56" s="124" t="s">
        <v>843</v>
      </c>
      <c r="B56" s="36">
        <v>4</v>
      </c>
      <c r="E56" s="106" t="s">
        <v>1185</v>
      </c>
      <c r="F56" s="33">
        <v>1</v>
      </c>
    </row>
    <row r="57" spans="1:6" x14ac:dyDescent="0.25">
      <c r="A57" s="124" t="s">
        <v>302</v>
      </c>
      <c r="B57" s="36"/>
      <c r="E57" s="106" t="s">
        <v>1103</v>
      </c>
      <c r="F57" s="33">
        <v>4</v>
      </c>
    </row>
    <row r="58" spans="1:6" x14ac:dyDescent="0.25">
      <c r="A58" s="124" t="s">
        <v>303</v>
      </c>
      <c r="B58" s="36">
        <v>16</v>
      </c>
      <c r="E58" s="106" t="s">
        <v>1104</v>
      </c>
      <c r="F58" s="33">
        <v>22</v>
      </c>
    </row>
    <row r="59" spans="1:6" x14ac:dyDescent="0.25">
      <c r="A59" s="124" t="s">
        <v>460</v>
      </c>
      <c r="B59" s="36">
        <v>6</v>
      </c>
      <c r="E59" s="106" t="s">
        <v>1106</v>
      </c>
      <c r="F59" s="33">
        <v>13</v>
      </c>
    </row>
    <row r="60" spans="1:6" x14ac:dyDescent="0.25">
      <c r="A60" s="124" t="s">
        <v>317</v>
      </c>
      <c r="B60" s="36"/>
      <c r="E60" s="106" t="s">
        <v>1107</v>
      </c>
      <c r="F60" s="33">
        <v>6</v>
      </c>
    </row>
    <row r="61" spans="1:6" x14ac:dyDescent="0.25">
      <c r="A61" s="124" t="s">
        <v>326</v>
      </c>
      <c r="B61" s="36">
        <v>13</v>
      </c>
      <c r="E61" s="106" t="s">
        <v>1108</v>
      </c>
      <c r="F61" s="33">
        <v>4</v>
      </c>
    </row>
    <row r="62" spans="1:6" x14ac:dyDescent="0.25">
      <c r="A62" s="124" t="s">
        <v>608</v>
      </c>
      <c r="B62" s="36"/>
      <c r="E62" s="106" t="s">
        <v>1187</v>
      </c>
      <c r="F62" s="33">
        <v>2</v>
      </c>
    </row>
    <row r="63" spans="1:6" ht="24.75" customHeight="1" x14ac:dyDescent="0.25">
      <c r="A63" s="124" t="s">
        <v>615</v>
      </c>
      <c r="B63" s="36">
        <v>2</v>
      </c>
      <c r="E63" s="106" t="s">
        <v>1109</v>
      </c>
      <c r="F63" s="33">
        <v>3</v>
      </c>
    </row>
    <row r="64" spans="1:6" x14ac:dyDescent="0.25">
      <c r="A64" s="124" t="s">
        <v>664</v>
      </c>
      <c r="B64" s="36">
        <v>4</v>
      </c>
      <c r="E64" s="106" t="s">
        <v>1110</v>
      </c>
      <c r="F64" s="33">
        <v>1</v>
      </c>
    </row>
    <row r="65" spans="1:6" x14ac:dyDescent="0.25">
      <c r="A65" s="124" t="s">
        <v>710</v>
      </c>
      <c r="B65" s="36"/>
      <c r="E65" s="106" t="s">
        <v>1186</v>
      </c>
      <c r="F65" s="33">
        <v>3</v>
      </c>
    </row>
    <row r="66" spans="1:6" x14ac:dyDescent="0.25">
      <c r="A66" s="124" t="s">
        <v>710</v>
      </c>
      <c r="B66" s="36">
        <v>4</v>
      </c>
      <c r="E66" s="106" t="s">
        <v>1111</v>
      </c>
      <c r="F66" s="33">
        <v>10</v>
      </c>
    </row>
    <row r="67" spans="1:6" ht="38.25" x14ac:dyDescent="0.25">
      <c r="A67" s="124" t="s">
        <v>712</v>
      </c>
      <c r="B67" s="36"/>
      <c r="E67" s="103"/>
    </row>
    <row r="68" spans="1:6" ht="38.25" x14ac:dyDescent="0.25">
      <c r="A68" s="124" t="s">
        <v>711</v>
      </c>
      <c r="B68" s="36">
        <v>2</v>
      </c>
      <c r="E68" s="103"/>
    </row>
    <row r="69" spans="1:6" x14ac:dyDescent="0.25">
      <c r="A69" s="124" t="s">
        <v>730</v>
      </c>
      <c r="B69" s="36"/>
    </row>
    <row r="70" spans="1:6" x14ac:dyDescent="0.25">
      <c r="A70" s="124" t="s">
        <v>730</v>
      </c>
      <c r="B70" s="36">
        <v>3</v>
      </c>
    </row>
    <row r="71" spans="1:6" x14ac:dyDescent="0.25">
      <c r="A71" s="124" t="s">
        <v>765</v>
      </c>
      <c r="B71" s="36"/>
    </row>
    <row r="72" spans="1:6" x14ac:dyDescent="0.25">
      <c r="A72" s="124" t="s">
        <v>765</v>
      </c>
      <c r="B72" s="36">
        <v>1</v>
      </c>
    </row>
    <row r="73" spans="1:6" ht="25.5" x14ac:dyDescent="0.25">
      <c r="A73" s="124" t="s">
        <v>811</v>
      </c>
      <c r="B73" s="36"/>
    </row>
    <row r="74" spans="1:6" ht="25.5" x14ac:dyDescent="0.25">
      <c r="A74" s="124" t="s">
        <v>811</v>
      </c>
      <c r="B74" s="36">
        <v>3</v>
      </c>
    </row>
    <row r="75" spans="1:6" ht="25.5" x14ac:dyDescent="0.25">
      <c r="A75" s="124" t="s">
        <v>786</v>
      </c>
      <c r="B75" s="36"/>
    </row>
    <row r="76" spans="1:6" ht="25.5" x14ac:dyDescent="0.25">
      <c r="A76" s="124" t="s">
        <v>786</v>
      </c>
      <c r="B76" s="36">
        <v>10</v>
      </c>
    </row>
    <row r="77" spans="1:6" x14ac:dyDescent="0.25">
      <c r="A77" s="48" t="s">
        <v>405</v>
      </c>
      <c r="B77" s="36">
        <v>89</v>
      </c>
    </row>
    <row r="78" spans="1:6" x14ac:dyDescent="0.25">
      <c r="A78"/>
      <c r="B78"/>
    </row>
    <row r="79" spans="1:6" x14ac:dyDescent="0.25">
      <c r="A79" s="50"/>
      <c r="B79"/>
    </row>
    <row r="80" spans="1:6" x14ac:dyDescent="0.25">
      <c r="A80" s="109"/>
      <c r="B80" s="34"/>
    </row>
    <row r="81" spans="1:5" ht="37.5" x14ac:dyDescent="0.3">
      <c r="A81" s="108" t="s">
        <v>1194</v>
      </c>
    </row>
    <row r="82" spans="1:5" x14ac:dyDescent="0.25">
      <c r="A82" s="35" t="s">
        <v>14</v>
      </c>
      <c r="B82" t="s">
        <v>391</v>
      </c>
    </row>
    <row r="83" spans="1:5" x14ac:dyDescent="0.25">
      <c r="A83" s="35" t="s">
        <v>7</v>
      </c>
      <c r="B83" t="s">
        <v>409</v>
      </c>
    </row>
    <row r="84" spans="1:5" x14ac:dyDescent="0.25">
      <c r="D84" s="96"/>
    </row>
    <row r="85" spans="1:5" x14ac:dyDescent="0.25">
      <c r="A85" s="53" t="s">
        <v>406</v>
      </c>
      <c r="B85" t="s">
        <v>410</v>
      </c>
      <c r="D85" s="96"/>
    </row>
    <row r="86" spans="1:5" x14ac:dyDescent="0.25">
      <c r="A86" s="48" t="s">
        <v>302</v>
      </c>
      <c r="B86" s="36"/>
    </row>
    <row r="87" spans="1:5" x14ac:dyDescent="0.25">
      <c r="A87" s="48" t="s">
        <v>303</v>
      </c>
      <c r="B87" s="36">
        <v>7</v>
      </c>
      <c r="D87" s="103"/>
    </row>
    <row r="88" spans="1:5" x14ac:dyDescent="0.25">
      <c r="A88" s="38" t="s">
        <v>460</v>
      </c>
      <c r="B88" s="36">
        <v>3</v>
      </c>
      <c r="D88" s="103"/>
    </row>
    <row r="89" spans="1:5" x14ac:dyDescent="0.25">
      <c r="A89" s="48" t="s">
        <v>405</v>
      </c>
      <c r="B89" s="36">
        <v>10</v>
      </c>
      <c r="D89" s="103" t="s">
        <v>1104</v>
      </c>
      <c r="E89" s="33">
        <v>7</v>
      </c>
    </row>
    <row r="90" spans="1:5" x14ac:dyDescent="0.25">
      <c r="A90"/>
      <c r="B90"/>
      <c r="D90" s="103"/>
    </row>
    <row r="91" spans="1:5" x14ac:dyDescent="0.25">
      <c r="A91"/>
      <c r="B91"/>
      <c r="D91" s="105"/>
    </row>
    <row r="92" spans="1:5" x14ac:dyDescent="0.25">
      <c r="A92"/>
      <c r="B92"/>
      <c r="D92" s="105"/>
    </row>
    <row r="93" spans="1:5" x14ac:dyDescent="0.25">
      <c r="A93"/>
      <c r="B93"/>
    </row>
    <row r="94" spans="1:5" x14ac:dyDescent="0.25">
      <c r="A94"/>
      <c r="B94"/>
    </row>
    <row r="95" spans="1:5" x14ac:dyDescent="0.25">
      <c r="A95"/>
      <c r="B95"/>
    </row>
    <row r="96" spans="1:5" x14ac:dyDescent="0.25">
      <c r="A96"/>
      <c r="B96"/>
    </row>
    <row r="97" spans="1:38" x14ac:dyDescent="0.25">
      <c r="A97" s="50"/>
      <c r="B97"/>
    </row>
    <row r="98" spans="1:38" x14ac:dyDescent="0.25">
      <c r="A98" s="48"/>
      <c r="B98" s="36"/>
    </row>
    <row r="99" spans="1:38" ht="56.25" x14ac:dyDescent="0.3">
      <c r="A99" s="108" t="s">
        <v>1195</v>
      </c>
    </row>
    <row r="100" spans="1:38" x14ac:dyDescent="0.25">
      <c r="A100" s="53" t="s">
        <v>14</v>
      </c>
      <c r="B100" t="s">
        <v>391</v>
      </c>
    </row>
    <row r="102" spans="1:38" x14ac:dyDescent="0.25">
      <c r="A102" s="53" t="s">
        <v>402</v>
      </c>
      <c r="B102" s="35" t="s">
        <v>403</v>
      </c>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row>
    <row r="103" spans="1:38" x14ac:dyDescent="0.25">
      <c r="A103" s="53" t="s">
        <v>404</v>
      </c>
      <c r="B103" s="39">
        <v>43921</v>
      </c>
      <c r="C103" s="39">
        <v>44075</v>
      </c>
      <c r="D103" s="39">
        <v>44104</v>
      </c>
      <c r="E103" s="39">
        <v>44119</v>
      </c>
      <c r="F103" s="39">
        <v>44134</v>
      </c>
      <c r="G103" s="39">
        <v>44135</v>
      </c>
      <c r="H103" s="39">
        <v>44136</v>
      </c>
      <c r="I103" s="39">
        <v>44138</v>
      </c>
      <c r="J103" s="39">
        <v>44150</v>
      </c>
      <c r="K103" s="39">
        <v>44155</v>
      </c>
      <c r="L103" s="39">
        <v>44165</v>
      </c>
      <c r="M103" s="39">
        <v>44167</v>
      </c>
      <c r="N103" s="39">
        <v>44169</v>
      </c>
      <c r="O103" s="39">
        <v>44176</v>
      </c>
      <c r="P103" s="39">
        <v>44180</v>
      </c>
      <c r="Q103" s="39">
        <v>44195</v>
      </c>
      <c r="R103" s="39">
        <v>44196</v>
      </c>
      <c r="S103" s="39">
        <v>44211</v>
      </c>
      <c r="T103" s="39">
        <v>44226</v>
      </c>
      <c r="U103" s="39">
        <v>44255</v>
      </c>
      <c r="V103" s="39">
        <v>44270</v>
      </c>
      <c r="W103" s="39">
        <v>44347</v>
      </c>
      <c r="X103" s="39">
        <v>44354</v>
      </c>
      <c r="Y103" s="39">
        <v>44377</v>
      </c>
      <c r="Z103" s="39" t="s">
        <v>405</v>
      </c>
      <c r="AA103"/>
      <c r="AB103"/>
      <c r="AC103"/>
      <c r="AD103"/>
      <c r="AE103"/>
      <c r="AF103"/>
      <c r="AG103"/>
      <c r="AH103"/>
      <c r="AI103"/>
      <c r="AJ103"/>
      <c r="AK103"/>
      <c r="AL103"/>
    </row>
    <row r="104" spans="1:38" x14ac:dyDescent="0.25">
      <c r="A104" s="48" t="s">
        <v>379</v>
      </c>
      <c r="B104" s="63"/>
      <c r="C104" s="63"/>
      <c r="D104" s="63"/>
      <c r="E104" s="98"/>
      <c r="F104" s="98"/>
      <c r="G104" s="98"/>
      <c r="H104" s="102"/>
      <c r="I104" s="102"/>
      <c r="J104" s="102"/>
      <c r="K104" s="102"/>
      <c r="L104" s="102">
        <v>2</v>
      </c>
      <c r="M104" s="102"/>
      <c r="N104" s="102"/>
      <c r="O104" s="102"/>
      <c r="P104" s="102"/>
      <c r="Q104" s="102"/>
      <c r="R104" s="102">
        <v>2</v>
      </c>
      <c r="S104" s="102"/>
      <c r="T104" s="102"/>
      <c r="U104" s="102"/>
      <c r="V104" s="102"/>
      <c r="W104" s="102"/>
      <c r="X104" s="102"/>
      <c r="Y104" s="102"/>
      <c r="Z104" s="36">
        <v>4</v>
      </c>
      <c r="AA104"/>
      <c r="AB104"/>
      <c r="AC104"/>
      <c r="AD104"/>
      <c r="AE104"/>
      <c r="AF104"/>
      <c r="AG104"/>
      <c r="AH104"/>
      <c r="AI104"/>
      <c r="AJ104"/>
      <c r="AK104"/>
      <c r="AL104"/>
    </row>
    <row r="105" spans="1:38" x14ac:dyDescent="0.25">
      <c r="A105" s="48" t="s">
        <v>277</v>
      </c>
      <c r="B105" s="63"/>
      <c r="C105" s="63"/>
      <c r="D105" s="63"/>
      <c r="E105" s="98">
        <v>1</v>
      </c>
      <c r="F105" s="98">
        <v>3</v>
      </c>
      <c r="G105" s="98"/>
      <c r="H105" s="102"/>
      <c r="I105" s="102"/>
      <c r="J105" s="102"/>
      <c r="K105" s="102">
        <v>1</v>
      </c>
      <c r="L105" s="102">
        <v>4</v>
      </c>
      <c r="M105" s="102"/>
      <c r="N105" s="102"/>
      <c r="O105" s="102"/>
      <c r="P105" s="102">
        <v>2</v>
      </c>
      <c r="Q105" s="102">
        <v>2</v>
      </c>
      <c r="R105" s="102">
        <v>1</v>
      </c>
      <c r="S105" s="102">
        <v>1</v>
      </c>
      <c r="T105" s="102"/>
      <c r="U105" s="102"/>
      <c r="V105" s="102"/>
      <c r="W105" s="102"/>
      <c r="X105" s="102">
        <v>1</v>
      </c>
      <c r="Y105" s="102"/>
      <c r="Z105" s="36">
        <v>16</v>
      </c>
      <c r="AA105"/>
      <c r="AB105"/>
      <c r="AC105"/>
      <c r="AD105"/>
      <c r="AE105"/>
      <c r="AF105"/>
      <c r="AG105"/>
      <c r="AH105"/>
      <c r="AI105"/>
      <c r="AJ105"/>
      <c r="AK105"/>
      <c r="AL105"/>
    </row>
    <row r="106" spans="1:38" ht="26.25" x14ac:dyDescent="0.25">
      <c r="A106" s="48" t="s">
        <v>285</v>
      </c>
      <c r="B106" s="63"/>
      <c r="C106" s="63"/>
      <c r="D106" s="63"/>
      <c r="E106" s="98"/>
      <c r="F106" s="98"/>
      <c r="G106" s="98"/>
      <c r="H106" s="102"/>
      <c r="I106" s="102"/>
      <c r="J106" s="102"/>
      <c r="K106" s="102"/>
      <c r="L106" s="102"/>
      <c r="M106" s="102"/>
      <c r="N106" s="102"/>
      <c r="O106" s="102"/>
      <c r="P106" s="102"/>
      <c r="Q106" s="102">
        <v>1</v>
      </c>
      <c r="R106" s="102"/>
      <c r="S106" s="102"/>
      <c r="T106" s="102"/>
      <c r="U106" s="102"/>
      <c r="V106" s="102"/>
      <c r="W106" s="102"/>
      <c r="X106" s="102"/>
      <c r="Y106" s="102"/>
      <c r="Z106" s="36">
        <v>1</v>
      </c>
      <c r="AA106"/>
      <c r="AB106"/>
      <c r="AC106"/>
      <c r="AD106"/>
      <c r="AE106"/>
      <c r="AF106"/>
      <c r="AG106"/>
      <c r="AH106"/>
      <c r="AI106"/>
      <c r="AJ106"/>
      <c r="AK106"/>
      <c r="AL106"/>
    </row>
    <row r="107" spans="1:38" x14ac:dyDescent="0.25">
      <c r="A107" s="48" t="s">
        <v>293</v>
      </c>
      <c r="B107" s="63"/>
      <c r="C107" s="63"/>
      <c r="D107" s="63"/>
      <c r="E107" s="98"/>
      <c r="F107" s="98"/>
      <c r="G107" s="98"/>
      <c r="H107" s="102"/>
      <c r="I107" s="102"/>
      <c r="J107" s="102"/>
      <c r="K107" s="102"/>
      <c r="L107" s="102">
        <v>2</v>
      </c>
      <c r="M107" s="102"/>
      <c r="N107" s="102"/>
      <c r="O107" s="102">
        <v>1</v>
      </c>
      <c r="P107" s="102"/>
      <c r="Q107" s="102"/>
      <c r="R107" s="102"/>
      <c r="S107" s="102"/>
      <c r="T107" s="102"/>
      <c r="U107" s="102"/>
      <c r="V107" s="102"/>
      <c r="W107" s="102">
        <v>1</v>
      </c>
      <c r="X107" s="102"/>
      <c r="Y107" s="102"/>
      <c r="Z107" s="36">
        <v>4</v>
      </c>
      <c r="AA107"/>
      <c r="AB107"/>
      <c r="AC107"/>
      <c r="AD107"/>
      <c r="AE107"/>
      <c r="AF107"/>
      <c r="AG107"/>
      <c r="AH107"/>
      <c r="AI107"/>
      <c r="AJ107"/>
      <c r="AK107"/>
      <c r="AL107"/>
    </row>
    <row r="108" spans="1:38" x14ac:dyDescent="0.25">
      <c r="A108" s="48" t="s">
        <v>302</v>
      </c>
      <c r="B108" s="63">
        <v>5</v>
      </c>
      <c r="C108" s="63">
        <v>1</v>
      </c>
      <c r="D108" s="63">
        <v>4</v>
      </c>
      <c r="E108" s="98"/>
      <c r="F108" s="98"/>
      <c r="G108" s="98">
        <v>2</v>
      </c>
      <c r="H108" s="102"/>
      <c r="I108" s="102"/>
      <c r="J108" s="102"/>
      <c r="K108" s="102"/>
      <c r="L108" s="102"/>
      <c r="M108" s="102"/>
      <c r="N108" s="102"/>
      <c r="O108" s="102"/>
      <c r="P108" s="102"/>
      <c r="Q108" s="102">
        <v>1</v>
      </c>
      <c r="R108" s="102">
        <v>9</v>
      </c>
      <c r="S108" s="102"/>
      <c r="T108" s="102"/>
      <c r="U108" s="102"/>
      <c r="V108" s="102"/>
      <c r="W108" s="102"/>
      <c r="X108" s="102"/>
      <c r="Y108" s="102"/>
      <c r="Z108" s="36">
        <v>22</v>
      </c>
      <c r="AA108"/>
      <c r="AB108"/>
      <c r="AC108"/>
      <c r="AD108"/>
      <c r="AE108"/>
      <c r="AF108"/>
      <c r="AG108"/>
      <c r="AH108"/>
      <c r="AI108"/>
      <c r="AJ108"/>
      <c r="AK108"/>
      <c r="AL108"/>
    </row>
    <row r="109" spans="1:38" x14ac:dyDescent="0.25">
      <c r="A109" s="48" t="s">
        <v>317</v>
      </c>
      <c r="B109" s="63"/>
      <c r="C109" s="63"/>
      <c r="D109" s="63"/>
      <c r="E109" s="98">
        <v>2</v>
      </c>
      <c r="F109" s="98">
        <v>2</v>
      </c>
      <c r="G109" s="98"/>
      <c r="H109" s="102"/>
      <c r="I109" s="102"/>
      <c r="J109" s="102">
        <v>1</v>
      </c>
      <c r="K109" s="102"/>
      <c r="L109" s="102">
        <v>1</v>
      </c>
      <c r="M109" s="102"/>
      <c r="N109" s="102"/>
      <c r="O109" s="102"/>
      <c r="P109" s="102">
        <v>1</v>
      </c>
      <c r="Q109" s="102"/>
      <c r="R109" s="102"/>
      <c r="S109" s="102"/>
      <c r="T109" s="102">
        <v>1</v>
      </c>
      <c r="U109" s="102">
        <v>1</v>
      </c>
      <c r="V109" s="102">
        <v>2</v>
      </c>
      <c r="W109" s="102"/>
      <c r="X109" s="102"/>
      <c r="Y109" s="102">
        <v>2</v>
      </c>
      <c r="Z109" s="36">
        <v>13</v>
      </c>
      <c r="AA109"/>
      <c r="AB109"/>
      <c r="AC109"/>
      <c r="AD109"/>
      <c r="AE109"/>
      <c r="AF109"/>
      <c r="AG109"/>
      <c r="AH109"/>
      <c r="AI109"/>
      <c r="AJ109"/>
      <c r="AK109"/>
      <c r="AL109"/>
    </row>
    <row r="110" spans="1:38" x14ac:dyDescent="0.25">
      <c r="A110" s="48" t="s">
        <v>608</v>
      </c>
      <c r="B110" s="63"/>
      <c r="C110" s="63"/>
      <c r="D110" s="63"/>
      <c r="E110" s="98"/>
      <c r="F110" s="98"/>
      <c r="G110" s="98"/>
      <c r="H110" s="102"/>
      <c r="I110" s="102"/>
      <c r="J110" s="102"/>
      <c r="K110" s="102"/>
      <c r="L110" s="102"/>
      <c r="M110" s="102"/>
      <c r="N110" s="102"/>
      <c r="O110" s="102"/>
      <c r="P110" s="102"/>
      <c r="Q110" s="102">
        <v>2</v>
      </c>
      <c r="R110" s="102">
        <v>4</v>
      </c>
      <c r="S110" s="102"/>
      <c r="T110" s="102"/>
      <c r="U110" s="102"/>
      <c r="V110" s="102"/>
      <c r="W110" s="102"/>
      <c r="X110" s="102"/>
      <c r="Y110" s="102"/>
      <c r="Z110" s="36">
        <v>6</v>
      </c>
      <c r="AA110"/>
      <c r="AB110"/>
      <c r="AC110"/>
      <c r="AD110"/>
      <c r="AE110"/>
      <c r="AF110"/>
      <c r="AG110"/>
      <c r="AH110"/>
      <c r="AI110"/>
      <c r="AJ110"/>
      <c r="AK110"/>
      <c r="AL110"/>
    </row>
    <row r="111" spans="1:38" x14ac:dyDescent="0.25">
      <c r="A111" s="48" t="s">
        <v>710</v>
      </c>
      <c r="B111" s="63"/>
      <c r="C111" s="63"/>
      <c r="D111" s="63"/>
      <c r="E111" s="98"/>
      <c r="F111" s="98"/>
      <c r="G111" s="98"/>
      <c r="H111" s="102"/>
      <c r="I111" s="102"/>
      <c r="J111" s="102"/>
      <c r="K111" s="102"/>
      <c r="L111" s="102"/>
      <c r="M111" s="102">
        <v>2</v>
      </c>
      <c r="N111" s="102">
        <v>2</v>
      </c>
      <c r="O111" s="102"/>
      <c r="P111" s="102"/>
      <c r="Q111" s="102"/>
      <c r="R111" s="102"/>
      <c r="S111" s="102"/>
      <c r="T111" s="102"/>
      <c r="U111" s="102"/>
      <c r="V111" s="102"/>
      <c r="W111" s="102"/>
      <c r="X111" s="102"/>
      <c r="Y111" s="102"/>
      <c r="Z111" s="36">
        <v>4</v>
      </c>
      <c r="AA111"/>
      <c r="AB111"/>
      <c r="AC111"/>
      <c r="AD111"/>
      <c r="AE111"/>
      <c r="AF111"/>
      <c r="AG111"/>
      <c r="AH111"/>
      <c r="AI111"/>
      <c r="AJ111"/>
      <c r="AK111"/>
      <c r="AL111"/>
    </row>
    <row r="112" spans="1:38" ht="39" x14ac:dyDescent="0.25">
      <c r="A112" s="48" t="s">
        <v>712</v>
      </c>
      <c r="B112" s="63"/>
      <c r="C112" s="63"/>
      <c r="D112" s="63"/>
      <c r="E112" s="98"/>
      <c r="F112" s="98"/>
      <c r="G112" s="98"/>
      <c r="H112" s="102">
        <v>1</v>
      </c>
      <c r="I112" s="102"/>
      <c r="J112" s="102"/>
      <c r="K112" s="102"/>
      <c r="L112" s="102"/>
      <c r="M112" s="102"/>
      <c r="N112" s="102"/>
      <c r="O112" s="102"/>
      <c r="P112" s="102">
        <v>1</v>
      </c>
      <c r="Q112" s="102"/>
      <c r="R112" s="102"/>
      <c r="S112" s="102"/>
      <c r="T112" s="102"/>
      <c r="U112" s="102"/>
      <c r="V112" s="102"/>
      <c r="W112" s="102"/>
      <c r="X112" s="102"/>
      <c r="Y112" s="102"/>
      <c r="Z112" s="36">
        <v>2</v>
      </c>
      <c r="AA112"/>
      <c r="AB112"/>
      <c r="AC112"/>
      <c r="AD112"/>
      <c r="AE112"/>
      <c r="AF112"/>
      <c r="AG112"/>
      <c r="AH112"/>
      <c r="AI112"/>
      <c r="AJ112"/>
      <c r="AK112"/>
      <c r="AL112"/>
    </row>
    <row r="113" spans="1:38" x14ac:dyDescent="0.25">
      <c r="A113" s="48" t="s">
        <v>730</v>
      </c>
      <c r="B113" s="63"/>
      <c r="C113" s="63"/>
      <c r="D113" s="63"/>
      <c r="E113" s="98"/>
      <c r="F113" s="98">
        <v>1</v>
      </c>
      <c r="G113" s="98"/>
      <c r="H113" s="102"/>
      <c r="I113" s="102"/>
      <c r="J113" s="102"/>
      <c r="K113" s="102"/>
      <c r="L113" s="102">
        <v>1</v>
      </c>
      <c r="M113" s="102"/>
      <c r="N113" s="102"/>
      <c r="O113" s="102"/>
      <c r="P113" s="102"/>
      <c r="Q113" s="102"/>
      <c r="R113" s="102">
        <v>1</v>
      </c>
      <c r="S113" s="102"/>
      <c r="T113" s="102"/>
      <c r="U113" s="102"/>
      <c r="V113" s="102"/>
      <c r="W113" s="102"/>
      <c r="X113" s="102"/>
      <c r="Y113" s="102"/>
      <c r="Z113" s="36">
        <v>3</v>
      </c>
      <c r="AA113"/>
      <c r="AB113"/>
      <c r="AC113"/>
      <c r="AD113"/>
      <c r="AE113"/>
      <c r="AF113"/>
      <c r="AG113"/>
      <c r="AH113"/>
      <c r="AI113"/>
      <c r="AJ113"/>
      <c r="AK113"/>
      <c r="AL113"/>
    </row>
    <row r="114" spans="1:38" x14ac:dyDescent="0.25">
      <c r="A114" s="48" t="s">
        <v>765</v>
      </c>
      <c r="B114" s="63"/>
      <c r="C114" s="63"/>
      <c r="D114" s="63"/>
      <c r="E114" s="98"/>
      <c r="F114" s="98"/>
      <c r="G114" s="98"/>
      <c r="H114" s="102"/>
      <c r="I114" s="102"/>
      <c r="J114" s="102"/>
      <c r="K114" s="102"/>
      <c r="L114" s="102">
        <v>1</v>
      </c>
      <c r="M114" s="102"/>
      <c r="N114" s="102"/>
      <c r="O114" s="102"/>
      <c r="P114" s="102"/>
      <c r="Q114" s="102"/>
      <c r="R114" s="102"/>
      <c r="S114" s="102"/>
      <c r="T114" s="102"/>
      <c r="U114" s="102"/>
      <c r="V114" s="102"/>
      <c r="W114" s="102"/>
      <c r="X114" s="102"/>
      <c r="Y114" s="102"/>
      <c r="Z114" s="36">
        <v>1</v>
      </c>
      <c r="AA114"/>
      <c r="AB114"/>
      <c r="AC114"/>
      <c r="AD114"/>
      <c r="AE114"/>
      <c r="AF114"/>
      <c r="AG114"/>
      <c r="AH114"/>
      <c r="AI114"/>
      <c r="AJ114"/>
      <c r="AK114"/>
      <c r="AL114"/>
    </row>
    <row r="115" spans="1:38" ht="26.25" x14ac:dyDescent="0.25">
      <c r="A115" s="48" t="s">
        <v>811</v>
      </c>
      <c r="B115" s="63"/>
      <c r="C115" s="63"/>
      <c r="D115" s="63"/>
      <c r="E115" s="98"/>
      <c r="F115" s="98"/>
      <c r="G115" s="98"/>
      <c r="H115" s="102"/>
      <c r="I115" s="102">
        <v>1</v>
      </c>
      <c r="J115" s="102"/>
      <c r="K115" s="102"/>
      <c r="L115" s="102"/>
      <c r="M115" s="102"/>
      <c r="N115" s="102"/>
      <c r="O115" s="102"/>
      <c r="P115" s="102">
        <v>1</v>
      </c>
      <c r="Q115" s="102">
        <v>1</v>
      </c>
      <c r="R115" s="102"/>
      <c r="S115" s="102"/>
      <c r="T115" s="102"/>
      <c r="U115" s="102"/>
      <c r="V115" s="102"/>
      <c r="W115" s="102"/>
      <c r="X115" s="102"/>
      <c r="Y115" s="102"/>
      <c r="Z115" s="36">
        <v>3</v>
      </c>
      <c r="AA115"/>
      <c r="AB115"/>
      <c r="AC115"/>
      <c r="AD115"/>
      <c r="AE115"/>
      <c r="AF115"/>
      <c r="AG115"/>
      <c r="AH115"/>
      <c r="AI115"/>
      <c r="AJ115"/>
      <c r="AK115"/>
      <c r="AL115"/>
    </row>
    <row r="116" spans="1:38" ht="26.25" x14ac:dyDescent="0.25">
      <c r="A116" s="48" t="s">
        <v>786</v>
      </c>
      <c r="B116" s="63"/>
      <c r="C116" s="63"/>
      <c r="D116" s="63"/>
      <c r="E116" s="98"/>
      <c r="F116" s="98"/>
      <c r="G116" s="98"/>
      <c r="H116" s="102"/>
      <c r="I116" s="102"/>
      <c r="J116" s="102"/>
      <c r="K116" s="102"/>
      <c r="L116" s="102">
        <v>9</v>
      </c>
      <c r="M116" s="102"/>
      <c r="N116" s="102"/>
      <c r="O116" s="102"/>
      <c r="P116" s="102"/>
      <c r="Q116" s="102"/>
      <c r="R116" s="102"/>
      <c r="S116" s="102"/>
      <c r="T116" s="102"/>
      <c r="U116" s="102"/>
      <c r="V116" s="102"/>
      <c r="W116" s="102"/>
      <c r="X116" s="102"/>
      <c r="Y116" s="102">
        <v>1</v>
      </c>
      <c r="Z116" s="36">
        <v>10</v>
      </c>
      <c r="AA116"/>
      <c r="AB116"/>
      <c r="AC116"/>
      <c r="AD116"/>
      <c r="AE116"/>
      <c r="AF116"/>
      <c r="AG116"/>
      <c r="AH116"/>
      <c r="AI116"/>
      <c r="AJ116"/>
      <c r="AK116"/>
      <c r="AL116"/>
    </row>
    <row r="117" spans="1:38" x14ac:dyDescent="0.25">
      <c r="A117" s="48" t="s">
        <v>405</v>
      </c>
      <c r="B117" s="36">
        <v>5</v>
      </c>
      <c r="C117" s="36">
        <v>1</v>
      </c>
      <c r="D117" s="36">
        <v>4</v>
      </c>
      <c r="E117" s="36">
        <v>3</v>
      </c>
      <c r="F117" s="36">
        <v>6</v>
      </c>
      <c r="G117" s="36">
        <v>2</v>
      </c>
      <c r="H117" s="36">
        <v>1</v>
      </c>
      <c r="I117" s="36">
        <v>1</v>
      </c>
      <c r="J117" s="36">
        <v>1</v>
      </c>
      <c r="K117" s="36">
        <v>1</v>
      </c>
      <c r="L117" s="36">
        <v>20</v>
      </c>
      <c r="M117" s="36">
        <v>2</v>
      </c>
      <c r="N117" s="36">
        <v>2</v>
      </c>
      <c r="O117" s="36">
        <v>1</v>
      </c>
      <c r="P117" s="36">
        <v>5</v>
      </c>
      <c r="Q117" s="36">
        <v>7</v>
      </c>
      <c r="R117" s="36">
        <v>17</v>
      </c>
      <c r="S117" s="36">
        <v>1</v>
      </c>
      <c r="T117" s="36">
        <v>1</v>
      </c>
      <c r="U117" s="36">
        <v>1</v>
      </c>
      <c r="V117" s="36">
        <v>2</v>
      </c>
      <c r="W117" s="36">
        <v>1</v>
      </c>
      <c r="X117" s="36">
        <v>1</v>
      </c>
      <c r="Y117" s="36">
        <v>3</v>
      </c>
      <c r="Z117" s="36">
        <v>89</v>
      </c>
      <c r="AA117"/>
      <c r="AB117"/>
      <c r="AC117"/>
      <c r="AD117"/>
      <c r="AE117"/>
      <c r="AF117"/>
      <c r="AG117"/>
      <c r="AH117"/>
      <c r="AI117"/>
      <c r="AJ117"/>
      <c r="AK117"/>
      <c r="AL117"/>
    </row>
    <row r="118" spans="1:38" x14ac:dyDescent="0.25">
      <c r="A118" s="50"/>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row>
    <row r="119" spans="1:38" x14ac:dyDescent="0.25">
      <c r="A119" s="50"/>
      <c r="B119"/>
      <c r="C119"/>
      <c r="D119"/>
      <c r="E119"/>
      <c r="F119"/>
      <c r="G119"/>
      <c r="H119"/>
      <c r="I119"/>
      <c r="J119"/>
      <c r="K119"/>
      <c r="L119"/>
      <c r="M119"/>
      <c r="N119"/>
      <c r="O119"/>
      <c r="P119"/>
      <c r="Q119"/>
      <c r="R119"/>
      <c r="S119"/>
      <c r="T119"/>
      <c r="U119"/>
      <c r="V119"/>
      <c r="W119"/>
      <c r="X119"/>
      <c r="Y119"/>
      <c r="Z119"/>
      <c r="AA119"/>
      <c r="AB119"/>
      <c r="AC119"/>
      <c r="AD119"/>
    </row>
    <row r="120" spans="1:38" ht="15.75" x14ac:dyDescent="0.25">
      <c r="A120" s="111" t="s">
        <v>1097</v>
      </c>
      <c r="B120" s="36"/>
      <c r="C120" s="36"/>
      <c r="D120" s="36"/>
      <c r="E120" s="36"/>
      <c r="F120" s="36"/>
      <c r="G120" s="36"/>
      <c r="H120" s="36"/>
      <c r="I120" s="36"/>
      <c r="J120" s="36"/>
      <c r="K120" s="36"/>
      <c r="L120" s="36"/>
      <c r="M120" s="36"/>
      <c r="N120" s="36"/>
      <c r="O120" s="36"/>
      <c r="P120" s="36"/>
      <c r="Q120" s="36"/>
      <c r="R120" s="36"/>
      <c r="S120" s="36"/>
      <c r="T120" s="36"/>
      <c r="U120" s="36"/>
      <c r="V120" s="36"/>
      <c r="W120"/>
    </row>
    <row r="121" spans="1:38" ht="15.75" x14ac:dyDescent="0.25">
      <c r="A121" s="112" t="s">
        <v>1098</v>
      </c>
      <c r="B121" s="36"/>
      <c r="C121" s="36"/>
      <c r="D121" s="36"/>
      <c r="E121" s="36"/>
      <c r="F121" s="36"/>
      <c r="G121" s="36"/>
      <c r="H121" s="36"/>
      <c r="I121" s="36"/>
      <c r="J121" s="36"/>
      <c r="K121" s="36"/>
      <c r="L121" s="36"/>
      <c r="M121" s="36"/>
      <c r="N121" s="36"/>
      <c r="O121" s="36"/>
      <c r="P121" s="36"/>
      <c r="Q121" s="36"/>
      <c r="R121" s="36"/>
      <c r="S121" s="36"/>
      <c r="T121" s="36"/>
      <c r="U121" s="36"/>
      <c r="V121" s="36"/>
      <c r="W121"/>
    </row>
    <row r="122" spans="1:38" ht="15.75" x14ac:dyDescent="0.25">
      <c r="A122" s="113" t="s">
        <v>1099</v>
      </c>
      <c r="B122" s="36"/>
      <c r="C122" s="36"/>
      <c r="D122" s="36"/>
      <c r="E122" s="36"/>
      <c r="F122" s="36"/>
      <c r="G122" s="36"/>
      <c r="H122" s="36"/>
      <c r="I122" s="36"/>
      <c r="J122" s="36"/>
      <c r="K122" s="36"/>
      <c r="L122" s="36"/>
      <c r="M122" s="36"/>
      <c r="N122" s="36"/>
      <c r="O122" s="36"/>
      <c r="P122" s="36"/>
      <c r="Q122" s="36"/>
      <c r="R122" s="36"/>
      <c r="S122" s="36"/>
      <c r="T122" s="36"/>
      <c r="U122" s="36"/>
      <c r="V122" s="36"/>
      <c r="W122"/>
    </row>
    <row r="124" spans="1:38" x14ac:dyDescent="0.25">
      <c r="A124" s="50"/>
      <c r="B124"/>
    </row>
    <row r="125" spans="1:38" ht="15" customHeight="1" x14ac:dyDescent="0.25">
      <c r="A125" s="53" t="s">
        <v>14</v>
      </c>
      <c r="B125" t="s">
        <v>391</v>
      </c>
    </row>
    <row r="127" spans="1:38" x14ac:dyDescent="0.25">
      <c r="A127" s="53" t="s">
        <v>437</v>
      </c>
      <c r="B127" t="s">
        <v>438</v>
      </c>
      <c r="C127"/>
    </row>
    <row r="128" spans="1:38" x14ac:dyDescent="0.25">
      <c r="A128" s="124" t="s">
        <v>229</v>
      </c>
      <c r="B128" s="36">
        <v>3</v>
      </c>
      <c r="C128"/>
    </row>
    <row r="129" spans="1:3" x14ac:dyDescent="0.25">
      <c r="A129" s="124" t="s">
        <v>598</v>
      </c>
      <c r="B129" s="36">
        <v>1</v>
      </c>
      <c r="C129"/>
    </row>
    <row r="130" spans="1:3" x14ac:dyDescent="0.25">
      <c r="A130" s="124" t="s">
        <v>429</v>
      </c>
      <c r="B130" s="36">
        <v>1</v>
      </c>
      <c r="C130"/>
    </row>
    <row r="131" spans="1:3" x14ac:dyDescent="0.25">
      <c r="A131" s="124" t="s">
        <v>428</v>
      </c>
      <c r="B131" s="36">
        <v>5</v>
      </c>
      <c r="C131"/>
    </row>
    <row r="132" spans="1:3" x14ac:dyDescent="0.25">
      <c r="A132" s="124" t="s">
        <v>141</v>
      </c>
      <c r="B132" s="36">
        <v>1</v>
      </c>
      <c r="C132"/>
    </row>
    <row r="133" spans="1:3" x14ac:dyDescent="0.25">
      <c r="A133" s="124" t="s">
        <v>87</v>
      </c>
      <c r="B133" s="36">
        <v>1</v>
      </c>
      <c r="C133"/>
    </row>
    <row r="134" spans="1:3" x14ac:dyDescent="0.25">
      <c r="A134" s="124" t="s">
        <v>83</v>
      </c>
      <c r="B134" s="36">
        <v>1</v>
      </c>
      <c r="C134"/>
    </row>
    <row r="135" spans="1:3" x14ac:dyDescent="0.25">
      <c r="A135" s="124" t="s">
        <v>663</v>
      </c>
      <c r="B135" s="36">
        <v>4</v>
      </c>
      <c r="C135"/>
    </row>
    <row r="136" spans="1:3" ht="25.5" x14ac:dyDescent="0.25">
      <c r="A136" s="124" t="s">
        <v>177</v>
      </c>
      <c r="B136" s="36">
        <v>2</v>
      </c>
      <c r="C136"/>
    </row>
    <row r="137" spans="1:3" x14ac:dyDescent="0.25">
      <c r="A137" s="124" t="s">
        <v>484</v>
      </c>
      <c r="B137" s="36">
        <v>6</v>
      </c>
      <c r="C137"/>
    </row>
    <row r="138" spans="1:3" x14ac:dyDescent="0.25">
      <c r="A138" s="124" t="s">
        <v>71</v>
      </c>
      <c r="B138" s="36">
        <v>1</v>
      </c>
      <c r="C138"/>
    </row>
    <row r="139" spans="1:3" x14ac:dyDescent="0.25">
      <c r="A139" s="124" t="s">
        <v>105</v>
      </c>
      <c r="B139" s="36">
        <v>1</v>
      </c>
      <c r="C139"/>
    </row>
    <row r="140" spans="1:3" x14ac:dyDescent="0.25">
      <c r="A140" s="124" t="s">
        <v>171</v>
      </c>
      <c r="B140" s="36">
        <v>1</v>
      </c>
      <c r="C140"/>
    </row>
    <row r="141" spans="1:3" ht="15" customHeight="1" x14ac:dyDescent="0.25">
      <c r="A141" s="124" t="s">
        <v>727</v>
      </c>
      <c r="B141" s="36">
        <v>28</v>
      </c>
      <c r="C141"/>
    </row>
    <row r="142" spans="1:3" x14ac:dyDescent="0.25">
      <c r="A142" s="124" t="s">
        <v>839</v>
      </c>
      <c r="B142" s="36">
        <v>5</v>
      </c>
      <c r="C142"/>
    </row>
    <row r="143" spans="1:3" ht="25.5" x14ac:dyDescent="0.25">
      <c r="A143" s="124" t="s">
        <v>1094</v>
      </c>
      <c r="B143" s="36">
        <v>20</v>
      </c>
      <c r="C143"/>
    </row>
    <row r="144" spans="1:3" x14ac:dyDescent="0.25">
      <c r="A144" s="124" t="s">
        <v>1096</v>
      </c>
      <c r="B144" s="36">
        <v>1</v>
      </c>
      <c r="C144"/>
    </row>
    <row r="145" spans="1:2" x14ac:dyDescent="0.25">
      <c r="A145" s="124" t="s">
        <v>1095</v>
      </c>
      <c r="B145" s="36">
        <v>1</v>
      </c>
    </row>
    <row r="146" spans="1:2" x14ac:dyDescent="0.25">
      <c r="A146" s="124" t="s">
        <v>1093</v>
      </c>
      <c r="B146" s="36">
        <v>1</v>
      </c>
    </row>
    <row r="147" spans="1:2" x14ac:dyDescent="0.25">
      <c r="A147" s="124" t="s">
        <v>1142</v>
      </c>
      <c r="B147" s="36">
        <v>5</v>
      </c>
    </row>
    <row r="148" spans="1:2" x14ac:dyDescent="0.25">
      <c r="A148" s="48" t="s">
        <v>405</v>
      </c>
      <c r="B148" s="36">
        <v>89</v>
      </c>
    </row>
    <row r="149" spans="1:2" x14ac:dyDescent="0.25">
      <c r="A149"/>
      <c r="B149"/>
    </row>
    <row r="150" spans="1:2" x14ac:dyDescent="0.25">
      <c r="A150"/>
      <c r="B150"/>
    </row>
    <row r="151" spans="1:2" x14ac:dyDescent="0.25">
      <c r="A151"/>
      <c r="B151"/>
    </row>
    <row r="152" spans="1:2" x14ac:dyDescent="0.25">
      <c r="A152" s="50"/>
      <c r="B152"/>
    </row>
    <row r="153" spans="1:2" x14ac:dyDescent="0.25">
      <c r="A153" s="50"/>
      <c r="B153"/>
    </row>
    <row r="154" spans="1:2" x14ac:dyDescent="0.25">
      <c r="A154" s="50"/>
      <c r="B154"/>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08"/>
  <sheetViews>
    <sheetView showGridLines="0" topLeftCell="O4" zoomScaleNormal="100" workbookViewId="0">
      <selection activeCell="P16" sqref="P16"/>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9" customWidth="1"/>
    <col min="19" max="19" width="12.28515625" style="60"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26"/>
      <c r="B1" s="126"/>
      <c r="C1" s="126"/>
      <c r="D1" s="126"/>
      <c r="E1" s="126"/>
      <c r="F1" s="128" t="s">
        <v>23</v>
      </c>
      <c r="G1" s="129"/>
      <c r="H1" s="129"/>
      <c r="I1" s="129"/>
      <c r="J1" s="129"/>
      <c r="K1" s="129"/>
      <c r="L1" s="129"/>
      <c r="M1" s="129"/>
      <c r="N1" s="129"/>
      <c r="O1" s="129"/>
      <c r="P1" s="129"/>
      <c r="Q1" s="129"/>
      <c r="R1" s="129"/>
      <c r="S1" s="129"/>
      <c r="T1" s="129"/>
      <c r="U1" s="129"/>
      <c r="V1" s="130"/>
    </row>
    <row r="2" spans="1:25" s="4" customFormat="1" ht="18.75" customHeight="1" x14ac:dyDescent="0.2">
      <c r="A2" s="126"/>
      <c r="B2" s="126"/>
      <c r="C2" s="126"/>
      <c r="D2" s="126"/>
      <c r="E2" s="126"/>
      <c r="F2" s="131" t="s">
        <v>16</v>
      </c>
      <c r="G2" s="129"/>
      <c r="H2" s="129"/>
      <c r="I2" s="129"/>
      <c r="J2" s="129"/>
      <c r="K2" s="129"/>
      <c r="L2" s="129"/>
      <c r="M2" s="129"/>
      <c r="N2" s="129"/>
      <c r="O2" s="129"/>
      <c r="P2" s="129"/>
      <c r="Q2" s="129"/>
      <c r="R2" s="129"/>
      <c r="S2" s="129"/>
      <c r="T2" s="129"/>
      <c r="U2" s="129"/>
      <c r="V2" s="130"/>
    </row>
    <row r="3" spans="1:25" s="4" customFormat="1" ht="18.75" customHeight="1" x14ac:dyDescent="0.2">
      <c r="A3" s="126"/>
      <c r="B3" s="126"/>
      <c r="C3" s="126"/>
      <c r="D3" s="126"/>
      <c r="E3" s="126"/>
      <c r="F3" s="131" t="s">
        <v>21</v>
      </c>
      <c r="G3" s="129"/>
      <c r="H3" s="129"/>
      <c r="I3" s="129"/>
      <c r="J3" s="129"/>
      <c r="K3" s="129"/>
      <c r="L3" s="129"/>
      <c r="M3" s="129"/>
      <c r="N3" s="129"/>
      <c r="O3" s="129"/>
      <c r="P3" s="129"/>
      <c r="Q3" s="129"/>
      <c r="R3" s="129"/>
      <c r="S3" s="129"/>
      <c r="T3" s="129"/>
      <c r="U3" s="129"/>
      <c r="V3" s="130"/>
    </row>
    <row r="4" spans="1:25" s="4" customFormat="1" ht="30" customHeight="1" x14ac:dyDescent="0.2">
      <c r="A4" s="126"/>
      <c r="B4" s="126"/>
      <c r="C4" s="126"/>
      <c r="D4" s="126"/>
      <c r="E4" s="126"/>
      <c r="F4" s="127" t="s">
        <v>22</v>
      </c>
      <c r="G4" s="127"/>
      <c r="H4" s="127"/>
      <c r="I4" s="127"/>
      <c r="J4" s="127"/>
      <c r="K4" s="127"/>
      <c r="L4" s="127"/>
      <c r="M4" s="127"/>
      <c r="N4" s="127"/>
      <c r="O4" s="127"/>
      <c r="P4" s="132" t="s">
        <v>24</v>
      </c>
      <c r="Q4" s="133"/>
      <c r="R4" s="133"/>
      <c r="S4" s="134"/>
      <c r="T4" s="134"/>
      <c r="U4" s="134"/>
      <c r="V4" s="135"/>
    </row>
    <row r="5" spans="1:25" s="9" customFormat="1" ht="33.75" customHeight="1" x14ac:dyDescent="0.2">
      <c r="A5" s="125" t="s">
        <v>9</v>
      </c>
      <c r="B5" s="125"/>
      <c r="C5" s="125"/>
      <c r="D5" s="125"/>
      <c r="E5" s="125"/>
      <c r="F5" s="125"/>
      <c r="G5" s="125"/>
      <c r="H5" s="125"/>
      <c r="I5" s="125"/>
      <c r="J5" s="125"/>
      <c r="K5" s="125"/>
      <c r="L5" s="125"/>
      <c r="M5" s="125"/>
      <c r="N5" s="125"/>
      <c r="O5" s="125"/>
      <c r="P5" s="125"/>
      <c r="Q5" s="125"/>
      <c r="R5" s="125"/>
      <c r="S5" s="136" t="s">
        <v>11</v>
      </c>
      <c r="T5" s="136"/>
      <c r="U5" s="136"/>
      <c r="V5" s="136"/>
      <c r="W5" s="136"/>
      <c r="X5" s="136"/>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4" t="s">
        <v>6</v>
      </c>
      <c r="R6" s="54" t="s">
        <v>7</v>
      </c>
      <c r="S6" s="55" t="s">
        <v>12</v>
      </c>
      <c r="T6" s="15" t="s">
        <v>18</v>
      </c>
      <c r="U6" s="11" t="s">
        <v>13</v>
      </c>
      <c r="V6" s="11" t="s">
        <v>14</v>
      </c>
      <c r="W6" s="18" t="s">
        <v>399</v>
      </c>
      <c r="X6" s="18" t="s">
        <v>400</v>
      </c>
    </row>
    <row r="7" spans="1:25" ht="12" customHeight="1" x14ac:dyDescent="0.2">
      <c r="A7" s="19" t="s">
        <v>29</v>
      </c>
      <c r="B7" s="20">
        <v>3</v>
      </c>
      <c r="C7" s="21">
        <v>2016</v>
      </c>
      <c r="D7" s="22" t="s">
        <v>70</v>
      </c>
      <c r="E7" s="22" t="s">
        <v>71</v>
      </c>
      <c r="F7" s="23">
        <v>42045</v>
      </c>
      <c r="G7" s="40" t="s">
        <v>72</v>
      </c>
      <c r="H7" s="22" t="s">
        <v>73</v>
      </c>
      <c r="I7" s="22" t="s">
        <v>74</v>
      </c>
      <c r="J7" s="24" t="s">
        <v>75</v>
      </c>
      <c r="K7" s="8" t="s">
        <v>275</v>
      </c>
      <c r="L7" s="25" t="s">
        <v>276</v>
      </c>
      <c r="M7" s="25" t="s">
        <v>276</v>
      </c>
      <c r="N7" s="25" t="s">
        <v>277</v>
      </c>
      <c r="O7" s="8" t="s">
        <v>278</v>
      </c>
      <c r="P7" s="27" t="s">
        <v>279</v>
      </c>
      <c r="Q7" s="56">
        <v>42614</v>
      </c>
      <c r="R7" s="57">
        <v>44180</v>
      </c>
      <c r="S7" s="57">
        <v>44078</v>
      </c>
      <c r="T7" s="7" t="s">
        <v>390</v>
      </c>
      <c r="U7" s="7" t="s">
        <v>1135</v>
      </c>
      <c r="V7" s="7" t="s">
        <v>391</v>
      </c>
      <c r="W7" s="26">
        <v>5</v>
      </c>
      <c r="X7" s="26">
        <v>1</v>
      </c>
      <c r="Y7" s="6"/>
    </row>
    <row r="8" spans="1:25" ht="12" customHeight="1" x14ac:dyDescent="0.2">
      <c r="A8" s="19" t="s">
        <v>32</v>
      </c>
      <c r="B8" s="20">
        <v>1</v>
      </c>
      <c r="C8" s="21">
        <v>2016</v>
      </c>
      <c r="D8" s="22" t="s">
        <v>70</v>
      </c>
      <c r="E8" s="22" t="s">
        <v>83</v>
      </c>
      <c r="F8" s="23">
        <v>42724</v>
      </c>
      <c r="G8" s="40" t="s">
        <v>84</v>
      </c>
      <c r="H8" s="22" t="s">
        <v>73</v>
      </c>
      <c r="I8" s="22" t="s">
        <v>85</v>
      </c>
      <c r="J8" s="24" t="s">
        <v>86</v>
      </c>
      <c r="K8" s="8" t="s">
        <v>275</v>
      </c>
      <c r="L8" s="25" t="s">
        <v>283</v>
      </c>
      <c r="M8" s="26" t="s">
        <v>284</v>
      </c>
      <c r="N8" s="26" t="s">
        <v>285</v>
      </c>
      <c r="O8" s="7" t="s">
        <v>286</v>
      </c>
      <c r="P8" s="27" t="s">
        <v>287</v>
      </c>
      <c r="Q8" s="56">
        <v>42781</v>
      </c>
      <c r="R8" s="57">
        <v>44195</v>
      </c>
      <c r="S8" s="57">
        <v>44111</v>
      </c>
      <c r="T8" s="7" t="s">
        <v>1166</v>
      </c>
      <c r="U8" s="7" t="s">
        <v>1223</v>
      </c>
      <c r="V8" s="7" t="s">
        <v>391</v>
      </c>
      <c r="W8" s="26">
        <v>5</v>
      </c>
      <c r="X8" s="26">
        <v>0</v>
      </c>
      <c r="Y8" s="6"/>
    </row>
    <row r="9" spans="1:25" ht="12" customHeight="1" x14ac:dyDescent="0.2">
      <c r="A9" s="19" t="s">
        <v>33</v>
      </c>
      <c r="B9" s="20">
        <v>1</v>
      </c>
      <c r="C9" s="21">
        <v>2017</v>
      </c>
      <c r="D9" s="22" t="s">
        <v>70</v>
      </c>
      <c r="E9" s="22" t="s">
        <v>87</v>
      </c>
      <c r="F9" s="23">
        <v>42646</v>
      </c>
      <c r="G9" s="40" t="s">
        <v>88</v>
      </c>
      <c r="H9" s="22" t="s">
        <v>73</v>
      </c>
      <c r="I9" s="22" t="s">
        <v>89</v>
      </c>
      <c r="J9" s="24" t="s">
        <v>90</v>
      </c>
      <c r="K9" s="8" t="s">
        <v>275</v>
      </c>
      <c r="L9" s="25" t="s">
        <v>288</v>
      </c>
      <c r="M9" s="26" t="s">
        <v>289</v>
      </c>
      <c r="N9" s="26" t="s">
        <v>277</v>
      </c>
      <c r="O9" s="7" t="s">
        <v>278</v>
      </c>
      <c r="P9" s="27" t="s">
        <v>279</v>
      </c>
      <c r="Q9" s="56">
        <v>42850</v>
      </c>
      <c r="R9" s="57">
        <v>44195</v>
      </c>
      <c r="S9" s="57">
        <v>44111</v>
      </c>
      <c r="T9" s="7" t="s">
        <v>1166</v>
      </c>
      <c r="U9" s="7" t="s">
        <v>1224</v>
      </c>
      <c r="V9" s="7" t="s">
        <v>391</v>
      </c>
      <c r="W9" s="26">
        <v>5</v>
      </c>
      <c r="X9" s="26">
        <v>1</v>
      </c>
      <c r="Y9" s="6"/>
    </row>
    <row r="10" spans="1:25" ht="12" customHeight="1" x14ac:dyDescent="0.2">
      <c r="A10" s="19" t="s">
        <v>37</v>
      </c>
      <c r="B10" s="20">
        <v>2</v>
      </c>
      <c r="C10" s="21">
        <v>2018</v>
      </c>
      <c r="D10" s="22" t="s">
        <v>104</v>
      </c>
      <c r="E10" s="22" t="s">
        <v>105</v>
      </c>
      <c r="F10" s="23">
        <v>43364</v>
      </c>
      <c r="G10" s="40" t="s">
        <v>106</v>
      </c>
      <c r="H10" s="22" t="s">
        <v>107</v>
      </c>
      <c r="I10" s="22" t="s">
        <v>108</v>
      </c>
      <c r="J10" s="24" t="s">
        <v>454</v>
      </c>
      <c r="K10" s="8" t="s">
        <v>275</v>
      </c>
      <c r="L10" s="25" t="s">
        <v>455</v>
      </c>
      <c r="M10" s="101">
        <v>0.9</v>
      </c>
      <c r="N10" s="26" t="s">
        <v>302</v>
      </c>
      <c r="O10" s="7" t="s">
        <v>303</v>
      </c>
      <c r="P10" s="27" t="s">
        <v>1113</v>
      </c>
      <c r="Q10" s="56">
        <v>43388</v>
      </c>
      <c r="R10" s="57">
        <v>43921</v>
      </c>
      <c r="S10" s="57">
        <v>44111</v>
      </c>
      <c r="T10" s="7" t="s">
        <v>393</v>
      </c>
      <c r="U10" s="7" t="s">
        <v>1205</v>
      </c>
      <c r="V10" s="7" t="s">
        <v>391</v>
      </c>
      <c r="W10" s="26">
        <v>2</v>
      </c>
      <c r="X10" s="26">
        <v>1</v>
      </c>
      <c r="Y10" s="6"/>
    </row>
    <row r="11" spans="1:25" ht="12" customHeight="1" x14ac:dyDescent="0.2">
      <c r="A11" s="19" t="s">
        <v>39</v>
      </c>
      <c r="B11" s="20">
        <v>1</v>
      </c>
      <c r="C11" s="21">
        <v>2018</v>
      </c>
      <c r="D11" s="22" t="s">
        <v>70</v>
      </c>
      <c r="E11" s="22" t="s">
        <v>109</v>
      </c>
      <c r="F11" s="23">
        <v>43395</v>
      </c>
      <c r="G11" s="40" t="s">
        <v>114</v>
      </c>
      <c r="H11" s="22" t="s">
        <v>111</v>
      </c>
      <c r="I11" s="22" t="s">
        <v>115</v>
      </c>
      <c r="J11" s="24" t="s">
        <v>116</v>
      </c>
      <c r="K11" s="8" t="s">
        <v>275</v>
      </c>
      <c r="L11" s="25" t="s">
        <v>308</v>
      </c>
      <c r="M11" s="26" t="s">
        <v>309</v>
      </c>
      <c r="N11" s="26" t="s">
        <v>277</v>
      </c>
      <c r="O11" s="7" t="s">
        <v>278</v>
      </c>
      <c r="P11" s="27" t="s">
        <v>279</v>
      </c>
      <c r="Q11" s="56">
        <v>43497</v>
      </c>
      <c r="R11" s="57">
        <v>44073</v>
      </c>
      <c r="S11" s="57">
        <v>44098</v>
      </c>
      <c r="T11" s="7" t="s">
        <v>390</v>
      </c>
      <c r="U11" s="7" t="s">
        <v>1196</v>
      </c>
      <c r="V11" s="7" t="s">
        <v>542</v>
      </c>
      <c r="W11" s="26">
        <v>4</v>
      </c>
      <c r="X11" s="26">
        <v>0</v>
      </c>
      <c r="Y11" s="6"/>
    </row>
    <row r="12" spans="1:25" ht="12" customHeight="1" x14ac:dyDescent="0.2">
      <c r="A12" s="19" t="s">
        <v>42</v>
      </c>
      <c r="B12" s="20">
        <v>1</v>
      </c>
      <c r="C12" s="21">
        <v>2018</v>
      </c>
      <c r="D12" s="22" t="s">
        <v>117</v>
      </c>
      <c r="E12" s="22" t="s">
        <v>429</v>
      </c>
      <c r="F12" s="23">
        <v>43418</v>
      </c>
      <c r="G12" s="40" t="s">
        <v>126</v>
      </c>
      <c r="H12" s="22" t="s">
        <v>127</v>
      </c>
      <c r="I12" s="22" t="s">
        <v>128</v>
      </c>
      <c r="J12" s="24" t="s">
        <v>129</v>
      </c>
      <c r="K12" s="8" t="s">
        <v>275</v>
      </c>
      <c r="L12" s="25" t="s">
        <v>315</v>
      </c>
      <c r="M12" s="101">
        <v>0.8</v>
      </c>
      <c r="N12" s="26" t="s">
        <v>302</v>
      </c>
      <c r="O12" s="7" t="s">
        <v>303</v>
      </c>
      <c r="P12" s="27" t="s">
        <v>1113</v>
      </c>
      <c r="Q12" s="56">
        <v>43466</v>
      </c>
      <c r="R12" s="58">
        <v>43921</v>
      </c>
      <c r="S12" s="57">
        <v>44111</v>
      </c>
      <c r="T12" s="7" t="s">
        <v>393</v>
      </c>
      <c r="U12" s="7" t="s">
        <v>1206</v>
      </c>
      <c r="V12" s="7" t="s">
        <v>391</v>
      </c>
      <c r="W12" s="26">
        <v>2</v>
      </c>
      <c r="X12" s="26">
        <v>0</v>
      </c>
      <c r="Y12" s="6"/>
    </row>
    <row r="13" spans="1:25" ht="12" customHeight="1" x14ac:dyDescent="0.2">
      <c r="A13" s="19" t="s">
        <v>48</v>
      </c>
      <c r="B13" s="20">
        <v>1</v>
      </c>
      <c r="C13" s="21">
        <v>2019</v>
      </c>
      <c r="D13" s="22" t="s">
        <v>91</v>
      </c>
      <c r="E13" s="22" t="s">
        <v>141</v>
      </c>
      <c r="F13" s="23">
        <v>43418</v>
      </c>
      <c r="G13" s="40" t="s">
        <v>160</v>
      </c>
      <c r="H13" s="22" t="s">
        <v>487</v>
      </c>
      <c r="I13" s="22" t="s">
        <v>161</v>
      </c>
      <c r="J13" s="24" t="s">
        <v>162</v>
      </c>
      <c r="K13" s="8" t="s">
        <v>305</v>
      </c>
      <c r="L13" s="25" t="s">
        <v>331</v>
      </c>
      <c r="M13" s="26">
        <v>1</v>
      </c>
      <c r="N13" s="26" t="s">
        <v>317</v>
      </c>
      <c r="O13" s="26" t="s">
        <v>326</v>
      </c>
      <c r="P13" s="27" t="s">
        <v>401</v>
      </c>
      <c r="Q13" s="58">
        <v>43488</v>
      </c>
      <c r="R13" s="58">
        <v>44104</v>
      </c>
      <c r="S13" s="58">
        <v>44109</v>
      </c>
      <c r="T13" s="28" t="s">
        <v>395</v>
      </c>
      <c r="U13" s="28" t="s">
        <v>1236</v>
      </c>
      <c r="V13" s="28" t="s">
        <v>542</v>
      </c>
      <c r="W13" s="26">
        <v>2</v>
      </c>
      <c r="X13" s="26">
        <v>0</v>
      </c>
      <c r="Y13" s="6"/>
    </row>
    <row r="14" spans="1:25" ht="12" customHeight="1" x14ac:dyDescent="0.2">
      <c r="A14" s="19" t="s">
        <v>49</v>
      </c>
      <c r="B14" s="20">
        <v>1</v>
      </c>
      <c r="C14" s="21">
        <v>2019</v>
      </c>
      <c r="D14" s="22" t="s">
        <v>91</v>
      </c>
      <c r="E14" s="22" t="s">
        <v>141</v>
      </c>
      <c r="F14" s="23">
        <v>43418</v>
      </c>
      <c r="G14" s="40" t="s">
        <v>163</v>
      </c>
      <c r="H14" s="22" t="s">
        <v>487</v>
      </c>
      <c r="I14" s="22" t="s">
        <v>164</v>
      </c>
      <c r="J14" s="24" t="s">
        <v>165</v>
      </c>
      <c r="K14" s="7" t="s">
        <v>298</v>
      </c>
      <c r="L14" s="25" t="s">
        <v>332</v>
      </c>
      <c r="M14" s="26">
        <v>1</v>
      </c>
      <c r="N14" s="26" t="s">
        <v>317</v>
      </c>
      <c r="O14" s="26" t="s">
        <v>326</v>
      </c>
      <c r="P14" s="27" t="s">
        <v>401</v>
      </c>
      <c r="Q14" s="58">
        <v>43488</v>
      </c>
      <c r="R14" s="58">
        <v>44104</v>
      </c>
      <c r="S14" s="58">
        <v>44109</v>
      </c>
      <c r="T14" s="28" t="s">
        <v>395</v>
      </c>
      <c r="U14" s="28" t="s">
        <v>1237</v>
      </c>
      <c r="V14" s="28" t="s">
        <v>542</v>
      </c>
      <c r="W14" s="26">
        <v>2</v>
      </c>
      <c r="X14" s="26">
        <v>0</v>
      </c>
      <c r="Y14" s="6"/>
    </row>
    <row r="15" spans="1:25" ht="12" customHeight="1" x14ac:dyDescent="0.2">
      <c r="A15" s="19" t="s">
        <v>49</v>
      </c>
      <c r="B15" s="20">
        <v>4</v>
      </c>
      <c r="C15" s="21">
        <v>2019</v>
      </c>
      <c r="D15" s="22" t="s">
        <v>91</v>
      </c>
      <c r="E15" s="22" t="s">
        <v>141</v>
      </c>
      <c r="F15" s="23">
        <v>43418</v>
      </c>
      <c r="G15" s="40" t="s">
        <v>163</v>
      </c>
      <c r="H15" s="22" t="s">
        <v>487</v>
      </c>
      <c r="I15" s="22" t="s">
        <v>164</v>
      </c>
      <c r="J15" s="24" t="s">
        <v>167</v>
      </c>
      <c r="K15" s="7" t="s">
        <v>298</v>
      </c>
      <c r="L15" s="25" t="s">
        <v>333</v>
      </c>
      <c r="M15" s="26">
        <v>1</v>
      </c>
      <c r="N15" s="26" t="s">
        <v>317</v>
      </c>
      <c r="O15" s="26" t="s">
        <v>326</v>
      </c>
      <c r="P15" s="27" t="s">
        <v>401</v>
      </c>
      <c r="Q15" s="58">
        <v>43488</v>
      </c>
      <c r="R15" s="58">
        <v>44165</v>
      </c>
      <c r="S15" s="58">
        <v>44012</v>
      </c>
      <c r="T15" s="28" t="s">
        <v>395</v>
      </c>
      <c r="U15" s="28" t="s">
        <v>1088</v>
      </c>
      <c r="V15" s="28" t="s">
        <v>391</v>
      </c>
      <c r="W15" s="26">
        <v>2</v>
      </c>
      <c r="X15" s="26">
        <v>0</v>
      </c>
      <c r="Y15" s="6"/>
    </row>
    <row r="16" spans="1:25" ht="12" customHeight="1" x14ac:dyDescent="0.2">
      <c r="A16" s="19" t="s">
        <v>51</v>
      </c>
      <c r="B16" s="20">
        <v>1</v>
      </c>
      <c r="C16" s="21">
        <v>2019</v>
      </c>
      <c r="D16" s="22" t="s">
        <v>70</v>
      </c>
      <c r="E16" s="22" t="s">
        <v>171</v>
      </c>
      <c r="F16" s="23">
        <v>43418</v>
      </c>
      <c r="G16" s="40" t="s">
        <v>172</v>
      </c>
      <c r="H16" s="22" t="s">
        <v>173</v>
      </c>
      <c r="I16" s="22" t="s">
        <v>174</v>
      </c>
      <c r="J16" s="30" t="s">
        <v>175</v>
      </c>
      <c r="K16" s="8" t="s">
        <v>275</v>
      </c>
      <c r="L16" s="25" t="s">
        <v>334</v>
      </c>
      <c r="M16" s="26" t="s">
        <v>335</v>
      </c>
      <c r="N16" s="26" t="s">
        <v>277</v>
      </c>
      <c r="O16" s="26" t="s">
        <v>278</v>
      </c>
      <c r="P16" s="27" t="s">
        <v>279</v>
      </c>
      <c r="Q16" s="58">
        <v>43497</v>
      </c>
      <c r="R16" s="58">
        <v>44195</v>
      </c>
      <c r="S16" s="58">
        <v>44111</v>
      </c>
      <c r="T16" s="28" t="s">
        <v>1166</v>
      </c>
      <c r="U16" s="28" t="s">
        <v>1228</v>
      </c>
      <c r="V16" s="28" t="s">
        <v>391</v>
      </c>
      <c r="W16" s="26">
        <v>2</v>
      </c>
      <c r="X16" s="26">
        <v>1</v>
      </c>
      <c r="Y16" s="6"/>
    </row>
    <row r="17" spans="1:25" ht="12" customHeight="1" x14ac:dyDescent="0.2">
      <c r="A17" s="19" t="s">
        <v>52</v>
      </c>
      <c r="B17" s="20">
        <v>3</v>
      </c>
      <c r="C17" s="21">
        <v>2019</v>
      </c>
      <c r="D17" s="31" t="s">
        <v>176</v>
      </c>
      <c r="E17" s="22" t="s">
        <v>177</v>
      </c>
      <c r="F17" s="23">
        <v>43528</v>
      </c>
      <c r="G17" s="40" t="s">
        <v>178</v>
      </c>
      <c r="H17" s="22" t="s">
        <v>179</v>
      </c>
      <c r="I17" s="23" t="s">
        <v>180</v>
      </c>
      <c r="J17" s="24" t="s">
        <v>181</v>
      </c>
      <c r="K17" s="7" t="s">
        <v>298</v>
      </c>
      <c r="L17" s="25" t="s">
        <v>336</v>
      </c>
      <c r="M17" s="26">
        <v>1</v>
      </c>
      <c r="N17" s="26" t="s">
        <v>302</v>
      </c>
      <c r="O17" s="26" t="s">
        <v>303</v>
      </c>
      <c r="P17" s="27" t="s">
        <v>1113</v>
      </c>
      <c r="Q17" s="58">
        <v>43585</v>
      </c>
      <c r="R17" s="58">
        <v>44196</v>
      </c>
      <c r="S17" s="57">
        <v>44111</v>
      </c>
      <c r="T17" s="28" t="s">
        <v>393</v>
      </c>
      <c r="U17" s="71" t="s">
        <v>1207</v>
      </c>
      <c r="V17" s="28" t="s">
        <v>391</v>
      </c>
      <c r="W17" s="26">
        <v>1</v>
      </c>
      <c r="X17" s="26">
        <v>0</v>
      </c>
      <c r="Y17" s="6"/>
    </row>
    <row r="18" spans="1:25" ht="12" customHeight="1" x14ac:dyDescent="0.2">
      <c r="A18" s="19" t="s">
        <v>53</v>
      </c>
      <c r="B18" s="20">
        <v>5</v>
      </c>
      <c r="C18" s="21">
        <v>2019</v>
      </c>
      <c r="D18" s="31" t="s">
        <v>176</v>
      </c>
      <c r="E18" s="22" t="s">
        <v>177</v>
      </c>
      <c r="F18" s="23">
        <v>43528</v>
      </c>
      <c r="G18" s="40" t="s">
        <v>182</v>
      </c>
      <c r="H18" s="23" t="s">
        <v>185</v>
      </c>
      <c r="I18" s="23" t="s">
        <v>180</v>
      </c>
      <c r="J18" s="24" t="s">
        <v>186</v>
      </c>
      <c r="K18" s="7" t="s">
        <v>298</v>
      </c>
      <c r="L18" s="25" t="s">
        <v>339</v>
      </c>
      <c r="M18" s="101">
        <v>1</v>
      </c>
      <c r="N18" s="26" t="s">
        <v>302</v>
      </c>
      <c r="O18" s="26" t="s">
        <v>303</v>
      </c>
      <c r="P18" s="27" t="s">
        <v>1113</v>
      </c>
      <c r="Q18" s="58">
        <v>43585</v>
      </c>
      <c r="R18" s="58">
        <v>44196</v>
      </c>
      <c r="S18" s="57">
        <v>44111</v>
      </c>
      <c r="T18" s="28" t="s">
        <v>393</v>
      </c>
      <c r="U18" s="71" t="s">
        <v>1208</v>
      </c>
      <c r="V18" s="28" t="s">
        <v>391</v>
      </c>
      <c r="W18" s="26">
        <v>1</v>
      </c>
      <c r="X18" s="26">
        <v>0</v>
      </c>
      <c r="Y18" s="6"/>
    </row>
    <row r="19" spans="1:25" ht="12" customHeight="1" x14ac:dyDescent="0.2">
      <c r="A19" s="19" t="s">
        <v>59</v>
      </c>
      <c r="B19" s="20">
        <v>1</v>
      </c>
      <c r="C19" s="21">
        <v>2019</v>
      </c>
      <c r="D19" s="22" t="s">
        <v>70</v>
      </c>
      <c r="E19" s="29" t="s">
        <v>213</v>
      </c>
      <c r="F19" s="23">
        <v>43657</v>
      </c>
      <c r="G19" s="41" t="s">
        <v>214</v>
      </c>
      <c r="H19" s="22"/>
      <c r="I19" s="22" t="s">
        <v>215</v>
      </c>
      <c r="J19" s="23" t="s">
        <v>216</v>
      </c>
      <c r="K19" s="7" t="s">
        <v>298</v>
      </c>
      <c r="L19" s="25" t="s">
        <v>355</v>
      </c>
      <c r="M19" s="26" t="s">
        <v>356</v>
      </c>
      <c r="N19" s="26" t="s">
        <v>277</v>
      </c>
      <c r="O19" s="26" t="s">
        <v>278</v>
      </c>
      <c r="P19" s="27" t="s">
        <v>357</v>
      </c>
      <c r="Q19" s="58">
        <v>43664</v>
      </c>
      <c r="R19" s="58">
        <v>44012</v>
      </c>
      <c r="S19" s="58">
        <v>44105</v>
      </c>
      <c r="T19" s="28" t="s">
        <v>1166</v>
      </c>
      <c r="U19" s="28" t="s">
        <v>1225</v>
      </c>
      <c r="V19" s="28" t="s">
        <v>542</v>
      </c>
      <c r="W19" s="26">
        <v>1</v>
      </c>
      <c r="X19" s="26">
        <v>0</v>
      </c>
      <c r="Y19" s="6"/>
    </row>
    <row r="20" spans="1:25" ht="12" customHeight="1" x14ac:dyDescent="0.2">
      <c r="A20" s="19" t="s">
        <v>417</v>
      </c>
      <c r="B20" s="20">
        <v>1</v>
      </c>
      <c r="C20" s="21">
        <v>2020</v>
      </c>
      <c r="D20" s="31" t="s">
        <v>176</v>
      </c>
      <c r="E20" s="29" t="s">
        <v>428</v>
      </c>
      <c r="F20" s="23">
        <v>43741</v>
      </c>
      <c r="G20" s="26" t="s">
        <v>498</v>
      </c>
      <c r="H20" s="22" t="s">
        <v>508</v>
      </c>
      <c r="I20" s="25" t="s">
        <v>512</v>
      </c>
      <c r="J20" s="32" t="s">
        <v>412</v>
      </c>
      <c r="K20" s="8" t="s">
        <v>275</v>
      </c>
      <c r="L20" s="25" t="s">
        <v>418</v>
      </c>
      <c r="M20" s="26">
        <v>1</v>
      </c>
      <c r="N20" s="26" t="s">
        <v>302</v>
      </c>
      <c r="O20" s="26" t="s">
        <v>303</v>
      </c>
      <c r="P20" s="27" t="s">
        <v>1113</v>
      </c>
      <c r="Q20" s="58">
        <v>43829</v>
      </c>
      <c r="R20" s="58">
        <v>44104</v>
      </c>
      <c r="S20" s="57">
        <v>44111</v>
      </c>
      <c r="T20" s="28" t="s">
        <v>393</v>
      </c>
      <c r="U20" s="71" t="s">
        <v>1209</v>
      </c>
      <c r="V20" s="28" t="s">
        <v>391</v>
      </c>
      <c r="W20" s="26">
        <v>1</v>
      </c>
      <c r="X20" s="26">
        <v>0</v>
      </c>
      <c r="Y20" s="6"/>
    </row>
    <row r="21" spans="1:25" ht="12" customHeight="1" x14ac:dyDescent="0.2">
      <c r="A21" s="19" t="s">
        <v>424</v>
      </c>
      <c r="B21" s="20">
        <v>1</v>
      </c>
      <c r="C21" s="21">
        <v>2020</v>
      </c>
      <c r="D21" s="31" t="s">
        <v>176</v>
      </c>
      <c r="E21" s="29" t="s">
        <v>428</v>
      </c>
      <c r="F21" s="23">
        <v>43741</v>
      </c>
      <c r="G21" s="26" t="s">
        <v>499</v>
      </c>
      <c r="H21" s="22" t="s">
        <v>509</v>
      </c>
      <c r="I21" s="25" t="s">
        <v>513</v>
      </c>
      <c r="J21" s="32" t="s">
        <v>413</v>
      </c>
      <c r="K21" s="8" t="s">
        <v>275</v>
      </c>
      <c r="L21" s="25" t="s">
        <v>419</v>
      </c>
      <c r="M21" s="26">
        <v>1</v>
      </c>
      <c r="N21" s="26" t="s">
        <v>302</v>
      </c>
      <c r="O21" s="26" t="s">
        <v>303</v>
      </c>
      <c r="P21" s="27" t="s">
        <v>1113</v>
      </c>
      <c r="Q21" s="58">
        <v>43829</v>
      </c>
      <c r="R21" s="58">
        <v>43921</v>
      </c>
      <c r="S21" s="58">
        <v>44111</v>
      </c>
      <c r="T21" s="28" t="s">
        <v>393</v>
      </c>
      <c r="U21" s="71" t="s">
        <v>1210</v>
      </c>
      <c r="V21" s="28" t="s">
        <v>391</v>
      </c>
      <c r="W21" s="26">
        <v>0</v>
      </c>
      <c r="X21" s="26">
        <v>0</v>
      </c>
      <c r="Y21" s="6"/>
    </row>
    <row r="22" spans="1:25" ht="12" customHeight="1" x14ac:dyDescent="0.2">
      <c r="A22" s="19" t="s">
        <v>425</v>
      </c>
      <c r="B22" s="20">
        <v>1</v>
      </c>
      <c r="C22" s="21">
        <v>2020</v>
      </c>
      <c r="D22" s="31" t="s">
        <v>176</v>
      </c>
      <c r="E22" s="29" t="s">
        <v>428</v>
      </c>
      <c r="F22" s="23">
        <v>43741</v>
      </c>
      <c r="G22" s="26" t="s">
        <v>500</v>
      </c>
      <c r="H22" s="22" t="s">
        <v>509</v>
      </c>
      <c r="I22" s="25" t="s">
        <v>513</v>
      </c>
      <c r="J22" s="32" t="s">
        <v>413</v>
      </c>
      <c r="K22" s="8" t="s">
        <v>275</v>
      </c>
      <c r="L22" s="25" t="s">
        <v>419</v>
      </c>
      <c r="M22" s="26">
        <v>1</v>
      </c>
      <c r="N22" s="26" t="s">
        <v>302</v>
      </c>
      <c r="O22" s="26" t="s">
        <v>303</v>
      </c>
      <c r="P22" s="27" t="s">
        <v>1113</v>
      </c>
      <c r="Q22" s="58">
        <v>43829</v>
      </c>
      <c r="R22" s="58">
        <v>43921</v>
      </c>
      <c r="S22" s="58">
        <v>44111</v>
      </c>
      <c r="T22" s="28" t="s">
        <v>393</v>
      </c>
      <c r="U22" s="71" t="s">
        <v>1211</v>
      </c>
      <c r="V22" s="28" t="s">
        <v>391</v>
      </c>
      <c r="W22" s="26">
        <v>0</v>
      </c>
      <c r="X22" s="26">
        <v>0</v>
      </c>
      <c r="Y22" s="6"/>
    </row>
    <row r="23" spans="1:25" ht="12" customHeight="1" x14ac:dyDescent="0.2">
      <c r="A23" s="19" t="s">
        <v>426</v>
      </c>
      <c r="B23" s="20">
        <v>1</v>
      </c>
      <c r="C23" s="21">
        <v>2020</v>
      </c>
      <c r="D23" s="31" t="s">
        <v>176</v>
      </c>
      <c r="E23" s="29" t="s">
        <v>428</v>
      </c>
      <c r="F23" s="23">
        <v>43741</v>
      </c>
      <c r="G23" s="26" t="s">
        <v>501</v>
      </c>
      <c r="H23" s="22" t="s">
        <v>509</v>
      </c>
      <c r="I23" s="25" t="s">
        <v>514</v>
      </c>
      <c r="J23" s="32" t="s">
        <v>414</v>
      </c>
      <c r="K23" s="8" t="s">
        <v>275</v>
      </c>
      <c r="L23" s="25" t="s">
        <v>420</v>
      </c>
      <c r="M23" s="26">
        <v>1</v>
      </c>
      <c r="N23" s="26" t="s">
        <v>302</v>
      </c>
      <c r="O23" s="26" t="s">
        <v>303</v>
      </c>
      <c r="P23" s="27" t="s">
        <v>1113</v>
      </c>
      <c r="Q23" s="58">
        <v>43829</v>
      </c>
      <c r="R23" s="58">
        <v>43921</v>
      </c>
      <c r="S23" s="58">
        <v>44111</v>
      </c>
      <c r="T23" s="28" t="s">
        <v>393</v>
      </c>
      <c r="U23" s="71" t="s">
        <v>1212</v>
      </c>
      <c r="V23" s="28" t="s">
        <v>391</v>
      </c>
      <c r="W23" s="26">
        <v>0</v>
      </c>
      <c r="X23" s="26">
        <v>0</v>
      </c>
      <c r="Y23" s="6"/>
    </row>
    <row r="24" spans="1:25" ht="12" customHeight="1" x14ac:dyDescent="0.2">
      <c r="A24" s="19" t="s">
        <v>427</v>
      </c>
      <c r="B24" s="20">
        <v>2</v>
      </c>
      <c r="C24" s="21">
        <v>2020</v>
      </c>
      <c r="D24" s="31" t="s">
        <v>176</v>
      </c>
      <c r="E24" s="29" t="s">
        <v>428</v>
      </c>
      <c r="F24" s="23">
        <v>43741</v>
      </c>
      <c r="G24" s="26" t="s">
        <v>502</v>
      </c>
      <c r="H24" s="22" t="s">
        <v>510</v>
      </c>
      <c r="I24" s="25" t="s">
        <v>515</v>
      </c>
      <c r="J24" s="32" t="s">
        <v>416</v>
      </c>
      <c r="K24" s="8" t="s">
        <v>275</v>
      </c>
      <c r="L24" s="25" t="s">
        <v>422</v>
      </c>
      <c r="M24" s="101">
        <v>0.8</v>
      </c>
      <c r="N24" s="26" t="s">
        <v>302</v>
      </c>
      <c r="O24" s="26" t="s">
        <v>303</v>
      </c>
      <c r="P24" s="27" t="s">
        <v>1113</v>
      </c>
      <c r="Q24" s="58">
        <v>43829</v>
      </c>
      <c r="R24" s="58">
        <v>44196</v>
      </c>
      <c r="S24" s="58">
        <v>44111</v>
      </c>
      <c r="T24" s="28" t="s">
        <v>393</v>
      </c>
      <c r="U24" s="71" t="s">
        <v>1213</v>
      </c>
      <c r="V24" s="28" t="s">
        <v>391</v>
      </c>
      <c r="W24" s="26">
        <v>1</v>
      </c>
      <c r="X24" s="26">
        <v>0</v>
      </c>
      <c r="Y24" s="6"/>
    </row>
    <row r="25" spans="1:25" ht="12" customHeight="1" x14ac:dyDescent="0.2">
      <c r="A25" s="19" t="s">
        <v>479</v>
      </c>
      <c r="B25" s="20">
        <v>1</v>
      </c>
      <c r="C25" s="21">
        <v>2020</v>
      </c>
      <c r="D25" s="31" t="s">
        <v>176</v>
      </c>
      <c r="E25" s="29" t="s">
        <v>484</v>
      </c>
      <c r="F25" s="23">
        <v>43782</v>
      </c>
      <c r="G25" s="26" t="s">
        <v>503</v>
      </c>
      <c r="H25" s="22" t="s">
        <v>511</v>
      </c>
      <c r="I25" s="25" t="s">
        <v>516</v>
      </c>
      <c r="J25" s="32" t="s">
        <v>457</v>
      </c>
      <c r="K25" s="8" t="s">
        <v>275</v>
      </c>
      <c r="L25" s="25" t="s">
        <v>458</v>
      </c>
      <c r="M25" s="26" t="s">
        <v>459</v>
      </c>
      <c r="N25" s="26" t="s">
        <v>302</v>
      </c>
      <c r="O25" s="26" t="s">
        <v>460</v>
      </c>
      <c r="P25" s="26" t="s">
        <v>1114</v>
      </c>
      <c r="Q25" s="58">
        <v>43871</v>
      </c>
      <c r="R25" s="58">
        <v>44196</v>
      </c>
      <c r="S25" s="58">
        <v>44082</v>
      </c>
      <c r="T25" s="28" t="s">
        <v>393</v>
      </c>
      <c r="U25" s="71" t="s">
        <v>1214</v>
      </c>
      <c r="V25" s="28" t="s">
        <v>391</v>
      </c>
      <c r="W25" s="26">
        <v>0</v>
      </c>
      <c r="X25" s="26">
        <v>0</v>
      </c>
      <c r="Y25" s="6"/>
    </row>
    <row r="26" spans="1:25" ht="12" customHeight="1" x14ac:dyDescent="0.2">
      <c r="A26" s="19" t="s">
        <v>480</v>
      </c>
      <c r="B26" s="20">
        <v>2</v>
      </c>
      <c r="C26" s="21">
        <v>2020</v>
      </c>
      <c r="D26" s="31" t="s">
        <v>176</v>
      </c>
      <c r="E26" s="29" t="s">
        <v>484</v>
      </c>
      <c r="F26" s="23">
        <v>43782</v>
      </c>
      <c r="G26" s="26" t="s">
        <v>504</v>
      </c>
      <c r="H26" s="22" t="s">
        <v>511</v>
      </c>
      <c r="I26" s="25" t="s">
        <v>517</v>
      </c>
      <c r="J26" s="32" t="s">
        <v>468</v>
      </c>
      <c r="K26" s="7" t="s">
        <v>298</v>
      </c>
      <c r="L26" s="25" t="s">
        <v>469</v>
      </c>
      <c r="M26" s="26">
        <v>1</v>
      </c>
      <c r="N26" s="26" t="s">
        <v>302</v>
      </c>
      <c r="O26" s="26" t="s">
        <v>460</v>
      </c>
      <c r="P26" s="26" t="s">
        <v>1114</v>
      </c>
      <c r="Q26" s="58">
        <v>43871</v>
      </c>
      <c r="R26" s="58">
        <v>44104</v>
      </c>
      <c r="S26" s="58">
        <v>44111</v>
      </c>
      <c r="T26" s="28" t="s">
        <v>393</v>
      </c>
      <c r="U26" s="71" t="s">
        <v>1215</v>
      </c>
      <c r="V26" s="28" t="s">
        <v>391</v>
      </c>
      <c r="W26" s="26">
        <v>1</v>
      </c>
      <c r="X26" s="26">
        <v>0</v>
      </c>
      <c r="Y26" s="6"/>
    </row>
    <row r="27" spans="1:25" ht="12" customHeight="1" x14ac:dyDescent="0.2">
      <c r="A27" s="19" t="s">
        <v>482</v>
      </c>
      <c r="B27" s="20">
        <v>1</v>
      </c>
      <c r="C27" s="21">
        <v>2020</v>
      </c>
      <c r="D27" s="31" t="s">
        <v>176</v>
      </c>
      <c r="E27" s="29" t="s">
        <v>484</v>
      </c>
      <c r="F27" s="23">
        <v>43782</v>
      </c>
      <c r="G27" s="26" t="s">
        <v>505</v>
      </c>
      <c r="H27" s="22" t="s">
        <v>511</v>
      </c>
      <c r="I27" s="25" t="s">
        <v>520</v>
      </c>
      <c r="J27" s="32" t="s">
        <v>470</v>
      </c>
      <c r="K27" s="8" t="s">
        <v>275</v>
      </c>
      <c r="L27" s="25" t="s">
        <v>471</v>
      </c>
      <c r="M27" s="26">
        <v>1</v>
      </c>
      <c r="N27" s="26" t="s">
        <v>302</v>
      </c>
      <c r="O27" s="26" t="s">
        <v>460</v>
      </c>
      <c r="P27" s="26" t="s">
        <v>1114</v>
      </c>
      <c r="Q27" s="58">
        <v>43871</v>
      </c>
      <c r="R27" s="58">
        <v>44104</v>
      </c>
      <c r="S27" s="58">
        <v>44111</v>
      </c>
      <c r="T27" s="28" t="s">
        <v>393</v>
      </c>
      <c r="U27" s="71" t="s">
        <v>1216</v>
      </c>
      <c r="V27" s="28" t="s">
        <v>391</v>
      </c>
      <c r="W27" s="26">
        <v>1</v>
      </c>
      <c r="X27" s="26">
        <v>0</v>
      </c>
      <c r="Y27" s="6"/>
    </row>
    <row r="28" spans="1:25" ht="12" customHeight="1" x14ac:dyDescent="0.2">
      <c r="A28" s="19" t="s">
        <v>482</v>
      </c>
      <c r="B28" s="20">
        <v>2</v>
      </c>
      <c r="C28" s="21">
        <v>2020</v>
      </c>
      <c r="D28" s="31" t="s">
        <v>176</v>
      </c>
      <c r="E28" s="29" t="s">
        <v>484</v>
      </c>
      <c r="F28" s="23">
        <v>43782</v>
      </c>
      <c r="G28" s="26" t="s">
        <v>505</v>
      </c>
      <c r="H28" s="22" t="s">
        <v>511</v>
      </c>
      <c r="I28" s="25" t="s">
        <v>520</v>
      </c>
      <c r="J28" s="32" t="s">
        <v>472</v>
      </c>
      <c r="K28" s="8" t="s">
        <v>275</v>
      </c>
      <c r="L28" s="25" t="s">
        <v>473</v>
      </c>
      <c r="M28" s="26">
        <v>2</v>
      </c>
      <c r="N28" s="26" t="s">
        <v>302</v>
      </c>
      <c r="O28" s="26" t="s">
        <v>460</v>
      </c>
      <c r="P28" s="26" t="s">
        <v>1114</v>
      </c>
      <c r="Q28" s="58">
        <v>43871</v>
      </c>
      <c r="R28" s="58">
        <v>44196</v>
      </c>
      <c r="S28" s="58">
        <v>44111</v>
      </c>
      <c r="T28" s="28" t="s">
        <v>393</v>
      </c>
      <c r="U28" s="71" t="s">
        <v>1217</v>
      </c>
      <c r="V28" s="28" t="s">
        <v>391</v>
      </c>
      <c r="W28" s="26">
        <v>0</v>
      </c>
      <c r="X28" s="26">
        <v>0</v>
      </c>
      <c r="Y28" s="6"/>
    </row>
    <row r="29" spans="1:25" ht="12" customHeight="1" x14ac:dyDescent="0.2">
      <c r="A29" s="19" t="s">
        <v>481</v>
      </c>
      <c r="B29" s="20">
        <v>1</v>
      </c>
      <c r="C29" s="21">
        <v>2020</v>
      </c>
      <c r="D29" s="31" t="s">
        <v>176</v>
      </c>
      <c r="E29" s="29" t="s">
        <v>484</v>
      </c>
      <c r="F29" s="23">
        <v>43782</v>
      </c>
      <c r="G29" s="26" t="s">
        <v>506</v>
      </c>
      <c r="H29" s="22" t="s">
        <v>511</v>
      </c>
      <c r="I29" s="25" t="s">
        <v>518</v>
      </c>
      <c r="J29" s="32" t="s">
        <v>474</v>
      </c>
      <c r="K29" s="8" t="s">
        <v>275</v>
      </c>
      <c r="L29" s="25" t="s">
        <v>473</v>
      </c>
      <c r="M29" s="26">
        <v>6</v>
      </c>
      <c r="N29" s="26" t="s">
        <v>302</v>
      </c>
      <c r="O29" s="26" t="s">
        <v>460</v>
      </c>
      <c r="P29" s="26" t="s">
        <v>1114</v>
      </c>
      <c r="Q29" s="58">
        <v>43871</v>
      </c>
      <c r="R29" s="58">
        <v>44075</v>
      </c>
      <c r="S29" s="58">
        <v>44111</v>
      </c>
      <c r="T29" s="28" t="s">
        <v>393</v>
      </c>
      <c r="U29" s="71" t="s">
        <v>1218</v>
      </c>
      <c r="V29" s="28" t="s">
        <v>391</v>
      </c>
      <c r="W29" s="26">
        <v>0</v>
      </c>
      <c r="X29" s="26">
        <v>0</v>
      </c>
      <c r="Y29" s="6"/>
    </row>
    <row r="30" spans="1:25" ht="12" customHeight="1" x14ac:dyDescent="0.2">
      <c r="A30" s="19" t="s">
        <v>483</v>
      </c>
      <c r="B30" s="20">
        <v>2</v>
      </c>
      <c r="C30" s="21">
        <v>2020</v>
      </c>
      <c r="D30" s="31" t="s">
        <v>176</v>
      </c>
      <c r="E30" s="29" t="s">
        <v>484</v>
      </c>
      <c r="F30" s="23">
        <v>43782</v>
      </c>
      <c r="G30" s="26" t="s">
        <v>507</v>
      </c>
      <c r="H30" s="22" t="s">
        <v>511</v>
      </c>
      <c r="I30" s="25" t="s">
        <v>519</v>
      </c>
      <c r="J30" s="32" t="s">
        <v>477</v>
      </c>
      <c r="K30" s="8" t="s">
        <v>275</v>
      </c>
      <c r="L30" s="25" t="s">
        <v>478</v>
      </c>
      <c r="M30" s="26">
        <v>4</v>
      </c>
      <c r="N30" s="26" t="s">
        <v>302</v>
      </c>
      <c r="O30" s="26" t="s">
        <v>460</v>
      </c>
      <c r="P30" s="26" t="s">
        <v>1114</v>
      </c>
      <c r="Q30" s="58">
        <v>43871</v>
      </c>
      <c r="R30" s="58">
        <v>44196</v>
      </c>
      <c r="S30" s="58">
        <v>44111</v>
      </c>
      <c r="T30" s="28" t="s">
        <v>393</v>
      </c>
      <c r="U30" s="71" t="s">
        <v>1219</v>
      </c>
      <c r="V30" s="28" t="s">
        <v>391</v>
      </c>
      <c r="W30" s="26">
        <v>0</v>
      </c>
      <c r="X30" s="26">
        <v>0</v>
      </c>
      <c r="Y30" s="6"/>
    </row>
    <row r="31" spans="1:25" ht="12" customHeight="1" x14ac:dyDescent="0.2">
      <c r="A31" s="19" t="s">
        <v>560</v>
      </c>
      <c r="B31" s="20">
        <v>1</v>
      </c>
      <c r="C31" s="21">
        <v>2020</v>
      </c>
      <c r="D31" s="31" t="s">
        <v>563</v>
      </c>
      <c r="E31" s="29" t="s">
        <v>565</v>
      </c>
      <c r="F31" s="23">
        <v>43901</v>
      </c>
      <c r="G31" s="26" t="s">
        <v>566</v>
      </c>
      <c r="H31" s="22" t="s">
        <v>549</v>
      </c>
      <c r="I31" s="25" t="s">
        <v>550</v>
      </c>
      <c r="J31" s="32" t="s">
        <v>551</v>
      </c>
      <c r="K31" s="8" t="s">
        <v>305</v>
      </c>
      <c r="L31" s="25" t="s">
        <v>552</v>
      </c>
      <c r="M31" s="26">
        <v>1</v>
      </c>
      <c r="N31" s="26" t="s">
        <v>293</v>
      </c>
      <c r="O31" s="26" t="s">
        <v>569</v>
      </c>
      <c r="P31" s="26" t="s">
        <v>553</v>
      </c>
      <c r="Q31" s="58">
        <v>43908</v>
      </c>
      <c r="R31" s="58">
        <v>43980</v>
      </c>
      <c r="S31" s="57">
        <v>44104</v>
      </c>
      <c r="T31" s="7" t="s">
        <v>390</v>
      </c>
      <c r="U31" s="71" t="s">
        <v>1199</v>
      </c>
      <c r="V31" s="28" t="s">
        <v>542</v>
      </c>
      <c r="W31" s="26">
        <v>0</v>
      </c>
      <c r="X31" s="26">
        <v>0</v>
      </c>
      <c r="Y31" s="6"/>
    </row>
    <row r="32" spans="1:25" ht="12" customHeight="1" x14ac:dyDescent="0.2">
      <c r="A32" s="19" t="s">
        <v>561</v>
      </c>
      <c r="B32" s="20">
        <v>1</v>
      </c>
      <c r="C32" s="21">
        <v>2020</v>
      </c>
      <c r="D32" s="31" t="s">
        <v>563</v>
      </c>
      <c r="E32" s="29" t="s">
        <v>565</v>
      </c>
      <c r="F32" s="23">
        <v>43901</v>
      </c>
      <c r="G32" s="26" t="s">
        <v>567</v>
      </c>
      <c r="H32" s="22" t="s">
        <v>549</v>
      </c>
      <c r="I32" s="25" t="s">
        <v>554</v>
      </c>
      <c r="J32" s="32" t="s">
        <v>551</v>
      </c>
      <c r="K32" s="8" t="s">
        <v>305</v>
      </c>
      <c r="L32" s="25" t="s">
        <v>552</v>
      </c>
      <c r="M32" s="26">
        <v>1</v>
      </c>
      <c r="N32" s="26" t="s">
        <v>293</v>
      </c>
      <c r="O32" s="26" t="s">
        <v>569</v>
      </c>
      <c r="P32" s="26" t="s">
        <v>553</v>
      </c>
      <c r="Q32" s="58">
        <v>43908</v>
      </c>
      <c r="R32" s="58">
        <v>43980</v>
      </c>
      <c r="S32" s="57">
        <v>44104</v>
      </c>
      <c r="T32" s="7" t="s">
        <v>390</v>
      </c>
      <c r="U32" s="71" t="s">
        <v>1199</v>
      </c>
      <c r="V32" s="28" t="s">
        <v>542</v>
      </c>
      <c r="W32" s="26">
        <v>0</v>
      </c>
      <c r="X32" s="26">
        <v>0</v>
      </c>
      <c r="Y32" s="6"/>
    </row>
    <row r="33" spans="1:25" ht="12" customHeight="1" x14ac:dyDescent="0.2">
      <c r="A33" s="19" t="s">
        <v>605</v>
      </c>
      <c r="B33" s="20">
        <v>1</v>
      </c>
      <c r="C33" s="21">
        <v>2020</v>
      </c>
      <c r="D33" s="31" t="s">
        <v>580</v>
      </c>
      <c r="E33" s="29" t="s">
        <v>229</v>
      </c>
      <c r="F33" s="23">
        <v>43921</v>
      </c>
      <c r="G33" s="26" t="s">
        <v>587</v>
      </c>
      <c r="H33" s="22" t="s">
        <v>588</v>
      </c>
      <c r="I33" s="25" t="s">
        <v>589</v>
      </c>
      <c r="J33" s="32" t="s">
        <v>590</v>
      </c>
      <c r="K33" s="8" t="s">
        <v>305</v>
      </c>
      <c r="L33" s="25" t="s">
        <v>591</v>
      </c>
      <c r="M33" s="101">
        <v>0.9</v>
      </c>
      <c r="N33" s="26" t="s">
        <v>608</v>
      </c>
      <c r="O33" s="41" t="s">
        <v>615</v>
      </c>
      <c r="P33" s="26" t="s">
        <v>592</v>
      </c>
      <c r="Q33" s="58">
        <v>43917</v>
      </c>
      <c r="R33" s="58">
        <v>44104</v>
      </c>
      <c r="S33" s="58">
        <v>44104</v>
      </c>
      <c r="T33" s="28" t="s">
        <v>732</v>
      </c>
      <c r="U33" s="28" t="s">
        <v>1200</v>
      </c>
      <c r="V33" s="28" t="s">
        <v>542</v>
      </c>
      <c r="W33" s="26">
        <v>0</v>
      </c>
      <c r="X33" s="26">
        <v>0</v>
      </c>
      <c r="Y33" s="6"/>
    </row>
    <row r="34" spans="1:25" ht="12" customHeight="1" x14ac:dyDescent="0.2">
      <c r="A34" s="19" t="s">
        <v>606</v>
      </c>
      <c r="B34" s="20">
        <v>1</v>
      </c>
      <c r="C34" s="21">
        <v>2020</v>
      </c>
      <c r="D34" s="31" t="s">
        <v>580</v>
      </c>
      <c r="E34" s="29" t="s">
        <v>229</v>
      </c>
      <c r="F34" s="23">
        <v>43921</v>
      </c>
      <c r="G34" s="26" t="s">
        <v>593</v>
      </c>
      <c r="H34" s="22" t="s">
        <v>594</v>
      </c>
      <c r="I34" s="25" t="s">
        <v>595</v>
      </c>
      <c r="J34" s="32" t="s">
        <v>596</v>
      </c>
      <c r="K34" s="8" t="s">
        <v>305</v>
      </c>
      <c r="L34" s="25" t="s">
        <v>597</v>
      </c>
      <c r="M34" s="26">
        <v>1</v>
      </c>
      <c r="N34" s="26" t="s">
        <v>608</v>
      </c>
      <c r="O34" s="41" t="s">
        <v>615</v>
      </c>
      <c r="P34" s="26" t="s">
        <v>592</v>
      </c>
      <c r="Q34" s="58">
        <v>43917</v>
      </c>
      <c r="R34" s="58">
        <v>44195</v>
      </c>
      <c r="S34" s="58"/>
      <c r="T34" s="28"/>
      <c r="U34" s="28"/>
      <c r="V34" s="28" t="s">
        <v>391</v>
      </c>
      <c r="W34" s="26">
        <v>0</v>
      </c>
      <c r="X34" s="26">
        <v>0</v>
      </c>
      <c r="Y34" s="6"/>
    </row>
    <row r="35" spans="1:25" ht="12" customHeight="1" x14ac:dyDescent="0.2">
      <c r="A35" s="19" t="s">
        <v>607</v>
      </c>
      <c r="B35" s="20">
        <v>1</v>
      </c>
      <c r="C35" s="21">
        <v>2020</v>
      </c>
      <c r="D35" s="31" t="s">
        <v>580</v>
      </c>
      <c r="E35" s="29" t="s">
        <v>598</v>
      </c>
      <c r="F35" s="23">
        <v>43921</v>
      </c>
      <c r="G35" s="26" t="s">
        <v>599</v>
      </c>
      <c r="H35" s="22" t="s">
        <v>600</v>
      </c>
      <c r="I35" s="25" t="s">
        <v>601</v>
      </c>
      <c r="J35" s="32" t="s">
        <v>602</v>
      </c>
      <c r="K35" s="8" t="s">
        <v>305</v>
      </c>
      <c r="L35" s="25" t="s">
        <v>603</v>
      </c>
      <c r="M35" s="26">
        <v>1</v>
      </c>
      <c r="N35" s="26" t="s">
        <v>608</v>
      </c>
      <c r="O35" s="41" t="s">
        <v>615</v>
      </c>
      <c r="P35" s="26" t="s">
        <v>592</v>
      </c>
      <c r="Q35" s="58">
        <v>43917</v>
      </c>
      <c r="R35" s="58">
        <v>44195</v>
      </c>
      <c r="S35" s="58">
        <v>44105</v>
      </c>
      <c r="T35" s="28" t="s">
        <v>1201</v>
      </c>
      <c r="U35" s="28" t="s">
        <v>1202</v>
      </c>
      <c r="V35" s="28" t="s">
        <v>391</v>
      </c>
      <c r="W35" s="26">
        <v>1</v>
      </c>
      <c r="X35" s="26">
        <v>0</v>
      </c>
      <c r="Y35" s="6"/>
    </row>
    <row r="36" spans="1:25" ht="12" customHeight="1" x14ac:dyDescent="0.2">
      <c r="A36" s="19" t="s">
        <v>658</v>
      </c>
      <c r="B36" s="20">
        <v>1</v>
      </c>
      <c r="C36" s="21">
        <v>2020</v>
      </c>
      <c r="D36" s="31" t="s">
        <v>657</v>
      </c>
      <c r="E36" s="29" t="s">
        <v>663</v>
      </c>
      <c r="F36" s="23">
        <v>43934</v>
      </c>
      <c r="G36" s="26" t="s">
        <v>626</v>
      </c>
      <c r="H36" s="22" t="s">
        <v>627</v>
      </c>
      <c r="I36" s="25" t="s">
        <v>628</v>
      </c>
      <c r="J36" s="32" t="s">
        <v>629</v>
      </c>
      <c r="K36" s="8" t="s">
        <v>305</v>
      </c>
      <c r="L36" s="25" t="s">
        <v>630</v>
      </c>
      <c r="M36" s="26">
        <v>1</v>
      </c>
      <c r="N36" s="26" t="s">
        <v>608</v>
      </c>
      <c r="O36" s="26" t="s">
        <v>664</v>
      </c>
      <c r="P36" s="41" t="s">
        <v>631</v>
      </c>
      <c r="Q36" s="58">
        <v>43955</v>
      </c>
      <c r="R36" s="58">
        <v>44104</v>
      </c>
      <c r="S36" s="58">
        <v>44110</v>
      </c>
      <c r="T36" s="28" t="s">
        <v>1203</v>
      </c>
      <c r="U36" s="28" t="s">
        <v>1204</v>
      </c>
      <c r="V36" s="28" t="s">
        <v>542</v>
      </c>
      <c r="W36" s="26">
        <v>0</v>
      </c>
      <c r="X36" s="26">
        <v>0</v>
      </c>
      <c r="Y36" s="6"/>
    </row>
    <row r="37" spans="1:25" ht="12" customHeight="1" x14ac:dyDescent="0.2">
      <c r="A37" s="19" t="s">
        <v>658</v>
      </c>
      <c r="B37" s="20">
        <v>2</v>
      </c>
      <c r="C37" s="21">
        <v>2020</v>
      </c>
      <c r="D37" s="31" t="s">
        <v>657</v>
      </c>
      <c r="E37" s="29" t="s">
        <v>663</v>
      </c>
      <c r="F37" s="23">
        <v>43934</v>
      </c>
      <c r="G37" s="26" t="s">
        <v>626</v>
      </c>
      <c r="H37" s="22" t="s">
        <v>627</v>
      </c>
      <c r="I37" s="25" t="s">
        <v>628</v>
      </c>
      <c r="J37" s="32" t="s">
        <v>632</v>
      </c>
      <c r="K37" s="8" t="s">
        <v>305</v>
      </c>
      <c r="L37" s="25" t="s">
        <v>633</v>
      </c>
      <c r="M37" s="26">
        <v>1</v>
      </c>
      <c r="N37" s="26" t="s">
        <v>608</v>
      </c>
      <c r="O37" s="26" t="s">
        <v>664</v>
      </c>
      <c r="P37" s="41" t="s">
        <v>631</v>
      </c>
      <c r="Q37" s="58">
        <v>44180</v>
      </c>
      <c r="R37" s="58">
        <v>44196</v>
      </c>
      <c r="S37" s="58"/>
      <c r="T37" s="28"/>
      <c r="U37" s="28"/>
      <c r="V37" s="28" t="s">
        <v>391</v>
      </c>
      <c r="W37" s="26">
        <v>0</v>
      </c>
      <c r="X37" s="26">
        <v>0</v>
      </c>
      <c r="Y37" s="6"/>
    </row>
    <row r="38" spans="1:25" ht="12" customHeight="1" x14ac:dyDescent="0.2">
      <c r="A38" s="19" t="s">
        <v>659</v>
      </c>
      <c r="B38" s="20">
        <v>2</v>
      </c>
      <c r="C38" s="21">
        <v>2020</v>
      </c>
      <c r="D38" s="31" t="s">
        <v>657</v>
      </c>
      <c r="E38" s="29" t="s">
        <v>663</v>
      </c>
      <c r="F38" s="23">
        <v>43934</v>
      </c>
      <c r="G38" s="26" t="s">
        <v>634</v>
      </c>
      <c r="H38" s="22" t="s">
        <v>627</v>
      </c>
      <c r="I38" s="25" t="s">
        <v>635</v>
      </c>
      <c r="J38" s="32" t="s">
        <v>639</v>
      </c>
      <c r="K38" s="8" t="s">
        <v>305</v>
      </c>
      <c r="L38" s="25" t="s">
        <v>640</v>
      </c>
      <c r="M38" s="26">
        <v>2</v>
      </c>
      <c r="N38" s="26" t="s">
        <v>608</v>
      </c>
      <c r="O38" s="26" t="s">
        <v>664</v>
      </c>
      <c r="P38" s="41" t="s">
        <v>631</v>
      </c>
      <c r="Q38" s="58">
        <v>44104</v>
      </c>
      <c r="R38" s="58">
        <v>44196</v>
      </c>
      <c r="S38" s="58"/>
      <c r="T38" s="28"/>
      <c r="U38" s="28"/>
      <c r="V38" s="28" t="s">
        <v>391</v>
      </c>
      <c r="W38" s="26">
        <v>0</v>
      </c>
      <c r="X38" s="26">
        <v>0</v>
      </c>
      <c r="Y38" s="6"/>
    </row>
    <row r="39" spans="1:25" ht="12" customHeight="1" x14ac:dyDescent="0.2">
      <c r="A39" s="19" t="s">
        <v>661</v>
      </c>
      <c r="B39" s="20">
        <v>2</v>
      </c>
      <c r="C39" s="21">
        <v>2020</v>
      </c>
      <c r="D39" s="31" t="s">
        <v>657</v>
      </c>
      <c r="E39" s="29" t="s">
        <v>663</v>
      </c>
      <c r="F39" s="23">
        <v>43934</v>
      </c>
      <c r="G39" s="26" t="s">
        <v>645</v>
      </c>
      <c r="H39" s="22" t="s">
        <v>627</v>
      </c>
      <c r="I39" s="25" t="s">
        <v>646</v>
      </c>
      <c r="J39" s="32" t="s">
        <v>649</v>
      </c>
      <c r="K39" s="8" t="s">
        <v>305</v>
      </c>
      <c r="L39" s="25" t="s">
        <v>650</v>
      </c>
      <c r="M39" s="26">
        <v>1</v>
      </c>
      <c r="N39" s="26" t="s">
        <v>608</v>
      </c>
      <c r="O39" s="26" t="s">
        <v>664</v>
      </c>
      <c r="P39" s="41" t="s">
        <v>631</v>
      </c>
      <c r="Q39" s="58">
        <v>43959</v>
      </c>
      <c r="R39" s="58">
        <v>44196</v>
      </c>
      <c r="S39" s="58"/>
      <c r="T39" s="28"/>
      <c r="U39" s="28"/>
      <c r="V39" s="28" t="s">
        <v>391</v>
      </c>
      <c r="W39" s="26">
        <v>0</v>
      </c>
      <c r="X39" s="26">
        <v>0</v>
      </c>
      <c r="Y39" s="6"/>
    </row>
    <row r="40" spans="1:25" ht="12" customHeight="1" x14ac:dyDescent="0.2">
      <c r="A40" s="19" t="s">
        <v>662</v>
      </c>
      <c r="B40" s="20">
        <v>2</v>
      </c>
      <c r="C40" s="21">
        <v>2020</v>
      </c>
      <c r="D40" s="31" t="s">
        <v>657</v>
      </c>
      <c r="E40" s="29" t="s">
        <v>663</v>
      </c>
      <c r="F40" s="23">
        <v>43934</v>
      </c>
      <c r="G40" s="26" t="s">
        <v>651</v>
      </c>
      <c r="H40" s="22" t="s">
        <v>627</v>
      </c>
      <c r="I40" s="25" t="s">
        <v>652</v>
      </c>
      <c r="J40" s="32" t="s">
        <v>655</v>
      </c>
      <c r="K40" s="8" t="s">
        <v>305</v>
      </c>
      <c r="L40" s="25" t="s">
        <v>656</v>
      </c>
      <c r="M40" s="26">
        <v>1</v>
      </c>
      <c r="N40" s="26" t="s">
        <v>608</v>
      </c>
      <c r="O40" s="26" t="s">
        <v>664</v>
      </c>
      <c r="P40" s="41" t="s">
        <v>631</v>
      </c>
      <c r="Q40" s="58">
        <v>43969</v>
      </c>
      <c r="R40" s="58">
        <v>44196</v>
      </c>
      <c r="S40" s="58"/>
      <c r="T40" s="28"/>
      <c r="U40" s="28"/>
      <c r="V40" s="28" t="s">
        <v>391</v>
      </c>
      <c r="W40" s="26">
        <v>0</v>
      </c>
      <c r="X40" s="26">
        <v>0</v>
      </c>
      <c r="Y40" s="6"/>
    </row>
    <row r="41" spans="1:25" ht="12" customHeight="1" x14ac:dyDescent="0.2">
      <c r="A41" s="19" t="s">
        <v>707</v>
      </c>
      <c r="B41" s="20">
        <v>1</v>
      </c>
      <c r="C41" s="21">
        <v>2020</v>
      </c>
      <c r="D41" s="32" t="s">
        <v>898</v>
      </c>
      <c r="E41" s="29" t="s">
        <v>1094</v>
      </c>
      <c r="F41" s="23">
        <v>43948</v>
      </c>
      <c r="G41" s="26" t="s">
        <v>676</v>
      </c>
      <c r="H41" s="22" t="s">
        <v>677</v>
      </c>
      <c r="I41" s="25" t="s">
        <v>678</v>
      </c>
      <c r="J41" s="32" t="s">
        <v>679</v>
      </c>
      <c r="K41" s="8" t="s">
        <v>305</v>
      </c>
      <c r="L41" s="25" t="s">
        <v>680</v>
      </c>
      <c r="M41" s="26">
        <v>2</v>
      </c>
      <c r="N41" s="26" t="s">
        <v>710</v>
      </c>
      <c r="O41" s="26" t="s">
        <v>710</v>
      </c>
      <c r="P41" s="26" t="s">
        <v>681</v>
      </c>
      <c r="Q41" s="58">
        <v>43957</v>
      </c>
      <c r="R41" s="58">
        <v>44167</v>
      </c>
      <c r="S41" s="58">
        <v>44053</v>
      </c>
      <c r="T41" s="28" t="s">
        <v>394</v>
      </c>
      <c r="U41" s="28" t="s">
        <v>1116</v>
      </c>
      <c r="V41" s="28" t="s">
        <v>391</v>
      </c>
      <c r="W41" s="26">
        <v>0</v>
      </c>
      <c r="X41" s="26">
        <v>0</v>
      </c>
      <c r="Y41" s="6"/>
    </row>
    <row r="42" spans="1:25" ht="12" customHeight="1" x14ac:dyDescent="0.2">
      <c r="A42" s="19" t="s">
        <v>707</v>
      </c>
      <c r="B42" s="20">
        <v>2</v>
      </c>
      <c r="C42" s="21">
        <v>2020</v>
      </c>
      <c r="D42" s="32" t="s">
        <v>898</v>
      </c>
      <c r="E42" s="29" t="s">
        <v>1094</v>
      </c>
      <c r="F42" s="23">
        <v>43948</v>
      </c>
      <c r="G42" s="26" t="s">
        <v>676</v>
      </c>
      <c r="H42" s="22" t="s">
        <v>677</v>
      </c>
      <c r="I42" s="25" t="s">
        <v>678</v>
      </c>
      <c r="J42" s="32" t="s">
        <v>682</v>
      </c>
      <c r="K42" s="8" t="s">
        <v>305</v>
      </c>
      <c r="L42" s="25" t="s">
        <v>683</v>
      </c>
      <c r="M42" s="26">
        <v>2</v>
      </c>
      <c r="N42" s="26" t="s">
        <v>710</v>
      </c>
      <c r="O42" s="26" t="s">
        <v>710</v>
      </c>
      <c r="P42" s="26" t="s">
        <v>681</v>
      </c>
      <c r="Q42" s="58">
        <v>43990</v>
      </c>
      <c r="R42" s="58">
        <v>44169</v>
      </c>
      <c r="S42" s="58">
        <v>44053</v>
      </c>
      <c r="T42" s="28" t="s">
        <v>394</v>
      </c>
      <c r="U42" s="28" t="s">
        <v>1117</v>
      </c>
      <c r="V42" s="28" t="s">
        <v>391</v>
      </c>
      <c r="W42" s="26">
        <v>0</v>
      </c>
      <c r="X42" s="26">
        <v>0</v>
      </c>
      <c r="Y42" s="6"/>
    </row>
    <row r="43" spans="1:25" ht="12" customHeight="1" x14ac:dyDescent="0.2">
      <c r="A43" s="19" t="s">
        <v>707</v>
      </c>
      <c r="B43" s="20">
        <v>3</v>
      </c>
      <c r="C43" s="21">
        <v>2020</v>
      </c>
      <c r="D43" s="32" t="s">
        <v>898</v>
      </c>
      <c r="E43" s="29" t="s">
        <v>1094</v>
      </c>
      <c r="F43" s="23">
        <v>43948</v>
      </c>
      <c r="G43" s="26" t="s">
        <v>684</v>
      </c>
      <c r="H43" s="22" t="s">
        <v>685</v>
      </c>
      <c r="I43" s="25" t="s">
        <v>686</v>
      </c>
      <c r="J43" s="32" t="s">
        <v>687</v>
      </c>
      <c r="K43" s="8" t="s">
        <v>305</v>
      </c>
      <c r="L43" s="25" t="s">
        <v>688</v>
      </c>
      <c r="M43" s="26">
        <v>2</v>
      </c>
      <c r="N43" s="26" t="s">
        <v>710</v>
      </c>
      <c r="O43" s="26" t="s">
        <v>710</v>
      </c>
      <c r="P43" s="26" t="s">
        <v>681</v>
      </c>
      <c r="Q43" s="58">
        <v>43957</v>
      </c>
      <c r="R43" s="58">
        <v>44167</v>
      </c>
      <c r="S43" s="58">
        <v>44053</v>
      </c>
      <c r="T43" s="28" t="s">
        <v>394</v>
      </c>
      <c r="U43" s="28" t="s">
        <v>1118</v>
      </c>
      <c r="V43" s="28" t="s">
        <v>391</v>
      </c>
      <c r="W43" s="26">
        <v>0</v>
      </c>
      <c r="X43" s="26">
        <v>0</v>
      </c>
      <c r="Y43" s="6"/>
    </row>
    <row r="44" spans="1:25" ht="12" customHeight="1" x14ac:dyDescent="0.2">
      <c r="A44" s="19" t="s">
        <v>707</v>
      </c>
      <c r="B44" s="20">
        <v>4</v>
      </c>
      <c r="C44" s="21">
        <v>2020</v>
      </c>
      <c r="D44" s="32" t="s">
        <v>898</v>
      </c>
      <c r="E44" s="29" t="s">
        <v>1094</v>
      </c>
      <c r="F44" s="23">
        <v>43948</v>
      </c>
      <c r="G44" s="26" t="s">
        <v>684</v>
      </c>
      <c r="H44" s="22" t="s">
        <v>685</v>
      </c>
      <c r="I44" s="25" t="s">
        <v>686</v>
      </c>
      <c r="J44" s="32" t="s">
        <v>689</v>
      </c>
      <c r="K44" s="8" t="s">
        <v>305</v>
      </c>
      <c r="L44" s="25" t="s">
        <v>690</v>
      </c>
      <c r="M44" s="26">
        <v>2</v>
      </c>
      <c r="N44" s="26" t="s">
        <v>710</v>
      </c>
      <c r="O44" s="26" t="s">
        <v>710</v>
      </c>
      <c r="P44" s="26" t="s">
        <v>681</v>
      </c>
      <c r="Q44" s="58">
        <v>43990</v>
      </c>
      <c r="R44" s="58">
        <v>44169</v>
      </c>
      <c r="S44" s="58">
        <v>44053</v>
      </c>
      <c r="T44" s="28" t="s">
        <v>394</v>
      </c>
      <c r="U44" s="28" t="s">
        <v>1119</v>
      </c>
      <c r="V44" s="28" t="s">
        <v>391</v>
      </c>
      <c r="W44" s="26">
        <v>0</v>
      </c>
      <c r="X44" s="26">
        <v>0</v>
      </c>
      <c r="Y44" s="6"/>
    </row>
    <row r="45" spans="1:25" ht="12" customHeight="1" x14ac:dyDescent="0.2">
      <c r="A45" s="19" t="s">
        <v>709</v>
      </c>
      <c r="B45" s="20">
        <v>1</v>
      </c>
      <c r="C45" s="21">
        <v>2020</v>
      </c>
      <c r="D45" s="32" t="s">
        <v>706</v>
      </c>
      <c r="E45" s="29" t="s">
        <v>1094</v>
      </c>
      <c r="F45" s="23">
        <v>43948</v>
      </c>
      <c r="G45" s="26" t="s">
        <v>697</v>
      </c>
      <c r="H45" s="22" t="s">
        <v>698</v>
      </c>
      <c r="I45" s="25" t="s">
        <v>699</v>
      </c>
      <c r="J45" s="32" t="s">
        <v>700</v>
      </c>
      <c r="K45" s="8" t="s">
        <v>305</v>
      </c>
      <c r="L45" s="25" t="s">
        <v>701</v>
      </c>
      <c r="M45" s="26">
        <v>2</v>
      </c>
      <c r="N45" s="41" t="s">
        <v>712</v>
      </c>
      <c r="O45" s="41" t="s">
        <v>711</v>
      </c>
      <c r="P45" s="26" t="s">
        <v>702</v>
      </c>
      <c r="Q45" s="58">
        <v>43966</v>
      </c>
      <c r="R45" s="58">
        <v>44180</v>
      </c>
      <c r="S45" s="58"/>
      <c r="T45" s="28"/>
      <c r="U45" s="28"/>
      <c r="V45" s="28" t="s">
        <v>391</v>
      </c>
      <c r="W45" s="26">
        <v>0</v>
      </c>
      <c r="X45" s="26">
        <v>0</v>
      </c>
      <c r="Y45" s="6"/>
    </row>
    <row r="46" spans="1:25" ht="12" customHeight="1" x14ac:dyDescent="0.2">
      <c r="A46" s="19" t="s">
        <v>709</v>
      </c>
      <c r="B46" s="20">
        <v>2</v>
      </c>
      <c r="C46" s="21">
        <v>2020</v>
      </c>
      <c r="D46" s="32" t="s">
        <v>706</v>
      </c>
      <c r="E46" s="29" t="s">
        <v>1094</v>
      </c>
      <c r="F46" s="23">
        <v>43948</v>
      </c>
      <c r="G46" s="26" t="s">
        <v>697</v>
      </c>
      <c r="H46" s="22" t="s">
        <v>698</v>
      </c>
      <c r="I46" s="25" t="s">
        <v>699</v>
      </c>
      <c r="J46" s="32" t="s">
        <v>703</v>
      </c>
      <c r="K46" s="8" t="s">
        <v>305</v>
      </c>
      <c r="L46" s="25" t="s">
        <v>704</v>
      </c>
      <c r="M46" s="26">
        <v>1</v>
      </c>
      <c r="N46" s="41" t="s">
        <v>712</v>
      </c>
      <c r="O46" s="41" t="s">
        <v>711</v>
      </c>
      <c r="P46" s="26" t="s">
        <v>702</v>
      </c>
      <c r="Q46" s="58">
        <v>43983</v>
      </c>
      <c r="R46" s="58">
        <v>44136</v>
      </c>
      <c r="S46" s="58"/>
      <c r="T46" s="28"/>
      <c r="U46" s="28"/>
      <c r="V46" s="28" t="s">
        <v>391</v>
      </c>
      <c r="W46" s="26">
        <v>0</v>
      </c>
      <c r="X46" s="26">
        <v>0</v>
      </c>
      <c r="Y46" s="6"/>
    </row>
    <row r="47" spans="1:25" ht="12" customHeight="1" x14ac:dyDescent="0.2">
      <c r="A47" s="19" t="s">
        <v>729</v>
      </c>
      <c r="B47" s="20">
        <v>1</v>
      </c>
      <c r="C47" s="21">
        <v>2020</v>
      </c>
      <c r="D47" s="32" t="s">
        <v>726</v>
      </c>
      <c r="E47" s="29" t="s">
        <v>727</v>
      </c>
      <c r="F47" s="23">
        <v>43971</v>
      </c>
      <c r="G47" s="26" t="s">
        <v>721</v>
      </c>
      <c r="H47" s="22" t="s">
        <v>722</v>
      </c>
      <c r="I47" s="25" t="s">
        <v>723</v>
      </c>
      <c r="J47" s="32" t="s">
        <v>724</v>
      </c>
      <c r="K47" s="8" t="s">
        <v>527</v>
      </c>
      <c r="L47" s="25" t="s">
        <v>725</v>
      </c>
      <c r="M47" s="26">
        <v>3</v>
      </c>
      <c r="N47" s="41" t="s">
        <v>730</v>
      </c>
      <c r="O47" s="41" t="s">
        <v>730</v>
      </c>
      <c r="P47" s="41" t="s">
        <v>718</v>
      </c>
      <c r="Q47" s="58">
        <v>43983</v>
      </c>
      <c r="R47" s="58">
        <v>44196</v>
      </c>
      <c r="S47" s="58">
        <v>44027</v>
      </c>
      <c r="T47" s="28" t="s">
        <v>1128</v>
      </c>
      <c r="U47" s="28" t="s">
        <v>1131</v>
      </c>
      <c r="V47" s="28" t="s">
        <v>391</v>
      </c>
      <c r="W47" s="26">
        <v>0</v>
      </c>
      <c r="X47" s="26">
        <v>0</v>
      </c>
      <c r="Y47" s="6"/>
    </row>
    <row r="48" spans="1:25" ht="12" customHeight="1" x14ac:dyDescent="0.2">
      <c r="A48" s="19" t="s">
        <v>744</v>
      </c>
      <c r="B48" s="20">
        <v>3</v>
      </c>
      <c r="C48" s="21">
        <v>2020</v>
      </c>
      <c r="D48" s="32" t="s">
        <v>745</v>
      </c>
      <c r="E48" s="29" t="s">
        <v>1094</v>
      </c>
      <c r="F48" s="23">
        <v>43948</v>
      </c>
      <c r="G48" s="26" t="s">
        <v>734</v>
      </c>
      <c r="H48" s="22" t="s">
        <v>735</v>
      </c>
      <c r="I48" s="25" t="s">
        <v>736</v>
      </c>
      <c r="J48" s="32" t="s">
        <v>742</v>
      </c>
      <c r="K48" s="8" t="s">
        <v>305</v>
      </c>
      <c r="L48" s="25" t="s">
        <v>743</v>
      </c>
      <c r="M48" s="26">
        <v>2</v>
      </c>
      <c r="N48" s="25" t="s">
        <v>277</v>
      </c>
      <c r="O48" s="41" t="s">
        <v>746</v>
      </c>
      <c r="P48" s="41" t="s">
        <v>739</v>
      </c>
      <c r="Q48" s="58">
        <v>44013</v>
      </c>
      <c r="R48" s="58">
        <v>44211</v>
      </c>
      <c r="S48" s="58">
        <v>44111</v>
      </c>
      <c r="T48" s="28" t="s">
        <v>1166</v>
      </c>
      <c r="U48" s="28" t="s">
        <v>1226</v>
      </c>
      <c r="V48" s="28" t="s">
        <v>391</v>
      </c>
      <c r="W48" s="26">
        <v>0</v>
      </c>
      <c r="X48" s="26">
        <v>0</v>
      </c>
      <c r="Y48" s="6"/>
    </row>
    <row r="49" spans="1:25" ht="12" customHeight="1" x14ac:dyDescent="0.2">
      <c r="A49" s="19" t="s">
        <v>801</v>
      </c>
      <c r="B49" s="20">
        <v>1</v>
      </c>
      <c r="C49" s="21">
        <v>2020</v>
      </c>
      <c r="D49" s="32" t="s">
        <v>70</v>
      </c>
      <c r="E49" s="22" t="s">
        <v>1096</v>
      </c>
      <c r="F49" s="23">
        <v>43962</v>
      </c>
      <c r="G49" s="26" t="s">
        <v>747</v>
      </c>
      <c r="H49" s="22" t="s">
        <v>748</v>
      </c>
      <c r="I49" s="25" t="s">
        <v>749</v>
      </c>
      <c r="J49" s="32" t="s">
        <v>750</v>
      </c>
      <c r="K49" s="8" t="s">
        <v>527</v>
      </c>
      <c r="L49" s="25" t="s">
        <v>751</v>
      </c>
      <c r="M49" s="26">
        <v>2</v>
      </c>
      <c r="N49" s="25" t="s">
        <v>277</v>
      </c>
      <c r="O49" s="41" t="s">
        <v>278</v>
      </c>
      <c r="P49" s="41" t="s">
        <v>752</v>
      </c>
      <c r="Q49" s="58">
        <v>43969</v>
      </c>
      <c r="R49" s="58">
        <v>44165</v>
      </c>
      <c r="S49" s="58">
        <v>44111</v>
      </c>
      <c r="T49" s="28" t="s">
        <v>1166</v>
      </c>
      <c r="U49" s="28" t="s">
        <v>1227</v>
      </c>
      <c r="V49" s="28" t="s">
        <v>391</v>
      </c>
      <c r="W49" s="26">
        <v>0</v>
      </c>
      <c r="X49" s="26">
        <v>0</v>
      </c>
      <c r="Y49" s="6"/>
    </row>
    <row r="50" spans="1:25" ht="12" customHeight="1" x14ac:dyDescent="0.2">
      <c r="A50" s="19" t="s">
        <v>803</v>
      </c>
      <c r="B50" s="20">
        <v>1</v>
      </c>
      <c r="C50" s="21">
        <v>2020</v>
      </c>
      <c r="D50" s="32" t="s">
        <v>759</v>
      </c>
      <c r="E50" s="29" t="s">
        <v>727</v>
      </c>
      <c r="F50" s="23">
        <v>43964</v>
      </c>
      <c r="G50" s="26" t="s">
        <v>760</v>
      </c>
      <c r="H50" s="22" t="s">
        <v>761</v>
      </c>
      <c r="I50" s="25" t="s">
        <v>762</v>
      </c>
      <c r="J50" s="32" t="s">
        <v>763</v>
      </c>
      <c r="K50" s="8" t="s">
        <v>527</v>
      </c>
      <c r="L50" s="25" t="s">
        <v>764</v>
      </c>
      <c r="M50" s="26">
        <v>3</v>
      </c>
      <c r="N50" s="25" t="s">
        <v>765</v>
      </c>
      <c r="O50" s="41" t="s">
        <v>765</v>
      </c>
      <c r="P50" s="41" t="s">
        <v>766</v>
      </c>
      <c r="Q50" s="58">
        <v>44013</v>
      </c>
      <c r="R50" s="58">
        <v>44165</v>
      </c>
      <c r="S50" s="58">
        <v>44092</v>
      </c>
      <c r="T50" s="28" t="s">
        <v>394</v>
      </c>
      <c r="U50" s="28" t="s">
        <v>1198</v>
      </c>
      <c r="V50" s="28" t="s">
        <v>391</v>
      </c>
      <c r="W50" s="26">
        <v>0</v>
      </c>
      <c r="X50" s="26">
        <v>0</v>
      </c>
      <c r="Y50" s="6"/>
    </row>
    <row r="51" spans="1:25" ht="12" customHeight="1" x14ac:dyDescent="0.2">
      <c r="A51" s="19" t="s">
        <v>804</v>
      </c>
      <c r="B51" s="20">
        <v>1</v>
      </c>
      <c r="C51" s="21">
        <v>2020</v>
      </c>
      <c r="D51" s="32" t="s">
        <v>187</v>
      </c>
      <c r="E51" s="29" t="s">
        <v>727</v>
      </c>
      <c r="F51" s="23">
        <v>43972</v>
      </c>
      <c r="G51" s="26" t="s">
        <v>767</v>
      </c>
      <c r="H51" s="22" t="s">
        <v>218</v>
      </c>
      <c r="I51" s="25" t="s">
        <v>768</v>
      </c>
      <c r="J51" s="32" t="s">
        <v>769</v>
      </c>
      <c r="K51" s="8" t="s">
        <v>305</v>
      </c>
      <c r="L51" s="25" t="s">
        <v>770</v>
      </c>
      <c r="M51" s="26">
        <v>2</v>
      </c>
      <c r="N51" s="25" t="s">
        <v>811</v>
      </c>
      <c r="O51" s="25" t="s">
        <v>811</v>
      </c>
      <c r="P51" s="41" t="s">
        <v>771</v>
      </c>
      <c r="Q51" s="58">
        <v>44013</v>
      </c>
      <c r="R51" s="58">
        <v>44180</v>
      </c>
      <c r="S51" s="58"/>
      <c r="T51" s="28"/>
      <c r="U51" s="28"/>
      <c r="V51" s="28" t="s">
        <v>391</v>
      </c>
      <c r="W51" s="26">
        <v>0</v>
      </c>
      <c r="X51" s="26">
        <v>0</v>
      </c>
      <c r="Y51" s="6"/>
    </row>
    <row r="52" spans="1:25" ht="12" customHeight="1" x14ac:dyDescent="0.2">
      <c r="A52" s="19" t="s">
        <v>804</v>
      </c>
      <c r="B52" s="20">
        <v>2</v>
      </c>
      <c r="C52" s="21">
        <v>2020</v>
      </c>
      <c r="D52" s="32" t="s">
        <v>187</v>
      </c>
      <c r="E52" s="29" t="s">
        <v>727</v>
      </c>
      <c r="F52" s="23">
        <v>43972</v>
      </c>
      <c r="G52" s="26" t="s">
        <v>767</v>
      </c>
      <c r="H52" s="22" t="s">
        <v>218</v>
      </c>
      <c r="I52" s="25" t="s">
        <v>772</v>
      </c>
      <c r="J52" s="32" t="s">
        <v>773</v>
      </c>
      <c r="K52" s="8" t="s">
        <v>305</v>
      </c>
      <c r="L52" s="25" t="s">
        <v>774</v>
      </c>
      <c r="M52" s="26">
        <v>1</v>
      </c>
      <c r="N52" s="25" t="s">
        <v>811</v>
      </c>
      <c r="O52" s="25" t="s">
        <v>811</v>
      </c>
      <c r="P52" s="41" t="s">
        <v>771</v>
      </c>
      <c r="Q52" s="58">
        <v>44013</v>
      </c>
      <c r="R52" s="58">
        <v>44138</v>
      </c>
      <c r="S52" s="58"/>
      <c r="T52" s="28"/>
      <c r="U52" s="28"/>
      <c r="V52" s="28" t="s">
        <v>391</v>
      </c>
      <c r="W52" s="26">
        <v>0</v>
      </c>
      <c r="X52" s="26">
        <v>0</v>
      </c>
      <c r="Y52" s="6"/>
    </row>
    <row r="53" spans="1:25" ht="12" customHeight="1" x14ac:dyDescent="0.2">
      <c r="A53" s="19" t="s">
        <v>805</v>
      </c>
      <c r="B53" s="20">
        <v>1</v>
      </c>
      <c r="C53" s="21">
        <v>2020</v>
      </c>
      <c r="D53" s="32" t="s">
        <v>187</v>
      </c>
      <c r="E53" s="29" t="s">
        <v>727</v>
      </c>
      <c r="F53" s="23">
        <v>43972</v>
      </c>
      <c r="G53" s="26" t="s">
        <v>775</v>
      </c>
      <c r="H53" s="22" t="s">
        <v>218</v>
      </c>
      <c r="I53" s="25" t="s">
        <v>776</v>
      </c>
      <c r="J53" s="32" t="s">
        <v>777</v>
      </c>
      <c r="K53" s="8" t="s">
        <v>305</v>
      </c>
      <c r="L53" s="25" t="s">
        <v>778</v>
      </c>
      <c r="M53" s="26">
        <v>1</v>
      </c>
      <c r="N53" s="25" t="s">
        <v>811</v>
      </c>
      <c r="O53" s="25" t="s">
        <v>811</v>
      </c>
      <c r="P53" s="41" t="s">
        <v>771</v>
      </c>
      <c r="Q53" s="58">
        <v>43997</v>
      </c>
      <c r="R53" s="58">
        <v>44089</v>
      </c>
      <c r="S53" s="58">
        <v>44091</v>
      </c>
      <c r="T53" s="28" t="s">
        <v>394</v>
      </c>
      <c r="U53" s="28" t="s">
        <v>1197</v>
      </c>
      <c r="V53" s="28" t="s">
        <v>542</v>
      </c>
      <c r="W53" s="26">
        <v>0</v>
      </c>
      <c r="X53" s="26">
        <v>0</v>
      </c>
      <c r="Y53" s="6"/>
    </row>
    <row r="54" spans="1:25" ht="12" customHeight="1" x14ac:dyDescent="0.2">
      <c r="A54" s="19" t="s">
        <v>805</v>
      </c>
      <c r="B54" s="20">
        <v>2</v>
      </c>
      <c r="C54" s="21">
        <v>2020</v>
      </c>
      <c r="D54" s="32" t="s">
        <v>187</v>
      </c>
      <c r="E54" s="29" t="s">
        <v>727</v>
      </c>
      <c r="F54" s="23">
        <v>43972</v>
      </c>
      <c r="G54" s="26" t="s">
        <v>775</v>
      </c>
      <c r="H54" s="22" t="s">
        <v>218</v>
      </c>
      <c r="I54" s="25" t="s">
        <v>776</v>
      </c>
      <c r="J54" s="32" t="s">
        <v>779</v>
      </c>
      <c r="K54" s="8" t="s">
        <v>305</v>
      </c>
      <c r="L54" s="25" t="s">
        <v>780</v>
      </c>
      <c r="M54" s="26">
        <v>2</v>
      </c>
      <c r="N54" s="25" t="s">
        <v>811</v>
      </c>
      <c r="O54" s="25" t="s">
        <v>811</v>
      </c>
      <c r="P54" s="41" t="s">
        <v>771</v>
      </c>
      <c r="Q54" s="58">
        <v>44089</v>
      </c>
      <c r="R54" s="58">
        <v>44195</v>
      </c>
      <c r="S54" s="58"/>
      <c r="T54" s="28"/>
      <c r="U54" s="28"/>
      <c r="V54" s="28" t="s">
        <v>391</v>
      </c>
      <c r="W54" s="26">
        <v>0</v>
      </c>
      <c r="X54" s="26">
        <v>0</v>
      </c>
      <c r="Y54" s="6"/>
    </row>
    <row r="55" spans="1:25" ht="12" customHeight="1" x14ac:dyDescent="0.2">
      <c r="A55" s="19" t="s">
        <v>806</v>
      </c>
      <c r="B55" s="20">
        <v>1</v>
      </c>
      <c r="C55" s="21">
        <v>2020</v>
      </c>
      <c r="D55" s="32" t="s">
        <v>781</v>
      </c>
      <c r="E55" s="29" t="s">
        <v>727</v>
      </c>
      <c r="F55" s="23">
        <v>43964</v>
      </c>
      <c r="G55" s="26" t="s">
        <v>782</v>
      </c>
      <c r="H55" s="22" t="s">
        <v>73</v>
      </c>
      <c r="I55" s="25" t="s">
        <v>783</v>
      </c>
      <c r="J55" s="32" t="s">
        <v>784</v>
      </c>
      <c r="K55" s="8" t="s">
        <v>275</v>
      </c>
      <c r="L55" s="25" t="s">
        <v>785</v>
      </c>
      <c r="M55" s="26">
        <v>3</v>
      </c>
      <c r="N55" s="25" t="s">
        <v>786</v>
      </c>
      <c r="O55" s="41" t="s">
        <v>786</v>
      </c>
      <c r="P55" s="41" t="s">
        <v>787</v>
      </c>
      <c r="Q55" s="58">
        <v>44013</v>
      </c>
      <c r="R55" s="58">
        <v>44165</v>
      </c>
      <c r="S55" s="58"/>
      <c r="T55" s="28"/>
      <c r="U55" s="28"/>
      <c r="V55" s="28" t="s">
        <v>391</v>
      </c>
      <c r="W55" s="26">
        <v>0</v>
      </c>
      <c r="X55" s="26">
        <v>0</v>
      </c>
      <c r="Y55" s="6"/>
    </row>
    <row r="56" spans="1:25" ht="12" customHeight="1" x14ac:dyDescent="0.2">
      <c r="A56" s="19" t="s">
        <v>807</v>
      </c>
      <c r="B56" s="20">
        <v>1</v>
      </c>
      <c r="C56" s="21">
        <v>2020</v>
      </c>
      <c r="D56" s="32" t="s">
        <v>781</v>
      </c>
      <c r="E56" s="29" t="s">
        <v>727</v>
      </c>
      <c r="F56" s="23">
        <v>43964</v>
      </c>
      <c r="G56" s="26" t="s">
        <v>788</v>
      </c>
      <c r="H56" s="22" t="s">
        <v>73</v>
      </c>
      <c r="I56" s="25" t="s">
        <v>789</v>
      </c>
      <c r="J56" s="32" t="s">
        <v>790</v>
      </c>
      <c r="K56" s="8" t="s">
        <v>275</v>
      </c>
      <c r="L56" s="25" t="s">
        <v>791</v>
      </c>
      <c r="M56" s="26">
        <v>1</v>
      </c>
      <c r="N56" s="25" t="s">
        <v>786</v>
      </c>
      <c r="O56" s="41" t="s">
        <v>786</v>
      </c>
      <c r="P56" s="41" t="s">
        <v>787</v>
      </c>
      <c r="Q56" s="58">
        <v>44013</v>
      </c>
      <c r="R56" s="58">
        <v>44165</v>
      </c>
      <c r="S56" s="58"/>
      <c r="T56" s="28"/>
      <c r="U56" s="28"/>
      <c r="V56" s="28" t="s">
        <v>391</v>
      </c>
      <c r="W56" s="26">
        <v>0</v>
      </c>
      <c r="X56" s="26">
        <v>0</v>
      </c>
      <c r="Y56" s="6"/>
    </row>
    <row r="57" spans="1:25" ht="12" customHeight="1" x14ac:dyDescent="0.2">
      <c r="A57" s="19" t="s">
        <v>808</v>
      </c>
      <c r="B57" s="20">
        <v>1</v>
      </c>
      <c r="C57" s="21">
        <v>2020</v>
      </c>
      <c r="D57" s="32" t="s">
        <v>781</v>
      </c>
      <c r="E57" s="29" t="s">
        <v>727</v>
      </c>
      <c r="F57" s="23">
        <v>43964</v>
      </c>
      <c r="G57" s="26" t="s">
        <v>792</v>
      </c>
      <c r="H57" s="22" t="s">
        <v>101</v>
      </c>
      <c r="I57" s="25" t="s">
        <v>793</v>
      </c>
      <c r="J57" s="32" t="s">
        <v>794</v>
      </c>
      <c r="K57" s="8" t="s">
        <v>275</v>
      </c>
      <c r="L57" s="25" t="s">
        <v>795</v>
      </c>
      <c r="M57" s="26">
        <v>1</v>
      </c>
      <c r="N57" s="25" t="s">
        <v>786</v>
      </c>
      <c r="O57" s="41" t="s">
        <v>786</v>
      </c>
      <c r="P57" s="41" t="s">
        <v>787</v>
      </c>
      <c r="Q57" s="58">
        <v>44013</v>
      </c>
      <c r="R57" s="58">
        <v>44165</v>
      </c>
      <c r="S57" s="58"/>
      <c r="T57" s="28"/>
      <c r="U57" s="28"/>
      <c r="V57" s="28" t="s">
        <v>391</v>
      </c>
      <c r="W57" s="26">
        <v>0</v>
      </c>
      <c r="X57" s="26">
        <v>0</v>
      </c>
      <c r="Y57" s="6"/>
    </row>
    <row r="58" spans="1:25" ht="12" customHeight="1" x14ac:dyDescent="0.2">
      <c r="A58" s="19" t="s">
        <v>809</v>
      </c>
      <c r="B58" s="20">
        <v>1</v>
      </c>
      <c r="C58" s="21">
        <v>2020</v>
      </c>
      <c r="D58" s="32" t="s">
        <v>781</v>
      </c>
      <c r="E58" s="29" t="s">
        <v>727</v>
      </c>
      <c r="F58" s="23">
        <v>43964</v>
      </c>
      <c r="G58" s="26" t="s">
        <v>796</v>
      </c>
      <c r="H58" s="22" t="s">
        <v>101</v>
      </c>
      <c r="I58" s="25" t="s">
        <v>797</v>
      </c>
      <c r="J58" s="32" t="s">
        <v>798</v>
      </c>
      <c r="K58" s="8" t="s">
        <v>275</v>
      </c>
      <c r="L58" s="25" t="s">
        <v>310</v>
      </c>
      <c r="M58" s="26">
        <v>2</v>
      </c>
      <c r="N58" s="25" t="s">
        <v>786</v>
      </c>
      <c r="O58" s="41" t="s">
        <v>786</v>
      </c>
      <c r="P58" s="41" t="s">
        <v>787</v>
      </c>
      <c r="Q58" s="58">
        <v>44013</v>
      </c>
      <c r="R58" s="58">
        <v>44165</v>
      </c>
      <c r="S58" s="58"/>
      <c r="T58" s="28"/>
      <c r="U58" s="28"/>
      <c r="V58" s="28" t="s">
        <v>391</v>
      </c>
      <c r="W58" s="26">
        <v>0</v>
      </c>
      <c r="X58" s="26">
        <v>0</v>
      </c>
      <c r="Y58" s="6"/>
    </row>
    <row r="59" spans="1:25" ht="12" customHeight="1" x14ac:dyDescent="0.2">
      <c r="A59" s="19" t="s">
        <v>810</v>
      </c>
      <c r="B59" s="20">
        <v>1</v>
      </c>
      <c r="C59" s="21">
        <v>2020</v>
      </c>
      <c r="D59" s="32" t="s">
        <v>781</v>
      </c>
      <c r="E59" s="29" t="s">
        <v>727</v>
      </c>
      <c r="F59" s="23">
        <v>43964</v>
      </c>
      <c r="G59" s="26" t="s">
        <v>799</v>
      </c>
      <c r="H59" s="22" t="s">
        <v>101</v>
      </c>
      <c r="I59" s="25" t="s">
        <v>793</v>
      </c>
      <c r="J59" s="32" t="s">
        <v>800</v>
      </c>
      <c r="K59" s="8" t="s">
        <v>275</v>
      </c>
      <c r="L59" s="25" t="s">
        <v>795</v>
      </c>
      <c r="M59" s="26">
        <v>1</v>
      </c>
      <c r="N59" s="25" t="s">
        <v>786</v>
      </c>
      <c r="O59" s="41" t="s">
        <v>786</v>
      </c>
      <c r="P59" s="41" t="s">
        <v>787</v>
      </c>
      <c r="Q59" s="58">
        <v>44013</v>
      </c>
      <c r="R59" s="58">
        <v>44165</v>
      </c>
      <c r="S59" s="58"/>
      <c r="T59" s="28"/>
      <c r="U59" s="28"/>
      <c r="V59" s="28" t="s">
        <v>391</v>
      </c>
      <c r="W59" s="26">
        <v>0</v>
      </c>
      <c r="X59" s="26">
        <v>0</v>
      </c>
      <c r="Y59" s="6"/>
    </row>
    <row r="60" spans="1:25" ht="12" customHeight="1" x14ac:dyDescent="0.2">
      <c r="A60" s="19" t="s">
        <v>840</v>
      </c>
      <c r="B60" s="20">
        <v>1</v>
      </c>
      <c r="C60" s="21">
        <v>2020</v>
      </c>
      <c r="D60" s="32" t="s">
        <v>563</v>
      </c>
      <c r="E60" s="29" t="s">
        <v>839</v>
      </c>
      <c r="F60" s="23">
        <v>43979</v>
      </c>
      <c r="G60" s="26" t="s">
        <v>812</v>
      </c>
      <c r="H60" s="22" t="s">
        <v>813</v>
      </c>
      <c r="I60" s="25" t="s">
        <v>814</v>
      </c>
      <c r="J60" s="32" t="s">
        <v>815</v>
      </c>
      <c r="K60" s="8" t="s">
        <v>527</v>
      </c>
      <c r="L60" s="25" t="s">
        <v>816</v>
      </c>
      <c r="M60" s="26">
        <v>2</v>
      </c>
      <c r="N60" s="25" t="s">
        <v>293</v>
      </c>
      <c r="O60" s="25" t="s">
        <v>843</v>
      </c>
      <c r="P60" s="41" t="s">
        <v>817</v>
      </c>
      <c r="Q60" s="58">
        <v>43959</v>
      </c>
      <c r="R60" s="58">
        <v>44347</v>
      </c>
      <c r="S60" s="58"/>
      <c r="T60" s="28"/>
      <c r="U60" s="28"/>
      <c r="V60" s="28" t="s">
        <v>391</v>
      </c>
      <c r="W60" s="26">
        <v>0</v>
      </c>
      <c r="X60" s="26">
        <v>0</v>
      </c>
      <c r="Y60" s="6"/>
    </row>
    <row r="61" spans="1:25" ht="12" customHeight="1" x14ac:dyDescent="0.2">
      <c r="A61" s="19" t="s">
        <v>840</v>
      </c>
      <c r="B61" s="20">
        <v>2</v>
      </c>
      <c r="C61" s="21">
        <v>2020</v>
      </c>
      <c r="D61" s="32" t="s">
        <v>563</v>
      </c>
      <c r="E61" s="29" t="s">
        <v>839</v>
      </c>
      <c r="F61" s="23">
        <v>43979</v>
      </c>
      <c r="G61" s="26" t="s">
        <v>812</v>
      </c>
      <c r="H61" s="22" t="s">
        <v>813</v>
      </c>
      <c r="I61" s="25" t="s">
        <v>818</v>
      </c>
      <c r="J61" s="32" t="s">
        <v>819</v>
      </c>
      <c r="K61" s="8" t="s">
        <v>298</v>
      </c>
      <c r="L61" s="25" t="s">
        <v>820</v>
      </c>
      <c r="M61" s="26">
        <v>1</v>
      </c>
      <c r="N61" s="25" t="s">
        <v>293</v>
      </c>
      <c r="O61" s="25" t="s">
        <v>843</v>
      </c>
      <c r="P61" s="41" t="s">
        <v>817</v>
      </c>
      <c r="Q61" s="58">
        <v>43959</v>
      </c>
      <c r="R61" s="58">
        <v>44165</v>
      </c>
      <c r="S61" s="58"/>
      <c r="T61" s="28"/>
      <c r="U61" s="28"/>
      <c r="V61" s="28" t="s">
        <v>391</v>
      </c>
      <c r="W61" s="26">
        <v>0</v>
      </c>
      <c r="X61" s="26">
        <v>0</v>
      </c>
      <c r="Y61" s="6"/>
    </row>
    <row r="62" spans="1:25" ht="12" customHeight="1" x14ac:dyDescent="0.2">
      <c r="A62" s="19" t="s">
        <v>841</v>
      </c>
      <c r="B62" s="20">
        <v>1</v>
      </c>
      <c r="C62" s="21">
        <v>2020</v>
      </c>
      <c r="D62" s="32" t="s">
        <v>563</v>
      </c>
      <c r="E62" s="29" t="s">
        <v>839</v>
      </c>
      <c r="F62" s="23">
        <v>43979</v>
      </c>
      <c r="G62" s="26" t="s">
        <v>821</v>
      </c>
      <c r="H62" s="22" t="s">
        <v>822</v>
      </c>
      <c r="I62" s="25" t="s">
        <v>823</v>
      </c>
      <c r="J62" s="32" t="s">
        <v>824</v>
      </c>
      <c r="K62" s="8" t="s">
        <v>527</v>
      </c>
      <c r="L62" s="25" t="s">
        <v>825</v>
      </c>
      <c r="M62" s="26">
        <v>1</v>
      </c>
      <c r="N62" s="25" t="s">
        <v>293</v>
      </c>
      <c r="O62" s="25" t="s">
        <v>843</v>
      </c>
      <c r="P62" s="41" t="s">
        <v>826</v>
      </c>
      <c r="Q62" s="58">
        <v>43959</v>
      </c>
      <c r="R62" s="58">
        <v>44176</v>
      </c>
      <c r="S62" s="58"/>
      <c r="T62" s="28"/>
      <c r="U62" s="28"/>
      <c r="V62" s="28" t="s">
        <v>391</v>
      </c>
      <c r="W62" s="26">
        <v>0</v>
      </c>
      <c r="X62" s="26">
        <v>0</v>
      </c>
      <c r="Y62" s="6"/>
    </row>
    <row r="63" spans="1:25" ht="12" customHeight="1" x14ac:dyDescent="0.2">
      <c r="A63" s="19" t="s">
        <v>841</v>
      </c>
      <c r="B63" s="20">
        <v>2</v>
      </c>
      <c r="C63" s="21">
        <v>2020</v>
      </c>
      <c r="D63" s="32" t="s">
        <v>70</v>
      </c>
      <c r="E63" s="29" t="s">
        <v>839</v>
      </c>
      <c r="F63" s="23">
        <v>43979</v>
      </c>
      <c r="G63" s="26" t="s">
        <v>827</v>
      </c>
      <c r="H63" s="22" t="s">
        <v>828</v>
      </c>
      <c r="I63" s="25" t="s">
        <v>829</v>
      </c>
      <c r="J63" s="32" t="s">
        <v>830</v>
      </c>
      <c r="K63" s="8" t="s">
        <v>831</v>
      </c>
      <c r="L63" s="25" t="s">
        <v>832</v>
      </c>
      <c r="M63" s="26" t="s">
        <v>833</v>
      </c>
      <c r="N63" s="25" t="s">
        <v>277</v>
      </c>
      <c r="O63" s="25" t="s">
        <v>278</v>
      </c>
      <c r="P63" s="41" t="s">
        <v>834</v>
      </c>
      <c r="Q63" s="58">
        <v>43990</v>
      </c>
      <c r="R63" s="58">
        <v>44354</v>
      </c>
      <c r="S63" s="58">
        <v>44111</v>
      </c>
      <c r="T63" s="28" t="s">
        <v>1166</v>
      </c>
      <c r="U63" s="28" t="s">
        <v>1227</v>
      </c>
      <c r="V63" s="28" t="s">
        <v>391</v>
      </c>
      <c r="W63" s="26">
        <v>0</v>
      </c>
      <c r="X63" s="26">
        <v>0</v>
      </c>
      <c r="Y63" s="6"/>
    </row>
    <row r="64" spans="1:25" ht="12" customHeight="1" x14ac:dyDescent="0.2">
      <c r="A64" s="19" t="s">
        <v>842</v>
      </c>
      <c r="B64" s="20">
        <v>1</v>
      </c>
      <c r="C64" s="21">
        <v>2020</v>
      </c>
      <c r="D64" s="32" t="s">
        <v>563</v>
      </c>
      <c r="E64" s="29" t="s">
        <v>839</v>
      </c>
      <c r="F64" s="23">
        <v>43979</v>
      </c>
      <c r="G64" s="26" t="s">
        <v>835</v>
      </c>
      <c r="H64" s="22" t="s">
        <v>813</v>
      </c>
      <c r="I64" s="25" t="s">
        <v>836</v>
      </c>
      <c r="J64" s="32" t="s">
        <v>837</v>
      </c>
      <c r="K64" s="8" t="s">
        <v>298</v>
      </c>
      <c r="L64" s="25" t="s">
        <v>838</v>
      </c>
      <c r="M64" s="26">
        <v>1</v>
      </c>
      <c r="N64" s="25" t="s">
        <v>293</v>
      </c>
      <c r="O64" s="25" t="s">
        <v>843</v>
      </c>
      <c r="P64" s="41" t="s">
        <v>817</v>
      </c>
      <c r="Q64" s="58">
        <v>43959</v>
      </c>
      <c r="R64" s="58">
        <v>44165</v>
      </c>
      <c r="S64" s="58"/>
      <c r="T64" s="28"/>
      <c r="U64" s="28"/>
      <c r="V64" s="28" t="s">
        <v>391</v>
      </c>
      <c r="W64" s="26">
        <v>0</v>
      </c>
      <c r="X64" s="26">
        <v>0</v>
      </c>
      <c r="Y64" s="6"/>
    </row>
    <row r="65" spans="1:25" ht="12" customHeight="1" x14ac:dyDescent="0.2">
      <c r="A65" s="19" t="s">
        <v>870</v>
      </c>
      <c r="B65" s="20">
        <v>1</v>
      </c>
      <c r="C65" s="21">
        <v>2020</v>
      </c>
      <c r="D65" s="32" t="s">
        <v>70</v>
      </c>
      <c r="E65" s="29" t="s">
        <v>1094</v>
      </c>
      <c r="F65" s="23">
        <v>43948</v>
      </c>
      <c r="G65" s="26" t="s">
        <v>846</v>
      </c>
      <c r="H65" s="22" t="s">
        <v>735</v>
      </c>
      <c r="I65" s="25" t="s">
        <v>847</v>
      </c>
      <c r="J65" s="32" t="s">
        <v>848</v>
      </c>
      <c r="K65" s="8" t="s">
        <v>305</v>
      </c>
      <c r="L65" s="25" t="s">
        <v>849</v>
      </c>
      <c r="M65" s="26">
        <v>1</v>
      </c>
      <c r="N65" s="25" t="s">
        <v>277</v>
      </c>
      <c r="O65" s="25" t="s">
        <v>278</v>
      </c>
      <c r="P65" s="25" t="s">
        <v>850</v>
      </c>
      <c r="Q65" s="58">
        <v>44013</v>
      </c>
      <c r="R65" s="58">
        <v>44165</v>
      </c>
      <c r="S65" s="58">
        <v>44111</v>
      </c>
      <c r="T65" s="28" t="s">
        <v>1166</v>
      </c>
      <c r="U65" s="28" t="s">
        <v>1227</v>
      </c>
      <c r="V65" s="28" t="s">
        <v>391</v>
      </c>
      <c r="W65" s="26">
        <v>0</v>
      </c>
      <c r="X65" s="26">
        <v>0</v>
      </c>
      <c r="Y65" s="6"/>
    </row>
    <row r="66" spans="1:25" ht="12" customHeight="1" x14ac:dyDescent="0.2">
      <c r="A66" s="19" t="s">
        <v>870</v>
      </c>
      <c r="B66" s="20">
        <v>2</v>
      </c>
      <c r="C66" s="21">
        <v>2020</v>
      </c>
      <c r="D66" s="32" t="s">
        <v>70</v>
      </c>
      <c r="E66" s="29" t="s">
        <v>1094</v>
      </c>
      <c r="F66" s="23">
        <v>43948</v>
      </c>
      <c r="G66" s="26" t="s">
        <v>846</v>
      </c>
      <c r="H66" s="22" t="s">
        <v>735</v>
      </c>
      <c r="I66" s="25" t="s">
        <v>847</v>
      </c>
      <c r="J66" s="32" t="s">
        <v>851</v>
      </c>
      <c r="K66" s="8" t="s">
        <v>305</v>
      </c>
      <c r="L66" s="25" t="s">
        <v>852</v>
      </c>
      <c r="M66" s="26">
        <v>1</v>
      </c>
      <c r="N66" s="25" t="s">
        <v>277</v>
      </c>
      <c r="O66" s="25" t="s">
        <v>278</v>
      </c>
      <c r="P66" s="25" t="s">
        <v>850</v>
      </c>
      <c r="Q66" s="58">
        <v>44013</v>
      </c>
      <c r="R66" s="58">
        <v>44180</v>
      </c>
      <c r="S66" s="58">
        <v>44111</v>
      </c>
      <c r="T66" s="28" t="s">
        <v>1166</v>
      </c>
      <c r="U66" s="28" t="s">
        <v>1227</v>
      </c>
      <c r="V66" s="28" t="s">
        <v>391</v>
      </c>
      <c r="W66" s="26">
        <v>0</v>
      </c>
      <c r="X66" s="26">
        <v>0</v>
      </c>
      <c r="Y66" s="6"/>
    </row>
    <row r="67" spans="1:25" ht="12" customHeight="1" x14ac:dyDescent="0.2">
      <c r="A67" s="19" t="s">
        <v>871</v>
      </c>
      <c r="B67" s="20">
        <v>1</v>
      </c>
      <c r="C67" s="21">
        <v>2020</v>
      </c>
      <c r="D67" s="32" t="s">
        <v>781</v>
      </c>
      <c r="E67" s="29" t="s">
        <v>1094</v>
      </c>
      <c r="F67" s="23">
        <v>43948</v>
      </c>
      <c r="G67" s="26" t="s">
        <v>853</v>
      </c>
      <c r="H67" s="22" t="s">
        <v>735</v>
      </c>
      <c r="I67" s="25" t="s">
        <v>854</v>
      </c>
      <c r="J67" s="32" t="s">
        <v>855</v>
      </c>
      <c r="K67" s="8" t="s">
        <v>305</v>
      </c>
      <c r="L67" s="25" t="s">
        <v>856</v>
      </c>
      <c r="M67" s="26">
        <v>1</v>
      </c>
      <c r="N67" s="25" t="s">
        <v>786</v>
      </c>
      <c r="O67" s="25" t="s">
        <v>786</v>
      </c>
      <c r="P67" s="25" t="s">
        <v>787</v>
      </c>
      <c r="Q67" s="58">
        <v>44027</v>
      </c>
      <c r="R67" s="58">
        <v>44165</v>
      </c>
      <c r="S67" s="58"/>
      <c r="T67" s="28"/>
      <c r="U67" s="28"/>
      <c r="V67" s="28" t="s">
        <v>391</v>
      </c>
      <c r="W67" s="26">
        <v>0</v>
      </c>
      <c r="X67" s="26">
        <v>0</v>
      </c>
      <c r="Y67" s="6"/>
    </row>
    <row r="68" spans="1:25" ht="12" customHeight="1" x14ac:dyDescent="0.2">
      <c r="A68" s="19" t="s">
        <v>871</v>
      </c>
      <c r="B68" s="20">
        <v>2</v>
      </c>
      <c r="C68" s="21">
        <v>2020</v>
      </c>
      <c r="D68" s="32" t="s">
        <v>781</v>
      </c>
      <c r="E68" s="29" t="s">
        <v>1094</v>
      </c>
      <c r="F68" s="23">
        <v>43948</v>
      </c>
      <c r="G68" s="26" t="s">
        <v>853</v>
      </c>
      <c r="H68" s="22" t="s">
        <v>735</v>
      </c>
      <c r="I68" s="25" t="s">
        <v>854</v>
      </c>
      <c r="J68" s="32" t="s">
        <v>857</v>
      </c>
      <c r="K68" s="8" t="s">
        <v>305</v>
      </c>
      <c r="L68" s="25" t="s">
        <v>858</v>
      </c>
      <c r="M68" s="26">
        <v>1</v>
      </c>
      <c r="N68" s="25" t="s">
        <v>786</v>
      </c>
      <c r="O68" s="25" t="s">
        <v>786</v>
      </c>
      <c r="P68" s="25" t="s">
        <v>787</v>
      </c>
      <c r="Q68" s="58">
        <v>44027</v>
      </c>
      <c r="R68" s="58">
        <v>44165</v>
      </c>
      <c r="S68" s="58"/>
      <c r="T68" s="28"/>
      <c r="U68" s="28"/>
      <c r="V68" s="28" t="s">
        <v>391</v>
      </c>
      <c r="W68" s="26">
        <v>0</v>
      </c>
      <c r="X68" s="26">
        <v>0</v>
      </c>
      <c r="Y68" s="6"/>
    </row>
    <row r="69" spans="1:25" ht="12" customHeight="1" x14ac:dyDescent="0.2">
      <c r="A69" s="19" t="s">
        <v>872</v>
      </c>
      <c r="B69" s="20">
        <v>1</v>
      </c>
      <c r="C69" s="21">
        <v>2020</v>
      </c>
      <c r="D69" s="25" t="s">
        <v>886</v>
      </c>
      <c r="E69" s="29" t="s">
        <v>1094</v>
      </c>
      <c r="F69" s="23">
        <v>43948</v>
      </c>
      <c r="G69" s="26" t="s">
        <v>859</v>
      </c>
      <c r="H69" s="22" t="s">
        <v>735</v>
      </c>
      <c r="I69" s="25" t="s">
        <v>860</v>
      </c>
      <c r="J69" s="32" t="s">
        <v>861</v>
      </c>
      <c r="K69" s="8" t="s">
        <v>305</v>
      </c>
      <c r="L69" s="25" t="s">
        <v>757</v>
      </c>
      <c r="M69" s="26">
        <v>1</v>
      </c>
      <c r="N69" s="25" t="s">
        <v>277</v>
      </c>
      <c r="O69" s="25" t="s">
        <v>278</v>
      </c>
      <c r="P69" s="25" t="s">
        <v>850</v>
      </c>
      <c r="Q69" s="58">
        <v>44013</v>
      </c>
      <c r="R69" s="58">
        <v>44165</v>
      </c>
      <c r="S69" s="58">
        <v>44111</v>
      </c>
      <c r="T69" s="28" t="s">
        <v>1166</v>
      </c>
      <c r="U69" s="28" t="s">
        <v>1227</v>
      </c>
      <c r="V69" s="28" t="s">
        <v>391</v>
      </c>
      <c r="W69" s="26">
        <v>0</v>
      </c>
      <c r="X69" s="26">
        <v>0</v>
      </c>
      <c r="Y69" s="6"/>
    </row>
    <row r="70" spans="1:25" ht="12" customHeight="1" x14ac:dyDescent="0.2">
      <c r="A70" s="19" t="s">
        <v>872</v>
      </c>
      <c r="B70" s="20">
        <v>2</v>
      </c>
      <c r="C70" s="21">
        <v>2020</v>
      </c>
      <c r="D70" s="25" t="s">
        <v>886</v>
      </c>
      <c r="E70" s="29" t="s">
        <v>1094</v>
      </c>
      <c r="F70" s="23">
        <v>43948</v>
      </c>
      <c r="G70" s="26" t="s">
        <v>859</v>
      </c>
      <c r="H70" s="22" t="s">
        <v>735</v>
      </c>
      <c r="I70" s="25" t="s">
        <v>860</v>
      </c>
      <c r="J70" s="32" t="s">
        <v>862</v>
      </c>
      <c r="K70" s="8" t="s">
        <v>305</v>
      </c>
      <c r="L70" s="25" t="s">
        <v>863</v>
      </c>
      <c r="M70" s="26">
        <v>1</v>
      </c>
      <c r="N70" s="25" t="s">
        <v>277</v>
      </c>
      <c r="O70" s="25" t="s">
        <v>278</v>
      </c>
      <c r="P70" s="25" t="s">
        <v>850</v>
      </c>
      <c r="Q70" s="58">
        <v>44013</v>
      </c>
      <c r="R70" s="58">
        <v>44165</v>
      </c>
      <c r="S70" s="58">
        <v>44111</v>
      </c>
      <c r="T70" s="28" t="s">
        <v>1166</v>
      </c>
      <c r="U70" s="28" t="s">
        <v>1227</v>
      </c>
      <c r="V70" s="28" t="s">
        <v>391</v>
      </c>
      <c r="W70" s="26">
        <v>0</v>
      </c>
      <c r="X70" s="26">
        <v>0</v>
      </c>
      <c r="Y70" s="6"/>
    </row>
    <row r="71" spans="1:25" ht="12" customHeight="1" x14ac:dyDescent="0.2">
      <c r="A71" s="19" t="s">
        <v>873</v>
      </c>
      <c r="B71" s="20">
        <v>1</v>
      </c>
      <c r="C71" s="21">
        <v>2020</v>
      </c>
      <c r="D71" s="32" t="s">
        <v>781</v>
      </c>
      <c r="E71" s="29" t="s">
        <v>1094</v>
      </c>
      <c r="F71" s="23">
        <v>43948</v>
      </c>
      <c r="G71" s="26" t="s">
        <v>864</v>
      </c>
      <c r="H71" s="22" t="s">
        <v>735</v>
      </c>
      <c r="I71" s="25" t="s">
        <v>865</v>
      </c>
      <c r="J71" s="32" t="s">
        <v>866</v>
      </c>
      <c r="K71" s="8" t="s">
        <v>305</v>
      </c>
      <c r="L71" s="25" t="s">
        <v>874</v>
      </c>
      <c r="M71" s="26" t="s">
        <v>867</v>
      </c>
      <c r="N71" s="25" t="s">
        <v>786</v>
      </c>
      <c r="O71" s="25" t="s">
        <v>786</v>
      </c>
      <c r="P71" s="25" t="s">
        <v>787</v>
      </c>
      <c r="Q71" s="58">
        <v>44027</v>
      </c>
      <c r="R71" s="58">
        <v>44165</v>
      </c>
      <c r="S71" s="58"/>
      <c r="T71" s="28"/>
      <c r="U71" s="28"/>
      <c r="V71" s="28" t="s">
        <v>391</v>
      </c>
      <c r="W71" s="26">
        <v>0</v>
      </c>
      <c r="X71" s="26">
        <v>0</v>
      </c>
      <c r="Y71" s="6"/>
    </row>
    <row r="72" spans="1:25" ht="12" customHeight="1" x14ac:dyDescent="0.2">
      <c r="A72" s="19" t="s">
        <v>873</v>
      </c>
      <c r="B72" s="20">
        <v>2</v>
      </c>
      <c r="C72" s="21">
        <v>2020</v>
      </c>
      <c r="D72" s="32" t="s">
        <v>781</v>
      </c>
      <c r="E72" s="29" t="s">
        <v>1094</v>
      </c>
      <c r="F72" s="23">
        <v>43948</v>
      </c>
      <c r="G72" s="26" t="s">
        <v>864</v>
      </c>
      <c r="H72" s="22" t="s">
        <v>735</v>
      </c>
      <c r="I72" s="25" t="s">
        <v>865</v>
      </c>
      <c r="J72" s="32" t="s">
        <v>868</v>
      </c>
      <c r="K72" s="8" t="s">
        <v>305</v>
      </c>
      <c r="L72" s="25" t="s">
        <v>869</v>
      </c>
      <c r="M72" s="26" t="s">
        <v>867</v>
      </c>
      <c r="N72" s="25" t="s">
        <v>786</v>
      </c>
      <c r="O72" s="25" t="s">
        <v>786</v>
      </c>
      <c r="P72" s="25" t="s">
        <v>787</v>
      </c>
      <c r="Q72" s="58">
        <v>44027</v>
      </c>
      <c r="R72" s="58">
        <v>44165</v>
      </c>
      <c r="S72" s="58"/>
      <c r="T72" s="28"/>
      <c r="U72" s="28"/>
      <c r="V72" s="28" t="s">
        <v>391</v>
      </c>
      <c r="W72" s="26">
        <v>0</v>
      </c>
      <c r="X72" s="26">
        <v>0</v>
      </c>
      <c r="Y72" s="6"/>
    </row>
    <row r="73" spans="1:25" ht="12" customHeight="1" x14ac:dyDescent="0.2">
      <c r="A73" s="19" t="s">
        <v>885</v>
      </c>
      <c r="B73" s="20">
        <v>2</v>
      </c>
      <c r="C73" s="21">
        <v>2020</v>
      </c>
      <c r="D73" s="32" t="s">
        <v>70</v>
      </c>
      <c r="E73" s="29" t="s">
        <v>727</v>
      </c>
      <c r="F73" s="23">
        <v>43972</v>
      </c>
      <c r="G73" s="26" t="s">
        <v>880</v>
      </c>
      <c r="H73" s="22" t="s">
        <v>876</v>
      </c>
      <c r="I73" s="25" t="s">
        <v>881</v>
      </c>
      <c r="J73" s="32" t="s">
        <v>882</v>
      </c>
      <c r="K73" s="8" t="s">
        <v>275</v>
      </c>
      <c r="L73" s="25" t="s">
        <v>883</v>
      </c>
      <c r="M73" s="26" t="s">
        <v>883</v>
      </c>
      <c r="N73" s="25" t="s">
        <v>277</v>
      </c>
      <c r="O73" s="25" t="s">
        <v>278</v>
      </c>
      <c r="P73" s="25"/>
      <c r="Q73" s="58">
        <v>43983</v>
      </c>
      <c r="R73" s="58">
        <v>44155</v>
      </c>
      <c r="S73" s="58">
        <v>44111</v>
      </c>
      <c r="T73" s="28" t="s">
        <v>1166</v>
      </c>
      <c r="U73" s="28" t="s">
        <v>1227</v>
      </c>
      <c r="V73" s="28" t="s">
        <v>391</v>
      </c>
      <c r="W73" s="26">
        <v>0</v>
      </c>
      <c r="X73" s="26">
        <v>0</v>
      </c>
      <c r="Y73" s="6"/>
    </row>
    <row r="74" spans="1:25" ht="12" customHeight="1" x14ac:dyDescent="0.2">
      <c r="A74" s="19" t="s">
        <v>897</v>
      </c>
      <c r="B74" s="20">
        <v>3</v>
      </c>
      <c r="C74" s="21">
        <v>2020</v>
      </c>
      <c r="D74" s="32" t="s">
        <v>745</v>
      </c>
      <c r="E74" s="29" t="s">
        <v>1095</v>
      </c>
      <c r="F74" s="23">
        <v>43952</v>
      </c>
      <c r="G74" s="26" t="s">
        <v>887</v>
      </c>
      <c r="H74" s="22" t="s">
        <v>888</v>
      </c>
      <c r="I74" s="25" t="s">
        <v>889</v>
      </c>
      <c r="J74" s="32" t="s">
        <v>895</v>
      </c>
      <c r="K74" s="8" t="s">
        <v>305</v>
      </c>
      <c r="L74" s="25" t="s">
        <v>896</v>
      </c>
      <c r="M74" s="26">
        <v>1</v>
      </c>
      <c r="N74" s="25" t="s">
        <v>277</v>
      </c>
      <c r="O74" s="25" t="s">
        <v>746</v>
      </c>
      <c r="P74" s="25" t="s">
        <v>892</v>
      </c>
      <c r="Q74" s="58">
        <v>44013</v>
      </c>
      <c r="R74" s="58">
        <v>44196</v>
      </c>
      <c r="S74" s="58">
        <v>44111</v>
      </c>
      <c r="T74" s="28" t="s">
        <v>1166</v>
      </c>
      <c r="U74" s="28" t="s">
        <v>1229</v>
      </c>
      <c r="V74" s="28" t="s">
        <v>391</v>
      </c>
      <c r="W74" s="26">
        <v>0</v>
      </c>
      <c r="X74" s="26">
        <v>0</v>
      </c>
      <c r="Y74" s="6"/>
    </row>
    <row r="75" spans="1:25" ht="12" customHeight="1" x14ac:dyDescent="0.2">
      <c r="A75" s="19" t="s">
        <v>921</v>
      </c>
      <c r="B75" s="20">
        <v>1</v>
      </c>
      <c r="C75" s="21">
        <v>2020</v>
      </c>
      <c r="D75" s="32" t="s">
        <v>745</v>
      </c>
      <c r="E75" s="29" t="s">
        <v>727</v>
      </c>
      <c r="F75" s="23">
        <v>43972</v>
      </c>
      <c r="G75" s="26" t="s">
        <v>901</v>
      </c>
      <c r="H75" s="22" t="s">
        <v>902</v>
      </c>
      <c r="I75" s="25" t="s">
        <v>903</v>
      </c>
      <c r="J75" s="32" t="s">
        <v>904</v>
      </c>
      <c r="K75" s="8" t="s">
        <v>305</v>
      </c>
      <c r="L75" s="25" t="s">
        <v>905</v>
      </c>
      <c r="M75" s="26">
        <v>1</v>
      </c>
      <c r="N75" s="25" t="s">
        <v>277</v>
      </c>
      <c r="O75" s="25" t="s">
        <v>746</v>
      </c>
      <c r="P75" s="25" t="s">
        <v>739</v>
      </c>
      <c r="Q75" s="58">
        <v>44013</v>
      </c>
      <c r="R75" s="58">
        <v>44104</v>
      </c>
      <c r="S75" s="58">
        <v>44105</v>
      </c>
      <c r="T75" s="28" t="s">
        <v>1166</v>
      </c>
      <c r="U75" s="28" t="s">
        <v>1230</v>
      </c>
      <c r="V75" s="28" t="s">
        <v>542</v>
      </c>
      <c r="W75" s="26">
        <v>0</v>
      </c>
      <c r="X75" s="26">
        <v>0</v>
      </c>
      <c r="Y75" s="6"/>
    </row>
    <row r="76" spans="1:25" ht="12" customHeight="1" x14ac:dyDescent="0.2">
      <c r="A76" s="19" t="s">
        <v>921</v>
      </c>
      <c r="B76" s="20">
        <v>2</v>
      </c>
      <c r="C76" s="21">
        <v>2020</v>
      </c>
      <c r="D76" s="32" t="s">
        <v>745</v>
      </c>
      <c r="E76" s="29" t="s">
        <v>727</v>
      </c>
      <c r="F76" s="23">
        <v>43972</v>
      </c>
      <c r="G76" s="26" t="s">
        <v>906</v>
      </c>
      <c r="H76" s="22" t="s">
        <v>902</v>
      </c>
      <c r="I76" s="25" t="s">
        <v>907</v>
      </c>
      <c r="J76" s="32" t="s">
        <v>908</v>
      </c>
      <c r="K76" s="8" t="s">
        <v>305</v>
      </c>
      <c r="L76" s="25" t="s">
        <v>552</v>
      </c>
      <c r="M76" s="26">
        <v>1</v>
      </c>
      <c r="N76" s="25" t="s">
        <v>277</v>
      </c>
      <c r="O76" s="25" t="s">
        <v>746</v>
      </c>
      <c r="P76" s="25" t="s">
        <v>739</v>
      </c>
      <c r="Q76" s="58">
        <v>44013</v>
      </c>
      <c r="R76" s="58">
        <v>44134</v>
      </c>
      <c r="S76" s="58">
        <v>44105</v>
      </c>
      <c r="T76" s="28" t="s">
        <v>1166</v>
      </c>
      <c r="U76" s="28" t="s">
        <v>1231</v>
      </c>
      <c r="V76" s="28" t="s">
        <v>391</v>
      </c>
      <c r="W76" s="26">
        <v>0</v>
      </c>
      <c r="X76" s="26">
        <v>0</v>
      </c>
      <c r="Y76" s="6"/>
    </row>
    <row r="77" spans="1:25" ht="12" customHeight="1" x14ac:dyDescent="0.2">
      <c r="A77" s="19" t="s">
        <v>922</v>
      </c>
      <c r="B77" s="20">
        <v>1</v>
      </c>
      <c r="C77" s="21">
        <v>2020</v>
      </c>
      <c r="D77" s="32" t="s">
        <v>745</v>
      </c>
      <c r="E77" s="29" t="s">
        <v>727</v>
      </c>
      <c r="F77" s="23">
        <v>43972</v>
      </c>
      <c r="G77" s="26" t="s">
        <v>909</v>
      </c>
      <c r="H77" s="22" t="s">
        <v>902</v>
      </c>
      <c r="I77" s="25" t="s">
        <v>910</v>
      </c>
      <c r="J77" s="32" t="s">
        <v>911</v>
      </c>
      <c r="K77" s="8" t="s">
        <v>305</v>
      </c>
      <c r="L77" s="25" t="s">
        <v>912</v>
      </c>
      <c r="M77" s="26">
        <v>1</v>
      </c>
      <c r="N77" s="25" t="s">
        <v>277</v>
      </c>
      <c r="O77" s="25" t="s">
        <v>746</v>
      </c>
      <c r="P77" s="25" t="s">
        <v>739</v>
      </c>
      <c r="Q77" s="58">
        <v>44013</v>
      </c>
      <c r="R77" s="58">
        <v>44104</v>
      </c>
      <c r="S77" s="58">
        <v>44110</v>
      </c>
      <c r="T77" s="28" t="s">
        <v>1166</v>
      </c>
      <c r="U77" s="28" t="s">
        <v>1232</v>
      </c>
      <c r="V77" s="28" t="s">
        <v>542</v>
      </c>
      <c r="W77" s="26">
        <v>0</v>
      </c>
      <c r="X77" s="26">
        <v>0</v>
      </c>
      <c r="Y77" s="6"/>
    </row>
    <row r="78" spans="1:25" ht="12" customHeight="1" x14ac:dyDescent="0.2">
      <c r="A78" s="19" t="s">
        <v>922</v>
      </c>
      <c r="B78" s="20">
        <v>2</v>
      </c>
      <c r="C78" s="21">
        <v>2020</v>
      </c>
      <c r="D78" s="32" t="s">
        <v>745</v>
      </c>
      <c r="E78" s="29" t="s">
        <v>727</v>
      </c>
      <c r="F78" s="23">
        <v>43972</v>
      </c>
      <c r="G78" s="26" t="s">
        <v>909</v>
      </c>
      <c r="H78" s="22" t="s">
        <v>902</v>
      </c>
      <c r="I78" s="25" t="s">
        <v>910</v>
      </c>
      <c r="J78" s="32" t="s">
        <v>913</v>
      </c>
      <c r="K78" s="8" t="s">
        <v>305</v>
      </c>
      <c r="L78" s="25" t="s">
        <v>914</v>
      </c>
      <c r="M78" s="26">
        <v>1</v>
      </c>
      <c r="N78" s="25" t="s">
        <v>277</v>
      </c>
      <c r="O78" s="25" t="s">
        <v>746</v>
      </c>
      <c r="P78" s="25" t="s">
        <v>739</v>
      </c>
      <c r="Q78" s="58">
        <v>44013</v>
      </c>
      <c r="R78" s="58">
        <v>44119</v>
      </c>
      <c r="S78" s="58">
        <v>44105</v>
      </c>
      <c r="T78" s="28" t="s">
        <v>1166</v>
      </c>
      <c r="U78" s="28" t="s">
        <v>1233</v>
      </c>
      <c r="V78" s="28" t="s">
        <v>391</v>
      </c>
      <c r="W78" s="26">
        <v>1</v>
      </c>
      <c r="X78" s="26">
        <v>0</v>
      </c>
      <c r="Y78" s="6"/>
    </row>
    <row r="79" spans="1:25" ht="12" customHeight="1" x14ac:dyDescent="0.2">
      <c r="A79" s="19" t="s">
        <v>923</v>
      </c>
      <c r="B79" s="20">
        <v>1</v>
      </c>
      <c r="C79" s="21">
        <v>2020</v>
      </c>
      <c r="D79" s="32" t="s">
        <v>745</v>
      </c>
      <c r="E79" s="29" t="s">
        <v>727</v>
      </c>
      <c r="F79" s="23">
        <v>43972</v>
      </c>
      <c r="G79" s="26" t="s">
        <v>915</v>
      </c>
      <c r="H79" s="22" t="s">
        <v>916</v>
      </c>
      <c r="I79" s="25" t="s">
        <v>917</v>
      </c>
      <c r="J79" s="32" t="s">
        <v>918</v>
      </c>
      <c r="K79" s="8" t="s">
        <v>305</v>
      </c>
      <c r="L79" s="25" t="s">
        <v>552</v>
      </c>
      <c r="M79" s="26">
        <v>1</v>
      </c>
      <c r="N79" s="25" t="s">
        <v>277</v>
      </c>
      <c r="O79" s="25" t="s">
        <v>746</v>
      </c>
      <c r="P79" s="25" t="s">
        <v>739</v>
      </c>
      <c r="Q79" s="58">
        <v>44013</v>
      </c>
      <c r="R79" s="58">
        <v>44134</v>
      </c>
      <c r="S79" s="58">
        <v>44105</v>
      </c>
      <c r="T79" s="28" t="s">
        <v>1166</v>
      </c>
      <c r="U79" s="28" t="s">
        <v>1234</v>
      </c>
      <c r="V79" s="28" t="s">
        <v>391</v>
      </c>
      <c r="W79" s="26">
        <v>1</v>
      </c>
      <c r="X79" s="26">
        <v>0</v>
      </c>
      <c r="Y79" s="6"/>
    </row>
    <row r="80" spans="1:25" ht="12" customHeight="1" x14ac:dyDescent="0.2">
      <c r="A80" s="19" t="s">
        <v>923</v>
      </c>
      <c r="B80" s="20">
        <v>2</v>
      </c>
      <c r="C80" s="21">
        <v>2020</v>
      </c>
      <c r="D80" s="32" t="s">
        <v>745</v>
      </c>
      <c r="E80" s="29" t="s">
        <v>727</v>
      </c>
      <c r="F80" s="23">
        <v>43972</v>
      </c>
      <c r="G80" s="26" t="s">
        <v>915</v>
      </c>
      <c r="H80" s="22" t="s">
        <v>916</v>
      </c>
      <c r="I80" s="25" t="s">
        <v>917</v>
      </c>
      <c r="J80" s="32" t="s">
        <v>919</v>
      </c>
      <c r="K80" s="8" t="s">
        <v>305</v>
      </c>
      <c r="L80" s="25" t="s">
        <v>920</v>
      </c>
      <c r="M80" s="26">
        <v>1</v>
      </c>
      <c r="N80" s="25" t="s">
        <v>277</v>
      </c>
      <c r="O80" s="25" t="s">
        <v>746</v>
      </c>
      <c r="P80" s="25" t="s">
        <v>739</v>
      </c>
      <c r="Q80" s="58">
        <v>44013</v>
      </c>
      <c r="R80" s="58">
        <v>44134</v>
      </c>
      <c r="S80" s="58">
        <v>44109</v>
      </c>
      <c r="T80" s="28" t="s">
        <v>1166</v>
      </c>
      <c r="U80" s="28" t="s">
        <v>1235</v>
      </c>
      <c r="V80" s="28" t="s">
        <v>391</v>
      </c>
      <c r="W80" s="26">
        <v>1</v>
      </c>
      <c r="X80" s="26">
        <v>0</v>
      </c>
      <c r="Y80" s="6"/>
    </row>
    <row r="81" spans="1:25" ht="12" customHeight="1" x14ac:dyDescent="0.2">
      <c r="A81" s="19" t="s">
        <v>941</v>
      </c>
      <c r="B81" s="20">
        <v>2</v>
      </c>
      <c r="C81" s="21">
        <v>2020</v>
      </c>
      <c r="D81" s="32" t="s">
        <v>940</v>
      </c>
      <c r="E81" s="29" t="s">
        <v>727</v>
      </c>
      <c r="F81" s="23">
        <v>43972</v>
      </c>
      <c r="G81" s="26" t="s">
        <v>924</v>
      </c>
      <c r="H81" s="22" t="s">
        <v>925</v>
      </c>
      <c r="I81" s="25" t="s">
        <v>926</v>
      </c>
      <c r="J81" s="32" t="s">
        <v>929</v>
      </c>
      <c r="K81" s="8" t="s">
        <v>305</v>
      </c>
      <c r="L81" s="25" t="s">
        <v>930</v>
      </c>
      <c r="M81" s="26">
        <v>1</v>
      </c>
      <c r="N81" s="99" t="s">
        <v>302</v>
      </c>
      <c r="O81" s="25" t="s">
        <v>303</v>
      </c>
      <c r="P81" s="27" t="s">
        <v>1113</v>
      </c>
      <c r="Q81" s="58">
        <v>44014</v>
      </c>
      <c r="R81" s="58">
        <v>44195</v>
      </c>
      <c r="S81" s="58">
        <v>44111</v>
      </c>
      <c r="T81" s="28" t="s">
        <v>393</v>
      </c>
      <c r="U81" s="71" t="s">
        <v>1220</v>
      </c>
      <c r="V81" s="28" t="s">
        <v>391</v>
      </c>
      <c r="W81" s="26">
        <v>0</v>
      </c>
      <c r="X81" s="26">
        <v>0</v>
      </c>
      <c r="Y81" s="6"/>
    </row>
    <row r="82" spans="1:25" ht="12" customHeight="1" x14ac:dyDescent="0.2">
      <c r="A82" s="19" t="s">
        <v>943</v>
      </c>
      <c r="B82" s="20">
        <v>1</v>
      </c>
      <c r="C82" s="21">
        <v>2020</v>
      </c>
      <c r="D82" s="32" t="s">
        <v>940</v>
      </c>
      <c r="E82" s="29" t="s">
        <v>727</v>
      </c>
      <c r="F82" s="23">
        <v>43972</v>
      </c>
      <c r="G82" s="26" t="s">
        <v>936</v>
      </c>
      <c r="H82" s="22" t="s">
        <v>932</v>
      </c>
      <c r="I82" s="25" t="s">
        <v>937</v>
      </c>
      <c r="J82" s="32" t="s">
        <v>938</v>
      </c>
      <c r="K82" s="8" t="s">
        <v>305</v>
      </c>
      <c r="L82" s="25" t="s">
        <v>939</v>
      </c>
      <c r="M82" s="26">
        <v>1</v>
      </c>
      <c r="N82" s="99" t="s">
        <v>302</v>
      </c>
      <c r="O82" s="25" t="s">
        <v>303</v>
      </c>
      <c r="P82" s="27" t="s">
        <v>1113</v>
      </c>
      <c r="Q82" s="58">
        <v>44014</v>
      </c>
      <c r="R82" s="58">
        <v>44104</v>
      </c>
      <c r="S82" s="58">
        <v>44111</v>
      </c>
      <c r="T82" s="28" t="s">
        <v>393</v>
      </c>
      <c r="U82" s="71" t="s">
        <v>1221</v>
      </c>
      <c r="V82" s="28" t="s">
        <v>391</v>
      </c>
      <c r="W82" s="26">
        <v>0</v>
      </c>
      <c r="X82" s="26">
        <v>0</v>
      </c>
      <c r="Y82" s="6"/>
    </row>
    <row r="83" spans="1:25" ht="12" customHeight="1" x14ac:dyDescent="0.2">
      <c r="A83" s="19" t="s">
        <v>959</v>
      </c>
      <c r="B83" s="20">
        <v>1</v>
      </c>
      <c r="C83" s="21">
        <v>2020</v>
      </c>
      <c r="D83" s="32" t="s">
        <v>940</v>
      </c>
      <c r="E83" s="29" t="s">
        <v>1094</v>
      </c>
      <c r="F83" s="23">
        <v>43948</v>
      </c>
      <c r="G83" s="41" t="s">
        <v>961</v>
      </c>
      <c r="H83" s="22" t="s">
        <v>944</v>
      </c>
      <c r="I83" s="25" t="s">
        <v>945</v>
      </c>
      <c r="J83" s="32" t="s">
        <v>946</v>
      </c>
      <c r="K83" s="8" t="s">
        <v>527</v>
      </c>
      <c r="L83" s="25" t="s">
        <v>947</v>
      </c>
      <c r="M83" s="26">
        <v>1</v>
      </c>
      <c r="N83" s="99" t="s">
        <v>302</v>
      </c>
      <c r="O83" s="25" t="s">
        <v>303</v>
      </c>
      <c r="P83" s="27" t="s">
        <v>1113</v>
      </c>
      <c r="Q83" s="58">
        <v>44014</v>
      </c>
      <c r="R83" s="58">
        <v>44135</v>
      </c>
      <c r="S83" s="58">
        <v>44111</v>
      </c>
      <c r="T83" s="28" t="s">
        <v>393</v>
      </c>
      <c r="U83" s="71" t="s">
        <v>1220</v>
      </c>
      <c r="V83" s="28" t="s">
        <v>391</v>
      </c>
      <c r="W83" s="26">
        <v>0</v>
      </c>
      <c r="X83" s="26">
        <v>0</v>
      </c>
      <c r="Y83" s="6"/>
    </row>
    <row r="84" spans="1:25" ht="12" customHeight="1" x14ac:dyDescent="0.2">
      <c r="A84" s="19" t="s">
        <v>959</v>
      </c>
      <c r="B84" s="20">
        <v>2</v>
      </c>
      <c r="C84" s="21">
        <v>2020</v>
      </c>
      <c r="D84" s="32" t="s">
        <v>940</v>
      </c>
      <c r="E84" s="29" t="s">
        <v>1094</v>
      </c>
      <c r="F84" s="23">
        <v>43948</v>
      </c>
      <c r="G84" s="41" t="s">
        <v>961</v>
      </c>
      <c r="H84" s="22" t="s">
        <v>944</v>
      </c>
      <c r="I84" s="25" t="s">
        <v>945</v>
      </c>
      <c r="J84" s="32" t="s">
        <v>948</v>
      </c>
      <c r="K84" s="8" t="s">
        <v>527</v>
      </c>
      <c r="L84" s="25" t="s">
        <v>949</v>
      </c>
      <c r="M84" s="26">
        <v>1</v>
      </c>
      <c r="N84" s="99" t="s">
        <v>302</v>
      </c>
      <c r="O84" s="25" t="s">
        <v>303</v>
      </c>
      <c r="P84" s="27" t="s">
        <v>1113</v>
      </c>
      <c r="Q84" s="58">
        <v>44014</v>
      </c>
      <c r="R84" s="58">
        <v>44135</v>
      </c>
      <c r="S84" s="58">
        <v>44111</v>
      </c>
      <c r="T84" s="28" t="s">
        <v>393</v>
      </c>
      <c r="U84" s="71" t="s">
        <v>1220</v>
      </c>
      <c r="V84" s="28" t="s">
        <v>391</v>
      </c>
      <c r="W84" s="26">
        <v>0</v>
      </c>
      <c r="X84" s="26">
        <v>0</v>
      </c>
      <c r="Y84" s="6"/>
    </row>
    <row r="85" spans="1:25" ht="12" customHeight="1" x14ac:dyDescent="0.2">
      <c r="A85" s="19" t="s">
        <v>960</v>
      </c>
      <c r="B85" s="20">
        <v>1</v>
      </c>
      <c r="C85" s="21">
        <v>2020</v>
      </c>
      <c r="D85" s="32" t="s">
        <v>940</v>
      </c>
      <c r="E85" s="29" t="s">
        <v>1094</v>
      </c>
      <c r="F85" s="23">
        <v>43948</v>
      </c>
      <c r="G85" s="26" t="s">
        <v>962</v>
      </c>
      <c r="H85" s="22" t="s">
        <v>950</v>
      </c>
      <c r="I85" s="25" t="s">
        <v>951</v>
      </c>
      <c r="J85" s="32" t="s">
        <v>952</v>
      </c>
      <c r="K85" s="8" t="s">
        <v>527</v>
      </c>
      <c r="L85" s="25" t="s">
        <v>953</v>
      </c>
      <c r="M85" s="26">
        <v>1</v>
      </c>
      <c r="N85" s="99" t="s">
        <v>302</v>
      </c>
      <c r="O85" s="25" t="s">
        <v>303</v>
      </c>
      <c r="P85" s="27" t="s">
        <v>1113</v>
      </c>
      <c r="Q85" s="58">
        <v>44014</v>
      </c>
      <c r="R85" s="58">
        <v>44196</v>
      </c>
      <c r="S85" s="58">
        <v>44111</v>
      </c>
      <c r="T85" s="28" t="s">
        <v>393</v>
      </c>
      <c r="U85" s="71" t="s">
        <v>1220</v>
      </c>
      <c r="V85" s="28" t="s">
        <v>391</v>
      </c>
      <c r="W85" s="26">
        <v>0</v>
      </c>
      <c r="X85" s="26">
        <v>0</v>
      </c>
      <c r="Y85" s="6"/>
    </row>
    <row r="86" spans="1:25" ht="12" customHeight="1" x14ac:dyDescent="0.2">
      <c r="A86" s="19" t="s">
        <v>960</v>
      </c>
      <c r="B86" s="20">
        <v>2</v>
      </c>
      <c r="C86" s="21">
        <v>2020</v>
      </c>
      <c r="D86" s="32" t="s">
        <v>940</v>
      </c>
      <c r="E86" s="29" t="s">
        <v>1094</v>
      </c>
      <c r="F86" s="23">
        <v>43948</v>
      </c>
      <c r="G86" s="26" t="s">
        <v>962</v>
      </c>
      <c r="H86" s="22" t="s">
        <v>950</v>
      </c>
      <c r="I86" s="25" t="s">
        <v>951</v>
      </c>
      <c r="J86" s="32" t="s">
        <v>954</v>
      </c>
      <c r="K86" s="8" t="s">
        <v>527</v>
      </c>
      <c r="L86" s="25" t="s">
        <v>955</v>
      </c>
      <c r="M86" s="26">
        <v>1</v>
      </c>
      <c r="N86" s="99" t="s">
        <v>302</v>
      </c>
      <c r="O86" s="25" t="s">
        <v>303</v>
      </c>
      <c r="P86" s="27" t="s">
        <v>1113</v>
      </c>
      <c r="Q86" s="58">
        <v>44014</v>
      </c>
      <c r="R86" s="58">
        <v>44196</v>
      </c>
      <c r="S86" s="58">
        <v>44111</v>
      </c>
      <c r="T86" s="28" t="s">
        <v>393</v>
      </c>
      <c r="U86" s="71" t="s">
        <v>1220</v>
      </c>
      <c r="V86" s="28" t="s">
        <v>391</v>
      </c>
      <c r="W86" s="26">
        <v>0</v>
      </c>
      <c r="X86" s="26">
        <v>0</v>
      </c>
      <c r="Y86" s="6"/>
    </row>
    <row r="87" spans="1:25" ht="12" customHeight="1" x14ac:dyDescent="0.2">
      <c r="A87" s="19" t="s">
        <v>960</v>
      </c>
      <c r="B87" s="20">
        <v>3</v>
      </c>
      <c r="C87" s="21">
        <v>2020</v>
      </c>
      <c r="D87" s="32" t="s">
        <v>940</v>
      </c>
      <c r="E87" s="29" t="s">
        <v>1094</v>
      </c>
      <c r="F87" s="23">
        <v>43948</v>
      </c>
      <c r="G87" s="26" t="s">
        <v>962</v>
      </c>
      <c r="H87" s="22" t="s">
        <v>950</v>
      </c>
      <c r="I87" s="25" t="s">
        <v>951</v>
      </c>
      <c r="J87" s="32" t="s">
        <v>956</v>
      </c>
      <c r="K87" s="8" t="s">
        <v>957</v>
      </c>
      <c r="L87" s="25" t="s">
        <v>958</v>
      </c>
      <c r="M87" s="26">
        <v>1</v>
      </c>
      <c r="N87" s="99" t="s">
        <v>302</v>
      </c>
      <c r="O87" s="25" t="s">
        <v>303</v>
      </c>
      <c r="P87" s="27" t="s">
        <v>1113</v>
      </c>
      <c r="Q87" s="58">
        <v>44014</v>
      </c>
      <c r="R87" s="58">
        <v>44196</v>
      </c>
      <c r="S87" s="58">
        <v>44111</v>
      </c>
      <c r="T87" s="28" t="s">
        <v>393</v>
      </c>
      <c r="U87" s="71" t="s">
        <v>1222</v>
      </c>
      <c r="V87" s="28" t="s">
        <v>391</v>
      </c>
      <c r="W87" s="26">
        <v>0</v>
      </c>
      <c r="X87" s="26">
        <v>0</v>
      </c>
      <c r="Y87" s="6"/>
    </row>
    <row r="88" spans="1:25" ht="12" customHeight="1" x14ac:dyDescent="0.2">
      <c r="A88" s="19" t="s">
        <v>1026</v>
      </c>
      <c r="B88" s="20">
        <v>1</v>
      </c>
      <c r="C88" s="21">
        <v>2020</v>
      </c>
      <c r="D88" s="32" t="s">
        <v>192</v>
      </c>
      <c r="E88" s="29" t="s">
        <v>727</v>
      </c>
      <c r="F88" s="23">
        <v>43972</v>
      </c>
      <c r="G88" s="26" t="s">
        <v>963</v>
      </c>
      <c r="H88" s="22" t="s">
        <v>964</v>
      </c>
      <c r="I88" s="25" t="s">
        <v>965</v>
      </c>
      <c r="J88" s="32" t="s">
        <v>966</v>
      </c>
      <c r="K88" s="8" t="s">
        <v>527</v>
      </c>
      <c r="L88" s="25" t="s">
        <v>967</v>
      </c>
      <c r="M88" s="26">
        <v>1</v>
      </c>
      <c r="N88" s="26" t="s">
        <v>317</v>
      </c>
      <c r="O88" s="26" t="s">
        <v>326</v>
      </c>
      <c r="P88" s="25" t="s">
        <v>968</v>
      </c>
      <c r="Q88" s="100">
        <v>44013</v>
      </c>
      <c r="R88" s="58">
        <v>44377</v>
      </c>
      <c r="S88" s="58"/>
      <c r="T88" s="28"/>
      <c r="U88" s="28"/>
      <c r="V88" s="28" t="s">
        <v>391</v>
      </c>
      <c r="W88" s="26">
        <v>0</v>
      </c>
      <c r="X88" s="26">
        <v>0</v>
      </c>
      <c r="Y88" s="6"/>
    </row>
    <row r="89" spans="1:25" ht="12" customHeight="1" x14ac:dyDescent="0.2">
      <c r="A89" s="19" t="s">
        <v>1027</v>
      </c>
      <c r="B89" s="20">
        <v>1</v>
      </c>
      <c r="C89" s="21">
        <v>2020</v>
      </c>
      <c r="D89" s="32" t="s">
        <v>192</v>
      </c>
      <c r="E89" s="29" t="s">
        <v>727</v>
      </c>
      <c r="F89" s="23">
        <v>43972</v>
      </c>
      <c r="G89" s="26" t="s">
        <v>969</v>
      </c>
      <c r="H89" s="22" t="s">
        <v>964</v>
      </c>
      <c r="I89" s="25" t="s">
        <v>970</v>
      </c>
      <c r="J89" s="32" t="s">
        <v>971</v>
      </c>
      <c r="K89" s="8" t="s">
        <v>527</v>
      </c>
      <c r="L89" s="25" t="s">
        <v>972</v>
      </c>
      <c r="M89" s="26">
        <v>1</v>
      </c>
      <c r="N89" s="26" t="s">
        <v>317</v>
      </c>
      <c r="O89" s="26" t="s">
        <v>326</v>
      </c>
      <c r="P89" s="25" t="s">
        <v>968</v>
      </c>
      <c r="Q89" s="100">
        <v>44013</v>
      </c>
      <c r="R89" s="58">
        <v>44377</v>
      </c>
      <c r="S89" s="58"/>
      <c r="T89" s="28"/>
      <c r="U89" s="28"/>
      <c r="V89" s="28" t="s">
        <v>391</v>
      </c>
      <c r="W89" s="26">
        <v>0</v>
      </c>
      <c r="X89" s="26">
        <v>0</v>
      </c>
      <c r="Y89" s="6"/>
    </row>
    <row r="90" spans="1:25" ht="12" customHeight="1" x14ac:dyDescent="0.2">
      <c r="A90" s="19" t="s">
        <v>1031</v>
      </c>
      <c r="B90" s="20">
        <v>1</v>
      </c>
      <c r="C90" s="21">
        <v>2020</v>
      </c>
      <c r="D90" s="32" t="s">
        <v>192</v>
      </c>
      <c r="E90" s="29" t="s">
        <v>727</v>
      </c>
      <c r="F90" s="23">
        <v>43972</v>
      </c>
      <c r="G90" s="26" t="s">
        <v>977</v>
      </c>
      <c r="H90" s="22" t="s">
        <v>978</v>
      </c>
      <c r="I90" s="25" t="s">
        <v>979</v>
      </c>
      <c r="J90" s="32" t="s">
        <v>980</v>
      </c>
      <c r="K90" s="8" t="s">
        <v>298</v>
      </c>
      <c r="L90" s="25" t="s">
        <v>981</v>
      </c>
      <c r="M90" s="26">
        <v>1</v>
      </c>
      <c r="N90" s="26" t="s">
        <v>317</v>
      </c>
      <c r="O90" s="26" t="s">
        <v>326</v>
      </c>
      <c r="P90" s="25" t="s">
        <v>968</v>
      </c>
      <c r="Q90" s="100">
        <v>44013</v>
      </c>
      <c r="R90" s="58">
        <v>44255</v>
      </c>
      <c r="S90" s="58"/>
      <c r="T90" s="28"/>
      <c r="U90" s="28"/>
      <c r="V90" s="28" t="s">
        <v>391</v>
      </c>
      <c r="W90" s="26">
        <v>0</v>
      </c>
      <c r="X90" s="26">
        <v>0</v>
      </c>
      <c r="Y90" s="6"/>
    </row>
    <row r="91" spans="1:25" ht="12" customHeight="1" x14ac:dyDescent="0.2">
      <c r="A91" s="19" t="s">
        <v>1032</v>
      </c>
      <c r="B91" s="20">
        <v>1</v>
      </c>
      <c r="C91" s="21">
        <v>2020</v>
      </c>
      <c r="D91" s="32" t="s">
        <v>192</v>
      </c>
      <c r="E91" s="29" t="s">
        <v>727</v>
      </c>
      <c r="F91" s="23">
        <v>43972</v>
      </c>
      <c r="G91" s="26" t="s">
        <v>982</v>
      </c>
      <c r="H91" s="22" t="s">
        <v>983</v>
      </c>
      <c r="I91" s="25" t="s">
        <v>984</v>
      </c>
      <c r="J91" s="32" t="s">
        <v>985</v>
      </c>
      <c r="K91" s="8" t="s">
        <v>986</v>
      </c>
      <c r="L91" s="25" t="s">
        <v>987</v>
      </c>
      <c r="M91" s="26">
        <v>1</v>
      </c>
      <c r="N91" s="26" t="s">
        <v>317</v>
      </c>
      <c r="O91" s="26" t="s">
        <v>326</v>
      </c>
      <c r="P91" s="25" t="s">
        <v>968</v>
      </c>
      <c r="Q91" s="100">
        <v>44013</v>
      </c>
      <c r="R91" s="58">
        <v>44104</v>
      </c>
      <c r="S91" s="58">
        <v>44109</v>
      </c>
      <c r="T91" s="28" t="s">
        <v>395</v>
      </c>
      <c r="U91" s="28" t="s">
        <v>1238</v>
      </c>
      <c r="V91" s="28" t="s">
        <v>542</v>
      </c>
      <c r="W91" s="26">
        <v>0</v>
      </c>
      <c r="X91" s="26">
        <v>0</v>
      </c>
      <c r="Y91" s="6"/>
    </row>
    <row r="92" spans="1:25" ht="12" customHeight="1" x14ac:dyDescent="0.2">
      <c r="A92" s="19" t="s">
        <v>1033</v>
      </c>
      <c r="B92" s="20">
        <v>1</v>
      </c>
      <c r="C92" s="21">
        <v>2020</v>
      </c>
      <c r="D92" s="32" t="s">
        <v>192</v>
      </c>
      <c r="E92" s="29" t="s">
        <v>727</v>
      </c>
      <c r="F92" s="23">
        <v>43972</v>
      </c>
      <c r="G92" s="26" t="s">
        <v>988</v>
      </c>
      <c r="H92" s="22" t="s">
        <v>964</v>
      </c>
      <c r="I92" s="25" t="s">
        <v>989</v>
      </c>
      <c r="J92" s="32" t="s">
        <v>990</v>
      </c>
      <c r="K92" s="8" t="s">
        <v>298</v>
      </c>
      <c r="L92" s="25" t="s">
        <v>991</v>
      </c>
      <c r="M92" s="26">
        <v>1</v>
      </c>
      <c r="N92" s="26" t="s">
        <v>317</v>
      </c>
      <c r="O92" s="26" t="s">
        <v>326</v>
      </c>
      <c r="P92" s="25" t="s">
        <v>968</v>
      </c>
      <c r="Q92" s="100">
        <v>44013</v>
      </c>
      <c r="R92" s="58">
        <v>44134</v>
      </c>
      <c r="S92" s="58"/>
      <c r="T92" s="28"/>
      <c r="U92" s="28"/>
      <c r="V92" s="28" t="s">
        <v>391</v>
      </c>
      <c r="W92" s="26">
        <v>0</v>
      </c>
      <c r="X92" s="26">
        <v>0</v>
      </c>
      <c r="Y92" s="6"/>
    </row>
    <row r="93" spans="1:25" ht="12" customHeight="1" x14ac:dyDescent="0.2">
      <c r="A93" s="19" t="s">
        <v>1030</v>
      </c>
      <c r="B93" s="20">
        <v>1</v>
      </c>
      <c r="C93" s="21">
        <v>2020</v>
      </c>
      <c r="D93" s="32" t="s">
        <v>192</v>
      </c>
      <c r="E93" s="29" t="s">
        <v>727</v>
      </c>
      <c r="F93" s="23">
        <v>43972</v>
      </c>
      <c r="G93" s="26" t="s">
        <v>992</v>
      </c>
      <c r="H93" s="22" t="s">
        <v>964</v>
      </c>
      <c r="I93" s="25" t="s">
        <v>993</v>
      </c>
      <c r="J93" s="32" t="s">
        <v>994</v>
      </c>
      <c r="K93" s="8" t="s">
        <v>298</v>
      </c>
      <c r="L93" s="25" t="s">
        <v>991</v>
      </c>
      <c r="M93" s="26">
        <v>1</v>
      </c>
      <c r="N93" s="26" t="s">
        <v>317</v>
      </c>
      <c r="O93" s="26" t="s">
        <v>326</v>
      </c>
      <c r="P93" s="25" t="s">
        <v>968</v>
      </c>
      <c r="Q93" s="100">
        <v>44013</v>
      </c>
      <c r="R93" s="58">
        <v>44134</v>
      </c>
      <c r="S93" s="58"/>
      <c r="T93" s="28"/>
      <c r="U93" s="28"/>
      <c r="V93" s="28" t="s">
        <v>391</v>
      </c>
      <c r="W93" s="26">
        <v>0</v>
      </c>
      <c r="X93" s="26">
        <v>0</v>
      </c>
      <c r="Y93" s="6"/>
    </row>
    <row r="94" spans="1:25" ht="12" customHeight="1" x14ac:dyDescent="0.2">
      <c r="A94" s="19" t="s">
        <v>1034</v>
      </c>
      <c r="B94" s="20">
        <v>1</v>
      </c>
      <c r="C94" s="21">
        <v>2020</v>
      </c>
      <c r="D94" s="32" t="s">
        <v>192</v>
      </c>
      <c r="E94" s="29" t="s">
        <v>727</v>
      </c>
      <c r="F94" s="23">
        <v>43972</v>
      </c>
      <c r="G94" s="26" t="s">
        <v>995</v>
      </c>
      <c r="H94" s="22" t="s">
        <v>964</v>
      </c>
      <c r="I94" s="25" t="s">
        <v>996</v>
      </c>
      <c r="J94" s="32" t="s">
        <v>997</v>
      </c>
      <c r="K94" s="8" t="s">
        <v>998</v>
      </c>
      <c r="L94" s="25" t="s">
        <v>999</v>
      </c>
      <c r="M94" s="26">
        <v>1</v>
      </c>
      <c r="N94" s="26" t="s">
        <v>317</v>
      </c>
      <c r="O94" s="26" t="s">
        <v>326</v>
      </c>
      <c r="P94" s="25" t="s">
        <v>968</v>
      </c>
      <c r="Q94" s="100">
        <v>44013</v>
      </c>
      <c r="R94" s="58">
        <v>44119</v>
      </c>
      <c r="S94" s="58"/>
      <c r="T94" s="28"/>
      <c r="U94" s="28"/>
      <c r="V94" s="28" t="s">
        <v>391</v>
      </c>
      <c r="W94" s="26">
        <v>0</v>
      </c>
      <c r="X94" s="26">
        <v>0</v>
      </c>
      <c r="Y94" s="6"/>
    </row>
    <row r="95" spans="1:25" ht="12" customHeight="1" x14ac:dyDescent="0.2">
      <c r="A95" s="19" t="s">
        <v>1035</v>
      </c>
      <c r="B95" s="20">
        <v>1</v>
      </c>
      <c r="C95" s="21">
        <v>2020</v>
      </c>
      <c r="D95" s="32" t="s">
        <v>192</v>
      </c>
      <c r="E95" s="29" t="s">
        <v>727</v>
      </c>
      <c r="F95" s="23">
        <v>43972</v>
      </c>
      <c r="G95" s="26" t="s">
        <v>1000</v>
      </c>
      <c r="H95" s="22" t="s">
        <v>964</v>
      </c>
      <c r="I95" s="25" t="s">
        <v>1001</v>
      </c>
      <c r="J95" s="32" t="s">
        <v>1002</v>
      </c>
      <c r="K95" s="8" t="s">
        <v>1003</v>
      </c>
      <c r="L95" s="25" t="s">
        <v>1004</v>
      </c>
      <c r="M95" s="26">
        <v>1</v>
      </c>
      <c r="N95" s="26" t="s">
        <v>317</v>
      </c>
      <c r="O95" s="26" t="s">
        <v>326</v>
      </c>
      <c r="P95" s="25" t="s">
        <v>968</v>
      </c>
      <c r="Q95" s="100">
        <v>44013</v>
      </c>
      <c r="R95" s="58">
        <v>44119</v>
      </c>
      <c r="S95" s="58"/>
      <c r="T95" s="28"/>
      <c r="U95" s="28"/>
      <c r="V95" s="28" t="s">
        <v>391</v>
      </c>
      <c r="W95" s="26">
        <v>0</v>
      </c>
      <c r="X95" s="26">
        <v>0</v>
      </c>
      <c r="Y95" s="6"/>
    </row>
    <row r="96" spans="1:25" ht="12" customHeight="1" x14ac:dyDescent="0.2">
      <c r="A96" s="19" t="s">
        <v>1029</v>
      </c>
      <c r="B96" s="20">
        <v>1</v>
      </c>
      <c r="C96" s="21">
        <v>2020</v>
      </c>
      <c r="D96" s="32" t="s">
        <v>192</v>
      </c>
      <c r="E96" s="29" t="s">
        <v>727</v>
      </c>
      <c r="F96" s="23">
        <v>43972</v>
      </c>
      <c r="G96" s="26" t="s">
        <v>1005</v>
      </c>
      <c r="H96" s="22" t="s">
        <v>964</v>
      </c>
      <c r="I96" s="25" t="s">
        <v>1006</v>
      </c>
      <c r="J96" s="32" t="s">
        <v>1007</v>
      </c>
      <c r="K96" s="8" t="s">
        <v>527</v>
      </c>
      <c r="L96" s="25" t="s">
        <v>1008</v>
      </c>
      <c r="M96" s="26">
        <v>1</v>
      </c>
      <c r="N96" s="26" t="s">
        <v>317</v>
      </c>
      <c r="O96" s="26" t="s">
        <v>326</v>
      </c>
      <c r="P96" s="25" t="s">
        <v>968</v>
      </c>
      <c r="Q96" s="100">
        <v>44013</v>
      </c>
      <c r="R96" s="58">
        <v>44270</v>
      </c>
      <c r="S96" s="58"/>
      <c r="T96" s="28"/>
      <c r="U96" s="28"/>
      <c r="V96" s="28" t="s">
        <v>391</v>
      </c>
      <c r="W96" s="26">
        <v>0</v>
      </c>
      <c r="X96" s="26">
        <v>0</v>
      </c>
      <c r="Y96" s="6"/>
    </row>
    <row r="97" spans="1:25" ht="12" customHeight="1" x14ac:dyDescent="0.2">
      <c r="A97" s="19" t="s">
        <v>1036</v>
      </c>
      <c r="B97" s="20">
        <v>1</v>
      </c>
      <c r="C97" s="21">
        <v>2020</v>
      </c>
      <c r="D97" s="32" t="s">
        <v>192</v>
      </c>
      <c r="E97" s="29" t="s">
        <v>727</v>
      </c>
      <c r="F97" s="23">
        <v>43972</v>
      </c>
      <c r="G97" s="26" t="s">
        <v>1009</v>
      </c>
      <c r="H97" s="22" t="s">
        <v>1010</v>
      </c>
      <c r="I97" s="25" t="s">
        <v>1011</v>
      </c>
      <c r="J97" s="32" t="s">
        <v>1012</v>
      </c>
      <c r="K97" s="8" t="s">
        <v>527</v>
      </c>
      <c r="L97" s="25" t="s">
        <v>1013</v>
      </c>
      <c r="M97" s="26">
        <v>1</v>
      </c>
      <c r="N97" s="26" t="s">
        <v>317</v>
      </c>
      <c r="O97" s="26" t="s">
        <v>326</v>
      </c>
      <c r="P97" s="25" t="s">
        <v>968</v>
      </c>
      <c r="Q97" s="100">
        <v>44013</v>
      </c>
      <c r="R97" s="58">
        <v>44270</v>
      </c>
      <c r="S97" s="58"/>
      <c r="T97" s="28"/>
      <c r="U97" s="28"/>
      <c r="V97" s="28" t="s">
        <v>391</v>
      </c>
      <c r="W97" s="26">
        <v>0</v>
      </c>
      <c r="X97" s="26">
        <v>0</v>
      </c>
      <c r="Y97" s="6"/>
    </row>
    <row r="98" spans="1:25" ht="12" customHeight="1" x14ac:dyDescent="0.2">
      <c r="A98" s="19" t="s">
        <v>1037</v>
      </c>
      <c r="B98" s="20">
        <v>1</v>
      </c>
      <c r="C98" s="21">
        <v>2020</v>
      </c>
      <c r="D98" s="32" t="s">
        <v>192</v>
      </c>
      <c r="E98" s="29" t="s">
        <v>727</v>
      </c>
      <c r="F98" s="23">
        <v>43972</v>
      </c>
      <c r="G98" s="26" t="s">
        <v>1014</v>
      </c>
      <c r="H98" s="22" t="s">
        <v>964</v>
      </c>
      <c r="I98" s="25" t="s">
        <v>1015</v>
      </c>
      <c r="J98" s="32" t="s">
        <v>1016</v>
      </c>
      <c r="K98" s="8" t="s">
        <v>1003</v>
      </c>
      <c r="L98" s="25" t="s">
        <v>1017</v>
      </c>
      <c r="M98" s="26">
        <v>1</v>
      </c>
      <c r="N98" s="26" t="s">
        <v>317</v>
      </c>
      <c r="O98" s="26" t="s">
        <v>326</v>
      </c>
      <c r="P98" s="25" t="s">
        <v>968</v>
      </c>
      <c r="Q98" s="100">
        <v>44013</v>
      </c>
      <c r="R98" s="58">
        <v>44180</v>
      </c>
      <c r="S98" s="58"/>
      <c r="T98" s="28"/>
      <c r="U98" s="28"/>
      <c r="V98" s="28" t="s">
        <v>391</v>
      </c>
      <c r="W98" s="26">
        <v>0</v>
      </c>
      <c r="X98" s="26">
        <v>0</v>
      </c>
      <c r="Y98" s="6"/>
    </row>
    <row r="99" spans="1:25" ht="12" customHeight="1" x14ac:dyDescent="0.2">
      <c r="A99" s="19" t="s">
        <v>1038</v>
      </c>
      <c r="B99" s="20">
        <v>1</v>
      </c>
      <c r="C99" s="21">
        <v>2020</v>
      </c>
      <c r="D99" s="32" t="s">
        <v>192</v>
      </c>
      <c r="E99" s="29" t="s">
        <v>727</v>
      </c>
      <c r="F99" s="23">
        <v>43972</v>
      </c>
      <c r="G99" s="26" t="s">
        <v>1018</v>
      </c>
      <c r="H99" s="22" t="s">
        <v>964</v>
      </c>
      <c r="I99" s="25" t="s">
        <v>1019</v>
      </c>
      <c r="J99" s="32" t="s">
        <v>1020</v>
      </c>
      <c r="K99" s="8" t="s">
        <v>998</v>
      </c>
      <c r="L99" s="25" t="s">
        <v>1021</v>
      </c>
      <c r="M99" s="26">
        <v>1</v>
      </c>
      <c r="N99" s="26" t="s">
        <v>317</v>
      </c>
      <c r="O99" s="26" t="s">
        <v>326</v>
      </c>
      <c r="P99" s="25" t="s">
        <v>968</v>
      </c>
      <c r="Q99" s="100">
        <v>44013</v>
      </c>
      <c r="R99" s="58">
        <v>44150</v>
      </c>
      <c r="S99" s="58"/>
      <c r="T99" s="28"/>
      <c r="U99" s="28"/>
      <c r="V99" s="28" t="s">
        <v>391</v>
      </c>
      <c r="W99" s="26">
        <v>0</v>
      </c>
      <c r="X99" s="26">
        <v>0</v>
      </c>
      <c r="Y99" s="6"/>
    </row>
    <row r="100" spans="1:25" ht="12" customHeight="1" x14ac:dyDescent="0.2">
      <c r="A100" s="19" t="s">
        <v>1039</v>
      </c>
      <c r="B100" s="20">
        <v>1</v>
      </c>
      <c r="C100" s="21">
        <v>2020</v>
      </c>
      <c r="D100" s="32" t="s">
        <v>192</v>
      </c>
      <c r="E100" s="29" t="s">
        <v>727</v>
      </c>
      <c r="F100" s="23">
        <v>43972</v>
      </c>
      <c r="G100" s="26" t="s">
        <v>1022</v>
      </c>
      <c r="H100" s="22" t="s">
        <v>978</v>
      </c>
      <c r="I100" s="25" t="s">
        <v>1023</v>
      </c>
      <c r="J100" s="32" t="s">
        <v>1024</v>
      </c>
      <c r="K100" s="8" t="s">
        <v>298</v>
      </c>
      <c r="L100" s="25" t="s">
        <v>1025</v>
      </c>
      <c r="M100" s="26">
        <v>1</v>
      </c>
      <c r="N100" s="26" t="s">
        <v>317</v>
      </c>
      <c r="O100" s="26" t="s">
        <v>326</v>
      </c>
      <c r="P100" s="25" t="s">
        <v>968</v>
      </c>
      <c r="Q100" s="100">
        <v>44013</v>
      </c>
      <c r="R100" s="58">
        <v>44104</v>
      </c>
      <c r="S100" s="58">
        <v>44109</v>
      </c>
      <c r="T100" s="28" t="s">
        <v>395</v>
      </c>
      <c r="U100" s="28" t="s">
        <v>1239</v>
      </c>
      <c r="V100" s="28" t="s">
        <v>542</v>
      </c>
      <c r="W100" s="26">
        <v>0</v>
      </c>
      <c r="X100" s="26">
        <v>0</v>
      </c>
      <c r="Y100" s="6"/>
    </row>
    <row r="101" spans="1:25" ht="12" customHeight="1" x14ac:dyDescent="0.2">
      <c r="A101" s="19" t="s">
        <v>1082</v>
      </c>
      <c r="B101" s="20">
        <v>1</v>
      </c>
      <c r="C101" s="21">
        <v>2020</v>
      </c>
      <c r="D101" s="32" t="s">
        <v>192</v>
      </c>
      <c r="E101" s="29" t="s">
        <v>1093</v>
      </c>
      <c r="F101" s="23">
        <v>43952</v>
      </c>
      <c r="G101" s="26" t="s">
        <v>1067</v>
      </c>
      <c r="H101" s="22" t="s">
        <v>1068</v>
      </c>
      <c r="I101" s="25" t="s">
        <v>1069</v>
      </c>
      <c r="J101" s="32" t="s">
        <v>1070</v>
      </c>
      <c r="K101" s="8" t="s">
        <v>694</v>
      </c>
      <c r="L101" s="25" t="s">
        <v>1071</v>
      </c>
      <c r="M101" s="26">
        <v>1</v>
      </c>
      <c r="N101" s="26" t="s">
        <v>317</v>
      </c>
      <c r="O101" s="26" t="s">
        <v>326</v>
      </c>
      <c r="P101" s="25" t="s">
        <v>1072</v>
      </c>
      <c r="Q101" s="100">
        <v>43987</v>
      </c>
      <c r="R101" s="100">
        <v>44226</v>
      </c>
      <c r="S101" s="58"/>
      <c r="T101" s="28"/>
      <c r="U101" s="28"/>
      <c r="V101" s="28" t="s">
        <v>391</v>
      </c>
      <c r="W101" s="26">
        <v>0</v>
      </c>
      <c r="X101" s="26">
        <v>0</v>
      </c>
      <c r="Y101" s="6"/>
    </row>
    <row r="102" spans="1:25" ht="12" customHeight="1" x14ac:dyDescent="0.2">
      <c r="A102" s="19" t="s">
        <v>1083</v>
      </c>
      <c r="B102" s="20">
        <v>1</v>
      </c>
      <c r="C102" s="21">
        <v>2020</v>
      </c>
      <c r="D102" s="32" t="s">
        <v>252</v>
      </c>
      <c r="E102" s="29" t="s">
        <v>1142</v>
      </c>
      <c r="F102" s="23">
        <v>44063</v>
      </c>
      <c r="G102" s="26" t="s">
        <v>1143</v>
      </c>
      <c r="H102" s="22" t="s">
        <v>1144</v>
      </c>
      <c r="I102" s="25" t="s">
        <v>1145</v>
      </c>
      <c r="J102" s="32" t="s">
        <v>1146</v>
      </c>
      <c r="K102" s="8" t="s">
        <v>305</v>
      </c>
      <c r="L102" s="25" t="s">
        <v>1147</v>
      </c>
      <c r="M102" s="26">
        <v>0.8</v>
      </c>
      <c r="N102" s="26" t="s">
        <v>379</v>
      </c>
      <c r="O102" s="26" t="s">
        <v>379</v>
      </c>
      <c r="P102" s="25" t="s">
        <v>380</v>
      </c>
      <c r="Q102" s="100">
        <v>44071</v>
      </c>
      <c r="R102" s="100">
        <v>44165</v>
      </c>
      <c r="S102" s="58"/>
      <c r="T102" s="28"/>
      <c r="U102" s="28"/>
      <c r="V102" s="28" t="s">
        <v>391</v>
      </c>
      <c r="W102" s="26">
        <v>0</v>
      </c>
      <c r="X102" s="26">
        <v>0</v>
      </c>
      <c r="Y102" s="6"/>
    </row>
    <row r="103" spans="1:25" ht="12" customHeight="1" x14ac:dyDescent="0.2">
      <c r="A103" s="19" t="s">
        <v>1083</v>
      </c>
      <c r="B103" s="20">
        <v>2</v>
      </c>
      <c r="C103" s="21">
        <v>2020</v>
      </c>
      <c r="D103" s="32" t="s">
        <v>252</v>
      </c>
      <c r="E103" s="29" t="s">
        <v>1142</v>
      </c>
      <c r="F103" s="23">
        <v>44063</v>
      </c>
      <c r="G103" s="26" t="s">
        <v>1143</v>
      </c>
      <c r="H103" s="22" t="s">
        <v>1144</v>
      </c>
      <c r="I103" s="25" t="s">
        <v>1145</v>
      </c>
      <c r="J103" s="32" t="s">
        <v>1161</v>
      </c>
      <c r="K103" s="8" t="s">
        <v>305</v>
      </c>
      <c r="L103" s="25" t="s">
        <v>1148</v>
      </c>
      <c r="M103" s="26">
        <v>17</v>
      </c>
      <c r="N103" s="26" t="s">
        <v>379</v>
      </c>
      <c r="O103" s="26" t="s">
        <v>379</v>
      </c>
      <c r="P103" s="25" t="s">
        <v>380</v>
      </c>
      <c r="Q103" s="100">
        <v>44070</v>
      </c>
      <c r="R103" s="100">
        <v>44165</v>
      </c>
      <c r="S103" s="58"/>
      <c r="T103" s="28"/>
      <c r="U103" s="28"/>
      <c r="V103" s="28" t="s">
        <v>391</v>
      </c>
      <c r="W103" s="26">
        <v>0</v>
      </c>
      <c r="X103" s="26">
        <v>0</v>
      </c>
      <c r="Y103" s="6"/>
    </row>
    <row r="104" spans="1:25" ht="12" customHeight="1" x14ac:dyDescent="0.2">
      <c r="A104" s="19" t="s">
        <v>1083</v>
      </c>
      <c r="B104" s="20">
        <v>3</v>
      </c>
      <c r="C104" s="21">
        <v>2020</v>
      </c>
      <c r="D104" s="32" t="s">
        <v>252</v>
      </c>
      <c r="E104" s="29" t="s">
        <v>1142</v>
      </c>
      <c r="F104" s="23">
        <v>44063</v>
      </c>
      <c r="G104" s="26" t="s">
        <v>1143</v>
      </c>
      <c r="H104" s="22" t="s">
        <v>1144</v>
      </c>
      <c r="I104" s="25" t="s">
        <v>1145</v>
      </c>
      <c r="J104" s="32" t="s">
        <v>1149</v>
      </c>
      <c r="K104" s="8" t="s">
        <v>305</v>
      </c>
      <c r="L104" s="25" t="s">
        <v>1150</v>
      </c>
      <c r="M104" s="26">
        <v>1</v>
      </c>
      <c r="N104" s="26" t="s">
        <v>379</v>
      </c>
      <c r="O104" s="26" t="s">
        <v>379</v>
      </c>
      <c r="P104" s="25" t="s">
        <v>380</v>
      </c>
      <c r="Q104" s="100">
        <v>43889</v>
      </c>
      <c r="R104" s="100">
        <v>44196</v>
      </c>
      <c r="S104" s="58"/>
      <c r="T104" s="28"/>
      <c r="U104" s="28"/>
      <c r="V104" s="28" t="s">
        <v>391</v>
      </c>
      <c r="W104" s="26">
        <v>0</v>
      </c>
      <c r="X104" s="26">
        <v>0</v>
      </c>
      <c r="Y104" s="6"/>
    </row>
    <row r="105" spans="1:25" ht="12" customHeight="1" x14ac:dyDescent="0.2">
      <c r="A105" s="19" t="s">
        <v>1162</v>
      </c>
      <c r="B105" s="20">
        <v>1</v>
      </c>
      <c r="C105" s="21">
        <v>2020</v>
      </c>
      <c r="D105" s="32" t="s">
        <v>252</v>
      </c>
      <c r="E105" s="29" t="s">
        <v>1142</v>
      </c>
      <c r="F105" s="23">
        <v>44063</v>
      </c>
      <c r="G105" s="26" t="s">
        <v>1151</v>
      </c>
      <c r="H105" s="22" t="s">
        <v>1152</v>
      </c>
      <c r="I105" s="25" t="s">
        <v>1153</v>
      </c>
      <c r="J105" s="32" t="s">
        <v>1154</v>
      </c>
      <c r="K105" s="8" t="s">
        <v>305</v>
      </c>
      <c r="L105" s="25" t="s">
        <v>1155</v>
      </c>
      <c r="M105" s="26">
        <v>1</v>
      </c>
      <c r="N105" s="26" t="s">
        <v>379</v>
      </c>
      <c r="O105" s="26" t="s">
        <v>379</v>
      </c>
      <c r="P105" s="25" t="s">
        <v>380</v>
      </c>
      <c r="Q105" s="100">
        <v>43841</v>
      </c>
      <c r="R105" s="100">
        <v>44196</v>
      </c>
      <c r="S105" s="58"/>
      <c r="T105" s="28"/>
      <c r="U105" s="28"/>
      <c r="V105" s="28" t="s">
        <v>391</v>
      </c>
      <c r="W105" s="26">
        <v>0</v>
      </c>
      <c r="X105" s="26">
        <v>0</v>
      </c>
      <c r="Y105" s="6"/>
    </row>
    <row r="106" spans="1:25" ht="12" customHeight="1" x14ac:dyDescent="0.2">
      <c r="A106" s="19" t="s">
        <v>1163</v>
      </c>
      <c r="B106" s="20">
        <v>1</v>
      </c>
      <c r="C106" s="21">
        <v>2020</v>
      </c>
      <c r="D106" s="32" t="s">
        <v>781</v>
      </c>
      <c r="E106" s="29" t="s">
        <v>1142</v>
      </c>
      <c r="F106" s="23">
        <v>44061</v>
      </c>
      <c r="G106" s="26" t="s">
        <v>1156</v>
      </c>
      <c r="H106" s="22" t="s">
        <v>1157</v>
      </c>
      <c r="I106" s="25" t="s">
        <v>1158</v>
      </c>
      <c r="J106" s="32" t="s">
        <v>1159</v>
      </c>
      <c r="K106" s="8" t="s">
        <v>275</v>
      </c>
      <c r="L106" s="25" t="s">
        <v>1160</v>
      </c>
      <c r="M106" s="26">
        <v>1</v>
      </c>
      <c r="N106" s="26" t="s">
        <v>786</v>
      </c>
      <c r="O106" s="26" t="s">
        <v>786</v>
      </c>
      <c r="P106" s="25" t="s">
        <v>787</v>
      </c>
      <c r="Q106" s="100">
        <v>44073</v>
      </c>
      <c r="R106" s="100">
        <v>44377</v>
      </c>
      <c r="S106" s="58"/>
      <c r="T106" s="28"/>
      <c r="U106" s="28"/>
      <c r="V106" s="28" t="s">
        <v>391</v>
      </c>
      <c r="W106" s="26">
        <v>0</v>
      </c>
      <c r="X106" s="26">
        <v>0</v>
      </c>
      <c r="Y106" s="6"/>
    </row>
    <row r="107" spans="1:25" ht="12" customHeight="1" x14ac:dyDescent="0.2">
      <c r="A107" s="19" t="s">
        <v>1179</v>
      </c>
      <c r="B107" s="20">
        <v>1</v>
      </c>
      <c r="C107" s="21">
        <v>2020</v>
      </c>
      <c r="D107" s="32" t="s">
        <v>730</v>
      </c>
      <c r="E107" s="29" t="s">
        <v>229</v>
      </c>
      <c r="F107" s="23">
        <v>44067</v>
      </c>
      <c r="G107" s="26" t="s">
        <v>1173</v>
      </c>
      <c r="H107" s="22" t="s">
        <v>101</v>
      </c>
      <c r="I107" s="25" t="s">
        <v>1174</v>
      </c>
      <c r="J107" s="32" t="s">
        <v>1181</v>
      </c>
      <c r="K107" s="8" t="s">
        <v>1175</v>
      </c>
      <c r="L107" s="25" t="s">
        <v>1176</v>
      </c>
      <c r="M107" s="26">
        <v>1</v>
      </c>
      <c r="N107" s="26" t="s">
        <v>730</v>
      </c>
      <c r="O107" s="26" t="s">
        <v>730</v>
      </c>
      <c r="P107" s="26" t="s">
        <v>718</v>
      </c>
      <c r="Q107" s="100">
        <v>44075</v>
      </c>
      <c r="R107" s="100">
        <v>44134</v>
      </c>
      <c r="S107" s="58"/>
      <c r="T107" s="28"/>
      <c r="U107" s="28"/>
      <c r="V107" s="28" t="s">
        <v>391</v>
      </c>
      <c r="W107" s="26">
        <v>0</v>
      </c>
      <c r="X107" s="26">
        <v>0</v>
      </c>
      <c r="Y107" s="6"/>
    </row>
    <row r="108" spans="1:25" ht="12" customHeight="1" x14ac:dyDescent="0.2">
      <c r="A108" s="19" t="s">
        <v>1179</v>
      </c>
      <c r="B108" s="20">
        <v>2</v>
      </c>
      <c r="C108" s="21">
        <v>2020</v>
      </c>
      <c r="D108" s="32" t="s">
        <v>730</v>
      </c>
      <c r="E108" s="29" t="s">
        <v>229</v>
      </c>
      <c r="F108" s="23">
        <v>44067</v>
      </c>
      <c r="G108" s="26" t="s">
        <v>1173</v>
      </c>
      <c r="H108" s="22" t="s">
        <v>101</v>
      </c>
      <c r="I108" s="25" t="s">
        <v>1174</v>
      </c>
      <c r="J108" s="32" t="s">
        <v>1177</v>
      </c>
      <c r="K108" s="8" t="s">
        <v>305</v>
      </c>
      <c r="L108" s="25" t="s">
        <v>1178</v>
      </c>
      <c r="M108" s="26">
        <v>1</v>
      </c>
      <c r="N108" s="26" t="s">
        <v>730</v>
      </c>
      <c r="O108" s="26" t="s">
        <v>730</v>
      </c>
      <c r="P108" s="26" t="s">
        <v>718</v>
      </c>
      <c r="Q108" s="100">
        <v>44134</v>
      </c>
      <c r="R108" s="100">
        <v>44165</v>
      </c>
      <c r="S108" s="58"/>
      <c r="T108" s="28"/>
      <c r="U108" s="28"/>
      <c r="V108" s="28" t="s">
        <v>391</v>
      </c>
      <c r="W108" s="26">
        <v>0</v>
      </c>
      <c r="X108" s="26">
        <v>0</v>
      </c>
      <c r="Y108" s="6"/>
    </row>
  </sheetData>
  <autoFilter ref="A6:Y108"/>
  <mergeCells count="8">
    <mergeCell ref="A5:R5"/>
    <mergeCell ref="A1:E4"/>
    <mergeCell ref="F4:O4"/>
    <mergeCell ref="F1:V1"/>
    <mergeCell ref="F2:V2"/>
    <mergeCell ref="F3:V3"/>
    <mergeCell ref="P4:V4"/>
    <mergeCell ref="S5:X5"/>
  </mergeCells>
  <dataValidations disablePrompts="1" count="4">
    <dataValidation allowBlank="1" showInputMessage="1" showErrorMessage="1" promptTitle="Análisis de causa" prompt="Las causas deben ser coherentes con el hallazgo  y claras en su redacción" sqref="I7:I12"/>
    <dataValidation allowBlank="1" showInputMessage="1" showErrorMessage="1" promptTitle="Acciones a emprendes" prompt="Las acciones deben estar enfocadas a eliminar la causa detectada, debe ser realizable en un período de tiempo no superior a doce (12) meses" sqref="J7:J12"/>
    <dataValidation allowBlank="1" showInputMessage="1" showErrorMessage="1" promptTitle="Fecha de cumplimiento" prompt="Las fechas de cumplimiento deben ser reales no superar los doce (12) meses" sqref="R7:R12"/>
    <dataValidation allowBlank="1" showInputMessage="1" showErrorMessage="1" promptTitle="Indicador" prompt="Aplicable, coherente y medible" sqref="L7:L12"/>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topLeftCell="A64" workbookViewId="0">
      <selection activeCell="A89" sqref="A89"/>
    </sheetView>
  </sheetViews>
  <sheetFormatPr baseColWidth="10" defaultRowHeight="12.75" x14ac:dyDescent="0.2"/>
  <cols>
    <col min="7" max="7" width="11.42578125" style="72"/>
    <col min="19" max="19" width="11.42578125" style="74"/>
    <col min="20" max="20" width="11.42578125" style="75"/>
  </cols>
  <sheetData>
    <row r="1" spans="1:25" ht="15.75" x14ac:dyDescent="0.25">
      <c r="A1" s="66" t="s">
        <v>407</v>
      </c>
      <c r="T1" s="75" t="s">
        <v>11</v>
      </c>
    </row>
    <row r="2" spans="1:25" s="9" customFormat="1" ht="49.5" customHeight="1" x14ac:dyDescent="0.2">
      <c r="A2" s="61" t="s">
        <v>521</v>
      </c>
      <c r="B2" s="61" t="s">
        <v>28</v>
      </c>
      <c r="C2" s="61" t="s">
        <v>27</v>
      </c>
      <c r="D2" s="61" t="s">
        <v>26</v>
      </c>
      <c r="E2" s="61" t="s">
        <v>17</v>
      </c>
      <c r="F2" s="61" t="s">
        <v>0</v>
      </c>
      <c r="G2" s="54" t="s">
        <v>8</v>
      </c>
      <c r="H2" s="16" t="s">
        <v>10</v>
      </c>
      <c r="I2" s="61" t="s">
        <v>20</v>
      </c>
      <c r="J2" s="61" t="s">
        <v>19</v>
      </c>
      <c r="K2" s="61" t="s">
        <v>1</v>
      </c>
      <c r="L2" s="61" t="s">
        <v>15</v>
      </c>
      <c r="M2" s="61" t="s">
        <v>2</v>
      </c>
      <c r="N2" s="61" t="s">
        <v>3</v>
      </c>
      <c r="O2" s="61" t="s">
        <v>25</v>
      </c>
      <c r="P2" s="61" t="s">
        <v>4</v>
      </c>
      <c r="Q2" s="54" t="s">
        <v>5</v>
      </c>
      <c r="R2" s="54" t="s">
        <v>6</v>
      </c>
      <c r="S2" s="54" t="s">
        <v>7</v>
      </c>
      <c r="T2" s="76" t="s">
        <v>12</v>
      </c>
      <c r="U2" s="62" t="s">
        <v>18</v>
      </c>
      <c r="V2" s="62" t="s">
        <v>13</v>
      </c>
      <c r="W2" s="62" t="s">
        <v>14</v>
      </c>
      <c r="X2" s="62" t="s">
        <v>399</v>
      </c>
      <c r="Y2" s="70" t="s">
        <v>400</v>
      </c>
    </row>
    <row r="3" spans="1:25" s="3" customFormat="1" ht="12" customHeight="1" x14ac:dyDescent="0.2">
      <c r="A3" s="19" t="s">
        <v>522</v>
      </c>
      <c r="B3" s="20" t="s">
        <v>31</v>
      </c>
      <c r="C3" s="21">
        <v>2</v>
      </c>
      <c r="D3" s="22">
        <v>2016</v>
      </c>
      <c r="E3" s="22" t="s">
        <v>70</v>
      </c>
      <c r="F3" s="23" t="s">
        <v>433</v>
      </c>
      <c r="G3" s="73">
        <v>42594</v>
      </c>
      <c r="H3" s="22" t="s">
        <v>80</v>
      </c>
      <c r="I3" s="22" t="s">
        <v>73</v>
      </c>
      <c r="J3" s="24" t="s">
        <v>81</v>
      </c>
      <c r="K3" s="7" t="s">
        <v>82</v>
      </c>
      <c r="L3" s="25" t="s">
        <v>275</v>
      </c>
      <c r="M3" s="26" t="s">
        <v>282</v>
      </c>
      <c r="N3" s="26">
        <v>2</v>
      </c>
      <c r="O3" s="7" t="s">
        <v>277</v>
      </c>
      <c r="P3" s="27" t="s">
        <v>278</v>
      </c>
      <c r="Q3" s="56" t="s">
        <v>279</v>
      </c>
      <c r="R3" s="57">
        <v>42594</v>
      </c>
      <c r="S3" s="57">
        <v>43861</v>
      </c>
      <c r="T3" s="57">
        <v>43868</v>
      </c>
      <c r="U3" s="7" t="s">
        <v>392</v>
      </c>
      <c r="V3" s="7" t="s">
        <v>452</v>
      </c>
      <c r="W3" s="26" t="s">
        <v>453</v>
      </c>
      <c r="X3" s="26">
        <v>5</v>
      </c>
      <c r="Y3" s="26">
        <v>0</v>
      </c>
    </row>
    <row r="4" spans="1:25" s="3" customFormat="1" ht="12" customHeight="1" x14ac:dyDescent="0.2">
      <c r="A4" s="19" t="s">
        <v>522</v>
      </c>
      <c r="B4" s="20" t="s">
        <v>34</v>
      </c>
      <c r="C4" s="21">
        <v>11</v>
      </c>
      <c r="D4" s="22">
        <v>2017</v>
      </c>
      <c r="E4" s="22" t="s">
        <v>91</v>
      </c>
      <c r="F4" s="23" t="s">
        <v>92</v>
      </c>
      <c r="G4" s="73">
        <v>42947</v>
      </c>
      <c r="H4" s="22" t="s">
        <v>93</v>
      </c>
      <c r="I4" s="22" t="s">
        <v>73</v>
      </c>
      <c r="J4" s="24" t="s">
        <v>94</v>
      </c>
      <c r="K4" s="7" t="s">
        <v>95</v>
      </c>
      <c r="L4" s="25" t="s">
        <v>290</v>
      </c>
      <c r="M4" s="26" t="s">
        <v>291</v>
      </c>
      <c r="N4" s="26" t="s">
        <v>292</v>
      </c>
      <c r="O4" s="7" t="s">
        <v>293</v>
      </c>
      <c r="P4" s="27" t="s">
        <v>294</v>
      </c>
      <c r="Q4" s="56" t="s">
        <v>295</v>
      </c>
      <c r="R4" s="57">
        <v>42979</v>
      </c>
      <c r="S4" s="57">
        <v>43815</v>
      </c>
      <c r="T4" s="57">
        <v>43868</v>
      </c>
      <c r="U4" s="7" t="s">
        <v>390</v>
      </c>
      <c r="V4" s="7" t="s">
        <v>451</v>
      </c>
      <c r="W4" s="26" t="s">
        <v>453</v>
      </c>
      <c r="X4" s="26">
        <v>2</v>
      </c>
      <c r="Y4" s="26">
        <v>0</v>
      </c>
    </row>
    <row r="5" spans="1:25" s="3" customFormat="1" ht="12" customHeight="1" x14ac:dyDescent="0.2">
      <c r="A5" s="19" t="s">
        <v>522</v>
      </c>
      <c r="B5" s="20" t="s">
        <v>40</v>
      </c>
      <c r="C5" s="21">
        <v>2</v>
      </c>
      <c r="D5" s="22">
        <v>2018</v>
      </c>
      <c r="E5" s="22" t="s">
        <v>117</v>
      </c>
      <c r="F5" s="23" t="s">
        <v>429</v>
      </c>
      <c r="G5" s="73">
        <v>43418</v>
      </c>
      <c r="H5" s="22" t="s">
        <v>118</v>
      </c>
      <c r="I5" s="22" t="s">
        <v>107</v>
      </c>
      <c r="J5" s="24" t="s">
        <v>119</v>
      </c>
      <c r="K5" s="7" t="s">
        <v>120</v>
      </c>
      <c r="L5" s="25" t="s">
        <v>275</v>
      </c>
      <c r="M5" s="26" t="s">
        <v>310</v>
      </c>
      <c r="N5" s="26">
        <v>1</v>
      </c>
      <c r="O5" s="7" t="s">
        <v>311</v>
      </c>
      <c r="P5" s="27" t="s">
        <v>444</v>
      </c>
      <c r="Q5" s="56" t="s">
        <v>445</v>
      </c>
      <c r="R5" s="57">
        <v>43466</v>
      </c>
      <c r="S5" s="57">
        <v>43799</v>
      </c>
      <c r="T5" s="57">
        <v>43851</v>
      </c>
      <c r="U5" s="7" t="s">
        <v>394</v>
      </c>
      <c r="V5" s="7" t="s">
        <v>446</v>
      </c>
      <c r="W5" s="26" t="s">
        <v>453</v>
      </c>
      <c r="X5" s="26">
        <v>1</v>
      </c>
      <c r="Y5" s="26">
        <v>0</v>
      </c>
    </row>
    <row r="6" spans="1:25" s="3" customFormat="1" ht="12" customHeight="1" x14ac:dyDescent="0.2">
      <c r="A6" s="19" t="s">
        <v>522</v>
      </c>
      <c r="B6" s="20" t="s">
        <v>40</v>
      </c>
      <c r="C6" s="21">
        <v>3</v>
      </c>
      <c r="D6" s="22">
        <v>2018</v>
      </c>
      <c r="E6" s="22" t="s">
        <v>117</v>
      </c>
      <c r="F6" s="23" t="s">
        <v>429</v>
      </c>
      <c r="G6" s="73">
        <v>43418</v>
      </c>
      <c r="H6" s="22" t="s">
        <v>118</v>
      </c>
      <c r="I6" s="22" t="s">
        <v>107</v>
      </c>
      <c r="J6" s="24" t="s">
        <v>119</v>
      </c>
      <c r="K6" s="7" t="s">
        <v>121</v>
      </c>
      <c r="L6" s="25" t="s">
        <v>298</v>
      </c>
      <c r="M6" s="26" t="s">
        <v>313</v>
      </c>
      <c r="N6" s="26">
        <v>0.8</v>
      </c>
      <c r="O6" s="7" t="s">
        <v>311</v>
      </c>
      <c r="P6" s="27" t="s">
        <v>444</v>
      </c>
      <c r="Q6" s="56" t="s">
        <v>445</v>
      </c>
      <c r="R6" s="57">
        <v>43466</v>
      </c>
      <c r="S6" s="57">
        <v>43799</v>
      </c>
      <c r="T6" s="57">
        <v>43851</v>
      </c>
      <c r="U6" s="7" t="s">
        <v>394</v>
      </c>
      <c r="V6" s="7" t="s">
        <v>449</v>
      </c>
      <c r="W6" s="26" t="s">
        <v>453</v>
      </c>
      <c r="X6" s="26">
        <v>1</v>
      </c>
      <c r="Y6" s="26">
        <v>0</v>
      </c>
    </row>
    <row r="7" spans="1:25" s="3" customFormat="1" ht="12" customHeight="1" x14ac:dyDescent="0.2">
      <c r="A7" s="19" t="s">
        <v>522</v>
      </c>
      <c r="B7" s="20" t="s">
        <v>41</v>
      </c>
      <c r="C7" s="21">
        <v>2</v>
      </c>
      <c r="D7" s="22">
        <v>2018</v>
      </c>
      <c r="E7" s="22" t="s">
        <v>117</v>
      </c>
      <c r="F7" s="23" t="s">
        <v>429</v>
      </c>
      <c r="G7" s="73">
        <v>43418</v>
      </c>
      <c r="H7" s="22" t="s">
        <v>122</v>
      </c>
      <c r="I7" s="22" t="s">
        <v>123</v>
      </c>
      <c r="J7" s="24" t="s">
        <v>124</v>
      </c>
      <c r="K7" s="7" t="s">
        <v>125</v>
      </c>
      <c r="L7" s="25" t="s">
        <v>275</v>
      </c>
      <c r="M7" s="26" t="s">
        <v>314</v>
      </c>
      <c r="N7" s="26">
        <v>1</v>
      </c>
      <c r="O7" s="7" t="s">
        <v>311</v>
      </c>
      <c r="P7" s="27" t="s">
        <v>311</v>
      </c>
      <c r="Q7" s="56" t="s">
        <v>312</v>
      </c>
      <c r="R7" s="57">
        <v>43435</v>
      </c>
      <c r="S7" s="57">
        <v>43799</v>
      </c>
      <c r="T7" s="57">
        <v>43847</v>
      </c>
      <c r="U7" s="7" t="s">
        <v>394</v>
      </c>
      <c r="V7" s="7" t="s">
        <v>450</v>
      </c>
      <c r="W7" s="26" t="s">
        <v>453</v>
      </c>
      <c r="X7" s="26">
        <v>1</v>
      </c>
      <c r="Y7" s="26">
        <v>0</v>
      </c>
    </row>
    <row r="8" spans="1:25" s="3" customFormat="1" ht="12" customHeight="1" x14ac:dyDescent="0.2">
      <c r="A8" s="19" t="s">
        <v>522</v>
      </c>
      <c r="B8" s="20" t="s">
        <v>43</v>
      </c>
      <c r="C8" s="21">
        <v>3</v>
      </c>
      <c r="D8" s="22">
        <v>2019</v>
      </c>
      <c r="E8" s="22" t="s">
        <v>130</v>
      </c>
      <c r="F8" s="23" t="s">
        <v>131</v>
      </c>
      <c r="G8" s="73">
        <v>43434</v>
      </c>
      <c r="H8" s="22" t="s">
        <v>132</v>
      </c>
      <c r="I8" s="22" t="s">
        <v>133</v>
      </c>
      <c r="J8" s="24" t="s">
        <v>134</v>
      </c>
      <c r="K8" s="7" t="s">
        <v>135</v>
      </c>
      <c r="L8" s="25" t="s">
        <v>298</v>
      </c>
      <c r="M8" s="26" t="s">
        <v>316</v>
      </c>
      <c r="N8" s="26">
        <v>1</v>
      </c>
      <c r="O8" s="7" t="s">
        <v>317</v>
      </c>
      <c r="P8" s="27" t="s">
        <v>318</v>
      </c>
      <c r="Q8" s="56" t="s">
        <v>319</v>
      </c>
      <c r="R8" s="57">
        <v>43466</v>
      </c>
      <c r="S8" s="57">
        <v>43585</v>
      </c>
      <c r="T8" s="57">
        <v>43857</v>
      </c>
      <c r="U8" s="7" t="s">
        <v>395</v>
      </c>
      <c r="V8" s="7" t="s">
        <v>486</v>
      </c>
      <c r="W8" s="26" t="s">
        <v>453</v>
      </c>
      <c r="X8" s="26">
        <v>0</v>
      </c>
      <c r="Y8" s="26">
        <v>0</v>
      </c>
    </row>
    <row r="9" spans="1:25" s="3" customFormat="1" ht="12" customHeight="1" x14ac:dyDescent="0.2">
      <c r="A9" s="19" t="s">
        <v>522</v>
      </c>
      <c r="B9" s="20" t="s">
        <v>45</v>
      </c>
      <c r="C9" s="21">
        <v>1</v>
      </c>
      <c r="D9" s="22">
        <v>2019</v>
      </c>
      <c r="E9" s="22" t="s">
        <v>91</v>
      </c>
      <c r="F9" s="23" t="s">
        <v>141</v>
      </c>
      <c r="G9" s="73">
        <v>43418</v>
      </c>
      <c r="H9" s="22" t="s">
        <v>142</v>
      </c>
      <c r="I9" s="22" t="s">
        <v>487</v>
      </c>
      <c r="J9" s="24" t="s">
        <v>143</v>
      </c>
      <c r="K9" s="7" t="s">
        <v>144</v>
      </c>
      <c r="L9" s="25" t="s">
        <v>298</v>
      </c>
      <c r="M9" s="26" t="s">
        <v>325</v>
      </c>
      <c r="N9" s="26">
        <v>1</v>
      </c>
      <c r="O9" s="7" t="s">
        <v>317</v>
      </c>
      <c r="P9" s="27" t="s">
        <v>326</v>
      </c>
      <c r="Q9" s="56" t="s">
        <v>401</v>
      </c>
      <c r="R9" s="57">
        <v>43488</v>
      </c>
      <c r="S9" s="57">
        <v>43829</v>
      </c>
      <c r="T9" s="57">
        <v>43857</v>
      </c>
      <c r="U9" s="7" t="s">
        <v>395</v>
      </c>
      <c r="V9" s="7" t="s">
        <v>488</v>
      </c>
      <c r="W9" s="26" t="s">
        <v>453</v>
      </c>
      <c r="X9" s="26">
        <v>1</v>
      </c>
      <c r="Y9" s="26">
        <v>1</v>
      </c>
    </row>
    <row r="10" spans="1:25" s="3" customFormat="1" ht="12" customHeight="1" x14ac:dyDescent="0.2">
      <c r="A10" s="19" t="s">
        <v>522</v>
      </c>
      <c r="B10" s="20" t="s">
        <v>45</v>
      </c>
      <c r="C10" s="21">
        <v>2</v>
      </c>
      <c r="D10" s="22">
        <v>2019</v>
      </c>
      <c r="E10" s="22" t="s">
        <v>91</v>
      </c>
      <c r="F10" s="23" t="s">
        <v>141</v>
      </c>
      <c r="G10" s="73">
        <v>43418</v>
      </c>
      <c r="H10" s="22" t="s">
        <v>145</v>
      </c>
      <c r="I10" s="22" t="s">
        <v>487</v>
      </c>
      <c r="J10" s="24" t="s">
        <v>146</v>
      </c>
      <c r="K10" s="7" t="s">
        <v>147</v>
      </c>
      <c r="L10" s="25" t="s">
        <v>298</v>
      </c>
      <c r="M10" s="26" t="s">
        <v>325</v>
      </c>
      <c r="N10" s="26">
        <v>1</v>
      </c>
      <c r="O10" s="7" t="s">
        <v>317</v>
      </c>
      <c r="P10" s="27" t="s">
        <v>326</v>
      </c>
      <c r="Q10" s="56" t="s">
        <v>401</v>
      </c>
      <c r="R10" s="57">
        <v>43488</v>
      </c>
      <c r="S10" s="57">
        <v>43829</v>
      </c>
      <c r="T10" s="57">
        <v>43857</v>
      </c>
      <c r="U10" s="7" t="s">
        <v>395</v>
      </c>
      <c r="V10" s="7" t="s">
        <v>488</v>
      </c>
      <c r="W10" s="26" t="s">
        <v>453</v>
      </c>
      <c r="X10" s="26">
        <v>1</v>
      </c>
      <c r="Y10" s="26">
        <v>1</v>
      </c>
    </row>
    <row r="11" spans="1:25" s="3" customFormat="1" ht="12" customHeight="1" x14ac:dyDescent="0.2">
      <c r="A11" s="19" t="s">
        <v>522</v>
      </c>
      <c r="B11" s="20" t="s">
        <v>45</v>
      </c>
      <c r="C11" s="21">
        <v>4</v>
      </c>
      <c r="D11" s="22">
        <v>2019</v>
      </c>
      <c r="E11" s="22" t="s">
        <v>91</v>
      </c>
      <c r="F11" s="23" t="s">
        <v>141</v>
      </c>
      <c r="G11" s="73">
        <v>43418</v>
      </c>
      <c r="H11" s="22" t="s">
        <v>148</v>
      </c>
      <c r="I11" s="22" t="s">
        <v>487</v>
      </c>
      <c r="J11" s="24" t="s">
        <v>149</v>
      </c>
      <c r="K11" s="7" t="s">
        <v>150</v>
      </c>
      <c r="L11" s="25" t="s">
        <v>327</v>
      </c>
      <c r="M11" s="26" t="s">
        <v>328</v>
      </c>
      <c r="N11" s="26">
        <v>1</v>
      </c>
      <c r="O11" s="7" t="s">
        <v>317</v>
      </c>
      <c r="P11" s="27" t="s">
        <v>326</v>
      </c>
      <c r="Q11" s="56" t="s">
        <v>401</v>
      </c>
      <c r="R11" s="57">
        <v>43488</v>
      </c>
      <c r="S11" s="57">
        <v>43646</v>
      </c>
      <c r="T11" s="57">
        <v>43857</v>
      </c>
      <c r="U11" s="7" t="s">
        <v>395</v>
      </c>
      <c r="V11" s="7" t="s">
        <v>489</v>
      </c>
      <c r="W11" s="26" t="s">
        <v>453</v>
      </c>
      <c r="X11" s="26">
        <v>0</v>
      </c>
      <c r="Y11" s="26">
        <v>0</v>
      </c>
    </row>
    <row r="12" spans="1:25" s="3" customFormat="1" ht="12" customHeight="1" x14ac:dyDescent="0.2">
      <c r="A12" s="19" t="s">
        <v>522</v>
      </c>
      <c r="B12" s="20" t="s">
        <v>47</v>
      </c>
      <c r="C12" s="21">
        <v>1</v>
      </c>
      <c r="D12" s="22">
        <v>2019</v>
      </c>
      <c r="E12" s="22" t="s">
        <v>91</v>
      </c>
      <c r="F12" s="23" t="s">
        <v>141</v>
      </c>
      <c r="G12" s="73">
        <v>43418</v>
      </c>
      <c r="H12" s="22" t="s">
        <v>157</v>
      </c>
      <c r="I12" s="22" t="s">
        <v>133</v>
      </c>
      <c r="J12" s="24" t="s">
        <v>158</v>
      </c>
      <c r="K12" s="7" t="s">
        <v>159</v>
      </c>
      <c r="L12" s="25" t="s">
        <v>305</v>
      </c>
      <c r="M12" s="26" t="s">
        <v>328</v>
      </c>
      <c r="N12" s="26">
        <v>1</v>
      </c>
      <c r="O12" s="7" t="s">
        <v>317</v>
      </c>
      <c r="P12" s="27" t="s">
        <v>326</v>
      </c>
      <c r="Q12" s="56" t="s">
        <v>401</v>
      </c>
      <c r="R12" s="57">
        <v>43488</v>
      </c>
      <c r="S12" s="57">
        <v>43646</v>
      </c>
      <c r="T12" s="57">
        <v>43857</v>
      </c>
      <c r="U12" s="7" t="s">
        <v>395</v>
      </c>
      <c r="V12" s="7" t="s">
        <v>490</v>
      </c>
      <c r="W12" s="26" t="s">
        <v>453</v>
      </c>
      <c r="X12" s="26">
        <v>0</v>
      </c>
      <c r="Y12" s="26">
        <v>0</v>
      </c>
    </row>
    <row r="13" spans="1:25" s="3" customFormat="1" ht="12" customHeight="1" x14ac:dyDescent="0.2">
      <c r="A13" s="19" t="s">
        <v>522</v>
      </c>
      <c r="B13" s="20" t="s">
        <v>49</v>
      </c>
      <c r="C13" s="21">
        <v>3</v>
      </c>
      <c r="D13" s="22">
        <v>2019</v>
      </c>
      <c r="E13" s="22" t="s">
        <v>91</v>
      </c>
      <c r="F13" s="23" t="s">
        <v>141</v>
      </c>
      <c r="G13" s="73">
        <v>43418</v>
      </c>
      <c r="H13" s="22" t="s">
        <v>163</v>
      </c>
      <c r="I13" s="22" t="s">
        <v>487</v>
      </c>
      <c r="J13" s="24" t="s">
        <v>164</v>
      </c>
      <c r="K13" s="7" t="s">
        <v>166</v>
      </c>
      <c r="L13" s="25" t="s">
        <v>305</v>
      </c>
      <c r="M13" s="26" t="s">
        <v>328</v>
      </c>
      <c r="N13" s="26">
        <v>1</v>
      </c>
      <c r="O13" s="7" t="s">
        <v>317</v>
      </c>
      <c r="P13" s="27" t="s">
        <v>326</v>
      </c>
      <c r="Q13" s="56" t="s">
        <v>401</v>
      </c>
      <c r="R13" s="57">
        <v>43488</v>
      </c>
      <c r="S13" s="57">
        <v>43646</v>
      </c>
      <c r="T13" s="57">
        <v>43857</v>
      </c>
      <c r="U13" s="7" t="s">
        <v>395</v>
      </c>
      <c r="V13" s="7" t="s">
        <v>491</v>
      </c>
      <c r="W13" s="26" t="s">
        <v>453</v>
      </c>
      <c r="X13" s="26">
        <v>0</v>
      </c>
      <c r="Y13" s="26">
        <v>0</v>
      </c>
    </row>
    <row r="14" spans="1:25" s="3" customFormat="1" ht="12" customHeight="1" x14ac:dyDescent="0.2">
      <c r="A14" s="19" t="s">
        <v>522</v>
      </c>
      <c r="B14" s="20" t="s">
        <v>50</v>
      </c>
      <c r="C14" s="21">
        <v>1</v>
      </c>
      <c r="D14" s="22">
        <v>2019</v>
      </c>
      <c r="E14" s="22" t="s">
        <v>91</v>
      </c>
      <c r="F14" s="23" t="s">
        <v>141</v>
      </c>
      <c r="G14" s="73">
        <v>43418</v>
      </c>
      <c r="H14" s="22" t="s">
        <v>168</v>
      </c>
      <c r="I14" s="22" t="s">
        <v>487</v>
      </c>
      <c r="J14" s="24" t="s">
        <v>169</v>
      </c>
      <c r="K14" s="7" t="s">
        <v>170</v>
      </c>
      <c r="L14" s="25" t="s">
        <v>305</v>
      </c>
      <c r="M14" s="26" t="s">
        <v>328</v>
      </c>
      <c r="N14" s="26">
        <v>1</v>
      </c>
      <c r="O14" s="7" t="s">
        <v>317</v>
      </c>
      <c r="P14" s="27" t="s">
        <v>326</v>
      </c>
      <c r="Q14" s="56" t="s">
        <v>401</v>
      </c>
      <c r="R14" s="57">
        <v>43488</v>
      </c>
      <c r="S14" s="57">
        <v>43646</v>
      </c>
      <c r="T14" s="57">
        <v>43857</v>
      </c>
      <c r="U14" s="7" t="s">
        <v>395</v>
      </c>
      <c r="V14" s="7" t="s">
        <v>492</v>
      </c>
      <c r="W14" s="26" t="s">
        <v>453</v>
      </c>
      <c r="X14" s="26">
        <v>0</v>
      </c>
      <c r="Y14" s="26">
        <v>0</v>
      </c>
    </row>
    <row r="15" spans="1:25" s="3" customFormat="1" ht="12" customHeight="1" x14ac:dyDescent="0.2">
      <c r="A15" s="19" t="s">
        <v>522</v>
      </c>
      <c r="B15" s="20" t="s">
        <v>53</v>
      </c>
      <c r="C15" s="21">
        <v>4</v>
      </c>
      <c r="D15" s="22">
        <v>2019</v>
      </c>
      <c r="E15" s="22" t="s">
        <v>176</v>
      </c>
      <c r="F15" s="23" t="s">
        <v>177</v>
      </c>
      <c r="G15" s="73">
        <v>43528</v>
      </c>
      <c r="H15" s="22" t="s">
        <v>182</v>
      </c>
      <c r="I15" s="22" t="s">
        <v>183</v>
      </c>
      <c r="J15" s="24" t="s">
        <v>180</v>
      </c>
      <c r="K15" s="7" t="s">
        <v>184</v>
      </c>
      <c r="L15" s="25" t="s">
        <v>298</v>
      </c>
      <c r="M15" s="26" t="s">
        <v>337</v>
      </c>
      <c r="N15" s="26" t="s">
        <v>338</v>
      </c>
      <c r="O15" s="7" t="s">
        <v>302</v>
      </c>
      <c r="P15" s="27" t="s">
        <v>303</v>
      </c>
      <c r="Q15" s="56" t="s">
        <v>304</v>
      </c>
      <c r="R15" s="57">
        <v>43585</v>
      </c>
      <c r="S15" s="57">
        <v>43861</v>
      </c>
      <c r="T15" s="57">
        <v>43871</v>
      </c>
      <c r="U15" s="7" t="s">
        <v>393</v>
      </c>
      <c r="V15" s="7" t="s">
        <v>456</v>
      </c>
      <c r="W15" s="26" t="s">
        <v>453</v>
      </c>
      <c r="X15" s="26">
        <v>0</v>
      </c>
      <c r="Y15" s="26">
        <v>0</v>
      </c>
    </row>
    <row r="16" spans="1:25" s="3" customFormat="1" ht="12" customHeight="1" x14ac:dyDescent="0.2">
      <c r="A16" s="19" t="s">
        <v>522</v>
      </c>
      <c r="B16" s="20" t="s">
        <v>55</v>
      </c>
      <c r="C16" s="21">
        <v>1</v>
      </c>
      <c r="D16" s="22">
        <v>2019</v>
      </c>
      <c r="E16" s="22" t="s">
        <v>192</v>
      </c>
      <c r="F16" s="23" t="s">
        <v>193</v>
      </c>
      <c r="G16" s="73">
        <v>43525</v>
      </c>
      <c r="H16" s="22" t="s">
        <v>194</v>
      </c>
      <c r="I16" s="22" t="s">
        <v>195</v>
      </c>
      <c r="J16" s="24" t="s">
        <v>196</v>
      </c>
      <c r="K16" s="7" t="s">
        <v>197</v>
      </c>
      <c r="L16" s="25" t="s">
        <v>305</v>
      </c>
      <c r="M16" s="26" t="s">
        <v>345</v>
      </c>
      <c r="N16" s="26">
        <v>1</v>
      </c>
      <c r="O16" s="7" t="s">
        <v>317</v>
      </c>
      <c r="P16" s="27" t="s">
        <v>326</v>
      </c>
      <c r="Q16" s="56" t="s">
        <v>346</v>
      </c>
      <c r="R16" s="57">
        <v>43591</v>
      </c>
      <c r="S16" s="57">
        <v>43799</v>
      </c>
      <c r="T16" s="57">
        <v>43857</v>
      </c>
      <c r="U16" s="7" t="s">
        <v>395</v>
      </c>
      <c r="V16" s="7" t="s">
        <v>493</v>
      </c>
      <c r="W16" s="26" t="s">
        <v>453</v>
      </c>
      <c r="X16" s="26">
        <v>1</v>
      </c>
      <c r="Y16" s="26">
        <v>0</v>
      </c>
    </row>
    <row r="17" spans="1:25" s="3" customFormat="1" ht="12" customHeight="1" x14ac:dyDescent="0.2">
      <c r="A17" s="19" t="s">
        <v>522</v>
      </c>
      <c r="B17" s="20" t="s">
        <v>62</v>
      </c>
      <c r="C17" s="21">
        <v>1</v>
      </c>
      <c r="D17" s="22">
        <v>2019</v>
      </c>
      <c r="E17" s="22" t="s">
        <v>192</v>
      </c>
      <c r="F17" s="23" t="s">
        <v>213</v>
      </c>
      <c r="G17" s="73">
        <v>43641</v>
      </c>
      <c r="H17" s="22" t="s">
        <v>226</v>
      </c>
      <c r="I17" s="22" t="s">
        <v>218</v>
      </c>
      <c r="J17" s="24" t="s">
        <v>227</v>
      </c>
      <c r="K17" s="7" t="s">
        <v>228</v>
      </c>
      <c r="L17" s="25" t="s">
        <v>275</v>
      </c>
      <c r="M17" s="26" t="s">
        <v>363</v>
      </c>
      <c r="N17" s="26">
        <v>1</v>
      </c>
      <c r="O17" s="7" t="s">
        <v>317</v>
      </c>
      <c r="P17" s="27" t="s">
        <v>326</v>
      </c>
      <c r="Q17" s="56" t="s">
        <v>346</v>
      </c>
      <c r="R17" s="57">
        <v>43682</v>
      </c>
      <c r="S17" s="57">
        <v>43799</v>
      </c>
      <c r="T17" s="57">
        <v>43857</v>
      </c>
      <c r="U17" s="7" t="s">
        <v>395</v>
      </c>
      <c r="V17" s="7" t="s">
        <v>495</v>
      </c>
      <c r="W17" s="26" t="s">
        <v>453</v>
      </c>
      <c r="X17" s="26">
        <v>0</v>
      </c>
      <c r="Y17" s="26">
        <v>0</v>
      </c>
    </row>
    <row r="18" spans="1:25" s="3" customFormat="1" ht="12" customHeight="1" x14ac:dyDescent="0.2">
      <c r="A18" s="19" t="s">
        <v>522</v>
      </c>
      <c r="B18" s="20" t="s">
        <v>63</v>
      </c>
      <c r="C18" s="21">
        <v>2</v>
      </c>
      <c r="D18" s="22">
        <v>2019</v>
      </c>
      <c r="E18" s="22" t="s">
        <v>192</v>
      </c>
      <c r="F18" s="23" t="s">
        <v>229</v>
      </c>
      <c r="G18" s="73">
        <v>43580</v>
      </c>
      <c r="H18" s="22" t="s">
        <v>230</v>
      </c>
      <c r="I18" s="22" t="s">
        <v>231</v>
      </c>
      <c r="J18" s="24" t="s">
        <v>232</v>
      </c>
      <c r="K18" s="7" t="s">
        <v>233</v>
      </c>
      <c r="L18" s="25" t="s">
        <v>298</v>
      </c>
      <c r="M18" s="26" t="s">
        <v>364</v>
      </c>
      <c r="N18" s="26">
        <v>1</v>
      </c>
      <c r="O18" s="7" t="s">
        <v>317</v>
      </c>
      <c r="P18" s="27" t="s">
        <v>326</v>
      </c>
      <c r="Q18" s="56" t="s">
        <v>346</v>
      </c>
      <c r="R18" s="57">
        <v>43617</v>
      </c>
      <c r="S18" s="57">
        <v>43707</v>
      </c>
      <c r="T18" s="57">
        <v>43857</v>
      </c>
      <c r="U18" s="7" t="s">
        <v>395</v>
      </c>
      <c r="V18" s="7" t="s">
        <v>496</v>
      </c>
      <c r="W18" s="26" t="s">
        <v>453</v>
      </c>
      <c r="X18" s="26">
        <v>0</v>
      </c>
      <c r="Y18" s="26">
        <v>0</v>
      </c>
    </row>
    <row r="19" spans="1:25" s="3" customFormat="1" ht="12" customHeight="1" x14ac:dyDescent="0.2">
      <c r="A19" s="19" t="s">
        <v>522</v>
      </c>
      <c r="B19" s="20" t="s">
        <v>64</v>
      </c>
      <c r="C19" s="21">
        <v>2</v>
      </c>
      <c r="D19" s="22">
        <v>2019</v>
      </c>
      <c r="E19" s="22" t="s">
        <v>192</v>
      </c>
      <c r="F19" s="23" t="s">
        <v>229</v>
      </c>
      <c r="G19" s="73">
        <v>43580</v>
      </c>
      <c r="H19" s="22" t="s">
        <v>234</v>
      </c>
      <c r="I19" s="22" t="s">
        <v>235</v>
      </c>
      <c r="J19" s="24" t="s">
        <v>236</v>
      </c>
      <c r="K19" s="7" t="s">
        <v>237</v>
      </c>
      <c r="L19" s="25" t="s">
        <v>305</v>
      </c>
      <c r="M19" s="26" t="s">
        <v>365</v>
      </c>
      <c r="N19" s="26">
        <v>1</v>
      </c>
      <c r="O19" s="7" t="s">
        <v>317</v>
      </c>
      <c r="P19" s="27" t="s">
        <v>326</v>
      </c>
      <c r="Q19" s="56" t="s">
        <v>346</v>
      </c>
      <c r="R19" s="57">
        <v>43617</v>
      </c>
      <c r="S19" s="57">
        <v>43707</v>
      </c>
      <c r="T19" s="57">
        <v>43857</v>
      </c>
      <c r="U19" s="7" t="s">
        <v>395</v>
      </c>
      <c r="V19" s="7" t="s">
        <v>497</v>
      </c>
      <c r="W19" s="26" t="s">
        <v>453</v>
      </c>
      <c r="X19" s="26">
        <v>0</v>
      </c>
      <c r="Y19" s="26">
        <v>0</v>
      </c>
    </row>
    <row r="20" spans="1:25" s="3" customFormat="1" ht="12" customHeight="1" x14ac:dyDescent="0.2">
      <c r="A20" s="78" t="s">
        <v>547</v>
      </c>
      <c r="B20" s="79" t="s">
        <v>44</v>
      </c>
      <c r="C20" s="80">
        <v>6</v>
      </c>
      <c r="D20" s="81">
        <v>2019</v>
      </c>
      <c r="E20" s="81" t="s">
        <v>130</v>
      </c>
      <c r="F20" s="82" t="s">
        <v>131</v>
      </c>
      <c r="G20" s="94">
        <v>43434</v>
      </c>
      <c r="H20" s="81" t="s">
        <v>136</v>
      </c>
      <c r="I20" s="81" t="s">
        <v>133</v>
      </c>
      <c r="J20" s="84" t="s">
        <v>137</v>
      </c>
      <c r="K20" s="85" t="s">
        <v>140</v>
      </c>
      <c r="L20" s="86" t="s">
        <v>275</v>
      </c>
      <c r="M20" s="87" t="s">
        <v>324</v>
      </c>
      <c r="N20" s="87">
        <v>1</v>
      </c>
      <c r="O20" s="85" t="s">
        <v>317</v>
      </c>
      <c r="P20" s="88" t="s">
        <v>321</v>
      </c>
      <c r="Q20" s="89" t="s">
        <v>322</v>
      </c>
      <c r="R20" s="90">
        <v>43586</v>
      </c>
      <c r="S20" s="90">
        <v>43829</v>
      </c>
      <c r="T20" s="90">
        <v>43888</v>
      </c>
      <c r="U20" s="85" t="s">
        <v>395</v>
      </c>
      <c r="V20" s="85" t="s">
        <v>541</v>
      </c>
      <c r="W20" s="87" t="s">
        <v>542</v>
      </c>
      <c r="X20" s="87">
        <v>1</v>
      </c>
      <c r="Y20" s="87">
        <v>0</v>
      </c>
    </row>
    <row r="21" spans="1:25" s="3" customFormat="1" ht="12" customHeight="1" x14ac:dyDescent="0.2">
      <c r="A21" s="19" t="s">
        <v>625</v>
      </c>
      <c r="B21" s="20" t="s">
        <v>35</v>
      </c>
      <c r="C21" s="21">
        <v>1</v>
      </c>
      <c r="D21" s="22">
        <v>2017</v>
      </c>
      <c r="E21" s="22" t="s">
        <v>70</v>
      </c>
      <c r="F21" s="23" t="s">
        <v>432</v>
      </c>
      <c r="G21" s="73">
        <v>42962</v>
      </c>
      <c r="H21" s="22" t="s">
        <v>96</v>
      </c>
      <c r="I21" s="22" t="s">
        <v>73</v>
      </c>
      <c r="J21" s="24" t="s">
        <v>97</v>
      </c>
      <c r="K21" s="7" t="s">
        <v>98</v>
      </c>
      <c r="L21" s="25" t="s">
        <v>275</v>
      </c>
      <c r="M21" s="26" t="s">
        <v>296</v>
      </c>
      <c r="N21" s="26" t="s">
        <v>297</v>
      </c>
      <c r="O21" s="7" t="s">
        <v>277</v>
      </c>
      <c r="P21" s="27" t="s">
        <v>278</v>
      </c>
      <c r="Q21" s="56" t="s">
        <v>279</v>
      </c>
      <c r="R21" s="57">
        <v>42962</v>
      </c>
      <c r="S21" s="57">
        <v>43768</v>
      </c>
      <c r="T21" s="57">
        <v>43922</v>
      </c>
      <c r="U21" s="7" t="s">
        <v>392</v>
      </c>
      <c r="V21" s="7" t="s">
        <v>578</v>
      </c>
      <c r="W21" s="26" t="s">
        <v>453</v>
      </c>
      <c r="X21" s="26">
        <v>3</v>
      </c>
      <c r="Y21" s="26">
        <v>0</v>
      </c>
    </row>
    <row r="22" spans="1:25" s="3" customFormat="1" ht="12" customHeight="1" x14ac:dyDescent="0.2">
      <c r="A22" s="19" t="s">
        <v>625</v>
      </c>
      <c r="B22" s="20" t="s">
        <v>36</v>
      </c>
      <c r="C22" s="21">
        <v>1</v>
      </c>
      <c r="D22" s="22">
        <v>2018</v>
      </c>
      <c r="E22" s="22" t="s">
        <v>70</v>
      </c>
      <c r="F22" s="23" t="s">
        <v>99</v>
      </c>
      <c r="G22" s="73">
        <v>43263</v>
      </c>
      <c r="H22" s="22" t="s">
        <v>100</v>
      </c>
      <c r="I22" s="22" t="s">
        <v>101</v>
      </c>
      <c r="J22" s="24" t="s">
        <v>102</v>
      </c>
      <c r="K22" s="7" t="s">
        <v>103</v>
      </c>
      <c r="L22" s="25" t="s">
        <v>298</v>
      </c>
      <c r="M22" s="26" t="s">
        <v>299</v>
      </c>
      <c r="N22" s="26" t="s">
        <v>300</v>
      </c>
      <c r="O22" s="7" t="s">
        <v>277</v>
      </c>
      <c r="P22" s="27" t="s">
        <v>278</v>
      </c>
      <c r="Q22" s="56" t="s">
        <v>279</v>
      </c>
      <c r="R22" s="57">
        <v>43304</v>
      </c>
      <c r="S22" s="57">
        <v>43921</v>
      </c>
      <c r="T22" s="57">
        <v>43922</v>
      </c>
      <c r="U22" s="7" t="s">
        <v>392</v>
      </c>
      <c r="V22" s="7" t="s">
        <v>579</v>
      </c>
      <c r="W22" s="26" t="s">
        <v>453</v>
      </c>
      <c r="X22" s="26">
        <v>4</v>
      </c>
      <c r="Y22" s="26">
        <v>1</v>
      </c>
    </row>
    <row r="23" spans="1:25" s="3" customFormat="1" ht="12" customHeight="1" x14ac:dyDescent="0.2">
      <c r="A23" s="19" t="s">
        <v>625</v>
      </c>
      <c r="B23" s="20" t="s">
        <v>46</v>
      </c>
      <c r="C23" s="21">
        <v>1</v>
      </c>
      <c r="D23" s="22">
        <v>2019</v>
      </c>
      <c r="E23" s="22" t="s">
        <v>151</v>
      </c>
      <c r="F23" s="23" t="s">
        <v>141</v>
      </c>
      <c r="G23" s="73">
        <v>43418</v>
      </c>
      <c r="H23" s="22" t="s">
        <v>152</v>
      </c>
      <c r="I23" s="22" t="s">
        <v>133</v>
      </c>
      <c r="J23" s="24" t="s">
        <v>153</v>
      </c>
      <c r="K23" s="7" t="s">
        <v>154</v>
      </c>
      <c r="L23" s="25" t="s">
        <v>275</v>
      </c>
      <c r="M23" s="26" t="s">
        <v>329</v>
      </c>
      <c r="N23" s="26">
        <v>2</v>
      </c>
      <c r="O23" s="7" t="s">
        <v>317</v>
      </c>
      <c r="P23" s="27" t="s">
        <v>330</v>
      </c>
      <c r="Q23" s="56" t="s">
        <v>401</v>
      </c>
      <c r="R23" s="57">
        <v>43488</v>
      </c>
      <c r="S23" s="57">
        <v>43799</v>
      </c>
      <c r="T23" s="57">
        <v>43924</v>
      </c>
      <c r="U23" s="7" t="s">
        <v>395</v>
      </c>
      <c r="V23" s="7" t="s">
        <v>616</v>
      </c>
      <c r="W23" s="26" t="s">
        <v>453</v>
      </c>
      <c r="X23" s="26">
        <v>1</v>
      </c>
      <c r="Y23" s="26">
        <v>0</v>
      </c>
    </row>
    <row r="24" spans="1:25" s="3" customFormat="1" ht="12" customHeight="1" x14ac:dyDescent="0.2">
      <c r="A24" s="19" t="s">
        <v>625</v>
      </c>
      <c r="B24" s="20" t="s">
        <v>46</v>
      </c>
      <c r="C24" s="21">
        <v>2</v>
      </c>
      <c r="D24" s="22">
        <v>2019</v>
      </c>
      <c r="E24" s="22" t="s">
        <v>151</v>
      </c>
      <c r="F24" s="23" t="s">
        <v>141</v>
      </c>
      <c r="G24" s="73">
        <v>43418</v>
      </c>
      <c r="H24" s="22" t="s">
        <v>152</v>
      </c>
      <c r="I24" s="22" t="s">
        <v>133</v>
      </c>
      <c r="J24" s="24" t="s">
        <v>155</v>
      </c>
      <c r="K24" s="7" t="s">
        <v>156</v>
      </c>
      <c r="L24" s="25" t="s">
        <v>275</v>
      </c>
      <c r="M24" s="26" t="s">
        <v>329</v>
      </c>
      <c r="N24" s="26">
        <v>2</v>
      </c>
      <c r="O24" s="7" t="s">
        <v>317</v>
      </c>
      <c r="P24" s="27" t="s">
        <v>330</v>
      </c>
      <c r="Q24" s="56" t="s">
        <v>401</v>
      </c>
      <c r="R24" s="57">
        <v>43488</v>
      </c>
      <c r="S24" s="57">
        <v>43799</v>
      </c>
      <c r="T24" s="57">
        <v>43924</v>
      </c>
      <c r="U24" s="7" t="s">
        <v>395</v>
      </c>
      <c r="V24" s="7" t="s">
        <v>616</v>
      </c>
      <c r="W24" s="26" t="s">
        <v>453</v>
      </c>
      <c r="X24" s="26">
        <v>1</v>
      </c>
      <c r="Y24" s="26">
        <v>0</v>
      </c>
    </row>
    <row r="25" spans="1:25" s="3" customFormat="1" ht="12" customHeight="1" x14ac:dyDescent="0.2">
      <c r="A25" s="19" t="s">
        <v>625</v>
      </c>
      <c r="B25" s="20" t="s">
        <v>61</v>
      </c>
      <c r="C25" s="21">
        <v>3</v>
      </c>
      <c r="D25" s="22">
        <v>2019</v>
      </c>
      <c r="E25" s="22" t="s">
        <v>192</v>
      </c>
      <c r="F25" s="23" t="s">
        <v>213</v>
      </c>
      <c r="G25" s="73">
        <v>43641</v>
      </c>
      <c r="H25" s="22" t="s">
        <v>222</v>
      </c>
      <c r="I25" s="22" t="s">
        <v>494</v>
      </c>
      <c r="J25" s="24" t="s">
        <v>223</v>
      </c>
      <c r="K25" s="7" t="s">
        <v>224</v>
      </c>
      <c r="L25" s="25" t="s">
        <v>360</v>
      </c>
      <c r="M25" s="26" t="s">
        <v>361</v>
      </c>
      <c r="N25" s="26">
        <v>1</v>
      </c>
      <c r="O25" s="7" t="s">
        <v>317</v>
      </c>
      <c r="P25" s="27" t="s">
        <v>326</v>
      </c>
      <c r="Q25" s="56" t="s">
        <v>346</v>
      </c>
      <c r="R25" s="57">
        <v>43682</v>
      </c>
      <c r="S25" s="57">
        <v>43951</v>
      </c>
      <c r="T25" s="57">
        <v>43924</v>
      </c>
      <c r="U25" s="7" t="s">
        <v>395</v>
      </c>
      <c r="V25" s="7" t="s">
        <v>617</v>
      </c>
      <c r="W25" s="26" t="s">
        <v>453</v>
      </c>
      <c r="X25" s="26">
        <v>1</v>
      </c>
      <c r="Y25" s="26">
        <v>0</v>
      </c>
    </row>
    <row r="26" spans="1:25" s="3" customFormat="1" ht="12" customHeight="1" x14ac:dyDescent="0.2">
      <c r="A26" s="19" t="s">
        <v>625</v>
      </c>
      <c r="B26" s="20" t="s">
        <v>61</v>
      </c>
      <c r="C26" s="21">
        <v>4</v>
      </c>
      <c r="D26" s="22">
        <v>2019</v>
      </c>
      <c r="E26" s="22" t="s">
        <v>192</v>
      </c>
      <c r="F26" s="23" t="s">
        <v>213</v>
      </c>
      <c r="G26" s="73">
        <v>43641</v>
      </c>
      <c r="H26" s="22" t="s">
        <v>222</v>
      </c>
      <c r="I26" s="22" t="s">
        <v>494</v>
      </c>
      <c r="J26" s="24" t="s">
        <v>223</v>
      </c>
      <c r="K26" s="7" t="s">
        <v>225</v>
      </c>
      <c r="L26" s="25" t="s">
        <v>360</v>
      </c>
      <c r="M26" s="26" t="s">
        <v>362</v>
      </c>
      <c r="N26" s="26">
        <v>1</v>
      </c>
      <c r="O26" s="7" t="s">
        <v>317</v>
      </c>
      <c r="P26" s="27" t="s">
        <v>326</v>
      </c>
      <c r="Q26" s="56" t="s">
        <v>346</v>
      </c>
      <c r="R26" s="57">
        <v>43682</v>
      </c>
      <c r="S26" s="57">
        <v>43951</v>
      </c>
      <c r="T26" s="57">
        <v>43924</v>
      </c>
      <c r="U26" s="7" t="s">
        <v>395</v>
      </c>
      <c r="V26" s="7" t="s">
        <v>618</v>
      </c>
      <c r="W26" s="26" t="s">
        <v>453</v>
      </c>
      <c r="X26" s="26">
        <v>1</v>
      </c>
      <c r="Y26" s="26">
        <v>0</v>
      </c>
    </row>
    <row r="27" spans="1:25" s="3" customFormat="1" ht="12" customHeight="1" x14ac:dyDescent="0.2">
      <c r="A27" s="19" t="s">
        <v>625</v>
      </c>
      <c r="B27" s="20" t="s">
        <v>65</v>
      </c>
      <c r="C27" s="21">
        <v>1</v>
      </c>
      <c r="D27" s="22">
        <v>2019</v>
      </c>
      <c r="E27" s="22" t="s">
        <v>192</v>
      </c>
      <c r="F27" s="23" t="s">
        <v>229</v>
      </c>
      <c r="G27" s="73">
        <v>43714</v>
      </c>
      <c r="H27" s="22" t="s">
        <v>238</v>
      </c>
      <c r="I27" s="22" t="s">
        <v>239</v>
      </c>
      <c r="J27" s="24" t="s">
        <v>240</v>
      </c>
      <c r="K27" s="7" t="s">
        <v>241</v>
      </c>
      <c r="L27" s="25" t="s">
        <v>275</v>
      </c>
      <c r="M27" s="26" t="s">
        <v>366</v>
      </c>
      <c r="N27" s="26">
        <v>1</v>
      </c>
      <c r="O27" s="7" t="s">
        <v>317</v>
      </c>
      <c r="P27" s="27" t="s">
        <v>326</v>
      </c>
      <c r="Q27" s="56" t="s">
        <v>411</v>
      </c>
      <c r="R27" s="57">
        <v>43714</v>
      </c>
      <c r="S27" s="57">
        <v>43920</v>
      </c>
      <c r="T27" s="57">
        <v>43924</v>
      </c>
      <c r="U27" s="7" t="s">
        <v>395</v>
      </c>
      <c r="V27" s="7" t="s">
        <v>619</v>
      </c>
      <c r="W27" s="26" t="s">
        <v>453</v>
      </c>
      <c r="X27" s="26">
        <v>2</v>
      </c>
      <c r="Y27" s="26">
        <v>0</v>
      </c>
    </row>
    <row r="28" spans="1:25" s="3" customFormat="1" ht="12" customHeight="1" x14ac:dyDescent="0.2">
      <c r="A28" s="19" t="s">
        <v>625</v>
      </c>
      <c r="B28" s="20" t="s">
        <v>66</v>
      </c>
      <c r="C28" s="21">
        <v>3</v>
      </c>
      <c r="D28" s="22">
        <v>2019</v>
      </c>
      <c r="E28" s="22" t="s">
        <v>242</v>
      </c>
      <c r="F28" s="23" t="s">
        <v>243</v>
      </c>
      <c r="G28" s="73">
        <v>43796</v>
      </c>
      <c r="H28" s="22" t="s">
        <v>244</v>
      </c>
      <c r="I28" s="22" t="s">
        <v>245</v>
      </c>
      <c r="J28" s="24" t="s">
        <v>250</v>
      </c>
      <c r="K28" s="7" t="s">
        <v>251</v>
      </c>
      <c r="L28" s="25" t="s">
        <v>275</v>
      </c>
      <c r="M28" s="26" t="s">
        <v>374</v>
      </c>
      <c r="N28" s="26" t="s">
        <v>375</v>
      </c>
      <c r="O28" s="7" t="s">
        <v>293</v>
      </c>
      <c r="P28" s="27" t="s">
        <v>369</v>
      </c>
      <c r="Q28" s="56" t="s">
        <v>376</v>
      </c>
      <c r="R28" s="57">
        <v>43826</v>
      </c>
      <c r="S28" s="57">
        <v>43978</v>
      </c>
      <c r="T28" s="57">
        <v>43923</v>
      </c>
      <c r="U28" s="7" t="s">
        <v>390</v>
      </c>
      <c r="V28" s="7" t="s">
        <v>571</v>
      </c>
      <c r="W28" s="26" t="s">
        <v>453</v>
      </c>
      <c r="X28" s="26">
        <v>0</v>
      </c>
      <c r="Y28" s="26">
        <v>0</v>
      </c>
    </row>
    <row r="29" spans="1:25" s="3" customFormat="1" ht="12" customHeight="1" x14ac:dyDescent="0.2">
      <c r="A29" s="19" t="s">
        <v>625</v>
      </c>
      <c r="B29" s="20" t="s">
        <v>67</v>
      </c>
      <c r="C29" s="21">
        <v>3</v>
      </c>
      <c r="D29" s="22">
        <v>2019</v>
      </c>
      <c r="E29" s="22" t="s">
        <v>252</v>
      </c>
      <c r="F29" s="23" t="s">
        <v>253</v>
      </c>
      <c r="G29" s="73">
        <v>43777</v>
      </c>
      <c r="H29" s="22" t="s">
        <v>254</v>
      </c>
      <c r="I29" s="22" t="s">
        <v>255</v>
      </c>
      <c r="J29" s="24" t="s">
        <v>256</v>
      </c>
      <c r="K29" s="7" t="s">
        <v>257</v>
      </c>
      <c r="L29" s="25" t="s">
        <v>275</v>
      </c>
      <c r="M29" s="26" t="s">
        <v>377</v>
      </c>
      <c r="N29" s="26" t="s">
        <v>378</v>
      </c>
      <c r="O29" s="7" t="s">
        <v>379</v>
      </c>
      <c r="P29" s="27" t="s">
        <v>379</v>
      </c>
      <c r="Q29" s="56" t="s">
        <v>380</v>
      </c>
      <c r="R29" s="57">
        <v>43800</v>
      </c>
      <c r="S29" s="57">
        <v>43918</v>
      </c>
      <c r="T29" s="57">
        <v>43927</v>
      </c>
      <c r="U29" s="7" t="s">
        <v>394</v>
      </c>
      <c r="V29" s="7" t="s">
        <v>572</v>
      </c>
      <c r="W29" s="26" t="s">
        <v>453</v>
      </c>
      <c r="X29" s="26">
        <v>0</v>
      </c>
      <c r="Y29" s="26">
        <v>0</v>
      </c>
    </row>
    <row r="30" spans="1:25" s="3" customFormat="1" ht="12" customHeight="1" x14ac:dyDescent="0.2">
      <c r="A30" s="19" t="s">
        <v>625</v>
      </c>
      <c r="B30" s="20" t="s">
        <v>68</v>
      </c>
      <c r="C30" s="21">
        <v>1</v>
      </c>
      <c r="D30" s="22">
        <v>2019</v>
      </c>
      <c r="E30" s="22" t="s">
        <v>192</v>
      </c>
      <c r="F30" s="23" t="s">
        <v>430</v>
      </c>
      <c r="G30" s="73">
        <v>43812</v>
      </c>
      <c r="H30" s="22" t="s">
        <v>259</v>
      </c>
      <c r="I30" s="22" t="s">
        <v>260</v>
      </c>
      <c r="J30" s="24" t="s">
        <v>261</v>
      </c>
      <c r="K30" s="7" t="s">
        <v>262</v>
      </c>
      <c r="L30" s="25" t="s">
        <v>275</v>
      </c>
      <c r="M30" s="26" t="s">
        <v>381</v>
      </c>
      <c r="N30" s="26">
        <v>1</v>
      </c>
      <c r="O30" s="7" t="s">
        <v>317</v>
      </c>
      <c r="P30" s="27" t="s">
        <v>326</v>
      </c>
      <c r="Q30" s="56" t="s">
        <v>382</v>
      </c>
      <c r="R30" s="57">
        <v>43831</v>
      </c>
      <c r="S30" s="57">
        <v>44012</v>
      </c>
      <c r="T30" s="57">
        <v>43924</v>
      </c>
      <c r="U30" s="7" t="s">
        <v>395</v>
      </c>
      <c r="V30" s="7" t="s">
        <v>620</v>
      </c>
      <c r="W30" s="26" t="s">
        <v>453</v>
      </c>
      <c r="X30" s="26">
        <v>0</v>
      </c>
      <c r="Y30" s="26">
        <v>0</v>
      </c>
    </row>
    <row r="31" spans="1:25" s="3" customFormat="1" ht="12" customHeight="1" x14ac:dyDescent="0.2">
      <c r="A31" s="19" t="s">
        <v>625</v>
      </c>
      <c r="B31" s="20" t="s">
        <v>69</v>
      </c>
      <c r="C31" s="21">
        <v>2</v>
      </c>
      <c r="D31" s="22">
        <v>2019</v>
      </c>
      <c r="E31" s="22" t="s">
        <v>192</v>
      </c>
      <c r="F31" s="23" t="s">
        <v>430</v>
      </c>
      <c r="G31" s="73">
        <v>43812</v>
      </c>
      <c r="H31" s="22" t="s">
        <v>268</v>
      </c>
      <c r="I31" s="22" t="s">
        <v>269</v>
      </c>
      <c r="J31" s="24" t="s">
        <v>270</v>
      </c>
      <c r="K31" s="7" t="s">
        <v>271</v>
      </c>
      <c r="L31" s="25" t="s">
        <v>275</v>
      </c>
      <c r="M31" s="26" t="s">
        <v>387</v>
      </c>
      <c r="N31" s="26">
        <v>1</v>
      </c>
      <c r="O31" s="7" t="s">
        <v>317</v>
      </c>
      <c r="P31" s="27" t="s">
        <v>326</v>
      </c>
      <c r="Q31" s="56" t="s">
        <v>388</v>
      </c>
      <c r="R31" s="57">
        <v>43831</v>
      </c>
      <c r="S31" s="57">
        <v>43890</v>
      </c>
      <c r="T31" s="57">
        <v>43924</v>
      </c>
      <c r="U31" s="7" t="s">
        <v>395</v>
      </c>
      <c r="V31" s="7" t="s">
        <v>621</v>
      </c>
      <c r="W31" s="26" t="s">
        <v>453</v>
      </c>
      <c r="X31" s="26">
        <v>0</v>
      </c>
      <c r="Y31" s="26">
        <v>0</v>
      </c>
    </row>
    <row r="32" spans="1:25" s="3" customFormat="1" ht="12" customHeight="1" x14ac:dyDescent="0.2">
      <c r="A32" s="19" t="s">
        <v>625</v>
      </c>
      <c r="B32" s="20" t="s">
        <v>69</v>
      </c>
      <c r="C32" s="21">
        <v>3</v>
      </c>
      <c r="D32" s="22">
        <v>2019</v>
      </c>
      <c r="E32" s="22" t="s">
        <v>192</v>
      </c>
      <c r="F32" s="23" t="s">
        <v>430</v>
      </c>
      <c r="G32" s="73">
        <v>43812</v>
      </c>
      <c r="H32" s="22" t="s">
        <v>272</v>
      </c>
      <c r="I32" s="22" t="s">
        <v>269</v>
      </c>
      <c r="J32" s="24" t="s">
        <v>273</v>
      </c>
      <c r="K32" s="7" t="s">
        <v>274</v>
      </c>
      <c r="L32" s="25" t="s">
        <v>275</v>
      </c>
      <c r="M32" s="26" t="s">
        <v>389</v>
      </c>
      <c r="N32" s="26">
        <v>1</v>
      </c>
      <c r="O32" s="7" t="s">
        <v>317</v>
      </c>
      <c r="P32" s="27" t="s">
        <v>326</v>
      </c>
      <c r="Q32" s="56" t="s">
        <v>388</v>
      </c>
      <c r="R32" s="57">
        <v>43831</v>
      </c>
      <c r="S32" s="57">
        <v>43890</v>
      </c>
      <c r="T32" s="57">
        <v>43924</v>
      </c>
      <c r="U32" s="7" t="s">
        <v>395</v>
      </c>
      <c r="V32" s="7" t="s">
        <v>622</v>
      </c>
      <c r="W32" s="26" t="s">
        <v>453</v>
      </c>
      <c r="X32" s="26">
        <v>0</v>
      </c>
      <c r="Y32" s="26">
        <v>0</v>
      </c>
    </row>
    <row r="33" spans="1:27" s="3" customFormat="1" ht="12" customHeight="1" x14ac:dyDescent="0.2">
      <c r="A33" s="19" t="s">
        <v>625</v>
      </c>
      <c r="B33" s="20" t="s">
        <v>533</v>
      </c>
      <c r="C33" s="21">
        <v>1</v>
      </c>
      <c r="D33" s="22">
        <v>2020</v>
      </c>
      <c r="E33" s="22" t="s">
        <v>534</v>
      </c>
      <c r="F33" s="23" t="s">
        <v>535</v>
      </c>
      <c r="G33" s="73">
        <v>43822</v>
      </c>
      <c r="H33" s="22" t="s">
        <v>523</v>
      </c>
      <c r="I33" s="22" t="s">
        <v>524</v>
      </c>
      <c r="J33" s="24" t="s">
        <v>525</v>
      </c>
      <c r="K33" s="7" t="s">
        <v>526</v>
      </c>
      <c r="L33" s="25" t="s">
        <v>527</v>
      </c>
      <c r="M33" s="26" t="s">
        <v>528</v>
      </c>
      <c r="N33" s="26">
        <v>1</v>
      </c>
      <c r="O33" s="7" t="s">
        <v>379</v>
      </c>
      <c r="P33" s="27" t="s">
        <v>379</v>
      </c>
      <c r="Q33" s="56" t="s">
        <v>380</v>
      </c>
      <c r="R33" s="57">
        <v>43850</v>
      </c>
      <c r="S33" s="57">
        <v>43920</v>
      </c>
      <c r="T33" s="57">
        <v>43927</v>
      </c>
      <c r="U33" s="7" t="s">
        <v>394</v>
      </c>
      <c r="V33" s="7" t="s">
        <v>573</v>
      </c>
      <c r="W33" s="26" t="s">
        <v>453</v>
      </c>
      <c r="X33" s="26">
        <v>0</v>
      </c>
      <c r="Y33" s="26">
        <v>0</v>
      </c>
    </row>
    <row r="34" spans="1:27" s="3" customFormat="1" ht="12" customHeight="1" x14ac:dyDescent="0.2">
      <c r="A34" s="78" t="s">
        <v>670</v>
      </c>
      <c r="B34" s="79" t="s">
        <v>60</v>
      </c>
      <c r="C34" s="80">
        <v>2</v>
      </c>
      <c r="D34" s="81">
        <v>2019</v>
      </c>
      <c r="E34" s="81" t="s">
        <v>192</v>
      </c>
      <c r="F34" s="82" t="s">
        <v>213</v>
      </c>
      <c r="G34" s="94">
        <v>43641</v>
      </c>
      <c r="H34" s="81" t="s">
        <v>217</v>
      </c>
      <c r="I34" s="81" t="s">
        <v>218</v>
      </c>
      <c r="J34" s="84" t="s">
        <v>219</v>
      </c>
      <c r="K34" s="85" t="s">
        <v>221</v>
      </c>
      <c r="L34" s="86" t="s">
        <v>275</v>
      </c>
      <c r="M34" s="87" t="s">
        <v>359</v>
      </c>
      <c r="N34" s="87">
        <v>1</v>
      </c>
      <c r="O34" s="85" t="s">
        <v>317</v>
      </c>
      <c r="P34" s="88" t="s">
        <v>326</v>
      </c>
      <c r="Q34" s="89" t="s">
        <v>346</v>
      </c>
      <c r="R34" s="90">
        <v>43669</v>
      </c>
      <c r="S34" s="90">
        <v>43814</v>
      </c>
      <c r="T34" s="90">
        <v>43956</v>
      </c>
      <c r="U34" s="85" t="s">
        <v>395</v>
      </c>
      <c r="V34" s="85" t="s">
        <v>667</v>
      </c>
      <c r="W34" s="87" t="s">
        <v>542</v>
      </c>
      <c r="X34" s="87">
        <v>0</v>
      </c>
      <c r="Y34" s="87">
        <v>0</v>
      </c>
    </row>
    <row r="35" spans="1:27" s="3" customFormat="1" ht="12" customHeight="1" x14ac:dyDescent="0.2">
      <c r="A35" s="78" t="s">
        <v>670</v>
      </c>
      <c r="B35" s="79" t="s">
        <v>427</v>
      </c>
      <c r="C35" s="80">
        <v>1</v>
      </c>
      <c r="D35" s="81">
        <v>2020</v>
      </c>
      <c r="E35" s="81" t="s">
        <v>176</v>
      </c>
      <c r="F35" s="82" t="s">
        <v>428</v>
      </c>
      <c r="G35" s="94">
        <v>43741</v>
      </c>
      <c r="H35" s="81" t="s">
        <v>502</v>
      </c>
      <c r="I35" s="81" t="s">
        <v>510</v>
      </c>
      <c r="J35" s="84" t="s">
        <v>515</v>
      </c>
      <c r="K35" s="85" t="s">
        <v>415</v>
      </c>
      <c r="L35" s="86" t="s">
        <v>275</v>
      </c>
      <c r="M35" s="87" t="s">
        <v>421</v>
      </c>
      <c r="N35" s="87">
        <v>1</v>
      </c>
      <c r="O35" s="85" t="s">
        <v>302</v>
      </c>
      <c r="P35" s="88" t="s">
        <v>303</v>
      </c>
      <c r="Q35" s="89" t="s">
        <v>423</v>
      </c>
      <c r="R35" s="90">
        <v>43829</v>
      </c>
      <c r="S35" s="90">
        <v>43921</v>
      </c>
      <c r="T35" s="90">
        <v>43959</v>
      </c>
      <c r="U35" s="85" t="s">
        <v>393</v>
      </c>
      <c r="V35" s="85" t="s">
        <v>668</v>
      </c>
      <c r="W35" s="87" t="s">
        <v>542</v>
      </c>
      <c r="X35" s="87">
        <v>0</v>
      </c>
      <c r="Y35" s="87">
        <v>0</v>
      </c>
    </row>
    <row r="36" spans="1:27" s="3" customFormat="1" ht="12" customHeight="1" x14ac:dyDescent="0.2">
      <c r="A36" s="78" t="s">
        <v>670</v>
      </c>
      <c r="B36" s="79" t="s">
        <v>479</v>
      </c>
      <c r="C36" s="80">
        <v>3</v>
      </c>
      <c r="D36" s="81">
        <v>2020</v>
      </c>
      <c r="E36" s="81" t="s">
        <v>176</v>
      </c>
      <c r="F36" s="82" t="s">
        <v>484</v>
      </c>
      <c r="G36" s="94">
        <v>43782</v>
      </c>
      <c r="H36" s="81" t="s">
        <v>503</v>
      </c>
      <c r="I36" s="81" t="s">
        <v>511</v>
      </c>
      <c r="J36" s="84" t="s">
        <v>516</v>
      </c>
      <c r="K36" s="85" t="s">
        <v>464</v>
      </c>
      <c r="L36" s="86" t="s">
        <v>298</v>
      </c>
      <c r="M36" s="87" t="s">
        <v>465</v>
      </c>
      <c r="N36" s="87">
        <v>0.8</v>
      </c>
      <c r="O36" s="85" t="s">
        <v>302</v>
      </c>
      <c r="P36" s="88" t="s">
        <v>460</v>
      </c>
      <c r="Q36" s="89" t="s">
        <v>461</v>
      </c>
      <c r="R36" s="90">
        <v>43871</v>
      </c>
      <c r="S36" s="90">
        <v>44196</v>
      </c>
      <c r="T36" s="90">
        <v>43959</v>
      </c>
      <c r="U36" s="85" t="s">
        <v>393</v>
      </c>
      <c r="V36" s="85" t="s">
        <v>669</v>
      </c>
      <c r="W36" s="87" t="s">
        <v>542</v>
      </c>
      <c r="X36" s="87">
        <v>0</v>
      </c>
      <c r="Y36" s="87">
        <v>0</v>
      </c>
    </row>
    <row r="37" spans="1:27" s="3" customFormat="1" ht="12" customHeight="1" x14ac:dyDescent="0.2">
      <c r="A37" s="78" t="s">
        <v>670</v>
      </c>
      <c r="B37" s="79" t="s">
        <v>533</v>
      </c>
      <c r="C37" s="80">
        <v>2</v>
      </c>
      <c r="D37" s="81">
        <v>2020</v>
      </c>
      <c r="E37" s="81" t="s">
        <v>534</v>
      </c>
      <c r="F37" s="82" t="s">
        <v>535</v>
      </c>
      <c r="G37" s="94">
        <v>43822</v>
      </c>
      <c r="H37" s="81" t="s">
        <v>523</v>
      </c>
      <c r="I37" s="81" t="s">
        <v>524</v>
      </c>
      <c r="J37" s="84" t="s">
        <v>525</v>
      </c>
      <c r="K37" s="85" t="s">
        <v>529</v>
      </c>
      <c r="L37" s="86" t="s">
        <v>298</v>
      </c>
      <c r="M37" s="87" t="s">
        <v>530</v>
      </c>
      <c r="N37" s="87">
        <v>1</v>
      </c>
      <c r="O37" s="85" t="s">
        <v>379</v>
      </c>
      <c r="P37" s="88" t="s">
        <v>379</v>
      </c>
      <c r="Q37" s="89" t="s">
        <v>380</v>
      </c>
      <c r="R37" s="90">
        <v>43905</v>
      </c>
      <c r="S37" s="90">
        <v>43951</v>
      </c>
      <c r="T37" s="90">
        <v>43951</v>
      </c>
      <c r="U37" s="85" t="s">
        <v>394</v>
      </c>
      <c r="V37" s="85" t="s">
        <v>666</v>
      </c>
      <c r="W37" s="87" t="s">
        <v>542</v>
      </c>
      <c r="X37" s="87">
        <v>0</v>
      </c>
      <c r="Y37" s="87">
        <v>0</v>
      </c>
    </row>
    <row r="38" spans="1:27" s="3" customFormat="1" ht="12" customHeight="1" x14ac:dyDescent="0.2">
      <c r="A38" s="19" t="s">
        <v>845</v>
      </c>
      <c r="B38" s="20" t="s">
        <v>38</v>
      </c>
      <c r="C38" s="21">
        <v>1</v>
      </c>
      <c r="D38" s="22">
        <v>2018</v>
      </c>
      <c r="E38" s="22" t="s">
        <v>70</v>
      </c>
      <c r="F38" s="23" t="s">
        <v>109</v>
      </c>
      <c r="G38" s="73">
        <v>43395</v>
      </c>
      <c r="H38" s="22" t="s">
        <v>110</v>
      </c>
      <c r="I38" s="22" t="s">
        <v>111</v>
      </c>
      <c r="J38" s="24" t="s">
        <v>112</v>
      </c>
      <c r="K38" s="7" t="s">
        <v>113</v>
      </c>
      <c r="L38" s="25" t="s">
        <v>275</v>
      </c>
      <c r="M38" s="26" t="s">
        <v>306</v>
      </c>
      <c r="N38" s="26" t="s">
        <v>307</v>
      </c>
      <c r="O38" s="7" t="s">
        <v>277</v>
      </c>
      <c r="P38" s="27" t="s">
        <v>278</v>
      </c>
      <c r="Q38" s="56" t="s">
        <v>279</v>
      </c>
      <c r="R38" s="57">
        <v>43497</v>
      </c>
      <c r="S38" s="57">
        <v>43981</v>
      </c>
      <c r="T38" s="57">
        <v>43980</v>
      </c>
      <c r="U38" s="7" t="s">
        <v>390</v>
      </c>
      <c r="V38" s="7" t="s">
        <v>844</v>
      </c>
      <c r="W38" s="26" t="s">
        <v>542</v>
      </c>
      <c r="X38" s="26">
        <v>2</v>
      </c>
      <c r="Y38" s="26">
        <v>0</v>
      </c>
    </row>
    <row r="39" spans="1:27" s="3" customFormat="1" ht="12" customHeight="1" x14ac:dyDescent="0.2">
      <c r="A39" s="19" t="s">
        <v>845</v>
      </c>
      <c r="B39" s="20" t="s">
        <v>58</v>
      </c>
      <c r="C39" s="21">
        <v>2</v>
      </c>
      <c r="D39" s="22">
        <v>2019</v>
      </c>
      <c r="E39" s="22" t="s">
        <v>70</v>
      </c>
      <c r="F39" s="23" t="s">
        <v>431</v>
      </c>
      <c r="G39" s="73">
        <v>43586</v>
      </c>
      <c r="H39" s="22" t="s">
        <v>210</v>
      </c>
      <c r="I39" s="22" t="s">
        <v>73</v>
      </c>
      <c r="J39" s="24" t="s">
        <v>211</v>
      </c>
      <c r="K39" s="7" t="s">
        <v>212</v>
      </c>
      <c r="L39" s="25" t="s">
        <v>275</v>
      </c>
      <c r="M39" s="26" t="s">
        <v>352</v>
      </c>
      <c r="N39" s="26" t="s">
        <v>353</v>
      </c>
      <c r="O39" s="7" t="s">
        <v>277</v>
      </c>
      <c r="P39" s="27" t="s">
        <v>278</v>
      </c>
      <c r="Q39" s="56" t="s">
        <v>354</v>
      </c>
      <c r="R39" s="57">
        <v>43626</v>
      </c>
      <c r="S39" s="57">
        <v>44012</v>
      </c>
      <c r="T39" s="57">
        <v>43974</v>
      </c>
      <c r="U39" s="7" t="s">
        <v>392</v>
      </c>
      <c r="V39" s="7" t="s">
        <v>674</v>
      </c>
      <c r="W39" s="26" t="s">
        <v>542</v>
      </c>
      <c r="X39" s="26">
        <v>0</v>
      </c>
      <c r="Y39" s="26">
        <v>0</v>
      </c>
      <c r="AA39" s="3">
        <v>8</v>
      </c>
    </row>
    <row r="40" spans="1:27" s="3" customFormat="1" ht="12" customHeight="1" x14ac:dyDescent="0.2">
      <c r="A40" s="19" t="s">
        <v>845</v>
      </c>
      <c r="B40" s="20" t="s">
        <v>480</v>
      </c>
      <c r="C40" s="21">
        <v>1</v>
      </c>
      <c r="D40" s="22">
        <v>2020</v>
      </c>
      <c r="E40" s="22" t="s">
        <v>176</v>
      </c>
      <c r="F40" s="23" t="s">
        <v>484</v>
      </c>
      <c r="G40" s="73">
        <v>43782</v>
      </c>
      <c r="H40" s="22" t="s">
        <v>504</v>
      </c>
      <c r="I40" s="22" t="s">
        <v>511</v>
      </c>
      <c r="J40" s="24" t="s">
        <v>517</v>
      </c>
      <c r="K40" s="7" t="s">
        <v>466</v>
      </c>
      <c r="L40" s="25" t="s">
        <v>275</v>
      </c>
      <c r="M40" s="26" t="s">
        <v>467</v>
      </c>
      <c r="N40" s="26">
        <v>1</v>
      </c>
      <c r="O40" s="7" t="s">
        <v>302</v>
      </c>
      <c r="P40" s="27" t="s">
        <v>460</v>
      </c>
      <c r="Q40" s="56" t="s">
        <v>461</v>
      </c>
      <c r="R40" s="57">
        <v>43871</v>
      </c>
      <c r="S40" s="57">
        <v>44043</v>
      </c>
      <c r="T40" s="57">
        <v>43990</v>
      </c>
      <c r="U40" s="7" t="s">
        <v>393</v>
      </c>
      <c r="V40" s="7" t="s">
        <v>731</v>
      </c>
      <c r="W40" s="26" t="s">
        <v>542</v>
      </c>
      <c r="X40" s="26">
        <v>0</v>
      </c>
      <c r="Y40" s="26">
        <v>0</v>
      </c>
    </row>
    <row r="41" spans="1:27" s="3" customFormat="1" ht="12" customHeight="1" x14ac:dyDescent="0.2">
      <c r="A41" s="19" t="s">
        <v>845</v>
      </c>
      <c r="B41" s="20" t="s">
        <v>662</v>
      </c>
      <c r="C41" s="21">
        <v>1</v>
      </c>
      <c r="D41" s="22">
        <v>2020</v>
      </c>
      <c r="E41" s="22" t="s">
        <v>657</v>
      </c>
      <c r="F41" s="23" t="s">
        <v>663</v>
      </c>
      <c r="G41" s="73">
        <v>43934</v>
      </c>
      <c r="H41" s="22" t="s">
        <v>651</v>
      </c>
      <c r="I41" s="22" t="s">
        <v>627</v>
      </c>
      <c r="J41" s="24" t="s">
        <v>652</v>
      </c>
      <c r="K41" s="7" t="s">
        <v>653</v>
      </c>
      <c r="L41" s="25" t="s">
        <v>305</v>
      </c>
      <c r="M41" s="26" t="s">
        <v>654</v>
      </c>
      <c r="N41" s="26">
        <v>1</v>
      </c>
      <c r="O41" s="7" t="s">
        <v>608</v>
      </c>
      <c r="P41" s="27" t="s">
        <v>664</v>
      </c>
      <c r="Q41" s="56" t="s">
        <v>631</v>
      </c>
      <c r="R41" s="57">
        <v>43955</v>
      </c>
      <c r="S41" s="57">
        <v>43966</v>
      </c>
      <c r="T41" s="57">
        <v>43987</v>
      </c>
      <c r="U41" s="7" t="s">
        <v>732</v>
      </c>
      <c r="V41" s="7" t="s">
        <v>733</v>
      </c>
      <c r="W41" s="26" t="s">
        <v>542</v>
      </c>
      <c r="X41" s="26">
        <v>0</v>
      </c>
      <c r="Y41" s="26">
        <v>0</v>
      </c>
    </row>
    <row r="42" spans="1:27" s="3" customFormat="1" ht="12" customHeight="1" x14ac:dyDescent="0.2">
      <c r="A42" s="78" t="s">
        <v>1112</v>
      </c>
      <c r="B42" s="79" t="s">
        <v>40</v>
      </c>
      <c r="C42" s="80">
        <v>5</v>
      </c>
      <c r="D42" s="81">
        <v>2018</v>
      </c>
      <c r="E42" s="81" t="s">
        <v>117</v>
      </c>
      <c r="F42" s="82" t="s">
        <v>429</v>
      </c>
      <c r="G42" s="94">
        <v>43418</v>
      </c>
      <c r="H42" s="81" t="s">
        <v>118</v>
      </c>
      <c r="I42" s="81" t="s">
        <v>107</v>
      </c>
      <c r="J42" s="84" t="s">
        <v>119</v>
      </c>
      <c r="K42" s="85" t="s">
        <v>120</v>
      </c>
      <c r="L42" s="86" t="s">
        <v>275</v>
      </c>
      <c r="M42" s="87" t="s">
        <v>310</v>
      </c>
      <c r="N42" s="87">
        <v>1</v>
      </c>
      <c r="O42" s="85" t="s">
        <v>317</v>
      </c>
      <c r="P42" s="88" t="s">
        <v>317</v>
      </c>
      <c r="Q42" s="89" t="s">
        <v>448</v>
      </c>
      <c r="R42" s="90">
        <v>43466</v>
      </c>
      <c r="S42" s="90">
        <v>43799</v>
      </c>
      <c r="T42" s="90">
        <v>44018</v>
      </c>
      <c r="U42" s="85" t="s">
        <v>395</v>
      </c>
      <c r="V42" s="85" t="s">
        <v>1084</v>
      </c>
      <c r="W42" s="87" t="s">
        <v>542</v>
      </c>
      <c r="X42" s="87">
        <v>1</v>
      </c>
      <c r="Y42" s="87">
        <v>0</v>
      </c>
    </row>
    <row r="43" spans="1:27" s="3" customFormat="1" ht="12" customHeight="1" x14ac:dyDescent="0.2">
      <c r="A43" s="78" t="s">
        <v>1112</v>
      </c>
      <c r="B43" s="79" t="s">
        <v>40</v>
      </c>
      <c r="C43" s="80">
        <v>7</v>
      </c>
      <c r="D43" s="81">
        <v>2018</v>
      </c>
      <c r="E43" s="81" t="s">
        <v>117</v>
      </c>
      <c r="F43" s="82" t="s">
        <v>429</v>
      </c>
      <c r="G43" s="94">
        <v>43418</v>
      </c>
      <c r="H43" s="81" t="s">
        <v>118</v>
      </c>
      <c r="I43" s="81" t="s">
        <v>107</v>
      </c>
      <c r="J43" s="84" t="s">
        <v>119</v>
      </c>
      <c r="K43" s="85" t="s">
        <v>121</v>
      </c>
      <c r="L43" s="86" t="s">
        <v>298</v>
      </c>
      <c r="M43" s="87" t="s">
        <v>313</v>
      </c>
      <c r="N43" s="87">
        <v>0.8</v>
      </c>
      <c r="O43" s="85" t="s">
        <v>317</v>
      </c>
      <c r="P43" s="88" t="s">
        <v>317</v>
      </c>
      <c r="Q43" s="89" t="s">
        <v>448</v>
      </c>
      <c r="R43" s="90">
        <v>43466</v>
      </c>
      <c r="S43" s="90">
        <v>43799</v>
      </c>
      <c r="T43" s="90">
        <v>44018</v>
      </c>
      <c r="U43" s="85" t="s">
        <v>395</v>
      </c>
      <c r="V43" s="85" t="s">
        <v>1085</v>
      </c>
      <c r="W43" s="87" t="s">
        <v>542</v>
      </c>
      <c r="X43" s="87">
        <v>1</v>
      </c>
      <c r="Y43" s="87">
        <v>0</v>
      </c>
    </row>
    <row r="44" spans="1:27" s="3" customFormat="1" ht="12" customHeight="1" x14ac:dyDescent="0.2">
      <c r="A44" s="78" t="s">
        <v>1112</v>
      </c>
      <c r="B44" s="79" t="s">
        <v>44</v>
      </c>
      <c r="C44" s="80">
        <v>2</v>
      </c>
      <c r="D44" s="81">
        <v>2019</v>
      </c>
      <c r="E44" s="81" t="s">
        <v>130</v>
      </c>
      <c r="F44" s="82" t="s">
        <v>131</v>
      </c>
      <c r="G44" s="94">
        <v>43434</v>
      </c>
      <c r="H44" s="81" t="s">
        <v>136</v>
      </c>
      <c r="I44" s="81" t="s">
        <v>133</v>
      </c>
      <c r="J44" s="84" t="s">
        <v>137</v>
      </c>
      <c r="K44" s="85" t="s">
        <v>138</v>
      </c>
      <c r="L44" s="86" t="s">
        <v>298</v>
      </c>
      <c r="M44" s="87" t="s">
        <v>320</v>
      </c>
      <c r="N44" s="87">
        <v>0.95</v>
      </c>
      <c r="O44" s="85" t="s">
        <v>317</v>
      </c>
      <c r="P44" s="88" t="s">
        <v>321</v>
      </c>
      <c r="Q44" s="89" t="s">
        <v>322</v>
      </c>
      <c r="R44" s="90">
        <v>43479</v>
      </c>
      <c r="S44" s="90">
        <v>44012</v>
      </c>
      <c r="T44" s="90">
        <v>44018</v>
      </c>
      <c r="U44" s="85" t="s">
        <v>395</v>
      </c>
      <c r="V44" s="85" t="s">
        <v>1086</v>
      </c>
      <c r="W44" s="87" t="s">
        <v>542</v>
      </c>
      <c r="X44" s="87">
        <v>2</v>
      </c>
      <c r="Y44" s="87">
        <v>0</v>
      </c>
    </row>
    <row r="45" spans="1:27" s="3" customFormat="1" ht="12" customHeight="1" x14ac:dyDescent="0.2">
      <c r="A45" s="78" t="s">
        <v>1112</v>
      </c>
      <c r="B45" s="79" t="s">
        <v>44</v>
      </c>
      <c r="C45" s="80">
        <v>4</v>
      </c>
      <c r="D45" s="81">
        <v>2019</v>
      </c>
      <c r="E45" s="81" t="s">
        <v>130</v>
      </c>
      <c r="F45" s="82" t="s">
        <v>131</v>
      </c>
      <c r="G45" s="94">
        <v>43434</v>
      </c>
      <c r="H45" s="81" t="s">
        <v>136</v>
      </c>
      <c r="I45" s="81" t="s">
        <v>133</v>
      </c>
      <c r="J45" s="84" t="s">
        <v>137</v>
      </c>
      <c r="K45" s="85" t="s">
        <v>139</v>
      </c>
      <c r="L45" s="86" t="s">
        <v>298</v>
      </c>
      <c r="M45" s="87" t="s">
        <v>323</v>
      </c>
      <c r="N45" s="87">
        <v>0.7</v>
      </c>
      <c r="O45" s="85" t="s">
        <v>317</v>
      </c>
      <c r="P45" s="88" t="s">
        <v>321</v>
      </c>
      <c r="Q45" s="89" t="s">
        <v>322</v>
      </c>
      <c r="R45" s="90">
        <v>43479</v>
      </c>
      <c r="S45" s="90">
        <v>44012</v>
      </c>
      <c r="T45" s="90">
        <v>44018</v>
      </c>
      <c r="U45" s="85" t="s">
        <v>395</v>
      </c>
      <c r="V45" s="85" t="s">
        <v>1087</v>
      </c>
      <c r="W45" s="87" t="s">
        <v>542</v>
      </c>
      <c r="X45" s="87">
        <v>2</v>
      </c>
      <c r="Y45" s="87">
        <v>0</v>
      </c>
    </row>
    <row r="46" spans="1:27" s="3" customFormat="1" ht="12" customHeight="1" x14ac:dyDescent="0.2">
      <c r="A46" s="78" t="s">
        <v>1112</v>
      </c>
      <c r="B46" s="79" t="s">
        <v>54</v>
      </c>
      <c r="C46" s="80">
        <v>1</v>
      </c>
      <c r="D46" s="81">
        <v>2019</v>
      </c>
      <c r="E46" s="81" t="s">
        <v>187</v>
      </c>
      <c r="F46" s="82" t="s">
        <v>177</v>
      </c>
      <c r="G46" s="94">
        <v>43528</v>
      </c>
      <c r="H46" s="81" t="s">
        <v>188</v>
      </c>
      <c r="I46" s="81" t="s">
        <v>189</v>
      </c>
      <c r="J46" s="84" t="s">
        <v>190</v>
      </c>
      <c r="K46" s="85" t="s">
        <v>191</v>
      </c>
      <c r="L46" s="86" t="s">
        <v>298</v>
      </c>
      <c r="M46" s="87" t="s">
        <v>340</v>
      </c>
      <c r="N46" s="87" t="s">
        <v>341</v>
      </c>
      <c r="O46" s="85" t="s">
        <v>342</v>
      </c>
      <c r="P46" s="88" t="s">
        <v>343</v>
      </c>
      <c r="Q46" s="89" t="s">
        <v>344</v>
      </c>
      <c r="R46" s="90">
        <v>43556</v>
      </c>
      <c r="S46" s="90">
        <v>44012</v>
      </c>
      <c r="T46" s="90">
        <v>44013</v>
      </c>
      <c r="U46" s="85" t="s">
        <v>394</v>
      </c>
      <c r="V46" s="85" t="s">
        <v>1042</v>
      </c>
      <c r="W46" s="87" t="s">
        <v>542</v>
      </c>
      <c r="X46" s="87">
        <v>1</v>
      </c>
      <c r="Y46" s="87">
        <v>0</v>
      </c>
    </row>
    <row r="47" spans="1:27" s="3" customFormat="1" ht="12" customHeight="1" x14ac:dyDescent="0.2">
      <c r="A47" s="78" t="s">
        <v>1112</v>
      </c>
      <c r="B47" s="79" t="s">
        <v>60</v>
      </c>
      <c r="C47" s="80">
        <v>1</v>
      </c>
      <c r="D47" s="81">
        <v>2019</v>
      </c>
      <c r="E47" s="81" t="s">
        <v>192</v>
      </c>
      <c r="F47" s="82" t="s">
        <v>213</v>
      </c>
      <c r="G47" s="94">
        <v>43641</v>
      </c>
      <c r="H47" s="81" t="s">
        <v>217</v>
      </c>
      <c r="I47" s="81" t="s">
        <v>218</v>
      </c>
      <c r="J47" s="84" t="s">
        <v>219</v>
      </c>
      <c r="K47" s="85" t="s">
        <v>220</v>
      </c>
      <c r="L47" s="86" t="s">
        <v>275</v>
      </c>
      <c r="M47" s="87" t="s">
        <v>358</v>
      </c>
      <c r="N47" s="87">
        <v>1</v>
      </c>
      <c r="O47" s="85" t="s">
        <v>317</v>
      </c>
      <c r="P47" s="88" t="s">
        <v>326</v>
      </c>
      <c r="Q47" s="89" t="s">
        <v>346</v>
      </c>
      <c r="R47" s="90">
        <v>43682</v>
      </c>
      <c r="S47" s="90">
        <v>43814</v>
      </c>
      <c r="T47" s="90">
        <v>44015</v>
      </c>
      <c r="U47" s="85" t="s">
        <v>395</v>
      </c>
      <c r="V47" s="85" t="s">
        <v>1089</v>
      </c>
      <c r="W47" s="87" t="s">
        <v>542</v>
      </c>
      <c r="X47" s="87">
        <v>0</v>
      </c>
      <c r="Y47" s="87">
        <v>0</v>
      </c>
    </row>
    <row r="48" spans="1:27" s="3" customFormat="1" ht="12" customHeight="1" x14ac:dyDescent="0.2">
      <c r="A48" s="78" t="s">
        <v>1112</v>
      </c>
      <c r="B48" s="79" t="s">
        <v>66</v>
      </c>
      <c r="C48" s="80">
        <v>1</v>
      </c>
      <c r="D48" s="81">
        <v>2019</v>
      </c>
      <c r="E48" s="81" t="s">
        <v>242</v>
      </c>
      <c r="F48" s="82" t="s">
        <v>243</v>
      </c>
      <c r="G48" s="94">
        <v>43796</v>
      </c>
      <c r="H48" s="81" t="s">
        <v>244</v>
      </c>
      <c r="I48" s="81" t="s">
        <v>245</v>
      </c>
      <c r="J48" s="84" t="s">
        <v>246</v>
      </c>
      <c r="K48" s="85" t="s">
        <v>247</v>
      </c>
      <c r="L48" s="86" t="s">
        <v>275</v>
      </c>
      <c r="M48" s="87" t="s">
        <v>367</v>
      </c>
      <c r="N48" s="87" t="s">
        <v>368</v>
      </c>
      <c r="O48" s="85" t="s">
        <v>293</v>
      </c>
      <c r="P48" s="88" t="s">
        <v>369</v>
      </c>
      <c r="Q48" s="89" t="s">
        <v>370</v>
      </c>
      <c r="R48" s="90">
        <v>43826</v>
      </c>
      <c r="S48" s="90">
        <v>43978</v>
      </c>
      <c r="T48" s="90">
        <v>44015</v>
      </c>
      <c r="U48" s="85" t="s">
        <v>390</v>
      </c>
      <c r="V48" s="85" t="s">
        <v>1040</v>
      </c>
      <c r="W48" s="87" t="s">
        <v>542</v>
      </c>
      <c r="X48" s="87">
        <v>0</v>
      </c>
      <c r="Y48" s="87">
        <v>0</v>
      </c>
    </row>
    <row r="49" spans="1:25" s="3" customFormat="1" ht="12" customHeight="1" x14ac:dyDescent="0.2">
      <c r="A49" s="78" t="s">
        <v>1112</v>
      </c>
      <c r="B49" s="79" t="s">
        <v>66</v>
      </c>
      <c r="C49" s="80">
        <v>2</v>
      </c>
      <c r="D49" s="81">
        <v>2019</v>
      </c>
      <c r="E49" s="81" t="s">
        <v>242</v>
      </c>
      <c r="F49" s="82" t="s">
        <v>243</v>
      </c>
      <c r="G49" s="94">
        <v>43796</v>
      </c>
      <c r="H49" s="81" t="s">
        <v>244</v>
      </c>
      <c r="I49" s="81" t="s">
        <v>245</v>
      </c>
      <c r="J49" s="84" t="s">
        <v>248</v>
      </c>
      <c r="K49" s="85" t="s">
        <v>249</v>
      </c>
      <c r="L49" s="86" t="s">
        <v>275</v>
      </c>
      <c r="M49" s="87" t="s">
        <v>371</v>
      </c>
      <c r="N49" s="87" t="s">
        <v>372</v>
      </c>
      <c r="O49" s="85" t="s">
        <v>293</v>
      </c>
      <c r="P49" s="88" t="s">
        <v>369</v>
      </c>
      <c r="Q49" s="89" t="s">
        <v>373</v>
      </c>
      <c r="R49" s="90">
        <v>43826</v>
      </c>
      <c r="S49" s="90">
        <v>43978</v>
      </c>
      <c r="T49" s="90">
        <v>44015</v>
      </c>
      <c r="U49" s="85" t="s">
        <v>390</v>
      </c>
      <c r="V49" s="85" t="s">
        <v>1041</v>
      </c>
      <c r="W49" s="87" t="s">
        <v>542</v>
      </c>
      <c r="X49" s="87">
        <v>0</v>
      </c>
      <c r="Y49" s="87">
        <v>0</v>
      </c>
    </row>
    <row r="50" spans="1:25" s="3" customFormat="1" ht="12" customHeight="1" x14ac:dyDescent="0.2">
      <c r="A50" s="78" t="s">
        <v>1112</v>
      </c>
      <c r="B50" s="79" t="s">
        <v>68</v>
      </c>
      <c r="C50" s="80">
        <v>2</v>
      </c>
      <c r="D50" s="81">
        <v>2019</v>
      </c>
      <c r="E50" s="81" t="s">
        <v>192</v>
      </c>
      <c r="F50" s="82" t="s">
        <v>430</v>
      </c>
      <c r="G50" s="94">
        <v>43812</v>
      </c>
      <c r="H50" s="81" t="s">
        <v>259</v>
      </c>
      <c r="I50" s="81" t="s">
        <v>260</v>
      </c>
      <c r="J50" s="84" t="s">
        <v>263</v>
      </c>
      <c r="K50" s="85" t="s">
        <v>264</v>
      </c>
      <c r="L50" s="86" t="s">
        <v>275</v>
      </c>
      <c r="M50" s="87" t="s">
        <v>383</v>
      </c>
      <c r="N50" s="87">
        <v>1</v>
      </c>
      <c r="O50" s="85" t="s">
        <v>317</v>
      </c>
      <c r="P50" s="88" t="s">
        <v>326</v>
      </c>
      <c r="Q50" s="89" t="s">
        <v>384</v>
      </c>
      <c r="R50" s="90">
        <v>43831</v>
      </c>
      <c r="S50" s="90">
        <v>44012</v>
      </c>
      <c r="T50" s="90">
        <v>44018</v>
      </c>
      <c r="U50" s="85" t="s">
        <v>395</v>
      </c>
      <c r="V50" s="85" t="s">
        <v>1090</v>
      </c>
      <c r="W50" s="87" t="s">
        <v>542</v>
      </c>
      <c r="X50" s="87">
        <v>0</v>
      </c>
      <c r="Y50" s="87">
        <v>0</v>
      </c>
    </row>
    <row r="51" spans="1:25" s="3" customFormat="1" ht="12" customHeight="1" x14ac:dyDescent="0.2">
      <c r="A51" s="78" t="s">
        <v>1112</v>
      </c>
      <c r="B51" s="79" t="s">
        <v>69</v>
      </c>
      <c r="C51" s="80">
        <v>1</v>
      </c>
      <c r="D51" s="81">
        <v>2019</v>
      </c>
      <c r="E51" s="81" t="s">
        <v>192</v>
      </c>
      <c r="F51" s="82" t="s">
        <v>430</v>
      </c>
      <c r="G51" s="94">
        <v>43812</v>
      </c>
      <c r="H51" s="81" t="s">
        <v>265</v>
      </c>
      <c r="I51" s="81" t="s">
        <v>260</v>
      </c>
      <c r="J51" s="84" t="s">
        <v>266</v>
      </c>
      <c r="K51" s="85" t="s">
        <v>267</v>
      </c>
      <c r="L51" s="86" t="s">
        <v>275</v>
      </c>
      <c r="M51" s="87" t="s">
        <v>385</v>
      </c>
      <c r="N51" s="87">
        <v>1</v>
      </c>
      <c r="O51" s="85" t="s">
        <v>317</v>
      </c>
      <c r="P51" s="88" t="s">
        <v>326</v>
      </c>
      <c r="Q51" s="89" t="s">
        <v>386</v>
      </c>
      <c r="R51" s="90">
        <v>43831</v>
      </c>
      <c r="S51" s="90">
        <v>44012</v>
      </c>
      <c r="T51" s="90">
        <v>44018</v>
      </c>
      <c r="U51" s="85" t="s">
        <v>395</v>
      </c>
      <c r="V51" s="85" t="s">
        <v>1091</v>
      </c>
      <c r="W51" s="87" t="s">
        <v>542</v>
      </c>
      <c r="X51" s="87">
        <v>0</v>
      </c>
      <c r="Y51" s="87">
        <v>0</v>
      </c>
    </row>
    <row r="52" spans="1:25" s="3" customFormat="1" ht="12" customHeight="1" x14ac:dyDescent="0.2">
      <c r="A52" s="78" t="s">
        <v>1112</v>
      </c>
      <c r="B52" s="79" t="s">
        <v>483</v>
      </c>
      <c r="C52" s="80">
        <v>1</v>
      </c>
      <c r="D52" s="81">
        <v>2020</v>
      </c>
      <c r="E52" s="81" t="s">
        <v>176</v>
      </c>
      <c r="F52" s="82" t="s">
        <v>484</v>
      </c>
      <c r="G52" s="94">
        <v>43782</v>
      </c>
      <c r="H52" s="81" t="s">
        <v>507</v>
      </c>
      <c r="I52" s="81" t="s">
        <v>511</v>
      </c>
      <c r="J52" s="84" t="s">
        <v>519</v>
      </c>
      <c r="K52" s="85" t="s">
        <v>475</v>
      </c>
      <c r="L52" s="86" t="s">
        <v>298</v>
      </c>
      <c r="M52" s="87" t="s">
        <v>476</v>
      </c>
      <c r="N52" s="87">
        <v>1</v>
      </c>
      <c r="O52" s="85" t="s">
        <v>302</v>
      </c>
      <c r="P52" s="88" t="s">
        <v>460</v>
      </c>
      <c r="Q52" s="89" t="s">
        <v>461</v>
      </c>
      <c r="R52" s="90">
        <v>43871</v>
      </c>
      <c r="S52" s="90">
        <v>44196</v>
      </c>
      <c r="T52" s="90">
        <v>44019</v>
      </c>
      <c r="U52" s="85" t="s">
        <v>393</v>
      </c>
      <c r="V52" s="85" t="s">
        <v>1092</v>
      </c>
      <c r="W52" s="87" t="s">
        <v>542</v>
      </c>
      <c r="X52" s="87">
        <v>0</v>
      </c>
      <c r="Y52" s="87">
        <v>0</v>
      </c>
    </row>
    <row r="53" spans="1:25" s="3" customFormat="1" ht="12" customHeight="1" x14ac:dyDescent="0.2">
      <c r="A53" s="78" t="s">
        <v>1112</v>
      </c>
      <c r="B53" s="79" t="s">
        <v>562</v>
      </c>
      <c r="C53" s="80">
        <v>1</v>
      </c>
      <c r="D53" s="81">
        <v>2020</v>
      </c>
      <c r="E53" s="81" t="s">
        <v>564</v>
      </c>
      <c r="F53" s="82" t="s">
        <v>565</v>
      </c>
      <c r="G53" s="94">
        <v>43901</v>
      </c>
      <c r="H53" s="81" t="s">
        <v>568</v>
      </c>
      <c r="I53" s="81" t="s">
        <v>555</v>
      </c>
      <c r="J53" s="84" t="s">
        <v>556</v>
      </c>
      <c r="K53" s="85" t="s">
        <v>557</v>
      </c>
      <c r="L53" s="86" t="s">
        <v>558</v>
      </c>
      <c r="M53" s="87" t="s">
        <v>552</v>
      </c>
      <c r="N53" s="87">
        <v>1</v>
      </c>
      <c r="O53" s="85" t="s">
        <v>570</v>
      </c>
      <c r="P53" s="88" t="s">
        <v>570</v>
      </c>
      <c r="Q53" s="89" t="s">
        <v>559</v>
      </c>
      <c r="R53" s="90">
        <v>43903</v>
      </c>
      <c r="S53" s="90">
        <v>44012</v>
      </c>
      <c r="T53" s="90">
        <v>44012</v>
      </c>
      <c r="U53" s="85" t="s">
        <v>394</v>
      </c>
      <c r="V53" s="85" t="s">
        <v>1043</v>
      </c>
      <c r="W53" s="87" t="s">
        <v>542</v>
      </c>
      <c r="X53" s="87">
        <v>0</v>
      </c>
      <c r="Y53" s="87">
        <v>0</v>
      </c>
    </row>
    <row r="54" spans="1:25" s="3" customFormat="1" ht="12" customHeight="1" x14ac:dyDescent="0.2">
      <c r="A54" s="78" t="s">
        <v>1112</v>
      </c>
      <c r="B54" s="79" t="s">
        <v>659</v>
      </c>
      <c r="C54" s="80">
        <v>1</v>
      </c>
      <c r="D54" s="81">
        <v>2020</v>
      </c>
      <c r="E54" s="81" t="s">
        <v>657</v>
      </c>
      <c r="F54" s="82" t="s">
        <v>663</v>
      </c>
      <c r="G54" s="94">
        <v>43934</v>
      </c>
      <c r="H54" s="81" t="s">
        <v>634</v>
      </c>
      <c r="I54" s="81" t="s">
        <v>627</v>
      </c>
      <c r="J54" s="84" t="s">
        <v>635</v>
      </c>
      <c r="K54" s="85" t="s">
        <v>636</v>
      </c>
      <c r="L54" s="86" t="s">
        <v>637</v>
      </c>
      <c r="M54" s="87" t="s">
        <v>638</v>
      </c>
      <c r="N54" s="87">
        <v>1</v>
      </c>
      <c r="O54" s="85" t="s">
        <v>608</v>
      </c>
      <c r="P54" s="88" t="s">
        <v>664</v>
      </c>
      <c r="Q54" s="89" t="s">
        <v>631</v>
      </c>
      <c r="R54" s="90">
        <v>43955</v>
      </c>
      <c r="S54" s="90">
        <v>44012</v>
      </c>
      <c r="T54" s="90">
        <v>44019</v>
      </c>
      <c r="U54" s="85" t="s">
        <v>732</v>
      </c>
      <c r="V54" s="85" t="s">
        <v>1066</v>
      </c>
      <c r="W54" s="87" t="s">
        <v>542</v>
      </c>
      <c r="X54" s="87">
        <v>0</v>
      </c>
      <c r="Y54" s="87">
        <v>0</v>
      </c>
    </row>
    <row r="55" spans="1:25" s="3" customFormat="1" ht="12" customHeight="1" x14ac:dyDescent="0.2">
      <c r="A55" s="78" t="s">
        <v>1112</v>
      </c>
      <c r="B55" s="79" t="s">
        <v>660</v>
      </c>
      <c r="C55" s="80">
        <v>1</v>
      </c>
      <c r="D55" s="81">
        <v>2020</v>
      </c>
      <c r="E55" s="81" t="s">
        <v>657</v>
      </c>
      <c r="F55" s="82" t="s">
        <v>663</v>
      </c>
      <c r="G55" s="94">
        <v>43934</v>
      </c>
      <c r="H55" s="81" t="s">
        <v>641</v>
      </c>
      <c r="I55" s="81" t="s">
        <v>627</v>
      </c>
      <c r="J55" s="84" t="s">
        <v>642</v>
      </c>
      <c r="K55" s="85" t="s">
        <v>643</v>
      </c>
      <c r="L55" s="86" t="s">
        <v>305</v>
      </c>
      <c r="M55" s="87" t="s">
        <v>644</v>
      </c>
      <c r="N55" s="87">
        <v>1</v>
      </c>
      <c r="O55" s="85" t="s">
        <v>608</v>
      </c>
      <c r="P55" s="88" t="s">
        <v>664</v>
      </c>
      <c r="Q55" s="89" t="s">
        <v>631</v>
      </c>
      <c r="R55" s="90">
        <v>43955</v>
      </c>
      <c r="S55" s="90">
        <v>43980</v>
      </c>
      <c r="T55" s="90">
        <v>44000</v>
      </c>
      <c r="U55" s="85" t="s">
        <v>732</v>
      </c>
      <c r="V55" s="85" t="s">
        <v>900</v>
      </c>
      <c r="W55" s="87" t="s">
        <v>542</v>
      </c>
      <c r="X55" s="87">
        <v>0</v>
      </c>
      <c r="Y55" s="87">
        <v>0</v>
      </c>
    </row>
    <row r="56" spans="1:25" s="3" customFormat="1" ht="12" customHeight="1" x14ac:dyDescent="0.2">
      <c r="A56" s="78" t="s">
        <v>1112</v>
      </c>
      <c r="B56" s="79" t="s">
        <v>661</v>
      </c>
      <c r="C56" s="80">
        <v>1</v>
      </c>
      <c r="D56" s="81">
        <v>2020</v>
      </c>
      <c r="E56" s="81" t="s">
        <v>657</v>
      </c>
      <c r="F56" s="82" t="s">
        <v>663</v>
      </c>
      <c r="G56" s="94">
        <v>43934</v>
      </c>
      <c r="H56" s="81" t="s">
        <v>645</v>
      </c>
      <c r="I56" s="81" t="s">
        <v>627</v>
      </c>
      <c r="J56" s="84" t="s">
        <v>646</v>
      </c>
      <c r="K56" s="85" t="s">
        <v>647</v>
      </c>
      <c r="L56" s="86" t="s">
        <v>637</v>
      </c>
      <c r="M56" s="87" t="s">
        <v>648</v>
      </c>
      <c r="N56" s="87">
        <v>1</v>
      </c>
      <c r="O56" s="85" t="s">
        <v>608</v>
      </c>
      <c r="P56" s="88" t="s">
        <v>664</v>
      </c>
      <c r="Q56" s="89" t="s">
        <v>631</v>
      </c>
      <c r="R56" s="90">
        <v>43955</v>
      </c>
      <c r="S56" s="90">
        <v>44012</v>
      </c>
      <c r="T56" s="90">
        <v>44000</v>
      </c>
      <c r="U56" s="85" t="s">
        <v>732</v>
      </c>
      <c r="V56" s="85" t="s">
        <v>899</v>
      </c>
      <c r="W56" s="87" t="s">
        <v>542</v>
      </c>
      <c r="X56" s="87">
        <v>0</v>
      </c>
      <c r="Y56" s="87">
        <v>0</v>
      </c>
    </row>
    <row r="57" spans="1:25" s="3" customFormat="1" ht="12" customHeight="1" x14ac:dyDescent="0.2">
      <c r="A57" s="78" t="s">
        <v>1112</v>
      </c>
      <c r="B57" s="79" t="s">
        <v>802</v>
      </c>
      <c r="C57" s="80">
        <v>1</v>
      </c>
      <c r="D57" s="81">
        <v>2020</v>
      </c>
      <c r="E57" s="81" t="s">
        <v>252</v>
      </c>
      <c r="F57" s="82" t="s">
        <v>727</v>
      </c>
      <c r="G57" s="94">
        <v>43972</v>
      </c>
      <c r="H57" s="81" t="s">
        <v>753</v>
      </c>
      <c r="I57" s="81" t="s">
        <v>754</v>
      </c>
      <c r="J57" s="84" t="s">
        <v>755</v>
      </c>
      <c r="K57" s="85" t="s">
        <v>756</v>
      </c>
      <c r="L57" s="86" t="s">
        <v>298</v>
      </c>
      <c r="M57" s="87" t="s">
        <v>757</v>
      </c>
      <c r="N57" s="87">
        <v>1</v>
      </c>
      <c r="O57" s="85" t="s">
        <v>379</v>
      </c>
      <c r="P57" s="88" t="s">
        <v>379</v>
      </c>
      <c r="Q57" s="89" t="s">
        <v>380</v>
      </c>
      <c r="R57" s="90">
        <v>43979</v>
      </c>
      <c r="S57" s="90">
        <v>44012</v>
      </c>
      <c r="T57" s="90">
        <v>44012</v>
      </c>
      <c r="U57" s="85" t="s">
        <v>394</v>
      </c>
      <c r="V57" s="85" t="s">
        <v>1044</v>
      </c>
      <c r="W57" s="87" t="s">
        <v>542</v>
      </c>
      <c r="X57" s="87">
        <v>0</v>
      </c>
      <c r="Y57" s="87">
        <v>0</v>
      </c>
    </row>
    <row r="58" spans="1:25" s="3" customFormat="1" ht="12" customHeight="1" x14ac:dyDescent="0.2">
      <c r="A58" s="78" t="s">
        <v>1112</v>
      </c>
      <c r="B58" s="79" t="s">
        <v>802</v>
      </c>
      <c r="C58" s="80">
        <v>2</v>
      </c>
      <c r="D58" s="81">
        <v>2020</v>
      </c>
      <c r="E58" s="81" t="s">
        <v>252</v>
      </c>
      <c r="F58" s="82" t="s">
        <v>727</v>
      </c>
      <c r="G58" s="94">
        <v>43972</v>
      </c>
      <c r="H58" s="81" t="s">
        <v>753</v>
      </c>
      <c r="I58" s="81" t="s">
        <v>754</v>
      </c>
      <c r="J58" s="84" t="s">
        <v>755</v>
      </c>
      <c r="K58" s="85" t="s">
        <v>758</v>
      </c>
      <c r="L58" s="86" t="s">
        <v>527</v>
      </c>
      <c r="M58" s="87" t="s">
        <v>757</v>
      </c>
      <c r="N58" s="87">
        <v>1</v>
      </c>
      <c r="O58" s="85" t="s">
        <v>379</v>
      </c>
      <c r="P58" s="88" t="s">
        <v>379</v>
      </c>
      <c r="Q58" s="89" t="s">
        <v>380</v>
      </c>
      <c r="R58" s="90">
        <v>43979</v>
      </c>
      <c r="S58" s="90">
        <v>44012</v>
      </c>
      <c r="T58" s="90">
        <v>44012</v>
      </c>
      <c r="U58" s="85" t="s">
        <v>394</v>
      </c>
      <c r="V58" s="85" t="s">
        <v>1045</v>
      </c>
      <c r="W58" s="87" t="s">
        <v>542</v>
      </c>
      <c r="X58" s="87">
        <v>0</v>
      </c>
      <c r="Y58" s="87">
        <v>0</v>
      </c>
    </row>
    <row r="59" spans="1:25" s="3" customFormat="1" ht="12" customHeight="1" x14ac:dyDescent="0.2">
      <c r="A59" s="78" t="s">
        <v>1112</v>
      </c>
      <c r="B59" s="79" t="s">
        <v>1060</v>
      </c>
      <c r="C59" s="80">
        <v>1</v>
      </c>
      <c r="D59" s="81">
        <v>2020</v>
      </c>
      <c r="E59" s="81" t="s">
        <v>252</v>
      </c>
      <c r="F59" s="82" t="s">
        <v>1061</v>
      </c>
      <c r="G59" s="94">
        <v>43969</v>
      </c>
      <c r="H59" s="81" t="s">
        <v>1046</v>
      </c>
      <c r="I59" s="81" t="s">
        <v>1047</v>
      </c>
      <c r="J59" s="84" t="s">
        <v>1059</v>
      </c>
      <c r="K59" s="85" t="s">
        <v>1048</v>
      </c>
      <c r="L59" s="86" t="s">
        <v>527</v>
      </c>
      <c r="M59" s="87" t="s">
        <v>1049</v>
      </c>
      <c r="N59" s="87">
        <v>1</v>
      </c>
      <c r="O59" s="85" t="s">
        <v>379</v>
      </c>
      <c r="P59" s="88" t="s">
        <v>379</v>
      </c>
      <c r="Q59" s="89" t="s">
        <v>380</v>
      </c>
      <c r="R59" s="90">
        <v>44001</v>
      </c>
      <c r="S59" s="90">
        <v>44012</v>
      </c>
      <c r="T59" s="90">
        <v>44015</v>
      </c>
      <c r="U59" s="85" t="s">
        <v>394</v>
      </c>
      <c r="V59" s="85" t="s">
        <v>1050</v>
      </c>
      <c r="W59" s="87" t="s">
        <v>542</v>
      </c>
      <c r="X59" s="87">
        <v>0</v>
      </c>
      <c r="Y59" s="87">
        <v>0</v>
      </c>
    </row>
    <row r="60" spans="1:25" s="3" customFormat="1" ht="12" customHeight="1" x14ac:dyDescent="0.2">
      <c r="A60" s="78" t="s">
        <v>1112</v>
      </c>
      <c r="B60" s="79" t="s">
        <v>1060</v>
      </c>
      <c r="C60" s="80">
        <v>3</v>
      </c>
      <c r="D60" s="81">
        <v>2020</v>
      </c>
      <c r="E60" s="81" t="s">
        <v>252</v>
      </c>
      <c r="F60" s="82" t="s">
        <v>1061</v>
      </c>
      <c r="G60" s="94">
        <v>43969</v>
      </c>
      <c r="H60" s="81" t="s">
        <v>1046</v>
      </c>
      <c r="I60" s="81" t="s">
        <v>1047</v>
      </c>
      <c r="J60" s="84" t="s">
        <v>1059</v>
      </c>
      <c r="K60" s="85" t="s">
        <v>1054</v>
      </c>
      <c r="L60" s="86" t="s">
        <v>527</v>
      </c>
      <c r="M60" s="87" t="s">
        <v>1055</v>
      </c>
      <c r="N60" s="87">
        <v>1</v>
      </c>
      <c r="O60" s="85" t="s">
        <v>1063</v>
      </c>
      <c r="P60" s="88" t="s">
        <v>1063</v>
      </c>
      <c r="Q60" s="89" t="s">
        <v>1056</v>
      </c>
      <c r="R60" s="90">
        <v>44001</v>
      </c>
      <c r="S60" s="90">
        <v>44012</v>
      </c>
      <c r="T60" s="90">
        <v>44015</v>
      </c>
      <c r="U60" s="85" t="s">
        <v>394</v>
      </c>
      <c r="V60" s="85" t="s">
        <v>1057</v>
      </c>
      <c r="W60" s="87" t="s">
        <v>542</v>
      </c>
      <c r="X60" s="87">
        <v>0</v>
      </c>
      <c r="Y60" s="87">
        <v>0</v>
      </c>
    </row>
    <row r="61" spans="1:25" s="3" customFormat="1" ht="12" customHeight="1" x14ac:dyDescent="0.2">
      <c r="A61" s="19" t="s">
        <v>1133</v>
      </c>
      <c r="B61" s="20" t="s">
        <v>56</v>
      </c>
      <c r="C61" s="21">
        <v>1</v>
      </c>
      <c r="D61" s="22">
        <v>2019</v>
      </c>
      <c r="E61" s="22" t="s">
        <v>886</v>
      </c>
      <c r="F61" s="23" t="s">
        <v>199</v>
      </c>
      <c r="G61" s="73">
        <v>43528</v>
      </c>
      <c r="H61" s="22" t="s">
        <v>200</v>
      </c>
      <c r="I61" s="22" t="s">
        <v>201</v>
      </c>
      <c r="J61" s="24" t="s">
        <v>202</v>
      </c>
      <c r="K61" s="7" t="s">
        <v>203</v>
      </c>
      <c r="L61" s="25" t="s">
        <v>298</v>
      </c>
      <c r="M61" s="26" t="s">
        <v>347</v>
      </c>
      <c r="N61" s="26">
        <v>1</v>
      </c>
      <c r="O61" s="7" t="s">
        <v>485</v>
      </c>
      <c r="P61" s="27" t="s">
        <v>348</v>
      </c>
      <c r="Q61" s="56" t="s">
        <v>349</v>
      </c>
      <c r="R61" s="57">
        <v>43600</v>
      </c>
      <c r="S61" s="57">
        <v>44012</v>
      </c>
      <c r="T61" s="57">
        <v>44046</v>
      </c>
      <c r="U61" s="7" t="s">
        <v>395</v>
      </c>
      <c r="V61" s="7" t="s">
        <v>1123</v>
      </c>
      <c r="W61" s="26" t="s">
        <v>542</v>
      </c>
      <c r="X61" s="26">
        <v>1</v>
      </c>
      <c r="Y61" s="26">
        <v>0</v>
      </c>
    </row>
    <row r="62" spans="1:25" s="3" customFormat="1" ht="12" customHeight="1" x14ac:dyDescent="0.2">
      <c r="A62" s="19" t="s">
        <v>1133</v>
      </c>
      <c r="B62" s="20" t="s">
        <v>56</v>
      </c>
      <c r="C62" s="21">
        <v>2</v>
      </c>
      <c r="D62" s="22">
        <v>2019</v>
      </c>
      <c r="E62" s="22" t="s">
        <v>886</v>
      </c>
      <c r="F62" s="23" t="s">
        <v>199</v>
      </c>
      <c r="G62" s="73">
        <v>43528</v>
      </c>
      <c r="H62" s="22" t="s">
        <v>200</v>
      </c>
      <c r="I62" s="22" t="s">
        <v>201</v>
      </c>
      <c r="J62" s="24" t="s">
        <v>204</v>
      </c>
      <c r="K62" s="7" t="s">
        <v>205</v>
      </c>
      <c r="L62" s="25" t="s">
        <v>275</v>
      </c>
      <c r="M62" s="26" t="s">
        <v>350</v>
      </c>
      <c r="N62" s="26">
        <v>1</v>
      </c>
      <c r="O62" s="7" t="s">
        <v>485</v>
      </c>
      <c r="P62" s="27" t="s">
        <v>348</v>
      </c>
      <c r="Q62" s="56" t="s">
        <v>349</v>
      </c>
      <c r="R62" s="57">
        <v>43600</v>
      </c>
      <c r="S62" s="57">
        <v>44012</v>
      </c>
      <c r="T62" s="57">
        <v>44046</v>
      </c>
      <c r="U62" s="7" t="s">
        <v>395</v>
      </c>
      <c r="V62" s="7" t="s">
        <v>1124</v>
      </c>
      <c r="W62" s="26" t="s">
        <v>542</v>
      </c>
      <c r="X62" s="26">
        <v>1</v>
      </c>
      <c r="Y62" s="26">
        <v>0</v>
      </c>
    </row>
    <row r="63" spans="1:25" s="3" customFormat="1" ht="12" customHeight="1" x14ac:dyDescent="0.2">
      <c r="A63" s="19" t="s">
        <v>1133</v>
      </c>
      <c r="B63" s="20" t="s">
        <v>67</v>
      </c>
      <c r="C63" s="21">
        <v>4</v>
      </c>
      <c r="D63" s="22">
        <v>2019</v>
      </c>
      <c r="E63" s="22" t="s">
        <v>252</v>
      </c>
      <c r="F63" s="23" t="s">
        <v>253</v>
      </c>
      <c r="G63" s="73">
        <v>43777</v>
      </c>
      <c r="H63" s="22" t="s">
        <v>254</v>
      </c>
      <c r="I63" s="22" t="s">
        <v>255</v>
      </c>
      <c r="J63" s="24" t="s">
        <v>256</v>
      </c>
      <c r="K63" s="7" t="s">
        <v>258</v>
      </c>
      <c r="L63" s="25" t="s">
        <v>275</v>
      </c>
      <c r="M63" s="26" t="s">
        <v>377</v>
      </c>
      <c r="N63" s="26" t="s">
        <v>1120</v>
      </c>
      <c r="O63" s="7" t="s">
        <v>379</v>
      </c>
      <c r="P63" s="27" t="s">
        <v>379</v>
      </c>
      <c r="Q63" s="56" t="s">
        <v>380</v>
      </c>
      <c r="R63" s="57">
        <v>43800</v>
      </c>
      <c r="S63" s="57">
        <v>44042</v>
      </c>
      <c r="T63" s="57">
        <v>44037</v>
      </c>
      <c r="U63" s="7" t="s">
        <v>394</v>
      </c>
      <c r="V63" s="7" t="s">
        <v>1121</v>
      </c>
      <c r="W63" s="26" t="s">
        <v>542</v>
      </c>
      <c r="X63" s="26">
        <v>0</v>
      </c>
      <c r="Y63" s="26">
        <v>0</v>
      </c>
    </row>
    <row r="64" spans="1:25" s="3" customFormat="1" ht="12" customHeight="1" x14ac:dyDescent="0.2">
      <c r="A64" s="19" t="s">
        <v>1133</v>
      </c>
      <c r="B64" s="20" t="s">
        <v>479</v>
      </c>
      <c r="C64" s="21">
        <v>2</v>
      </c>
      <c r="D64" s="22">
        <v>2020</v>
      </c>
      <c r="E64" s="22" t="s">
        <v>176</v>
      </c>
      <c r="F64" s="23" t="s">
        <v>484</v>
      </c>
      <c r="G64" s="73">
        <v>43782</v>
      </c>
      <c r="H64" s="22" t="s">
        <v>503</v>
      </c>
      <c r="I64" s="22" t="s">
        <v>511</v>
      </c>
      <c r="J64" s="24" t="s">
        <v>516</v>
      </c>
      <c r="K64" s="7" t="s">
        <v>462</v>
      </c>
      <c r="L64" s="25" t="s">
        <v>275</v>
      </c>
      <c r="M64" s="26" t="s">
        <v>301</v>
      </c>
      <c r="N64" s="26" t="s">
        <v>463</v>
      </c>
      <c r="O64" s="7" t="s">
        <v>302</v>
      </c>
      <c r="P64" s="27" t="s">
        <v>460</v>
      </c>
      <c r="Q64" s="56" t="s">
        <v>1114</v>
      </c>
      <c r="R64" s="57">
        <v>43871</v>
      </c>
      <c r="S64" s="57">
        <v>44196</v>
      </c>
      <c r="T64" s="57">
        <v>44053</v>
      </c>
      <c r="U64" s="7" t="s">
        <v>393</v>
      </c>
      <c r="V64" s="7" t="s">
        <v>1115</v>
      </c>
      <c r="W64" s="26" t="s">
        <v>542</v>
      </c>
      <c r="X64" s="26">
        <v>0</v>
      </c>
      <c r="Y64" s="26">
        <v>0</v>
      </c>
    </row>
    <row r="65" spans="1:25" s="3" customFormat="1" ht="12" customHeight="1" x14ac:dyDescent="0.2">
      <c r="A65" s="19" t="s">
        <v>1133</v>
      </c>
      <c r="B65" s="20" t="s">
        <v>539</v>
      </c>
      <c r="C65" s="21">
        <v>1</v>
      </c>
      <c r="D65" s="22">
        <v>2020</v>
      </c>
      <c r="E65" s="22" t="s">
        <v>252</v>
      </c>
      <c r="F65" s="23" t="s">
        <v>535</v>
      </c>
      <c r="G65" s="73">
        <v>43822</v>
      </c>
      <c r="H65" s="22" t="s">
        <v>536</v>
      </c>
      <c r="I65" s="22" t="s">
        <v>537</v>
      </c>
      <c r="J65" s="24" t="s">
        <v>574</v>
      </c>
      <c r="K65" s="7" t="s">
        <v>575</v>
      </c>
      <c r="L65" s="25" t="s">
        <v>527</v>
      </c>
      <c r="M65" s="26" t="s">
        <v>576</v>
      </c>
      <c r="N65" s="26">
        <v>1</v>
      </c>
      <c r="O65" s="7" t="s">
        <v>540</v>
      </c>
      <c r="P65" s="27" t="s">
        <v>540</v>
      </c>
      <c r="Q65" s="56" t="s">
        <v>538</v>
      </c>
      <c r="R65" s="57">
        <v>43832</v>
      </c>
      <c r="S65" s="57">
        <v>44042</v>
      </c>
      <c r="T65" s="57">
        <v>44037</v>
      </c>
      <c r="U65" s="7" t="s">
        <v>394</v>
      </c>
      <c r="V65" s="7" t="s">
        <v>1122</v>
      </c>
      <c r="W65" s="26" t="s">
        <v>542</v>
      </c>
      <c r="X65" s="26">
        <v>1</v>
      </c>
      <c r="Y65" s="26">
        <v>1</v>
      </c>
    </row>
    <row r="66" spans="1:25" s="3" customFormat="1" ht="12" customHeight="1" x14ac:dyDescent="0.2">
      <c r="A66" s="19" t="s">
        <v>1133</v>
      </c>
      <c r="B66" s="20" t="s">
        <v>708</v>
      </c>
      <c r="C66" s="21">
        <v>1</v>
      </c>
      <c r="D66" s="22">
        <v>2020</v>
      </c>
      <c r="E66" s="22" t="s">
        <v>705</v>
      </c>
      <c r="F66" s="23" t="s">
        <v>1094</v>
      </c>
      <c r="G66" s="73">
        <v>43948</v>
      </c>
      <c r="H66" s="22" t="s">
        <v>691</v>
      </c>
      <c r="I66" s="22" t="s">
        <v>487</v>
      </c>
      <c r="J66" s="24" t="s">
        <v>692</v>
      </c>
      <c r="K66" s="7" t="s">
        <v>693</v>
      </c>
      <c r="L66" s="25" t="s">
        <v>694</v>
      </c>
      <c r="M66" s="26" t="s">
        <v>695</v>
      </c>
      <c r="N66" s="26">
        <v>1</v>
      </c>
      <c r="O66" s="7" t="s">
        <v>317</v>
      </c>
      <c r="P66" s="27" t="s">
        <v>326</v>
      </c>
      <c r="Q66" s="56" t="s">
        <v>696</v>
      </c>
      <c r="R66" s="57">
        <v>43977</v>
      </c>
      <c r="S66" s="57">
        <v>44043</v>
      </c>
      <c r="T66" s="57">
        <v>44046</v>
      </c>
      <c r="U66" s="7" t="s">
        <v>395</v>
      </c>
      <c r="V66" s="7" t="s">
        <v>1125</v>
      </c>
      <c r="W66" s="26" t="s">
        <v>542</v>
      </c>
      <c r="X66" s="26">
        <v>0</v>
      </c>
      <c r="Y66" s="26">
        <v>0</v>
      </c>
    </row>
    <row r="67" spans="1:25" s="3" customFormat="1" ht="12" customHeight="1" x14ac:dyDescent="0.2">
      <c r="A67" s="19" t="s">
        <v>1133</v>
      </c>
      <c r="B67" s="20" t="s">
        <v>728</v>
      </c>
      <c r="C67" s="21">
        <v>1</v>
      </c>
      <c r="D67" s="22">
        <v>2020</v>
      </c>
      <c r="E67" s="22" t="s">
        <v>726</v>
      </c>
      <c r="F67" s="23" t="s">
        <v>229</v>
      </c>
      <c r="G67" s="73">
        <v>43971</v>
      </c>
      <c r="H67" s="22" t="s">
        <v>713</v>
      </c>
      <c r="I67" s="22" t="s">
        <v>714</v>
      </c>
      <c r="J67" s="24" t="s">
        <v>715</v>
      </c>
      <c r="K67" s="7" t="s">
        <v>716</v>
      </c>
      <c r="L67" s="25" t="s">
        <v>527</v>
      </c>
      <c r="M67" s="26" t="s">
        <v>717</v>
      </c>
      <c r="N67" s="26">
        <v>1</v>
      </c>
      <c r="O67" s="7" t="s">
        <v>730</v>
      </c>
      <c r="P67" s="27" t="s">
        <v>730</v>
      </c>
      <c r="Q67" s="56" t="s">
        <v>718</v>
      </c>
      <c r="R67" s="57">
        <v>43983</v>
      </c>
      <c r="S67" s="57">
        <v>44042</v>
      </c>
      <c r="T67" s="57">
        <v>44027</v>
      </c>
      <c r="U67" s="7" t="s">
        <v>1128</v>
      </c>
      <c r="V67" s="7" t="s">
        <v>1129</v>
      </c>
      <c r="W67" s="26" t="s">
        <v>542</v>
      </c>
      <c r="X67" s="26">
        <v>0</v>
      </c>
      <c r="Y67" s="26">
        <v>0</v>
      </c>
    </row>
    <row r="68" spans="1:25" s="3" customFormat="1" ht="12" customHeight="1" x14ac:dyDescent="0.2">
      <c r="A68" s="19" t="s">
        <v>1133</v>
      </c>
      <c r="B68" s="20" t="s">
        <v>1083</v>
      </c>
      <c r="C68" s="21">
        <v>1</v>
      </c>
      <c r="D68" s="22">
        <v>2020</v>
      </c>
      <c r="E68" s="22" t="s">
        <v>192</v>
      </c>
      <c r="F68" s="23" t="s">
        <v>1093</v>
      </c>
      <c r="G68" s="73">
        <v>43952</v>
      </c>
      <c r="H68" s="22" t="s">
        <v>1073</v>
      </c>
      <c r="I68" s="22" t="s">
        <v>1074</v>
      </c>
      <c r="J68" s="24" t="s">
        <v>1075</v>
      </c>
      <c r="K68" s="7" t="s">
        <v>1076</v>
      </c>
      <c r="L68" s="25" t="s">
        <v>1077</v>
      </c>
      <c r="M68" s="26" t="s">
        <v>1078</v>
      </c>
      <c r="N68" s="26">
        <v>1</v>
      </c>
      <c r="O68" s="7" t="s">
        <v>317</v>
      </c>
      <c r="P68" s="27" t="s">
        <v>326</v>
      </c>
      <c r="Q68" s="56" t="s">
        <v>1079</v>
      </c>
      <c r="R68" s="57">
        <v>43987</v>
      </c>
      <c r="S68" s="57">
        <v>44042</v>
      </c>
      <c r="T68" s="57">
        <v>44046</v>
      </c>
      <c r="U68" s="7" t="s">
        <v>395</v>
      </c>
      <c r="V68" s="7" t="s">
        <v>1126</v>
      </c>
      <c r="W68" s="26" t="s">
        <v>542</v>
      </c>
      <c r="X68" s="26">
        <v>0</v>
      </c>
      <c r="Y68" s="26">
        <v>0</v>
      </c>
    </row>
    <row r="69" spans="1:25" s="3" customFormat="1" ht="12" customHeight="1" x14ac:dyDescent="0.2">
      <c r="A69" s="19" t="s">
        <v>1133</v>
      </c>
      <c r="B69" s="20" t="s">
        <v>1083</v>
      </c>
      <c r="C69" s="21">
        <v>2</v>
      </c>
      <c r="D69" s="22">
        <v>2020</v>
      </c>
      <c r="E69" s="22" t="s">
        <v>192</v>
      </c>
      <c r="F69" s="23" t="s">
        <v>1093</v>
      </c>
      <c r="G69" s="73">
        <v>43952</v>
      </c>
      <c r="H69" s="22" t="s">
        <v>1073</v>
      </c>
      <c r="I69" s="22" t="s">
        <v>1074</v>
      </c>
      <c r="J69" s="24" t="s">
        <v>1075</v>
      </c>
      <c r="K69" s="7" t="s">
        <v>1080</v>
      </c>
      <c r="L69" s="25" t="s">
        <v>694</v>
      </c>
      <c r="M69" s="26" t="s">
        <v>1081</v>
      </c>
      <c r="N69" s="26">
        <v>1</v>
      </c>
      <c r="O69" s="7" t="s">
        <v>317</v>
      </c>
      <c r="P69" s="27" t="s">
        <v>326</v>
      </c>
      <c r="Q69" s="56" t="s">
        <v>1079</v>
      </c>
      <c r="R69" s="57">
        <v>43987</v>
      </c>
      <c r="S69" s="57">
        <v>44180</v>
      </c>
      <c r="T69" s="57">
        <v>44046</v>
      </c>
      <c r="U69" s="7" t="s">
        <v>395</v>
      </c>
      <c r="V69" s="7" t="s">
        <v>1127</v>
      </c>
      <c r="W69" s="26" t="s">
        <v>542</v>
      </c>
      <c r="X69" s="26">
        <v>0</v>
      </c>
      <c r="Y69" s="26">
        <v>0</v>
      </c>
    </row>
    <row r="70" spans="1:25" s="3" customFormat="1" ht="12" customHeight="1" x14ac:dyDescent="0.2">
      <c r="A70" s="78" t="s">
        <v>1188</v>
      </c>
      <c r="B70" s="79" t="s">
        <v>30</v>
      </c>
      <c r="C70" s="80">
        <v>1</v>
      </c>
      <c r="D70" s="81">
        <v>2016</v>
      </c>
      <c r="E70" s="81" t="s">
        <v>70</v>
      </c>
      <c r="F70" s="82" t="s">
        <v>71</v>
      </c>
      <c r="G70" s="94">
        <v>42047</v>
      </c>
      <c r="H70" s="81" t="s">
        <v>76</v>
      </c>
      <c r="I70" s="81" t="s">
        <v>77</v>
      </c>
      <c r="J70" s="84" t="s">
        <v>78</v>
      </c>
      <c r="K70" s="85" t="s">
        <v>79</v>
      </c>
      <c r="L70" s="86" t="s">
        <v>275</v>
      </c>
      <c r="M70" s="87" t="s">
        <v>280</v>
      </c>
      <c r="N70" s="87" t="s">
        <v>281</v>
      </c>
      <c r="O70" s="85" t="s">
        <v>277</v>
      </c>
      <c r="P70" s="88" t="s">
        <v>278</v>
      </c>
      <c r="Q70" s="89" t="s">
        <v>279</v>
      </c>
      <c r="R70" s="90">
        <v>42492</v>
      </c>
      <c r="S70" s="90">
        <v>44073</v>
      </c>
      <c r="T70" s="90">
        <v>44078</v>
      </c>
      <c r="U70" s="85" t="s">
        <v>390</v>
      </c>
      <c r="V70" s="85" t="s">
        <v>1134</v>
      </c>
      <c r="W70" s="87" t="s">
        <v>542</v>
      </c>
      <c r="X70" s="87">
        <v>6</v>
      </c>
      <c r="Y70" s="87">
        <v>1</v>
      </c>
    </row>
    <row r="71" spans="1:25" s="3" customFormat="1" ht="12" customHeight="1" x14ac:dyDescent="0.2">
      <c r="A71" s="78" t="s">
        <v>1188</v>
      </c>
      <c r="B71" s="79" t="s">
        <v>40</v>
      </c>
      <c r="C71" s="80">
        <v>4</v>
      </c>
      <c r="D71" s="81">
        <v>2018</v>
      </c>
      <c r="E71" s="81" t="s">
        <v>117</v>
      </c>
      <c r="F71" s="82" t="s">
        <v>429</v>
      </c>
      <c r="G71" s="94">
        <v>43418</v>
      </c>
      <c r="H71" s="81" t="s">
        <v>118</v>
      </c>
      <c r="I71" s="81" t="s">
        <v>107</v>
      </c>
      <c r="J71" s="84" t="s">
        <v>119</v>
      </c>
      <c r="K71" s="85" t="s">
        <v>120</v>
      </c>
      <c r="L71" s="86" t="s">
        <v>275</v>
      </c>
      <c r="M71" s="87" t="s">
        <v>310</v>
      </c>
      <c r="N71" s="87">
        <v>1</v>
      </c>
      <c r="O71" s="85" t="s">
        <v>293</v>
      </c>
      <c r="P71" s="88" t="s">
        <v>293</v>
      </c>
      <c r="Q71" s="89" t="s">
        <v>447</v>
      </c>
      <c r="R71" s="90">
        <v>43466</v>
      </c>
      <c r="S71" s="90">
        <v>43799</v>
      </c>
      <c r="T71" s="90">
        <v>44078</v>
      </c>
      <c r="U71" s="85" t="s">
        <v>390</v>
      </c>
      <c r="V71" s="85" t="s">
        <v>1182</v>
      </c>
      <c r="W71" s="87" t="s">
        <v>542</v>
      </c>
      <c r="X71" s="87">
        <v>1</v>
      </c>
      <c r="Y71" s="87">
        <v>0</v>
      </c>
    </row>
    <row r="72" spans="1:25" s="3" customFormat="1" ht="12" customHeight="1" x14ac:dyDescent="0.2">
      <c r="A72" s="78" t="s">
        <v>1188</v>
      </c>
      <c r="B72" s="79" t="s">
        <v>40</v>
      </c>
      <c r="C72" s="80">
        <v>6</v>
      </c>
      <c r="D72" s="81">
        <v>2018</v>
      </c>
      <c r="E72" s="81" t="s">
        <v>117</v>
      </c>
      <c r="F72" s="82" t="s">
        <v>429</v>
      </c>
      <c r="G72" s="94">
        <v>43418</v>
      </c>
      <c r="H72" s="81" t="s">
        <v>118</v>
      </c>
      <c r="I72" s="81" t="s">
        <v>107</v>
      </c>
      <c r="J72" s="84" t="s">
        <v>119</v>
      </c>
      <c r="K72" s="85" t="s">
        <v>121</v>
      </c>
      <c r="L72" s="86" t="s">
        <v>298</v>
      </c>
      <c r="M72" s="87" t="s">
        <v>313</v>
      </c>
      <c r="N72" s="87">
        <v>0.8</v>
      </c>
      <c r="O72" s="85" t="s">
        <v>293</v>
      </c>
      <c r="P72" s="88" t="s">
        <v>293</v>
      </c>
      <c r="Q72" s="89" t="s">
        <v>447</v>
      </c>
      <c r="R72" s="90">
        <v>43466</v>
      </c>
      <c r="S72" s="90">
        <v>43799</v>
      </c>
      <c r="T72" s="90">
        <v>44078</v>
      </c>
      <c r="U72" s="85" t="s">
        <v>390</v>
      </c>
      <c r="V72" s="85" t="s">
        <v>1140</v>
      </c>
      <c r="W72" s="87" t="s">
        <v>542</v>
      </c>
      <c r="X72" s="87">
        <v>1</v>
      </c>
      <c r="Y72" s="87">
        <v>0</v>
      </c>
    </row>
    <row r="73" spans="1:25" s="3" customFormat="1" ht="12" customHeight="1" x14ac:dyDescent="0.2">
      <c r="A73" s="78" t="s">
        <v>1188</v>
      </c>
      <c r="B73" s="79" t="s">
        <v>57</v>
      </c>
      <c r="C73" s="80">
        <v>1</v>
      </c>
      <c r="D73" s="81">
        <v>2019</v>
      </c>
      <c r="E73" s="81" t="s">
        <v>886</v>
      </c>
      <c r="F73" s="82" t="s">
        <v>199</v>
      </c>
      <c r="G73" s="94">
        <v>43528</v>
      </c>
      <c r="H73" s="81" t="s">
        <v>206</v>
      </c>
      <c r="I73" s="81" t="s">
        <v>201</v>
      </c>
      <c r="J73" s="84" t="s">
        <v>207</v>
      </c>
      <c r="K73" s="85" t="s">
        <v>208</v>
      </c>
      <c r="L73" s="86" t="s">
        <v>298</v>
      </c>
      <c r="M73" s="87" t="s">
        <v>350</v>
      </c>
      <c r="N73" s="87">
        <v>1</v>
      </c>
      <c r="O73" s="85" t="s">
        <v>485</v>
      </c>
      <c r="P73" s="88" t="s">
        <v>348</v>
      </c>
      <c r="Q73" s="89" t="s">
        <v>349</v>
      </c>
      <c r="R73" s="90">
        <v>43600</v>
      </c>
      <c r="S73" s="90">
        <v>44012</v>
      </c>
      <c r="T73" s="90">
        <v>44061</v>
      </c>
      <c r="U73" s="85" t="s">
        <v>395</v>
      </c>
      <c r="V73" s="85" t="s">
        <v>1183</v>
      </c>
      <c r="W73" s="87" t="s">
        <v>542</v>
      </c>
      <c r="X73" s="87">
        <v>1</v>
      </c>
      <c r="Y73" s="87">
        <v>0</v>
      </c>
    </row>
    <row r="74" spans="1:25" s="3" customFormat="1" ht="12" customHeight="1" x14ac:dyDescent="0.2">
      <c r="A74" s="78" t="s">
        <v>1188</v>
      </c>
      <c r="B74" s="79" t="s">
        <v>57</v>
      </c>
      <c r="C74" s="80">
        <v>2</v>
      </c>
      <c r="D74" s="81">
        <v>2019</v>
      </c>
      <c r="E74" s="81" t="s">
        <v>886</v>
      </c>
      <c r="F74" s="82" t="s">
        <v>199</v>
      </c>
      <c r="G74" s="94">
        <v>43528</v>
      </c>
      <c r="H74" s="81" t="s">
        <v>206</v>
      </c>
      <c r="I74" s="81" t="s">
        <v>201</v>
      </c>
      <c r="J74" s="84" t="s">
        <v>207</v>
      </c>
      <c r="K74" s="85" t="s">
        <v>209</v>
      </c>
      <c r="L74" s="86" t="s">
        <v>275</v>
      </c>
      <c r="M74" s="87" t="s">
        <v>351</v>
      </c>
      <c r="N74" s="87">
        <v>1</v>
      </c>
      <c r="O74" s="85" t="s">
        <v>485</v>
      </c>
      <c r="P74" s="88" t="s">
        <v>348</v>
      </c>
      <c r="Q74" s="89" t="s">
        <v>349</v>
      </c>
      <c r="R74" s="90">
        <v>43600</v>
      </c>
      <c r="S74" s="90">
        <v>44012</v>
      </c>
      <c r="T74" s="90">
        <v>44061</v>
      </c>
      <c r="U74" s="85" t="s">
        <v>395</v>
      </c>
      <c r="V74" s="85" t="s">
        <v>1183</v>
      </c>
      <c r="W74" s="87" t="s">
        <v>542</v>
      </c>
      <c r="X74" s="87">
        <v>1</v>
      </c>
      <c r="Y74" s="87">
        <v>0</v>
      </c>
    </row>
    <row r="75" spans="1:25" s="3" customFormat="1" ht="12" customHeight="1" x14ac:dyDescent="0.2">
      <c r="A75" s="78" t="s">
        <v>1188</v>
      </c>
      <c r="B75" s="79" t="s">
        <v>533</v>
      </c>
      <c r="C75" s="80">
        <v>3</v>
      </c>
      <c r="D75" s="81">
        <v>2020</v>
      </c>
      <c r="E75" s="81" t="s">
        <v>252</v>
      </c>
      <c r="F75" s="82" t="s">
        <v>535</v>
      </c>
      <c r="G75" s="94">
        <v>43822</v>
      </c>
      <c r="H75" s="81" t="s">
        <v>523</v>
      </c>
      <c r="I75" s="81" t="s">
        <v>524</v>
      </c>
      <c r="J75" s="84" t="s">
        <v>525</v>
      </c>
      <c r="K75" s="85" t="s">
        <v>531</v>
      </c>
      <c r="L75" s="86" t="s">
        <v>527</v>
      </c>
      <c r="M75" s="87" t="s">
        <v>532</v>
      </c>
      <c r="N75" s="87">
        <v>1</v>
      </c>
      <c r="O75" s="85" t="s">
        <v>379</v>
      </c>
      <c r="P75" s="88" t="s">
        <v>379</v>
      </c>
      <c r="Q75" s="89" t="s">
        <v>380</v>
      </c>
      <c r="R75" s="90">
        <v>43952</v>
      </c>
      <c r="S75" s="90">
        <v>44073</v>
      </c>
      <c r="T75" s="90">
        <v>44070</v>
      </c>
      <c r="U75" s="85" t="s">
        <v>394</v>
      </c>
      <c r="V75" s="85" t="s">
        <v>1141</v>
      </c>
      <c r="W75" s="87" t="s">
        <v>542</v>
      </c>
      <c r="X75" s="87">
        <v>0</v>
      </c>
      <c r="Y75" s="87">
        <v>0</v>
      </c>
    </row>
    <row r="76" spans="1:25" s="3" customFormat="1" ht="12" customHeight="1" x14ac:dyDescent="0.2">
      <c r="A76" s="78" t="s">
        <v>1188</v>
      </c>
      <c r="B76" s="79" t="s">
        <v>604</v>
      </c>
      <c r="C76" s="80">
        <v>1</v>
      </c>
      <c r="D76" s="81">
        <v>2020</v>
      </c>
      <c r="E76" s="81" t="s">
        <v>580</v>
      </c>
      <c r="F76" s="82" t="s">
        <v>229</v>
      </c>
      <c r="G76" s="94">
        <v>43921</v>
      </c>
      <c r="H76" s="81" t="s">
        <v>581</v>
      </c>
      <c r="I76" s="81" t="s">
        <v>582</v>
      </c>
      <c r="J76" s="84" t="s">
        <v>583</v>
      </c>
      <c r="K76" s="85" t="s">
        <v>584</v>
      </c>
      <c r="L76" s="86" t="s">
        <v>298</v>
      </c>
      <c r="M76" s="87" t="s">
        <v>585</v>
      </c>
      <c r="N76" s="87">
        <v>1</v>
      </c>
      <c r="O76" s="85" t="s">
        <v>608</v>
      </c>
      <c r="P76" s="88" t="s">
        <v>615</v>
      </c>
      <c r="Q76" s="89" t="s">
        <v>586</v>
      </c>
      <c r="R76" s="90">
        <v>43917</v>
      </c>
      <c r="S76" s="90">
        <v>44073</v>
      </c>
      <c r="T76" s="90">
        <v>44076</v>
      </c>
      <c r="U76" s="85" t="s">
        <v>732</v>
      </c>
      <c r="V76" s="85" t="s">
        <v>1139</v>
      </c>
      <c r="W76" s="87" t="s">
        <v>542</v>
      </c>
      <c r="X76" s="87">
        <v>0</v>
      </c>
      <c r="Y76" s="87">
        <v>0</v>
      </c>
    </row>
    <row r="77" spans="1:25" s="3" customFormat="1" ht="12" customHeight="1" x14ac:dyDescent="0.2">
      <c r="A77" s="78" t="s">
        <v>1188</v>
      </c>
      <c r="B77" s="79" t="s">
        <v>728</v>
      </c>
      <c r="C77" s="80">
        <v>2</v>
      </c>
      <c r="D77" s="81">
        <v>2020</v>
      </c>
      <c r="E77" s="81" t="s">
        <v>726</v>
      </c>
      <c r="F77" s="82" t="s">
        <v>229</v>
      </c>
      <c r="G77" s="94">
        <v>43971</v>
      </c>
      <c r="H77" s="81" t="s">
        <v>713</v>
      </c>
      <c r="I77" s="81" t="s">
        <v>714</v>
      </c>
      <c r="J77" s="84" t="s">
        <v>715</v>
      </c>
      <c r="K77" s="85" t="s">
        <v>719</v>
      </c>
      <c r="L77" s="86" t="s">
        <v>527</v>
      </c>
      <c r="M77" s="87" t="s">
        <v>720</v>
      </c>
      <c r="N77" s="87">
        <v>1</v>
      </c>
      <c r="O77" s="85" t="s">
        <v>730</v>
      </c>
      <c r="P77" s="88" t="s">
        <v>730</v>
      </c>
      <c r="Q77" s="89" t="s">
        <v>718</v>
      </c>
      <c r="R77" s="90">
        <v>43983</v>
      </c>
      <c r="S77" s="90">
        <v>44042</v>
      </c>
      <c r="T77" s="90">
        <v>44067</v>
      </c>
      <c r="U77" s="85" t="s">
        <v>1128</v>
      </c>
      <c r="V77" s="85" t="s">
        <v>1136</v>
      </c>
      <c r="W77" s="87" t="s">
        <v>542</v>
      </c>
      <c r="X77" s="87">
        <v>0</v>
      </c>
      <c r="Y77" s="87">
        <v>0</v>
      </c>
    </row>
    <row r="78" spans="1:25" s="3" customFormat="1" ht="12" customHeight="1" x14ac:dyDescent="0.2">
      <c r="A78" s="78" t="s">
        <v>1188</v>
      </c>
      <c r="B78" s="79" t="s">
        <v>744</v>
      </c>
      <c r="C78" s="80">
        <v>1</v>
      </c>
      <c r="D78" s="81">
        <v>2020</v>
      </c>
      <c r="E78" s="81" t="s">
        <v>745</v>
      </c>
      <c r="F78" s="82" t="s">
        <v>1094</v>
      </c>
      <c r="G78" s="94">
        <v>43948</v>
      </c>
      <c r="H78" s="81" t="s">
        <v>734</v>
      </c>
      <c r="I78" s="81" t="s">
        <v>735</v>
      </c>
      <c r="J78" s="84" t="s">
        <v>736</v>
      </c>
      <c r="K78" s="85" t="s">
        <v>737</v>
      </c>
      <c r="L78" s="86" t="s">
        <v>305</v>
      </c>
      <c r="M78" s="87" t="s">
        <v>738</v>
      </c>
      <c r="N78" s="87">
        <v>1</v>
      </c>
      <c r="O78" s="85" t="s">
        <v>277</v>
      </c>
      <c r="P78" s="88" t="s">
        <v>746</v>
      </c>
      <c r="Q78" s="89" t="s">
        <v>739</v>
      </c>
      <c r="R78" s="90">
        <v>43991</v>
      </c>
      <c r="S78" s="90">
        <v>44073</v>
      </c>
      <c r="T78" s="90">
        <v>44081</v>
      </c>
      <c r="U78" s="85" t="s">
        <v>1166</v>
      </c>
      <c r="V78" s="85" t="s">
        <v>1167</v>
      </c>
      <c r="W78" s="87" t="s">
        <v>542</v>
      </c>
      <c r="X78" s="87">
        <v>0</v>
      </c>
      <c r="Y78" s="87">
        <v>0</v>
      </c>
    </row>
    <row r="79" spans="1:25" s="3" customFormat="1" ht="12" customHeight="1" x14ac:dyDescent="0.2">
      <c r="A79" s="78" t="s">
        <v>1188</v>
      </c>
      <c r="B79" s="79" t="s">
        <v>744</v>
      </c>
      <c r="C79" s="80">
        <v>2</v>
      </c>
      <c r="D79" s="81">
        <v>2020</v>
      </c>
      <c r="E79" s="81" t="s">
        <v>745</v>
      </c>
      <c r="F79" s="82" t="s">
        <v>1094</v>
      </c>
      <c r="G79" s="94">
        <v>43948</v>
      </c>
      <c r="H79" s="81" t="s">
        <v>734</v>
      </c>
      <c r="I79" s="81" t="s">
        <v>735</v>
      </c>
      <c r="J79" s="84" t="s">
        <v>736</v>
      </c>
      <c r="K79" s="85" t="s">
        <v>740</v>
      </c>
      <c r="L79" s="86" t="s">
        <v>305</v>
      </c>
      <c r="M79" s="87" t="s">
        <v>741</v>
      </c>
      <c r="N79" s="87">
        <v>1</v>
      </c>
      <c r="O79" s="85" t="s">
        <v>277</v>
      </c>
      <c r="P79" s="88" t="s">
        <v>746</v>
      </c>
      <c r="Q79" s="89" t="s">
        <v>739</v>
      </c>
      <c r="R79" s="90">
        <v>43991</v>
      </c>
      <c r="S79" s="90">
        <v>44104</v>
      </c>
      <c r="T79" s="90">
        <v>44081</v>
      </c>
      <c r="U79" s="85" t="s">
        <v>1166</v>
      </c>
      <c r="V79" s="85" t="s">
        <v>1168</v>
      </c>
      <c r="W79" s="87" t="s">
        <v>542</v>
      </c>
      <c r="X79" s="87">
        <v>0</v>
      </c>
      <c r="Y79" s="87">
        <v>0</v>
      </c>
    </row>
    <row r="80" spans="1:25" s="3" customFormat="1" ht="12" customHeight="1" x14ac:dyDescent="0.2">
      <c r="A80" s="78" t="s">
        <v>1188</v>
      </c>
      <c r="B80" s="79" t="s">
        <v>884</v>
      </c>
      <c r="C80" s="80">
        <v>1</v>
      </c>
      <c r="D80" s="81">
        <v>2020</v>
      </c>
      <c r="E80" s="81" t="s">
        <v>70</v>
      </c>
      <c r="F80" s="82" t="s">
        <v>727</v>
      </c>
      <c r="G80" s="94">
        <v>43972</v>
      </c>
      <c r="H80" s="81" t="s">
        <v>875</v>
      </c>
      <c r="I80" s="81" t="s">
        <v>876</v>
      </c>
      <c r="J80" s="84" t="s">
        <v>877</v>
      </c>
      <c r="K80" s="85" t="s">
        <v>878</v>
      </c>
      <c r="L80" s="86" t="s">
        <v>275</v>
      </c>
      <c r="M80" s="87" t="s">
        <v>879</v>
      </c>
      <c r="N80" s="87" t="s">
        <v>879</v>
      </c>
      <c r="O80" s="85" t="s">
        <v>277</v>
      </c>
      <c r="P80" s="88" t="s">
        <v>278</v>
      </c>
      <c r="Q80" s="89"/>
      <c r="R80" s="90">
        <v>43983</v>
      </c>
      <c r="S80" s="90">
        <v>44042</v>
      </c>
      <c r="T80" s="90">
        <v>44061</v>
      </c>
      <c r="U80" s="85" t="s">
        <v>395</v>
      </c>
      <c r="V80" s="85" t="s">
        <v>1184</v>
      </c>
      <c r="W80" s="87" t="s">
        <v>542</v>
      </c>
      <c r="X80" s="87">
        <v>0</v>
      </c>
      <c r="Y80" s="87">
        <v>0</v>
      </c>
    </row>
    <row r="81" spans="1:25" s="3" customFormat="1" ht="12" customHeight="1" x14ac:dyDescent="0.2">
      <c r="A81" s="78" t="s">
        <v>1188</v>
      </c>
      <c r="B81" s="79" t="s">
        <v>897</v>
      </c>
      <c r="C81" s="80">
        <v>1</v>
      </c>
      <c r="D81" s="81">
        <v>2020</v>
      </c>
      <c r="E81" s="81" t="s">
        <v>745</v>
      </c>
      <c r="F81" s="82" t="s">
        <v>1095</v>
      </c>
      <c r="G81" s="94">
        <v>43952</v>
      </c>
      <c r="H81" s="81" t="s">
        <v>887</v>
      </c>
      <c r="I81" s="81" t="s">
        <v>888</v>
      </c>
      <c r="J81" s="84" t="s">
        <v>889</v>
      </c>
      <c r="K81" s="85" t="s">
        <v>890</v>
      </c>
      <c r="L81" s="86" t="s">
        <v>305</v>
      </c>
      <c r="M81" s="87" t="s">
        <v>891</v>
      </c>
      <c r="N81" s="87">
        <v>1</v>
      </c>
      <c r="O81" s="85" t="s">
        <v>277</v>
      </c>
      <c r="P81" s="88" t="s">
        <v>746</v>
      </c>
      <c r="Q81" s="89" t="s">
        <v>892</v>
      </c>
      <c r="R81" s="90">
        <v>44013</v>
      </c>
      <c r="S81" s="90">
        <v>44074</v>
      </c>
      <c r="T81" s="90">
        <v>44081</v>
      </c>
      <c r="U81" s="85" t="s">
        <v>1166</v>
      </c>
      <c r="V81" s="85" t="s">
        <v>1169</v>
      </c>
      <c r="W81" s="87" t="s">
        <v>542</v>
      </c>
      <c r="X81" s="87">
        <v>0</v>
      </c>
      <c r="Y81" s="87">
        <v>0</v>
      </c>
    </row>
    <row r="82" spans="1:25" s="3" customFormat="1" ht="12" customHeight="1" x14ac:dyDescent="0.2">
      <c r="A82" s="78" t="s">
        <v>1188</v>
      </c>
      <c r="B82" s="79" t="s">
        <v>897</v>
      </c>
      <c r="C82" s="80">
        <v>2</v>
      </c>
      <c r="D82" s="81">
        <v>2020</v>
      </c>
      <c r="E82" s="81" t="s">
        <v>745</v>
      </c>
      <c r="F82" s="82" t="s">
        <v>1095</v>
      </c>
      <c r="G82" s="94">
        <v>43952</v>
      </c>
      <c r="H82" s="81" t="s">
        <v>887</v>
      </c>
      <c r="I82" s="81" t="s">
        <v>888</v>
      </c>
      <c r="J82" s="84" t="s">
        <v>889</v>
      </c>
      <c r="K82" s="85" t="s">
        <v>893</v>
      </c>
      <c r="L82" s="86" t="s">
        <v>305</v>
      </c>
      <c r="M82" s="87" t="s">
        <v>894</v>
      </c>
      <c r="N82" s="87">
        <v>1</v>
      </c>
      <c r="O82" s="85" t="s">
        <v>277</v>
      </c>
      <c r="P82" s="88" t="s">
        <v>746</v>
      </c>
      <c r="Q82" s="89" t="s">
        <v>892</v>
      </c>
      <c r="R82" s="90">
        <v>44013</v>
      </c>
      <c r="S82" s="90">
        <v>44104</v>
      </c>
      <c r="T82" s="90">
        <v>44081</v>
      </c>
      <c r="U82" s="85" t="s">
        <v>1166</v>
      </c>
      <c r="V82" s="85" t="s">
        <v>1170</v>
      </c>
      <c r="W82" s="87" t="s">
        <v>542</v>
      </c>
      <c r="X82" s="87">
        <v>0</v>
      </c>
      <c r="Y82" s="87">
        <v>0</v>
      </c>
    </row>
    <row r="83" spans="1:25" s="3" customFormat="1" ht="12" customHeight="1" x14ac:dyDescent="0.2">
      <c r="A83" s="78" t="s">
        <v>1188</v>
      </c>
      <c r="B83" s="79" t="s">
        <v>941</v>
      </c>
      <c r="C83" s="80">
        <v>1</v>
      </c>
      <c r="D83" s="81">
        <v>2020</v>
      </c>
      <c r="E83" s="81" t="s">
        <v>940</v>
      </c>
      <c r="F83" s="82" t="s">
        <v>727</v>
      </c>
      <c r="G83" s="94">
        <v>43972</v>
      </c>
      <c r="H83" s="81" t="s">
        <v>924</v>
      </c>
      <c r="I83" s="81" t="s">
        <v>925</v>
      </c>
      <c r="J83" s="84" t="s">
        <v>926</v>
      </c>
      <c r="K83" s="85" t="s">
        <v>927</v>
      </c>
      <c r="L83" s="86" t="s">
        <v>305</v>
      </c>
      <c r="M83" s="87" t="s">
        <v>928</v>
      </c>
      <c r="N83" s="87">
        <v>1</v>
      </c>
      <c r="O83" s="85" t="s">
        <v>302</v>
      </c>
      <c r="P83" s="88" t="s">
        <v>303</v>
      </c>
      <c r="Q83" s="89" t="s">
        <v>1113</v>
      </c>
      <c r="R83" s="90">
        <v>44014</v>
      </c>
      <c r="S83" s="90">
        <v>44073</v>
      </c>
      <c r="T83" s="90">
        <v>44082</v>
      </c>
      <c r="U83" s="85" t="s">
        <v>393</v>
      </c>
      <c r="V83" s="85" t="s">
        <v>1171</v>
      </c>
      <c r="W83" s="87" t="s">
        <v>542</v>
      </c>
      <c r="X83" s="87">
        <v>0</v>
      </c>
      <c r="Y83" s="87">
        <v>0</v>
      </c>
    </row>
    <row r="84" spans="1:25" s="3" customFormat="1" ht="12" customHeight="1" x14ac:dyDescent="0.2">
      <c r="A84" s="78" t="s">
        <v>1188</v>
      </c>
      <c r="B84" s="79" t="s">
        <v>942</v>
      </c>
      <c r="C84" s="80">
        <v>1</v>
      </c>
      <c r="D84" s="81">
        <v>2020</v>
      </c>
      <c r="E84" s="81" t="s">
        <v>940</v>
      </c>
      <c r="F84" s="82" t="s">
        <v>727</v>
      </c>
      <c r="G84" s="94">
        <v>43972</v>
      </c>
      <c r="H84" s="81" t="s">
        <v>931</v>
      </c>
      <c r="I84" s="81" t="s">
        <v>932</v>
      </c>
      <c r="J84" s="84" t="s">
        <v>933</v>
      </c>
      <c r="K84" s="85" t="s">
        <v>934</v>
      </c>
      <c r="L84" s="86" t="s">
        <v>305</v>
      </c>
      <c r="M84" s="87" t="s">
        <v>935</v>
      </c>
      <c r="N84" s="87">
        <v>1</v>
      </c>
      <c r="O84" s="85" t="s">
        <v>302</v>
      </c>
      <c r="P84" s="88" t="s">
        <v>303</v>
      </c>
      <c r="Q84" s="89" t="s">
        <v>1113</v>
      </c>
      <c r="R84" s="90">
        <v>44014</v>
      </c>
      <c r="S84" s="90">
        <v>44073</v>
      </c>
      <c r="T84" s="90">
        <v>44082</v>
      </c>
      <c r="U84" s="85" t="s">
        <v>393</v>
      </c>
      <c r="V84" s="85" t="s">
        <v>1172</v>
      </c>
      <c r="W84" s="87" t="s">
        <v>542</v>
      </c>
      <c r="X84" s="87">
        <v>0</v>
      </c>
      <c r="Y84" s="87">
        <v>0</v>
      </c>
    </row>
    <row r="85" spans="1:25" s="3" customFormat="1" ht="12" customHeight="1" x14ac:dyDescent="0.2">
      <c r="A85" s="78" t="s">
        <v>1188</v>
      </c>
      <c r="B85" s="79" t="s">
        <v>1028</v>
      </c>
      <c r="C85" s="80">
        <v>1</v>
      </c>
      <c r="D85" s="81">
        <v>2020</v>
      </c>
      <c r="E85" s="81" t="s">
        <v>192</v>
      </c>
      <c r="F85" s="82" t="s">
        <v>727</v>
      </c>
      <c r="G85" s="94">
        <v>43972</v>
      </c>
      <c r="H85" s="81" t="s">
        <v>973</v>
      </c>
      <c r="I85" s="81" t="s">
        <v>964</v>
      </c>
      <c r="J85" s="84" t="s">
        <v>974</v>
      </c>
      <c r="K85" s="85" t="s">
        <v>975</v>
      </c>
      <c r="L85" s="86" t="s">
        <v>298</v>
      </c>
      <c r="M85" s="87" t="s">
        <v>976</v>
      </c>
      <c r="N85" s="87">
        <v>1</v>
      </c>
      <c r="O85" s="85" t="s">
        <v>317</v>
      </c>
      <c r="P85" s="88" t="s">
        <v>326</v>
      </c>
      <c r="Q85" s="89" t="s">
        <v>968</v>
      </c>
      <c r="R85" s="90">
        <v>44013</v>
      </c>
      <c r="S85" s="90">
        <v>44074</v>
      </c>
      <c r="T85" s="90">
        <v>44081</v>
      </c>
      <c r="U85" s="85" t="s">
        <v>395</v>
      </c>
      <c r="V85" s="85" t="s">
        <v>1180</v>
      </c>
      <c r="W85" s="87" t="s">
        <v>542</v>
      </c>
      <c r="X85" s="87">
        <v>0</v>
      </c>
      <c r="Y85" s="87">
        <v>0</v>
      </c>
    </row>
    <row r="86" spans="1:25" s="3" customFormat="1" ht="12" customHeight="1" x14ac:dyDescent="0.2">
      <c r="A86" s="78" t="s">
        <v>1188</v>
      </c>
      <c r="B86" s="79" t="s">
        <v>1060</v>
      </c>
      <c r="C86" s="80">
        <v>2</v>
      </c>
      <c r="D86" s="81">
        <v>2020</v>
      </c>
      <c r="E86" s="81" t="s">
        <v>252</v>
      </c>
      <c r="F86" s="82" t="s">
        <v>1061</v>
      </c>
      <c r="G86" s="94">
        <v>43969</v>
      </c>
      <c r="H86" s="81" t="s">
        <v>1046</v>
      </c>
      <c r="I86" s="81" t="s">
        <v>1047</v>
      </c>
      <c r="J86" s="84" t="s">
        <v>1059</v>
      </c>
      <c r="K86" s="85" t="s">
        <v>1051</v>
      </c>
      <c r="L86" s="86" t="s">
        <v>527</v>
      </c>
      <c r="M86" s="87" t="s">
        <v>1052</v>
      </c>
      <c r="N86" s="87">
        <v>1</v>
      </c>
      <c r="O86" s="85" t="s">
        <v>1062</v>
      </c>
      <c r="P86" s="88" t="s">
        <v>1062</v>
      </c>
      <c r="Q86" s="89" t="s">
        <v>1137</v>
      </c>
      <c r="R86" s="90">
        <v>44001</v>
      </c>
      <c r="S86" s="90">
        <v>44042</v>
      </c>
      <c r="T86" s="90">
        <v>44067</v>
      </c>
      <c r="U86" s="85" t="s">
        <v>1128</v>
      </c>
      <c r="V86" s="85" t="s">
        <v>1138</v>
      </c>
      <c r="W86" s="87" t="s">
        <v>542</v>
      </c>
      <c r="X86" s="87">
        <v>0</v>
      </c>
      <c r="Y86" s="87">
        <v>0</v>
      </c>
    </row>
    <row r="87" spans="1:25" s="3" customFormat="1" ht="12" customHeight="1" x14ac:dyDescent="0.2">
      <c r="A87" s="78" t="s">
        <v>1188</v>
      </c>
      <c r="B87" s="79" t="s">
        <v>1060</v>
      </c>
      <c r="C87" s="80">
        <v>4</v>
      </c>
      <c r="D87" s="81">
        <v>2020</v>
      </c>
      <c r="E87" s="81" t="s">
        <v>252</v>
      </c>
      <c r="F87" s="82" t="s">
        <v>1061</v>
      </c>
      <c r="G87" s="94">
        <v>43969</v>
      </c>
      <c r="H87" s="81" t="s">
        <v>1046</v>
      </c>
      <c r="I87" s="81" t="s">
        <v>1047</v>
      </c>
      <c r="J87" s="84" t="s">
        <v>1059</v>
      </c>
      <c r="K87" s="85" t="s">
        <v>1164</v>
      </c>
      <c r="L87" s="86" t="s">
        <v>527</v>
      </c>
      <c r="M87" s="87" t="s">
        <v>1058</v>
      </c>
      <c r="N87" s="87">
        <v>1</v>
      </c>
      <c r="O87" s="85" t="s">
        <v>379</v>
      </c>
      <c r="P87" s="88" t="s">
        <v>379</v>
      </c>
      <c r="Q87" s="89" t="s">
        <v>380</v>
      </c>
      <c r="R87" s="90">
        <v>44044</v>
      </c>
      <c r="S87" s="90">
        <v>44079</v>
      </c>
      <c r="T87" s="90">
        <v>44081</v>
      </c>
      <c r="U87" s="85" t="s">
        <v>394</v>
      </c>
      <c r="V87" s="85" t="s">
        <v>1165</v>
      </c>
      <c r="W87" s="87" t="s">
        <v>542</v>
      </c>
      <c r="X87" s="87">
        <v>0</v>
      </c>
      <c r="Y87" s="87">
        <v>0</v>
      </c>
    </row>
    <row r="88" spans="1:25" s="3" customFormat="1" ht="12" customHeight="1" x14ac:dyDescent="0.2">
      <c r="A88" s="19" t="s">
        <v>1241</v>
      </c>
      <c r="B88" s="20" t="s">
        <v>39</v>
      </c>
      <c r="C88" s="21">
        <v>1</v>
      </c>
      <c r="D88" s="22">
        <v>2018</v>
      </c>
      <c r="E88" s="22" t="s">
        <v>70</v>
      </c>
      <c r="F88" s="23" t="s">
        <v>109</v>
      </c>
      <c r="G88" s="73">
        <v>43395</v>
      </c>
      <c r="H88" s="22" t="s">
        <v>114</v>
      </c>
      <c r="I88" s="22" t="s">
        <v>111</v>
      </c>
      <c r="J88" s="24" t="s">
        <v>115</v>
      </c>
      <c r="K88" s="7" t="s">
        <v>116</v>
      </c>
      <c r="L88" s="25" t="s">
        <v>275</v>
      </c>
      <c r="M88" s="26" t="s">
        <v>308</v>
      </c>
      <c r="N88" s="26" t="s">
        <v>309</v>
      </c>
      <c r="O88" s="7" t="s">
        <v>277</v>
      </c>
      <c r="P88" s="27" t="s">
        <v>278</v>
      </c>
      <c r="Q88" s="56" t="s">
        <v>279</v>
      </c>
      <c r="R88" s="57">
        <v>43497</v>
      </c>
      <c r="S88" s="57">
        <v>44073</v>
      </c>
      <c r="T88" s="57">
        <v>44098</v>
      </c>
      <c r="U88" s="7" t="s">
        <v>390</v>
      </c>
      <c r="V88" s="7" t="s">
        <v>1240</v>
      </c>
      <c r="W88" s="26" t="s">
        <v>542</v>
      </c>
      <c r="X88" s="26">
        <v>4</v>
      </c>
      <c r="Y88" s="26">
        <v>0</v>
      </c>
    </row>
    <row r="89" spans="1:25" s="3" customFormat="1" ht="12" customHeight="1" x14ac:dyDescent="0.2">
      <c r="A89" s="19" t="s">
        <v>1241</v>
      </c>
      <c r="B89" s="20" t="s">
        <v>48</v>
      </c>
      <c r="C89" s="21">
        <v>1</v>
      </c>
      <c r="D89" s="22">
        <v>2019</v>
      </c>
      <c r="E89" s="22" t="s">
        <v>91</v>
      </c>
      <c r="F89" s="23" t="s">
        <v>141</v>
      </c>
      <c r="G89" s="73">
        <v>43418</v>
      </c>
      <c r="H89" s="22" t="s">
        <v>160</v>
      </c>
      <c r="I89" s="22" t="s">
        <v>487</v>
      </c>
      <c r="J89" s="24" t="s">
        <v>161</v>
      </c>
      <c r="K89" s="7" t="s">
        <v>162</v>
      </c>
      <c r="L89" s="25" t="s">
        <v>305</v>
      </c>
      <c r="M89" s="26" t="s">
        <v>331</v>
      </c>
      <c r="N89" s="26">
        <v>1</v>
      </c>
      <c r="O89" s="7" t="s">
        <v>317</v>
      </c>
      <c r="P89" s="27" t="s">
        <v>326</v>
      </c>
      <c r="Q89" s="56" t="s">
        <v>401</v>
      </c>
      <c r="R89" s="57">
        <v>43488</v>
      </c>
      <c r="S89" s="57">
        <v>44104</v>
      </c>
      <c r="T89" s="57">
        <v>44109</v>
      </c>
      <c r="U89" s="7" t="s">
        <v>395</v>
      </c>
      <c r="V89" s="7" t="s">
        <v>1236</v>
      </c>
      <c r="W89" s="26" t="s">
        <v>542</v>
      </c>
      <c r="X89" s="26">
        <v>2</v>
      </c>
      <c r="Y89" s="26">
        <v>0</v>
      </c>
    </row>
    <row r="90" spans="1:25" s="3" customFormat="1" ht="12" customHeight="1" x14ac:dyDescent="0.2">
      <c r="A90" s="19" t="s">
        <v>1241</v>
      </c>
      <c r="B90" s="20" t="s">
        <v>49</v>
      </c>
      <c r="C90" s="21">
        <v>1</v>
      </c>
      <c r="D90" s="22">
        <v>2019</v>
      </c>
      <c r="E90" s="22" t="s">
        <v>91</v>
      </c>
      <c r="F90" s="23" t="s">
        <v>141</v>
      </c>
      <c r="G90" s="73">
        <v>43418</v>
      </c>
      <c r="H90" s="22" t="s">
        <v>163</v>
      </c>
      <c r="I90" s="22" t="s">
        <v>487</v>
      </c>
      <c r="J90" s="24" t="s">
        <v>164</v>
      </c>
      <c r="K90" s="7" t="s">
        <v>165</v>
      </c>
      <c r="L90" s="25" t="s">
        <v>298</v>
      </c>
      <c r="M90" s="26" t="s">
        <v>332</v>
      </c>
      <c r="N90" s="26">
        <v>1</v>
      </c>
      <c r="O90" s="7" t="s">
        <v>317</v>
      </c>
      <c r="P90" s="27" t="s">
        <v>326</v>
      </c>
      <c r="Q90" s="56" t="s">
        <v>401</v>
      </c>
      <c r="R90" s="57">
        <v>43488</v>
      </c>
      <c r="S90" s="57">
        <v>44104</v>
      </c>
      <c r="T90" s="57">
        <v>44109</v>
      </c>
      <c r="U90" s="7" t="s">
        <v>395</v>
      </c>
      <c r="V90" s="7" t="s">
        <v>1237</v>
      </c>
      <c r="W90" s="26" t="s">
        <v>542</v>
      </c>
      <c r="X90" s="26">
        <v>2</v>
      </c>
      <c r="Y90" s="26">
        <v>0</v>
      </c>
    </row>
    <row r="91" spans="1:25" s="3" customFormat="1" ht="12" customHeight="1" x14ac:dyDescent="0.2">
      <c r="A91" s="19" t="s">
        <v>1241</v>
      </c>
      <c r="B91" s="20" t="s">
        <v>59</v>
      </c>
      <c r="C91" s="21">
        <v>1</v>
      </c>
      <c r="D91" s="22">
        <v>2019</v>
      </c>
      <c r="E91" s="22" t="s">
        <v>70</v>
      </c>
      <c r="F91" s="23" t="s">
        <v>213</v>
      </c>
      <c r="G91" s="73">
        <v>43657</v>
      </c>
      <c r="H91" s="22" t="s">
        <v>214</v>
      </c>
      <c r="I91" s="22"/>
      <c r="J91" s="24" t="s">
        <v>215</v>
      </c>
      <c r="K91" s="7" t="s">
        <v>216</v>
      </c>
      <c r="L91" s="25" t="s">
        <v>298</v>
      </c>
      <c r="M91" s="26" t="s">
        <v>355</v>
      </c>
      <c r="N91" s="26" t="s">
        <v>356</v>
      </c>
      <c r="O91" s="7" t="s">
        <v>277</v>
      </c>
      <c r="P91" s="27" t="s">
        <v>278</v>
      </c>
      <c r="Q91" s="56" t="s">
        <v>357</v>
      </c>
      <c r="R91" s="57">
        <v>43664</v>
      </c>
      <c r="S91" s="57">
        <v>44012</v>
      </c>
      <c r="T91" s="57">
        <v>44105</v>
      </c>
      <c r="U91" s="7" t="s">
        <v>1166</v>
      </c>
      <c r="V91" s="7" t="s">
        <v>1225</v>
      </c>
      <c r="W91" s="26" t="s">
        <v>542</v>
      </c>
      <c r="X91" s="26">
        <v>1</v>
      </c>
      <c r="Y91" s="26">
        <v>0</v>
      </c>
    </row>
    <row r="92" spans="1:25" s="3" customFormat="1" ht="12" customHeight="1" x14ac:dyDescent="0.2">
      <c r="A92" s="19" t="s">
        <v>1241</v>
      </c>
      <c r="B92" s="20" t="s">
        <v>560</v>
      </c>
      <c r="C92" s="21">
        <v>1</v>
      </c>
      <c r="D92" s="22">
        <v>2020</v>
      </c>
      <c r="E92" s="22" t="s">
        <v>563</v>
      </c>
      <c r="F92" s="23" t="s">
        <v>565</v>
      </c>
      <c r="G92" s="73">
        <v>43901</v>
      </c>
      <c r="H92" s="22" t="s">
        <v>566</v>
      </c>
      <c r="I92" s="22" t="s">
        <v>549</v>
      </c>
      <c r="J92" s="24" t="s">
        <v>550</v>
      </c>
      <c r="K92" s="7" t="s">
        <v>551</v>
      </c>
      <c r="L92" s="25" t="s">
        <v>305</v>
      </c>
      <c r="M92" s="26" t="s">
        <v>552</v>
      </c>
      <c r="N92" s="26">
        <v>1</v>
      </c>
      <c r="O92" s="7" t="s">
        <v>293</v>
      </c>
      <c r="P92" s="27" t="s">
        <v>569</v>
      </c>
      <c r="Q92" s="56" t="s">
        <v>553</v>
      </c>
      <c r="R92" s="57">
        <v>43908</v>
      </c>
      <c r="S92" s="57">
        <v>43980</v>
      </c>
      <c r="T92" s="57">
        <v>44104</v>
      </c>
      <c r="U92" s="7" t="s">
        <v>390</v>
      </c>
      <c r="V92" s="7" t="s">
        <v>1199</v>
      </c>
      <c r="W92" s="26" t="s">
        <v>542</v>
      </c>
      <c r="X92" s="26">
        <v>0</v>
      </c>
      <c r="Y92" s="26">
        <v>0</v>
      </c>
    </row>
    <row r="93" spans="1:25" s="3" customFormat="1" ht="12" customHeight="1" x14ac:dyDescent="0.2">
      <c r="A93" s="19" t="s">
        <v>1241</v>
      </c>
      <c r="B93" s="20" t="s">
        <v>561</v>
      </c>
      <c r="C93" s="21">
        <v>1</v>
      </c>
      <c r="D93" s="22">
        <v>2020</v>
      </c>
      <c r="E93" s="22" t="s">
        <v>563</v>
      </c>
      <c r="F93" s="23" t="s">
        <v>565</v>
      </c>
      <c r="G93" s="73">
        <v>43901</v>
      </c>
      <c r="H93" s="22" t="s">
        <v>567</v>
      </c>
      <c r="I93" s="22" t="s">
        <v>549</v>
      </c>
      <c r="J93" s="24" t="s">
        <v>554</v>
      </c>
      <c r="K93" s="7" t="s">
        <v>551</v>
      </c>
      <c r="L93" s="25" t="s">
        <v>305</v>
      </c>
      <c r="M93" s="26" t="s">
        <v>552</v>
      </c>
      <c r="N93" s="26">
        <v>1</v>
      </c>
      <c r="O93" s="7" t="s">
        <v>293</v>
      </c>
      <c r="P93" s="27" t="s">
        <v>569</v>
      </c>
      <c r="Q93" s="56" t="s">
        <v>553</v>
      </c>
      <c r="R93" s="57">
        <v>43908</v>
      </c>
      <c r="S93" s="57">
        <v>43980</v>
      </c>
      <c r="T93" s="57">
        <v>44104</v>
      </c>
      <c r="U93" s="7" t="s">
        <v>390</v>
      </c>
      <c r="V93" s="7" t="s">
        <v>1199</v>
      </c>
      <c r="W93" s="26" t="s">
        <v>542</v>
      </c>
      <c r="X93" s="26">
        <v>0</v>
      </c>
      <c r="Y93" s="26">
        <v>0</v>
      </c>
    </row>
    <row r="94" spans="1:25" s="3" customFormat="1" ht="12" customHeight="1" x14ac:dyDescent="0.2">
      <c r="A94" s="19" t="s">
        <v>1241</v>
      </c>
      <c r="B94" s="20" t="s">
        <v>605</v>
      </c>
      <c r="C94" s="21">
        <v>1</v>
      </c>
      <c r="D94" s="22">
        <v>2020</v>
      </c>
      <c r="E94" s="22" t="s">
        <v>580</v>
      </c>
      <c r="F94" s="23" t="s">
        <v>229</v>
      </c>
      <c r="G94" s="73">
        <v>43921</v>
      </c>
      <c r="H94" s="22" t="s">
        <v>587</v>
      </c>
      <c r="I94" s="22" t="s">
        <v>588</v>
      </c>
      <c r="J94" s="24" t="s">
        <v>589</v>
      </c>
      <c r="K94" s="7" t="s">
        <v>590</v>
      </c>
      <c r="L94" s="25" t="s">
        <v>305</v>
      </c>
      <c r="M94" s="26" t="s">
        <v>591</v>
      </c>
      <c r="N94" s="26">
        <v>0.9</v>
      </c>
      <c r="O94" s="7" t="s">
        <v>608</v>
      </c>
      <c r="P94" s="27" t="s">
        <v>615</v>
      </c>
      <c r="Q94" s="56" t="s">
        <v>592</v>
      </c>
      <c r="R94" s="57">
        <v>43917</v>
      </c>
      <c r="S94" s="57">
        <v>44104</v>
      </c>
      <c r="T94" s="57">
        <v>44104</v>
      </c>
      <c r="U94" s="7" t="s">
        <v>732</v>
      </c>
      <c r="V94" s="7" t="s">
        <v>1200</v>
      </c>
      <c r="W94" s="26" t="s">
        <v>542</v>
      </c>
      <c r="X94" s="26">
        <v>0</v>
      </c>
      <c r="Y94" s="26">
        <v>0</v>
      </c>
    </row>
    <row r="95" spans="1:25" s="3" customFormat="1" ht="12" customHeight="1" x14ac:dyDescent="0.2">
      <c r="A95" s="19" t="s">
        <v>1241</v>
      </c>
      <c r="B95" s="20" t="s">
        <v>658</v>
      </c>
      <c r="C95" s="21">
        <v>1</v>
      </c>
      <c r="D95" s="22">
        <v>2020</v>
      </c>
      <c r="E95" s="22" t="s">
        <v>657</v>
      </c>
      <c r="F95" s="23" t="s">
        <v>663</v>
      </c>
      <c r="G95" s="73">
        <v>43934</v>
      </c>
      <c r="H95" s="22" t="s">
        <v>626</v>
      </c>
      <c r="I95" s="22" t="s">
        <v>627</v>
      </c>
      <c r="J95" s="24" t="s">
        <v>628</v>
      </c>
      <c r="K95" s="7" t="s">
        <v>629</v>
      </c>
      <c r="L95" s="25" t="s">
        <v>305</v>
      </c>
      <c r="M95" s="26" t="s">
        <v>630</v>
      </c>
      <c r="N95" s="26">
        <v>1</v>
      </c>
      <c r="O95" s="7" t="s">
        <v>608</v>
      </c>
      <c r="P95" s="27" t="s">
        <v>664</v>
      </c>
      <c r="Q95" s="56" t="s">
        <v>631</v>
      </c>
      <c r="R95" s="57">
        <v>43955</v>
      </c>
      <c r="S95" s="57">
        <v>44104</v>
      </c>
      <c r="T95" s="57">
        <v>44110</v>
      </c>
      <c r="U95" s="7" t="s">
        <v>1203</v>
      </c>
      <c r="V95" s="7" t="s">
        <v>1204</v>
      </c>
      <c r="W95" s="26" t="s">
        <v>542</v>
      </c>
      <c r="X95" s="26">
        <v>0</v>
      </c>
      <c r="Y95" s="26">
        <v>0</v>
      </c>
    </row>
    <row r="96" spans="1:25" s="3" customFormat="1" ht="12" customHeight="1" x14ac:dyDescent="0.2">
      <c r="A96" s="19" t="s">
        <v>1241</v>
      </c>
      <c r="B96" s="20" t="s">
        <v>805</v>
      </c>
      <c r="C96" s="21">
        <v>1</v>
      </c>
      <c r="D96" s="22">
        <v>2020</v>
      </c>
      <c r="E96" s="22" t="s">
        <v>187</v>
      </c>
      <c r="F96" s="23" t="s">
        <v>727</v>
      </c>
      <c r="G96" s="73">
        <v>43972</v>
      </c>
      <c r="H96" s="22" t="s">
        <v>775</v>
      </c>
      <c r="I96" s="22" t="s">
        <v>218</v>
      </c>
      <c r="J96" s="24" t="s">
        <v>776</v>
      </c>
      <c r="K96" s="7" t="s">
        <v>777</v>
      </c>
      <c r="L96" s="25" t="s">
        <v>305</v>
      </c>
      <c r="M96" s="26" t="s">
        <v>778</v>
      </c>
      <c r="N96" s="26">
        <v>1</v>
      </c>
      <c r="O96" s="7" t="s">
        <v>811</v>
      </c>
      <c r="P96" s="27" t="s">
        <v>811</v>
      </c>
      <c r="Q96" s="56" t="s">
        <v>771</v>
      </c>
      <c r="R96" s="57">
        <v>43997</v>
      </c>
      <c r="S96" s="57">
        <v>44089</v>
      </c>
      <c r="T96" s="57">
        <v>44091</v>
      </c>
      <c r="U96" s="7" t="s">
        <v>394</v>
      </c>
      <c r="V96" s="7" t="s">
        <v>1197</v>
      </c>
      <c r="W96" s="26" t="s">
        <v>542</v>
      </c>
      <c r="X96" s="26">
        <v>0</v>
      </c>
      <c r="Y96" s="26">
        <v>0</v>
      </c>
    </row>
    <row r="97" spans="1:25" s="3" customFormat="1" ht="12" customHeight="1" x14ac:dyDescent="0.2">
      <c r="A97" s="19" t="s">
        <v>1241</v>
      </c>
      <c r="B97" s="20" t="s">
        <v>921</v>
      </c>
      <c r="C97" s="21">
        <v>1</v>
      </c>
      <c r="D97" s="22">
        <v>2020</v>
      </c>
      <c r="E97" s="22" t="s">
        <v>745</v>
      </c>
      <c r="F97" s="23" t="s">
        <v>727</v>
      </c>
      <c r="G97" s="73">
        <v>43972</v>
      </c>
      <c r="H97" s="22" t="s">
        <v>901</v>
      </c>
      <c r="I97" s="22" t="s">
        <v>902</v>
      </c>
      <c r="J97" s="24" t="s">
        <v>903</v>
      </c>
      <c r="K97" s="7" t="s">
        <v>904</v>
      </c>
      <c r="L97" s="25" t="s">
        <v>305</v>
      </c>
      <c r="M97" s="26" t="s">
        <v>905</v>
      </c>
      <c r="N97" s="26">
        <v>1</v>
      </c>
      <c r="O97" s="7" t="s">
        <v>277</v>
      </c>
      <c r="P97" s="27" t="s">
        <v>746</v>
      </c>
      <c r="Q97" s="56" t="s">
        <v>739</v>
      </c>
      <c r="R97" s="57">
        <v>44013</v>
      </c>
      <c r="S97" s="57">
        <v>44104</v>
      </c>
      <c r="T97" s="57">
        <v>44105</v>
      </c>
      <c r="U97" s="7" t="s">
        <v>1166</v>
      </c>
      <c r="V97" s="7" t="s">
        <v>1230</v>
      </c>
      <c r="W97" s="26" t="s">
        <v>542</v>
      </c>
      <c r="X97" s="26">
        <v>0</v>
      </c>
      <c r="Y97" s="26">
        <v>0</v>
      </c>
    </row>
    <row r="98" spans="1:25" s="3" customFormat="1" ht="12" customHeight="1" x14ac:dyDescent="0.2">
      <c r="A98" s="19" t="s">
        <v>1241</v>
      </c>
      <c r="B98" s="20" t="s">
        <v>922</v>
      </c>
      <c r="C98" s="21">
        <v>1</v>
      </c>
      <c r="D98" s="22">
        <v>2020</v>
      </c>
      <c r="E98" s="22" t="s">
        <v>745</v>
      </c>
      <c r="F98" s="23" t="s">
        <v>727</v>
      </c>
      <c r="G98" s="73">
        <v>43972</v>
      </c>
      <c r="H98" s="22" t="s">
        <v>909</v>
      </c>
      <c r="I98" s="22" t="s">
        <v>902</v>
      </c>
      <c r="J98" s="24" t="s">
        <v>910</v>
      </c>
      <c r="K98" s="7" t="s">
        <v>911</v>
      </c>
      <c r="L98" s="25" t="s">
        <v>305</v>
      </c>
      <c r="M98" s="26" t="s">
        <v>912</v>
      </c>
      <c r="N98" s="26">
        <v>1</v>
      </c>
      <c r="O98" s="7" t="s">
        <v>277</v>
      </c>
      <c r="P98" s="27" t="s">
        <v>746</v>
      </c>
      <c r="Q98" s="56" t="s">
        <v>739</v>
      </c>
      <c r="R98" s="57">
        <v>44013</v>
      </c>
      <c r="S98" s="57">
        <v>44104</v>
      </c>
      <c r="T98" s="57">
        <v>44110</v>
      </c>
      <c r="U98" s="7" t="s">
        <v>1166</v>
      </c>
      <c r="V98" s="7" t="s">
        <v>1232</v>
      </c>
      <c r="W98" s="26" t="s">
        <v>542</v>
      </c>
      <c r="X98" s="26">
        <v>0</v>
      </c>
      <c r="Y98" s="26">
        <v>0</v>
      </c>
    </row>
    <row r="99" spans="1:25" s="3" customFormat="1" ht="12" customHeight="1" x14ac:dyDescent="0.2">
      <c r="A99" s="19" t="s">
        <v>1241</v>
      </c>
      <c r="B99" s="20" t="s">
        <v>1032</v>
      </c>
      <c r="C99" s="21">
        <v>1</v>
      </c>
      <c r="D99" s="22">
        <v>2020</v>
      </c>
      <c r="E99" s="22" t="s">
        <v>192</v>
      </c>
      <c r="F99" s="23" t="s">
        <v>727</v>
      </c>
      <c r="G99" s="73">
        <v>43972</v>
      </c>
      <c r="H99" s="22" t="s">
        <v>982</v>
      </c>
      <c r="I99" s="22" t="s">
        <v>983</v>
      </c>
      <c r="J99" s="24" t="s">
        <v>984</v>
      </c>
      <c r="K99" s="7" t="s">
        <v>985</v>
      </c>
      <c r="L99" s="25" t="s">
        <v>986</v>
      </c>
      <c r="M99" s="26" t="s">
        <v>987</v>
      </c>
      <c r="N99" s="26">
        <v>1</v>
      </c>
      <c r="O99" s="7" t="s">
        <v>317</v>
      </c>
      <c r="P99" s="27" t="s">
        <v>326</v>
      </c>
      <c r="Q99" s="56" t="s">
        <v>968</v>
      </c>
      <c r="R99" s="57">
        <v>44013</v>
      </c>
      <c r="S99" s="57">
        <v>44104</v>
      </c>
      <c r="T99" s="57">
        <v>44109</v>
      </c>
      <c r="U99" s="7" t="s">
        <v>395</v>
      </c>
      <c r="V99" s="7" t="s">
        <v>1238</v>
      </c>
      <c r="W99" s="26" t="s">
        <v>542</v>
      </c>
      <c r="X99" s="26">
        <v>0</v>
      </c>
      <c r="Y99" s="26">
        <v>0</v>
      </c>
    </row>
    <row r="100" spans="1:25" s="3" customFormat="1" ht="12" customHeight="1" x14ac:dyDescent="0.2">
      <c r="A100" s="19" t="s">
        <v>1241</v>
      </c>
      <c r="B100" s="20" t="s">
        <v>1039</v>
      </c>
      <c r="C100" s="21">
        <v>1</v>
      </c>
      <c r="D100" s="22">
        <v>2020</v>
      </c>
      <c r="E100" s="22" t="s">
        <v>192</v>
      </c>
      <c r="F100" s="23" t="s">
        <v>727</v>
      </c>
      <c r="G100" s="73">
        <v>43972</v>
      </c>
      <c r="H100" s="22" t="s">
        <v>1022</v>
      </c>
      <c r="I100" s="22" t="s">
        <v>978</v>
      </c>
      <c r="J100" s="24" t="s">
        <v>1023</v>
      </c>
      <c r="K100" s="7" t="s">
        <v>1024</v>
      </c>
      <c r="L100" s="25" t="s">
        <v>298</v>
      </c>
      <c r="M100" s="26" t="s">
        <v>1025</v>
      </c>
      <c r="N100" s="26">
        <v>1</v>
      </c>
      <c r="O100" s="7" t="s">
        <v>317</v>
      </c>
      <c r="P100" s="27" t="s">
        <v>326</v>
      </c>
      <c r="Q100" s="56" t="s">
        <v>968</v>
      </c>
      <c r="R100" s="57">
        <v>44013</v>
      </c>
      <c r="S100" s="57">
        <v>44104</v>
      </c>
      <c r="T100" s="57">
        <v>44109</v>
      </c>
      <c r="U100" s="7" t="s">
        <v>395</v>
      </c>
      <c r="V100" s="7" t="s">
        <v>1239</v>
      </c>
      <c r="W100" s="26" t="s">
        <v>542</v>
      </c>
      <c r="X100" s="26">
        <v>0</v>
      </c>
      <c r="Y100" s="26">
        <v>0</v>
      </c>
    </row>
  </sheetData>
  <autoFilter ref="A2:Y60"/>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workbookViewId="0">
      <selection activeCell="AB78" sqref="AB77:AB78"/>
    </sheetView>
  </sheetViews>
  <sheetFormatPr baseColWidth="10" defaultRowHeight="12.75" x14ac:dyDescent="0.2"/>
  <cols>
    <col min="1" max="1" width="8" customWidth="1"/>
    <col min="4" max="4" width="10" customWidth="1"/>
    <col min="7" max="7" width="11.42578125" style="75"/>
    <col min="15" max="15" width="40.28515625" customWidth="1"/>
    <col min="16" max="16" width="29.7109375" customWidth="1"/>
    <col min="17" max="18" width="11.42578125" customWidth="1"/>
    <col min="19" max="19" width="11.42578125" style="74"/>
    <col min="20" max="20" width="11.42578125" style="75"/>
  </cols>
  <sheetData>
    <row r="1" spans="1:26" ht="15.75" x14ac:dyDescent="0.25">
      <c r="A1" s="66" t="s">
        <v>407</v>
      </c>
      <c r="T1" s="75" t="s">
        <v>11</v>
      </c>
    </row>
    <row r="2" spans="1:26" s="9" customFormat="1" ht="49.5" customHeight="1" x14ac:dyDescent="0.2">
      <c r="A2" s="69" t="s">
        <v>521</v>
      </c>
      <c r="B2" s="69" t="s">
        <v>28</v>
      </c>
      <c r="C2" s="69" t="s">
        <v>27</v>
      </c>
      <c r="D2" s="69" t="s">
        <v>26</v>
      </c>
      <c r="E2" s="69" t="s">
        <v>17</v>
      </c>
      <c r="F2" s="69" t="s">
        <v>0</v>
      </c>
      <c r="G2" s="77" t="s">
        <v>8</v>
      </c>
      <c r="H2" s="16" t="s">
        <v>10</v>
      </c>
      <c r="I2" s="69" t="s">
        <v>20</v>
      </c>
      <c r="J2" s="69" t="s">
        <v>19</v>
      </c>
      <c r="K2" s="69" t="s">
        <v>1</v>
      </c>
      <c r="L2" s="69" t="s">
        <v>15</v>
      </c>
      <c r="M2" s="69" t="s">
        <v>2</v>
      </c>
      <c r="N2" s="69" t="s">
        <v>3</v>
      </c>
      <c r="O2" s="69" t="s">
        <v>25</v>
      </c>
      <c r="P2" s="69" t="s">
        <v>4</v>
      </c>
      <c r="Q2" s="54" t="s">
        <v>5</v>
      </c>
      <c r="R2" s="54" t="s">
        <v>6</v>
      </c>
      <c r="S2" s="54" t="s">
        <v>7</v>
      </c>
      <c r="T2" s="76" t="s">
        <v>12</v>
      </c>
      <c r="U2" s="70" t="s">
        <v>18</v>
      </c>
      <c r="V2" s="70" t="s">
        <v>13</v>
      </c>
      <c r="W2" s="70" t="s">
        <v>14</v>
      </c>
      <c r="X2" s="70" t="s">
        <v>399</v>
      </c>
      <c r="Y2" s="91" t="s">
        <v>400</v>
      </c>
      <c r="Z2" s="91" t="s">
        <v>548</v>
      </c>
    </row>
    <row r="3" spans="1:26" s="3" customFormat="1" ht="12" customHeight="1" x14ac:dyDescent="0.2">
      <c r="A3" s="19" t="s">
        <v>522</v>
      </c>
      <c r="B3" s="20" t="s">
        <v>31</v>
      </c>
      <c r="C3" s="21">
        <v>2</v>
      </c>
      <c r="D3" s="22">
        <v>2016</v>
      </c>
      <c r="E3" s="22" t="s">
        <v>70</v>
      </c>
      <c r="F3" s="23" t="s">
        <v>433</v>
      </c>
      <c r="G3" s="58">
        <v>42594</v>
      </c>
      <c r="H3" s="22" t="s">
        <v>80</v>
      </c>
      <c r="I3" s="22" t="s">
        <v>73</v>
      </c>
      <c r="J3" s="24" t="s">
        <v>81</v>
      </c>
      <c r="K3" s="7" t="s">
        <v>82</v>
      </c>
      <c r="L3" s="25" t="s">
        <v>275</v>
      </c>
      <c r="M3" s="26" t="s">
        <v>282</v>
      </c>
      <c r="N3" s="26">
        <v>2</v>
      </c>
      <c r="O3" s="7" t="s">
        <v>277</v>
      </c>
      <c r="P3" s="27" t="s">
        <v>278</v>
      </c>
      <c r="Q3" s="56" t="s">
        <v>279</v>
      </c>
      <c r="R3" s="57">
        <v>42594</v>
      </c>
      <c r="S3" s="68">
        <v>43861</v>
      </c>
      <c r="T3" s="57">
        <v>43868</v>
      </c>
      <c r="U3" s="7" t="s">
        <v>392</v>
      </c>
      <c r="V3" s="7" t="s">
        <v>452</v>
      </c>
      <c r="W3" s="67" t="s">
        <v>453</v>
      </c>
      <c r="X3" s="26">
        <v>5</v>
      </c>
      <c r="Y3" s="26">
        <v>0</v>
      </c>
      <c r="Z3" s="93">
        <f>1/1</f>
        <v>1</v>
      </c>
    </row>
    <row r="4" spans="1:26" s="3" customFormat="1" ht="12" customHeight="1" x14ac:dyDescent="0.2">
      <c r="A4" s="19" t="s">
        <v>522</v>
      </c>
      <c r="B4" s="20" t="s">
        <v>53</v>
      </c>
      <c r="C4" s="21">
        <v>4</v>
      </c>
      <c r="D4" s="22">
        <v>2019</v>
      </c>
      <c r="E4" s="22" t="s">
        <v>176</v>
      </c>
      <c r="F4" s="23" t="s">
        <v>177</v>
      </c>
      <c r="G4" s="58">
        <v>43528</v>
      </c>
      <c r="H4" s="22" t="s">
        <v>182</v>
      </c>
      <c r="I4" s="22" t="s">
        <v>183</v>
      </c>
      <c r="J4" s="24" t="s">
        <v>180</v>
      </c>
      <c r="K4" s="7" t="s">
        <v>184</v>
      </c>
      <c r="L4" s="25" t="s">
        <v>298</v>
      </c>
      <c r="M4" s="26" t="s">
        <v>337</v>
      </c>
      <c r="N4" s="26" t="s">
        <v>338</v>
      </c>
      <c r="O4" s="7" t="s">
        <v>302</v>
      </c>
      <c r="P4" s="27" t="s">
        <v>303</v>
      </c>
      <c r="Q4" s="56" t="s">
        <v>304</v>
      </c>
      <c r="R4" s="57">
        <v>43585</v>
      </c>
      <c r="S4" s="68">
        <v>43861</v>
      </c>
      <c r="T4" s="57">
        <v>43871</v>
      </c>
      <c r="U4" s="7" t="s">
        <v>393</v>
      </c>
      <c r="V4" s="7" t="s">
        <v>456</v>
      </c>
      <c r="W4" s="67" t="s">
        <v>453</v>
      </c>
      <c r="X4" s="26">
        <v>0</v>
      </c>
      <c r="Y4" s="26">
        <v>0</v>
      </c>
      <c r="Z4" s="143">
        <f>1/3</f>
        <v>0.33333333333333331</v>
      </c>
    </row>
    <row r="5" spans="1:26" s="3" customFormat="1" ht="12" customHeight="1" x14ac:dyDescent="0.2">
      <c r="A5" s="19" t="s">
        <v>522</v>
      </c>
      <c r="B5" s="20" t="s">
        <v>53</v>
      </c>
      <c r="C5" s="21">
        <v>5</v>
      </c>
      <c r="D5" s="22">
        <v>2019</v>
      </c>
      <c r="E5" s="22" t="s">
        <v>176</v>
      </c>
      <c r="F5" s="23" t="s">
        <v>177</v>
      </c>
      <c r="G5" s="58">
        <v>43528</v>
      </c>
      <c r="H5" s="22" t="s">
        <v>182</v>
      </c>
      <c r="I5" s="22" t="s">
        <v>185</v>
      </c>
      <c r="J5" s="24" t="s">
        <v>180</v>
      </c>
      <c r="K5" s="7" t="s">
        <v>186</v>
      </c>
      <c r="L5" s="25" t="s">
        <v>298</v>
      </c>
      <c r="M5" s="26" t="s">
        <v>339</v>
      </c>
      <c r="N5" s="26">
        <v>0.6</v>
      </c>
      <c r="O5" s="7" t="s">
        <v>302</v>
      </c>
      <c r="P5" s="27" t="s">
        <v>303</v>
      </c>
      <c r="Q5" s="56" t="s">
        <v>304</v>
      </c>
      <c r="R5" s="57">
        <v>43585</v>
      </c>
      <c r="S5" s="68">
        <v>43861</v>
      </c>
      <c r="T5" s="57">
        <v>43899</v>
      </c>
      <c r="U5" s="7" t="s">
        <v>393</v>
      </c>
      <c r="V5" s="7" t="s">
        <v>544</v>
      </c>
      <c r="W5" s="67" t="s">
        <v>391</v>
      </c>
      <c r="X5" s="26">
        <v>0</v>
      </c>
      <c r="Y5" s="26">
        <v>0</v>
      </c>
      <c r="Z5" s="143"/>
    </row>
    <row r="6" spans="1:26" s="3" customFormat="1" ht="12" customHeight="1" x14ac:dyDescent="0.2">
      <c r="A6" s="19" t="s">
        <v>522</v>
      </c>
      <c r="B6" s="20" t="s">
        <v>52</v>
      </c>
      <c r="C6" s="21">
        <v>3</v>
      </c>
      <c r="D6" s="22">
        <v>2019</v>
      </c>
      <c r="E6" s="22" t="s">
        <v>176</v>
      </c>
      <c r="F6" s="23" t="s">
        <v>177</v>
      </c>
      <c r="G6" s="58">
        <v>43528</v>
      </c>
      <c r="H6" s="22" t="s">
        <v>178</v>
      </c>
      <c r="I6" s="22" t="s">
        <v>179</v>
      </c>
      <c r="J6" s="24" t="s">
        <v>180</v>
      </c>
      <c r="K6" s="7" t="s">
        <v>181</v>
      </c>
      <c r="L6" s="25" t="s">
        <v>298</v>
      </c>
      <c r="M6" s="26" t="s">
        <v>336</v>
      </c>
      <c r="N6" s="26">
        <v>1</v>
      </c>
      <c r="O6" s="7" t="s">
        <v>302</v>
      </c>
      <c r="P6" s="27" t="s">
        <v>303</v>
      </c>
      <c r="Q6" s="56" t="s">
        <v>304</v>
      </c>
      <c r="R6" s="57">
        <v>43585</v>
      </c>
      <c r="S6" s="68">
        <v>43861</v>
      </c>
      <c r="T6" s="57">
        <v>43899</v>
      </c>
      <c r="U6" s="7" t="s">
        <v>393</v>
      </c>
      <c r="V6" s="7" t="s">
        <v>543</v>
      </c>
      <c r="W6" s="67" t="s">
        <v>391</v>
      </c>
      <c r="X6" s="26">
        <v>0</v>
      </c>
      <c r="Y6" s="26">
        <v>0</v>
      </c>
      <c r="Z6" s="143"/>
    </row>
    <row r="7" spans="1:26" s="3" customFormat="1" ht="12" customHeight="1" x14ac:dyDescent="0.2">
      <c r="A7" s="78" t="s">
        <v>547</v>
      </c>
      <c r="B7" s="79" t="s">
        <v>417</v>
      </c>
      <c r="C7" s="80">
        <v>1</v>
      </c>
      <c r="D7" s="81">
        <v>2020</v>
      </c>
      <c r="E7" s="81" t="s">
        <v>176</v>
      </c>
      <c r="F7" s="82" t="s">
        <v>428</v>
      </c>
      <c r="G7" s="83">
        <v>43741</v>
      </c>
      <c r="H7" s="81" t="s">
        <v>498</v>
      </c>
      <c r="I7" s="81" t="s">
        <v>508</v>
      </c>
      <c r="J7" s="84" t="s">
        <v>512</v>
      </c>
      <c r="K7" s="85" t="s">
        <v>412</v>
      </c>
      <c r="L7" s="86" t="s">
        <v>275</v>
      </c>
      <c r="M7" s="87" t="s">
        <v>418</v>
      </c>
      <c r="N7" s="87">
        <v>1</v>
      </c>
      <c r="O7" s="85" t="s">
        <v>302</v>
      </c>
      <c r="P7" s="88" t="s">
        <v>303</v>
      </c>
      <c r="Q7" s="89" t="s">
        <v>423</v>
      </c>
      <c r="R7" s="90">
        <v>43829</v>
      </c>
      <c r="S7" s="68">
        <v>43890</v>
      </c>
      <c r="T7" s="90">
        <v>43899</v>
      </c>
      <c r="U7" s="85" t="s">
        <v>393</v>
      </c>
      <c r="V7" s="85" t="s">
        <v>545</v>
      </c>
      <c r="W7" s="67" t="s">
        <v>391</v>
      </c>
      <c r="X7" s="87">
        <v>0</v>
      </c>
      <c r="Y7" s="87">
        <v>0</v>
      </c>
      <c r="Z7" s="95">
        <f>0/1</f>
        <v>0</v>
      </c>
    </row>
    <row r="8" spans="1:26" s="3" customFormat="1" ht="12" customHeight="1" x14ac:dyDescent="0.2">
      <c r="A8" s="78" t="s">
        <v>547</v>
      </c>
      <c r="B8" s="79" t="s">
        <v>69</v>
      </c>
      <c r="C8" s="80">
        <v>3</v>
      </c>
      <c r="D8" s="81">
        <v>2019</v>
      </c>
      <c r="E8" s="81" t="s">
        <v>192</v>
      </c>
      <c r="F8" s="82" t="s">
        <v>430</v>
      </c>
      <c r="G8" s="83">
        <v>43812</v>
      </c>
      <c r="H8" s="81" t="s">
        <v>272</v>
      </c>
      <c r="I8" s="81" t="s">
        <v>269</v>
      </c>
      <c r="J8" s="84" t="s">
        <v>273</v>
      </c>
      <c r="K8" s="85" t="s">
        <v>274</v>
      </c>
      <c r="L8" s="86" t="s">
        <v>275</v>
      </c>
      <c r="M8" s="87" t="s">
        <v>389</v>
      </c>
      <c r="N8" s="87">
        <v>1</v>
      </c>
      <c r="O8" s="85" t="s">
        <v>317</v>
      </c>
      <c r="P8" s="88" t="s">
        <v>326</v>
      </c>
      <c r="Q8" s="89" t="s">
        <v>388</v>
      </c>
      <c r="R8" s="90">
        <v>43831</v>
      </c>
      <c r="S8" s="68">
        <v>43890</v>
      </c>
      <c r="T8" s="90"/>
      <c r="U8" s="85"/>
      <c r="V8" s="85"/>
      <c r="W8" s="67" t="s">
        <v>391</v>
      </c>
      <c r="X8" s="87">
        <v>0</v>
      </c>
      <c r="Y8" s="87">
        <v>0</v>
      </c>
      <c r="Z8" s="144">
        <f>0/2</f>
        <v>0</v>
      </c>
    </row>
    <row r="9" spans="1:26" s="3" customFormat="1" ht="12" customHeight="1" x14ac:dyDescent="0.2">
      <c r="A9" s="78" t="s">
        <v>547</v>
      </c>
      <c r="B9" s="79" t="s">
        <v>69</v>
      </c>
      <c r="C9" s="80">
        <v>2</v>
      </c>
      <c r="D9" s="81">
        <v>2019</v>
      </c>
      <c r="E9" s="81" t="s">
        <v>192</v>
      </c>
      <c r="F9" s="82" t="s">
        <v>430</v>
      </c>
      <c r="G9" s="83">
        <v>43812</v>
      </c>
      <c r="H9" s="81" t="s">
        <v>268</v>
      </c>
      <c r="I9" s="81" t="s">
        <v>269</v>
      </c>
      <c r="J9" s="84" t="s">
        <v>270</v>
      </c>
      <c r="K9" s="85" t="s">
        <v>271</v>
      </c>
      <c r="L9" s="86" t="s">
        <v>275</v>
      </c>
      <c r="M9" s="87" t="s">
        <v>387</v>
      </c>
      <c r="N9" s="87">
        <v>1</v>
      </c>
      <c r="O9" s="85" t="s">
        <v>317</v>
      </c>
      <c r="P9" s="88" t="s">
        <v>326</v>
      </c>
      <c r="Q9" s="89" t="s">
        <v>388</v>
      </c>
      <c r="R9" s="90">
        <v>43831</v>
      </c>
      <c r="S9" s="68">
        <v>43890</v>
      </c>
      <c r="T9" s="90"/>
      <c r="U9" s="85"/>
      <c r="V9" s="85"/>
      <c r="W9" s="67" t="s">
        <v>391</v>
      </c>
      <c r="X9" s="87">
        <v>0</v>
      </c>
      <c r="Y9" s="92">
        <v>0</v>
      </c>
      <c r="Z9" s="145"/>
    </row>
    <row r="10" spans="1:26" s="3" customFormat="1" ht="12" customHeight="1" x14ac:dyDescent="0.2">
      <c r="A10" s="19" t="s">
        <v>625</v>
      </c>
      <c r="B10" s="20" t="s">
        <v>67</v>
      </c>
      <c r="C10" s="21">
        <v>3</v>
      </c>
      <c r="D10" s="22">
        <v>2019</v>
      </c>
      <c r="E10" s="22" t="s">
        <v>252</v>
      </c>
      <c r="F10" s="23" t="s">
        <v>253</v>
      </c>
      <c r="G10" s="58">
        <v>43777</v>
      </c>
      <c r="H10" s="22" t="s">
        <v>254</v>
      </c>
      <c r="I10" s="22" t="s">
        <v>255</v>
      </c>
      <c r="J10" s="24" t="s">
        <v>256</v>
      </c>
      <c r="K10" s="7" t="s">
        <v>257</v>
      </c>
      <c r="L10" s="25" t="s">
        <v>275</v>
      </c>
      <c r="M10" s="26" t="s">
        <v>377</v>
      </c>
      <c r="N10" s="26" t="s">
        <v>378</v>
      </c>
      <c r="O10" s="7" t="s">
        <v>379</v>
      </c>
      <c r="P10" s="27" t="s">
        <v>379</v>
      </c>
      <c r="Q10" s="56" t="s">
        <v>380</v>
      </c>
      <c r="R10" s="57">
        <v>43800</v>
      </c>
      <c r="S10" s="68">
        <v>43918</v>
      </c>
      <c r="T10" s="57">
        <v>43927</v>
      </c>
      <c r="U10" s="7" t="s">
        <v>394</v>
      </c>
      <c r="V10" s="7" t="s">
        <v>572</v>
      </c>
      <c r="W10" s="67" t="s">
        <v>453</v>
      </c>
      <c r="X10" s="26">
        <v>0</v>
      </c>
      <c r="Y10" s="26">
        <v>0</v>
      </c>
      <c r="Z10" s="146">
        <v>1</v>
      </c>
    </row>
    <row r="11" spans="1:26" s="3" customFormat="1" ht="12" customHeight="1" x14ac:dyDescent="0.2">
      <c r="A11" s="19" t="s">
        <v>625</v>
      </c>
      <c r="B11" s="20" t="s">
        <v>533</v>
      </c>
      <c r="C11" s="21">
        <v>1</v>
      </c>
      <c r="D11" s="22">
        <v>2020</v>
      </c>
      <c r="E11" s="22" t="s">
        <v>534</v>
      </c>
      <c r="F11" s="23" t="s">
        <v>535</v>
      </c>
      <c r="G11" s="58">
        <v>43822</v>
      </c>
      <c r="H11" s="22" t="s">
        <v>523</v>
      </c>
      <c r="I11" s="22" t="s">
        <v>524</v>
      </c>
      <c r="J11" s="24" t="s">
        <v>525</v>
      </c>
      <c r="K11" s="7" t="s">
        <v>526</v>
      </c>
      <c r="L11" s="25" t="s">
        <v>527</v>
      </c>
      <c r="M11" s="26" t="s">
        <v>528</v>
      </c>
      <c r="N11" s="26">
        <v>1</v>
      </c>
      <c r="O11" s="7" t="s">
        <v>379</v>
      </c>
      <c r="P11" s="27" t="s">
        <v>379</v>
      </c>
      <c r="Q11" s="56" t="s">
        <v>380</v>
      </c>
      <c r="R11" s="57">
        <v>43850</v>
      </c>
      <c r="S11" s="68">
        <v>43920</v>
      </c>
      <c r="T11" s="57">
        <v>43927</v>
      </c>
      <c r="U11" s="7" t="s">
        <v>394</v>
      </c>
      <c r="V11" s="7" t="s">
        <v>573</v>
      </c>
      <c r="W11" s="67" t="s">
        <v>453</v>
      </c>
      <c r="X11" s="26">
        <v>0</v>
      </c>
      <c r="Y11" s="26">
        <v>0</v>
      </c>
      <c r="Z11" s="146"/>
    </row>
    <row r="12" spans="1:26" s="3" customFormat="1" ht="12" customHeight="1" x14ac:dyDescent="0.2">
      <c r="A12" s="19" t="s">
        <v>625</v>
      </c>
      <c r="B12" s="20" t="s">
        <v>36</v>
      </c>
      <c r="C12" s="21">
        <v>1</v>
      </c>
      <c r="D12" s="22">
        <v>2018</v>
      </c>
      <c r="E12" s="22" t="s">
        <v>70</v>
      </c>
      <c r="F12" s="23" t="s">
        <v>99</v>
      </c>
      <c r="G12" s="58">
        <v>43263</v>
      </c>
      <c r="H12" s="22" t="s">
        <v>100</v>
      </c>
      <c r="I12" s="22" t="s">
        <v>101</v>
      </c>
      <c r="J12" s="24" t="s">
        <v>102</v>
      </c>
      <c r="K12" s="7" t="s">
        <v>103</v>
      </c>
      <c r="L12" s="25" t="s">
        <v>298</v>
      </c>
      <c r="M12" s="26" t="s">
        <v>299</v>
      </c>
      <c r="N12" s="26" t="s">
        <v>300</v>
      </c>
      <c r="O12" s="7" t="s">
        <v>277</v>
      </c>
      <c r="P12" s="27" t="s">
        <v>278</v>
      </c>
      <c r="Q12" s="56" t="s">
        <v>279</v>
      </c>
      <c r="R12" s="57">
        <v>43304</v>
      </c>
      <c r="S12" s="68">
        <v>43921</v>
      </c>
      <c r="T12" s="57">
        <v>43922</v>
      </c>
      <c r="U12" s="7" t="s">
        <v>392</v>
      </c>
      <c r="V12" s="7" t="s">
        <v>579</v>
      </c>
      <c r="W12" s="67" t="s">
        <v>453</v>
      </c>
      <c r="X12" s="26">
        <v>4</v>
      </c>
      <c r="Y12" s="26">
        <v>1</v>
      </c>
      <c r="Z12" s="138">
        <f>3/3</f>
        <v>1</v>
      </c>
    </row>
    <row r="13" spans="1:26" s="3" customFormat="1" ht="12" customHeight="1" x14ac:dyDescent="0.2">
      <c r="A13" s="19" t="s">
        <v>625</v>
      </c>
      <c r="B13" s="20" t="s">
        <v>58</v>
      </c>
      <c r="C13" s="21">
        <v>2</v>
      </c>
      <c r="D13" s="22">
        <v>2019</v>
      </c>
      <c r="E13" s="22" t="s">
        <v>70</v>
      </c>
      <c r="F13" s="23" t="s">
        <v>431</v>
      </c>
      <c r="G13" s="58">
        <v>43586</v>
      </c>
      <c r="H13" s="22" t="s">
        <v>210</v>
      </c>
      <c r="I13" s="22" t="s">
        <v>73</v>
      </c>
      <c r="J13" s="24" t="s">
        <v>211</v>
      </c>
      <c r="K13" s="7" t="s">
        <v>212</v>
      </c>
      <c r="L13" s="25" t="s">
        <v>275</v>
      </c>
      <c r="M13" s="26" t="s">
        <v>352</v>
      </c>
      <c r="N13" s="26" t="s">
        <v>353</v>
      </c>
      <c r="O13" s="7" t="s">
        <v>277</v>
      </c>
      <c r="P13" s="27" t="s">
        <v>278</v>
      </c>
      <c r="Q13" s="56" t="s">
        <v>354</v>
      </c>
      <c r="R13" s="57">
        <v>43626</v>
      </c>
      <c r="S13" s="68">
        <v>43921</v>
      </c>
      <c r="T13" s="57">
        <v>43838</v>
      </c>
      <c r="U13" s="7" t="s">
        <v>392</v>
      </c>
      <c r="V13" s="7" t="s">
        <v>396</v>
      </c>
      <c r="W13" s="67" t="s">
        <v>391</v>
      </c>
      <c r="X13" s="26">
        <v>0</v>
      </c>
      <c r="Y13" s="26">
        <v>0</v>
      </c>
      <c r="Z13" s="139"/>
    </row>
    <row r="14" spans="1:26" s="3" customFormat="1" ht="12" customHeight="1" x14ac:dyDescent="0.2">
      <c r="A14" s="19" t="s">
        <v>625</v>
      </c>
      <c r="B14" s="20" t="s">
        <v>59</v>
      </c>
      <c r="C14" s="21">
        <v>1</v>
      </c>
      <c r="D14" s="22">
        <v>2019</v>
      </c>
      <c r="E14" s="22" t="s">
        <v>70</v>
      </c>
      <c r="F14" s="23" t="s">
        <v>213</v>
      </c>
      <c r="G14" s="58">
        <v>43657</v>
      </c>
      <c r="H14" s="22" t="s">
        <v>214</v>
      </c>
      <c r="I14" s="22"/>
      <c r="J14" s="24" t="s">
        <v>215</v>
      </c>
      <c r="K14" s="7" t="s">
        <v>216</v>
      </c>
      <c r="L14" s="25" t="s">
        <v>298</v>
      </c>
      <c r="M14" s="26" t="s">
        <v>355</v>
      </c>
      <c r="N14" s="26" t="s">
        <v>356</v>
      </c>
      <c r="O14" s="7" t="s">
        <v>277</v>
      </c>
      <c r="P14" s="27" t="s">
        <v>278</v>
      </c>
      <c r="Q14" s="56" t="s">
        <v>357</v>
      </c>
      <c r="R14" s="57">
        <v>43664</v>
      </c>
      <c r="S14" s="68">
        <v>43920</v>
      </c>
      <c r="T14" s="57">
        <v>43838</v>
      </c>
      <c r="U14" s="7" t="s">
        <v>397</v>
      </c>
      <c r="V14" s="7" t="s">
        <v>398</v>
      </c>
      <c r="W14" s="67" t="s">
        <v>391</v>
      </c>
      <c r="X14" s="26">
        <v>1</v>
      </c>
      <c r="Y14" s="26">
        <v>0</v>
      </c>
      <c r="Z14" s="140"/>
    </row>
    <row r="15" spans="1:26" s="3" customFormat="1" ht="12" customHeight="1" x14ac:dyDescent="0.2">
      <c r="A15" s="19" t="s">
        <v>625</v>
      </c>
      <c r="B15" s="20" t="s">
        <v>37</v>
      </c>
      <c r="C15" s="21">
        <v>2</v>
      </c>
      <c r="D15" s="22">
        <v>2018</v>
      </c>
      <c r="E15" s="22" t="s">
        <v>104</v>
      </c>
      <c r="F15" s="23" t="s">
        <v>105</v>
      </c>
      <c r="G15" s="58">
        <v>43364</v>
      </c>
      <c r="H15" s="22" t="s">
        <v>106</v>
      </c>
      <c r="I15" s="22" t="s">
        <v>107</v>
      </c>
      <c r="J15" s="24" t="s">
        <v>108</v>
      </c>
      <c r="K15" s="7" t="s">
        <v>454</v>
      </c>
      <c r="L15" s="25" t="s">
        <v>275</v>
      </c>
      <c r="M15" s="26" t="s">
        <v>455</v>
      </c>
      <c r="N15" s="26">
        <v>0.9</v>
      </c>
      <c r="O15" s="7" t="s">
        <v>302</v>
      </c>
      <c r="P15" s="27" t="s">
        <v>303</v>
      </c>
      <c r="Q15" s="56" t="s">
        <v>304</v>
      </c>
      <c r="R15" s="57">
        <v>43388</v>
      </c>
      <c r="S15" s="68">
        <v>43921</v>
      </c>
      <c r="T15" s="57">
        <v>43928</v>
      </c>
      <c r="U15" s="7" t="s">
        <v>393</v>
      </c>
      <c r="V15" s="7" t="s">
        <v>609</v>
      </c>
      <c r="W15" s="67" t="s">
        <v>391</v>
      </c>
      <c r="X15" s="26">
        <v>1</v>
      </c>
      <c r="Y15" s="26">
        <v>1</v>
      </c>
      <c r="Z15" s="138">
        <f>0/7</f>
        <v>0</v>
      </c>
    </row>
    <row r="16" spans="1:26" s="3" customFormat="1" ht="12" customHeight="1" x14ac:dyDescent="0.2">
      <c r="A16" s="19" t="s">
        <v>625</v>
      </c>
      <c r="B16" s="20" t="s">
        <v>42</v>
      </c>
      <c r="C16" s="21">
        <v>1</v>
      </c>
      <c r="D16" s="22">
        <v>2018</v>
      </c>
      <c r="E16" s="22" t="s">
        <v>117</v>
      </c>
      <c r="F16" s="23" t="s">
        <v>429</v>
      </c>
      <c r="G16" s="58">
        <v>43418</v>
      </c>
      <c r="H16" s="22" t="s">
        <v>126</v>
      </c>
      <c r="I16" s="22" t="s">
        <v>127</v>
      </c>
      <c r="J16" s="24" t="s">
        <v>128</v>
      </c>
      <c r="K16" s="7" t="s">
        <v>129</v>
      </c>
      <c r="L16" s="25" t="s">
        <v>275</v>
      </c>
      <c r="M16" s="26" t="s">
        <v>315</v>
      </c>
      <c r="N16" s="26">
        <v>0.8</v>
      </c>
      <c r="O16" s="7" t="s">
        <v>302</v>
      </c>
      <c r="P16" s="27" t="s">
        <v>303</v>
      </c>
      <c r="Q16" s="56" t="s">
        <v>304</v>
      </c>
      <c r="R16" s="57">
        <v>43466</v>
      </c>
      <c r="S16" s="68">
        <v>43921</v>
      </c>
      <c r="T16" s="57">
        <v>43928</v>
      </c>
      <c r="U16" s="7" t="s">
        <v>393</v>
      </c>
      <c r="V16" s="7" t="s">
        <v>610</v>
      </c>
      <c r="W16" s="67" t="s">
        <v>391</v>
      </c>
      <c r="X16" s="26">
        <v>1</v>
      </c>
      <c r="Y16" s="26">
        <v>0</v>
      </c>
      <c r="Z16" s="139"/>
    </row>
    <row r="17" spans="1:26" s="3" customFormat="1" ht="12" customHeight="1" x14ac:dyDescent="0.2">
      <c r="A17" s="19" t="s">
        <v>625</v>
      </c>
      <c r="B17" s="20" t="s">
        <v>424</v>
      </c>
      <c r="C17" s="21">
        <v>1</v>
      </c>
      <c r="D17" s="22">
        <v>2020</v>
      </c>
      <c r="E17" s="22" t="s">
        <v>176</v>
      </c>
      <c r="F17" s="23" t="s">
        <v>428</v>
      </c>
      <c r="G17" s="58">
        <v>43741</v>
      </c>
      <c r="H17" s="22" t="s">
        <v>499</v>
      </c>
      <c r="I17" s="22" t="s">
        <v>509</v>
      </c>
      <c r="J17" s="24" t="s">
        <v>513</v>
      </c>
      <c r="K17" s="7" t="s">
        <v>413</v>
      </c>
      <c r="L17" s="25" t="s">
        <v>275</v>
      </c>
      <c r="M17" s="26" t="s">
        <v>419</v>
      </c>
      <c r="N17" s="26">
        <v>1</v>
      </c>
      <c r="O17" s="7" t="s">
        <v>302</v>
      </c>
      <c r="P17" s="27" t="s">
        <v>303</v>
      </c>
      <c r="Q17" s="56" t="s">
        <v>423</v>
      </c>
      <c r="R17" s="57">
        <v>43829</v>
      </c>
      <c r="S17" s="68">
        <v>43921</v>
      </c>
      <c r="T17" s="57">
        <v>43928</v>
      </c>
      <c r="U17" s="7" t="s">
        <v>393</v>
      </c>
      <c r="V17" s="7" t="s">
        <v>611</v>
      </c>
      <c r="W17" s="67" t="s">
        <v>391</v>
      </c>
      <c r="X17" s="26">
        <v>0</v>
      </c>
      <c r="Y17" s="26">
        <v>0</v>
      </c>
      <c r="Z17" s="139"/>
    </row>
    <row r="18" spans="1:26" s="3" customFormat="1" ht="12" customHeight="1" x14ac:dyDescent="0.2">
      <c r="A18" s="19" t="s">
        <v>625</v>
      </c>
      <c r="B18" s="20" t="s">
        <v>425</v>
      </c>
      <c r="C18" s="21">
        <v>1</v>
      </c>
      <c r="D18" s="22">
        <v>2020</v>
      </c>
      <c r="E18" s="22" t="s">
        <v>176</v>
      </c>
      <c r="F18" s="23" t="s">
        <v>428</v>
      </c>
      <c r="G18" s="58">
        <v>43741</v>
      </c>
      <c r="H18" s="22" t="s">
        <v>500</v>
      </c>
      <c r="I18" s="22" t="s">
        <v>509</v>
      </c>
      <c r="J18" s="24" t="s">
        <v>513</v>
      </c>
      <c r="K18" s="7" t="s">
        <v>413</v>
      </c>
      <c r="L18" s="25" t="s">
        <v>275</v>
      </c>
      <c r="M18" s="26" t="s">
        <v>419</v>
      </c>
      <c r="N18" s="26">
        <v>1</v>
      </c>
      <c r="O18" s="7" t="s">
        <v>302</v>
      </c>
      <c r="P18" s="27" t="s">
        <v>303</v>
      </c>
      <c r="Q18" s="56" t="s">
        <v>423</v>
      </c>
      <c r="R18" s="57">
        <v>43829</v>
      </c>
      <c r="S18" s="68">
        <v>43921</v>
      </c>
      <c r="T18" s="57">
        <v>43928</v>
      </c>
      <c r="U18" s="7" t="s">
        <v>393</v>
      </c>
      <c r="V18" s="7" t="s">
        <v>612</v>
      </c>
      <c r="W18" s="67" t="s">
        <v>391</v>
      </c>
      <c r="X18" s="26">
        <v>0</v>
      </c>
      <c r="Y18" s="26">
        <v>0</v>
      </c>
      <c r="Z18" s="139"/>
    </row>
    <row r="19" spans="1:26" s="3" customFormat="1" ht="12" customHeight="1" x14ac:dyDescent="0.2">
      <c r="A19" s="19" t="s">
        <v>625</v>
      </c>
      <c r="B19" s="20" t="s">
        <v>426</v>
      </c>
      <c r="C19" s="21">
        <v>1</v>
      </c>
      <c r="D19" s="22">
        <v>2020</v>
      </c>
      <c r="E19" s="22" t="s">
        <v>176</v>
      </c>
      <c r="F19" s="23" t="s">
        <v>428</v>
      </c>
      <c r="G19" s="58">
        <v>43741</v>
      </c>
      <c r="H19" s="22" t="s">
        <v>501</v>
      </c>
      <c r="I19" s="22" t="s">
        <v>509</v>
      </c>
      <c r="J19" s="24" t="s">
        <v>514</v>
      </c>
      <c r="K19" s="7" t="s">
        <v>414</v>
      </c>
      <c r="L19" s="25" t="s">
        <v>275</v>
      </c>
      <c r="M19" s="26" t="s">
        <v>420</v>
      </c>
      <c r="N19" s="26">
        <v>1</v>
      </c>
      <c r="O19" s="7" t="s">
        <v>302</v>
      </c>
      <c r="P19" s="27" t="s">
        <v>303</v>
      </c>
      <c r="Q19" s="56" t="s">
        <v>423</v>
      </c>
      <c r="R19" s="57">
        <v>43829</v>
      </c>
      <c r="S19" s="68">
        <v>43921</v>
      </c>
      <c r="T19" s="57">
        <v>43928</v>
      </c>
      <c r="U19" s="7" t="s">
        <v>393</v>
      </c>
      <c r="V19" s="7" t="s">
        <v>613</v>
      </c>
      <c r="W19" s="67" t="s">
        <v>391</v>
      </c>
      <c r="X19" s="26">
        <v>0</v>
      </c>
      <c r="Y19" s="26">
        <v>0</v>
      </c>
      <c r="Z19" s="139"/>
    </row>
    <row r="20" spans="1:26" s="3" customFormat="1" ht="12" customHeight="1" x14ac:dyDescent="0.2">
      <c r="A20" s="19" t="s">
        <v>625</v>
      </c>
      <c r="B20" s="20" t="s">
        <v>427</v>
      </c>
      <c r="C20" s="21">
        <v>1</v>
      </c>
      <c r="D20" s="22">
        <v>2020</v>
      </c>
      <c r="E20" s="22" t="s">
        <v>176</v>
      </c>
      <c r="F20" s="23" t="s">
        <v>428</v>
      </c>
      <c r="G20" s="58">
        <v>43741</v>
      </c>
      <c r="H20" s="22" t="s">
        <v>502</v>
      </c>
      <c r="I20" s="22" t="s">
        <v>510</v>
      </c>
      <c r="J20" s="24" t="s">
        <v>515</v>
      </c>
      <c r="K20" s="7" t="s">
        <v>415</v>
      </c>
      <c r="L20" s="25" t="s">
        <v>275</v>
      </c>
      <c r="M20" s="26" t="s">
        <v>421</v>
      </c>
      <c r="N20" s="26">
        <v>1</v>
      </c>
      <c r="O20" s="7" t="s">
        <v>302</v>
      </c>
      <c r="P20" s="27" t="s">
        <v>303</v>
      </c>
      <c r="Q20" s="56" t="s">
        <v>423</v>
      </c>
      <c r="R20" s="57">
        <v>43829</v>
      </c>
      <c r="S20" s="68">
        <v>43921</v>
      </c>
      <c r="T20" s="57">
        <v>43899</v>
      </c>
      <c r="U20" s="7" t="s">
        <v>393</v>
      </c>
      <c r="V20" s="7" t="s">
        <v>546</v>
      </c>
      <c r="W20" s="67" t="s">
        <v>391</v>
      </c>
      <c r="X20" s="26">
        <v>0</v>
      </c>
      <c r="Y20" s="26">
        <v>0</v>
      </c>
      <c r="Z20" s="139"/>
    </row>
    <row r="21" spans="1:26" s="3" customFormat="1" ht="12" customHeight="1" x14ac:dyDescent="0.2">
      <c r="A21" s="19" t="s">
        <v>625</v>
      </c>
      <c r="B21" s="20" t="s">
        <v>427</v>
      </c>
      <c r="C21" s="21">
        <v>2</v>
      </c>
      <c r="D21" s="22">
        <v>2020</v>
      </c>
      <c r="E21" s="22" t="s">
        <v>176</v>
      </c>
      <c r="F21" s="23" t="s">
        <v>428</v>
      </c>
      <c r="G21" s="58">
        <v>43741</v>
      </c>
      <c r="H21" s="22" t="s">
        <v>502</v>
      </c>
      <c r="I21" s="22" t="s">
        <v>510</v>
      </c>
      <c r="J21" s="24" t="s">
        <v>515</v>
      </c>
      <c r="K21" s="7" t="s">
        <v>416</v>
      </c>
      <c r="L21" s="25" t="s">
        <v>275</v>
      </c>
      <c r="M21" s="26" t="s">
        <v>422</v>
      </c>
      <c r="N21" s="26">
        <v>0.8</v>
      </c>
      <c r="O21" s="7" t="s">
        <v>302</v>
      </c>
      <c r="P21" s="27" t="s">
        <v>303</v>
      </c>
      <c r="Q21" s="56" t="s">
        <v>423</v>
      </c>
      <c r="R21" s="57">
        <v>43829</v>
      </c>
      <c r="S21" s="68">
        <v>43921</v>
      </c>
      <c r="T21" s="57">
        <v>43928</v>
      </c>
      <c r="U21" s="7" t="s">
        <v>393</v>
      </c>
      <c r="V21" s="7" t="s">
        <v>614</v>
      </c>
      <c r="W21" s="67" t="s">
        <v>391</v>
      </c>
      <c r="X21" s="26">
        <v>0</v>
      </c>
      <c r="Y21" s="26">
        <v>0</v>
      </c>
      <c r="Z21" s="140"/>
    </row>
    <row r="22" spans="1:26" s="3" customFormat="1" ht="12" customHeight="1" x14ac:dyDescent="0.2">
      <c r="A22" s="19" t="s">
        <v>625</v>
      </c>
      <c r="B22" s="20" t="s">
        <v>65</v>
      </c>
      <c r="C22" s="21">
        <v>1</v>
      </c>
      <c r="D22" s="22">
        <v>2019</v>
      </c>
      <c r="E22" s="22" t="s">
        <v>192</v>
      </c>
      <c r="F22" s="23" t="s">
        <v>229</v>
      </c>
      <c r="G22" s="58">
        <v>43714</v>
      </c>
      <c r="H22" s="22" t="s">
        <v>238</v>
      </c>
      <c r="I22" s="22" t="s">
        <v>239</v>
      </c>
      <c r="J22" s="24" t="s">
        <v>240</v>
      </c>
      <c r="K22" s="7" t="s">
        <v>241</v>
      </c>
      <c r="L22" s="25" t="s">
        <v>275</v>
      </c>
      <c r="M22" s="26" t="s">
        <v>366</v>
      </c>
      <c r="N22" s="26">
        <v>1</v>
      </c>
      <c r="O22" s="7" t="s">
        <v>317</v>
      </c>
      <c r="P22" s="27" t="s">
        <v>326</v>
      </c>
      <c r="Q22" s="56" t="s">
        <v>411</v>
      </c>
      <c r="R22" s="57">
        <v>43714</v>
      </c>
      <c r="S22" s="68">
        <v>43920</v>
      </c>
      <c r="T22" s="57">
        <v>43924</v>
      </c>
      <c r="U22" s="7" t="s">
        <v>395</v>
      </c>
      <c r="V22" s="7" t="s">
        <v>619</v>
      </c>
      <c r="W22" s="67" t="s">
        <v>453</v>
      </c>
      <c r="X22" s="26">
        <v>2</v>
      </c>
      <c r="Y22" s="26">
        <v>0</v>
      </c>
      <c r="Z22" s="93">
        <v>1</v>
      </c>
    </row>
    <row r="23" spans="1:26" s="3" customFormat="1" ht="12" customHeight="1" x14ac:dyDescent="0.2">
      <c r="A23" s="78" t="s">
        <v>670</v>
      </c>
      <c r="B23" s="79" t="s">
        <v>30</v>
      </c>
      <c r="C23" s="80">
        <v>1</v>
      </c>
      <c r="D23" s="81">
        <v>2016</v>
      </c>
      <c r="E23" s="81" t="s">
        <v>70</v>
      </c>
      <c r="F23" s="82" t="s">
        <v>71</v>
      </c>
      <c r="G23" s="94">
        <v>42047</v>
      </c>
      <c r="H23" s="81" t="s">
        <v>76</v>
      </c>
      <c r="I23" s="81" t="s">
        <v>77</v>
      </c>
      <c r="J23" s="84" t="s">
        <v>78</v>
      </c>
      <c r="K23" s="85" t="s">
        <v>79</v>
      </c>
      <c r="L23" s="86" t="s">
        <v>275</v>
      </c>
      <c r="M23" s="87" t="s">
        <v>280</v>
      </c>
      <c r="N23" s="87" t="s">
        <v>281</v>
      </c>
      <c r="O23" s="85" t="s">
        <v>277</v>
      </c>
      <c r="P23" s="88" t="s">
        <v>278</v>
      </c>
      <c r="Q23" s="89" t="s">
        <v>279</v>
      </c>
      <c r="R23" s="90">
        <v>42492</v>
      </c>
      <c r="S23" s="68">
        <v>43951</v>
      </c>
      <c r="T23" s="90">
        <v>43927</v>
      </c>
      <c r="U23" s="85" t="s">
        <v>390</v>
      </c>
      <c r="V23" s="85" t="s">
        <v>623</v>
      </c>
      <c r="W23" s="67" t="s">
        <v>391</v>
      </c>
      <c r="X23" s="87">
        <v>5</v>
      </c>
      <c r="Y23" s="87">
        <v>1</v>
      </c>
      <c r="Z23" s="150">
        <f>0/3%</f>
        <v>0</v>
      </c>
    </row>
    <row r="24" spans="1:26" s="3" customFormat="1" ht="12" customHeight="1" x14ac:dyDescent="0.2">
      <c r="A24" s="78" t="s">
        <v>670</v>
      </c>
      <c r="B24" s="79" t="s">
        <v>32</v>
      </c>
      <c r="C24" s="80">
        <v>1</v>
      </c>
      <c r="D24" s="81">
        <v>2016</v>
      </c>
      <c r="E24" s="81" t="s">
        <v>70</v>
      </c>
      <c r="F24" s="82" t="s">
        <v>83</v>
      </c>
      <c r="G24" s="94">
        <v>42724</v>
      </c>
      <c r="H24" s="81" t="s">
        <v>84</v>
      </c>
      <c r="I24" s="81" t="s">
        <v>73</v>
      </c>
      <c r="J24" s="84" t="s">
        <v>85</v>
      </c>
      <c r="K24" s="85" t="s">
        <v>86</v>
      </c>
      <c r="L24" s="86" t="s">
        <v>275</v>
      </c>
      <c r="M24" s="87" t="s">
        <v>283</v>
      </c>
      <c r="N24" s="87" t="s">
        <v>284</v>
      </c>
      <c r="O24" s="85" t="s">
        <v>285</v>
      </c>
      <c r="P24" s="88" t="s">
        <v>286</v>
      </c>
      <c r="Q24" s="89" t="s">
        <v>287</v>
      </c>
      <c r="R24" s="90">
        <v>42781</v>
      </c>
      <c r="S24" s="68">
        <v>43951</v>
      </c>
      <c r="T24" s="90">
        <v>43922</v>
      </c>
      <c r="U24" s="85" t="s">
        <v>392</v>
      </c>
      <c r="V24" s="85" t="s">
        <v>577</v>
      </c>
      <c r="W24" s="67" t="s">
        <v>391</v>
      </c>
      <c r="X24" s="87">
        <v>4</v>
      </c>
      <c r="Y24" s="87">
        <v>0</v>
      </c>
      <c r="Z24" s="150"/>
    </row>
    <row r="25" spans="1:26" s="3" customFormat="1" ht="12" customHeight="1" x14ac:dyDescent="0.2">
      <c r="A25" s="78" t="s">
        <v>670</v>
      </c>
      <c r="B25" s="79" t="s">
        <v>38</v>
      </c>
      <c r="C25" s="80">
        <v>1</v>
      </c>
      <c r="D25" s="81">
        <v>2018</v>
      </c>
      <c r="E25" s="81" t="s">
        <v>70</v>
      </c>
      <c r="F25" s="82" t="s">
        <v>109</v>
      </c>
      <c r="G25" s="94">
        <v>43395</v>
      </c>
      <c r="H25" s="81" t="s">
        <v>110</v>
      </c>
      <c r="I25" s="81" t="s">
        <v>111</v>
      </c>
      <c r="J25" s="84" t="s">
        <v>112</v>
      </c>
      <c r="K25" s="85" t="s">
        <v>113</v>
      </c>
      <c r="L25" s="86" t="s">
        <v>275</v>
      </c>
      <c r="M25" s="87" t="s">
        <v>306</v>
      </c>
      <c r="N25" s="87" t="s">
        <v>307</v>
      </c>
      <c r="O25" s="85" t="s">
        <v>277</v>
      </c>
      <c r="P25" s="88" t="s">
        <v>278</v>
      </c>
      <c r="Q25" s="89" t="s">
        <v>279</v>
      </c>
      <c r="R25" s="90">
        <v>43497</v>
      </c>
      <c r="S25" s="68">
        <v>43951</v>
      </c>
      <c r="T25" s="90">
        <v>43927</v>
      </c>
      <c r="U25" s="85" t="s">
        <v>390</v>
      </c>
      <c r="V25" s="85" t="s">
        <v>624</v>
      </c>
      <c r="W25" s="67" t="s">
        <v>391</v>
      </c>
      <c r="X25" s="87">
        <v>1</v>
      </c>
      <c r="Y25" s="87">
        <v>0</v>
      </c>
      <c r="Z25" s="150"/>
    </row>
    <row r="26" spans="1:26" s="3" customFormat="1" ht="12" customHeight="1" x14ac:dyDescent="0.2">
      <c r="A26" s="78" t="s">
        <v>670</v>
      </c>
      <c r="B26" s="79" t="s">
        <v>533</v>
      </c>
      <c r="C26" s="80">
        <v>2</v>
      </c>
      <c r="D26" s="81">
        <v>2020</v>
      </c>
      <c r="E26" s="81" t="s">
        <v>534</v>
      </c>
      <c r="F26" s="82" t="s">
        <v>535</v>
      </c>
      <c r="G26" s="94">
        <v>43822</v>
      </c>
      <c r="H26" s="81" t="s">
        <v>523</v>
      </c>
      <c r="I26" s="81" t="s">
        <v>524</v>
      </c>
      <c r="J26" s="84" t="s">
        <v>525</v>
      </c>
      <c r="K26" s="85" t="s">
        <v>529</v>
      </c>
      <c r="L26" s="86" t="s">
        <v>298</v>
      </c>
      <c r="M26" s="87" t="s">
        <v>530</v>
      </c>
      <c r="N26" s="87">
        <v>1</v>
      </c>
      <c r="O26" s="85" t="s">
        <v>379</v>
      </c>
      <c r="P26" s="88" t="s">
        <v>379</v>
      </c>
      <c r="Q26" s="89" t="s">
        <v>380</v>
      </c>
      <c r="R26" s="90">
        <v>43905</v>
      </c>
      <c r="S26" s="68">
        <v>43951</v>
      </c>
      <c r="T26" s="90">
        <v>43951</v>
      </c>
      <c r="U26" s="85" t="s">
        <v>394</v>
      </c>
      <c r="V26" s="85" t="s">
        <v>666</v>
      </c>
      <c r="W26" s="67" t="s">
        <v>542</v>
      </c>
      <c r="X26" s="87">
        <v>0</v>
      </c>
      <c r="Y26" s="87">
        <v>0</v>
      </c>
      <c r="Z26" s="97">
        <v>1</v>
      </c>
    </row>
    <row r="27" spans="1:26" s="3" customFormat="1" ht="12" customHeight="1" x14ac:dyDescent="0.2">
      <c r="A27" s="19" t="s">
        <v>845</v>
      </c>
      <c r="B27" s="20" t="s">
        <v>38</v>
      </c>
      <c r="C27" s="21">
        <v>1</v>
      </c>
      <c r="D27" s="22">
        <v>2018</v>
      </c>
      <c r="E27" s="22" t="s">
        <v>70</v>
      </c>
      <c r="F27" s="23" t="s">
        <v>109</v>
      </c>
      <c r="G27" s="58">
        <v>43395</v>
      </c>
      <c r="H27" s="22" t="s">
        <v>110</v>
      </c>
      <c r="I27" s="22" t="s">
        <v>111</v>
      </c>
      <c r="J27" s="24" t="s">
        <v>112</v>
      </c>
      <c r="K27" s="7" t="s">
        <v>113</v>
      </c>
      <c r="L27" s="25" t="s">
        <v>275</v>
      </c>
      <c r="M27" s="26" t="s">
        <v>306</v>
      </c>
      <c r="N27" s="26" t="s">
        <v>307</v>
      </c>
      <c r="O27" s="7" t="s">
        <v>277</v>
      </c>
      <c r="P27" s="27" t="s">
        <v>278</v>
      </c>
      <c r="Q27" s="56" t="s">
        <v>279</v>
      </c>
      <c r="R27" s="57">
        <v>43497</v>
      </c>
      <c r="S27" s="68">
        <v>43981</v>
      </c>
      <c r="T27" s="57">
        <v>43980</v>
      </c>
      <c r="U27" s="7" t="s">
        <v>390</v>
      </c>
      <c r="V27" s="7" t="s">
        <v>844</v>
      </c>
      <c r="W27" s="67" t="s">
        <v>542</v>
      </c>
      <c r="X27" s="26">
        <v>2</v>
      </c>
      <c r="Y27" s="26">
        <v>0</v>
      </c>
      <c r="Z27" s="93">
        <v>1</v>
      </c>
    </row>
    <row r="28" spans="1:26" s="3" customFormat="1" ht="12" customHeight="1" x14ac:dyDescent="0.2">
      <c r="A28" s="19" t="s">
        <v>845</v>
      </c>
      <c r="B28" s="20" t="s">
        <v>56</v>
      </c>
      <c r="C28" s="21">
        <v>1</v>
      </c>
      <c r="D28" s="22">
        <v>2019</v>
      </c>
      <c r="E28" s="22" t="s">
        <v>198</v>
      </c>
      <c r="F28" s="23" t="s">
        <v>199</v>
      </c>
      <c r="G28" s="58">
        <v>43528</v>
      </c>
      <c r="H28" s="22" t="s">
        <v>200</v>
      </c>
      <c r="I28" s="22" t="s">
        <v>201</v>
      </c>
      <c r="J28" s="24" t="s">
        <v>202</v>
      </c>
      <c r="K28" s="7" t="s">
        <v>203</v>
      </c>
      <c r="L28" s="25" t="s">
        <v>298</v>
      </c>
      <c r="M28" s="26" t="s">
        <v>347</v>
      </c>
      <c r="N28" s="26">
        <v>1</v>
      </c>
      <c r="O28" s="7" t="s">
        <v>485</v>
      </c>
      <c r="P28" s="27" t="s">
        <v>348</v>
      </c>
      <c r="Q28" s="56" t="s">
        <v>349</v>
      </c>
      <c r="R28" s="57">
        <v>43600</v>
      </c>
      <c r="S28" s="68">
        <v>43965</v>
      </c>
      <c r="T28" s="57">
        <v>43974</v>
      </c>
      <c r="U28" s="7" t="s">
        <v>392</v>
      </c>
      <c r="V28" s="7" t="s">
        <v>673</v>
      </c>
      <c r="W28" s="67" t="s">
        <v>391</v>
      </c>
      <c r="X28" s="26">
        <v>0</v>
      </c>
      <c r="Y28" s="26">
        <v>0</v>
      </c>
      <c r="Z28" s="147">
        <v>0</v>
      </c>
    </row>
    <row r="29" spans="1:26" s="3" customFormat="1" ht="12" customHeight="1" x14ac:dyDescent="0.2">
      <c r="A29" s="19" t="s">
        <v>845</v>
      </c>
      <c r="B29" s="20" t="s">
        <v>56</v>
      </c>
      <c r="C29" s="21">
        <v>2</v>
      </c>
      <c r="D29" s="22">
        <v>2019</v>
      </c>
      <c r="E29" s="22" t="s">
        <v>198</v>
      </c>
      <c r="F29" s="23" t="s">
        <v>199</v>
      </c>
      <c r="G29" s="58">
        <v>43528</v>
      </c>
      <c r="H29" s="22" t="s">
        <v>200</v>
      </c>
      <c r="I29" s="22" t="s">
        <v>201</v>
      </c>
      <c r="J29" s="24" t="s">
        <v>204</v>
      </c>
      <c r="K29" s="7" t="s">
        <v>205</v>
      </c>
      <c r="L29" s="25" t="s">
        <v>275</v>
      </c>
      <c r="M29" s="26" t="s">
        <v>350</v>
      </c>
      <c r="N29" s="26">
        <v>1</v>
      </c>
      <c r="O29" s="7" t="s">
        <v>485</v>
      </c>
      <c r="P29" s="27" t="s">
        <v>348</v>
      </c>
      <c r="Q29" s="56" t="s">
        <v>349</v>
      </c>
      <c r="R29" s="57">
        <v>43600</v>
      </c>
      <c r="S29" s="68">
        <v>43965</v>
      </c>
      <c r="T29" s="57">
        <v>43974</v>
      </c>
      <c r="U29" s="7" t="s">
        <v>392</v>
      </c>
      <c r="V29" s="7" t="s">
        <v>673</v>
      </c>
      <c r="W29" s="67" t="s">
        <v>391</v>
      </c>
      <c r="X29" s="26">
        <v>0</v>
      </c>
      <c r="Y29" s="26">
        <v>0</v>
      </c>
      <c r="Z29" s="148"/>
    </row>
    <row r="30" spans="1:26" s="3" customFormat="1" ht="12" customHeight="1" x14ac:dyDescent="0.2">
      <c r="A30" s="19" t="s">
        <v>845</v>
      </c>
      <c r="B30" s="20" t="s">
        <v>57</v>
      </c>
      <c r="C30" s="21">
        <v>1</v>
      </c>
      <c r="D30" s="22">
        <v>2019</v>
      </c>
      <c r="E30" s="22" t="s">
        <v>198</v>
      </c>
      <c r="F30" s="23" t="s">
        <v>199</v>
      </c>
      <c r="G30" s="58">
        <v>43528</v>
      </c>
      <c r="H30" s="22" t="s">
        <v>206</v>
      </c>
      <c r="I30" s="22" t="s">
        <v>201</v>
      </c>
      <c r="J30" s="24" t="s">
        <v>207</v>
      </c>
      <c r="K30" s="7" t="s">
        <v>208</v>
      </c>
      <c r="L30" s="25" t="s">
        <v>298</v>
      </c>
      <c r="M30" s="26" t="s">
        <v>350</v>
      </c>
      <c r="N30" s="26">
        <v>1</v>
      </c>
      <c r="O30" s="7" t="s">
        <v>485</v>
      </c>
      <c r="P30" s="27" t="s">
        <v>348</v>
      </c>
      <c r="Q30" s="56" t="s">
        <v>349</v>
      </c>
      <c r="R30" s="57">
        <v>43600</v>
      </c>
      <c r="S30" s="68">
        <v>43965</v>
      </c>
      <c r="T30" s="57">
        <v>43974</v>
      </c>
      <c r="U30" s="7" t="s">
        <v>392</v>
      </c>
      <c r="V30" s="7" t="s">
        <v>673</v>
      </c>
      <c r="W30" s="67" t="s">
        <v>391</v>
      </c>
      <c r="X30" s="26">
        <v>0</v>
      </c>
      <c r="Y30" s="26">
        <v>0</v>
      </c>
      <c r="Z30" s="148"/>
    </row>
    <row r="31" spans="1:26" s="3" customFormat="1" ht="12" customHeight="1" x14ac:dyDescent="0.2">
      <c r="A31" s="19" t="s">
        <v>845</v>
      </c>
      <c r="B31" s="20" t="s">
        <v>57</v>
      </c>
      <c r="C31" s="21">
        <v>2</v>
      </c>
      <c r="D31" s="22">
        <v>2019</v>
      </c>
      <c r="E31" s="22" t="s">
        <v>198</v>
      </c>
      <c r="F31" s="23" t="s">
        <v>199</v>
      </c>
      <c r="G31" s="58">
        <v>43528</v>
      </c>
      <c r="H31" s="22" t="s">
        <v>206</v>
      </c>
      <c r="I31" s="22" t="s">
        <v>201</v>
      </c>
      <c r="J31" s="24" t="s">
        <v>207</v>
      </c>
      <c r="K31" s="7" t="s">
        <v>209</v>
      </c>
      <c r="L31" s="25" t="s">
        <v>275</v>
      </c>
      <c r="M31" s="26" t="s">
        <v>351</v>
      </c>
      <c r="N31" s="26">
        <v>1</v>
      </c>
      <c r="O31" s="7" t="s">
        <v>485</v>
      </c>
      <c r="P31" s="27" t="s">
        <v>348</v>
      </c>
      <c r="Q31" s="56" t="s">
        <v>349</v>
      </c>
      <c r="R31" s="57">
        <v>43600</v>
      </c>
      <c r="S31" s="68">
        <v>43965</v>
      </c>
      <c r="T31" s="57">
        <v>43974</v>
      </c>
      <c r="U31" s="7" t="s">
        <v>392</v>
      </c>
      <c r="V31" s="7" t="s">
        <v>673</v>
      </c>
      <c r="W31" s="67" t="s">
        <v>391</v>
      </c>
      <c r="X31" s="26">
        <v>0</v>
      </c>
      <c r="Y31" s="26">
        <v>0</v>
      </c>
      <c r="Z31" s="149"/>
    </row>
    <row r="32" spans="1:26" s="3" customFormat="1" ht="12" customHeight="1" x14ac:dyDescent="0.2">
      <c r="A32" s="19" t="s">
        <v>845</v>
      </c>
      <c r="B32" s="20" t="s">
        <v>66</v>
      </c>
      <c r="C32" s="21">
        <v>1</v>
      </c>
      <c r="D32" s="22">
        <v>2019</v>
      </c>
      <c r="E32" s="22" t="s">
        <v>242</v>
      </c>
      <c r="F32" s="23" t="s">
        <v>243</v>
      </c>
      <c r="G32" s="58">
        <v>43796</v>
      </c>
      <c r="H32" s="22" t="s">
        <v>244</v>
      </c>
      <c r="I32" s="22" t="s">
        <v>245</v>
      </c>
      <c r="J32" s="24" t="s">
        <v>246</v>
      </c>
      <c r="K32" s="7" t="s">
        <v>247</v>
      </c>
      <c r="L32" s="25" t="s">
        <v>275</v>
      </c>
      <c r="M32" s="26" t="s">
        <v>367</v>
      </c>
      <c r="N32" s="26" t="s">
        <v>368</v>
      </c>
      <c r="O32" s="7" t="s">
        <v>293</v>
      </c>
      <c r="P32" s="27" t="s">
        <v>369</v>
      </c>
      <c r="Q32" s="56" t="s">
        <v>370</v>
      </c>
      <c r="R32" s="57">
        <v>43826</v>
      </c>
      <c r="S32" s="68">
        <v>43978</v>
      </c>
      <c r="T32" s="57">
        <v>43971</v>
      </c>
      <c r="U32" s="7" t="s">
        <v>390</v>
      </c>
      <c r="V32" s="7" t="s">
        <v>671</v>
      </c>
      <c r="W32" s="67" t="s">
        <v>391</v>
      </c>
      <c r="X32" s="26">
        <v>0</v>
      </c>
      <c r="Y32" s="26">
        <v>0</v>
      </c>
      <c r="Z32" s="147">
        <v>0</v>
      </c>
    </row>
    <row r="33" spans="1:26" s="3" customFormat="1" ht="12" customHeight="1" x14ac:dyDescent="0.2">
      <c r="A33" s="19" t="s">
        <v>845</v>
      </c>
      <c r="B33" s="20" t="s">
        <v>66</v>
      </c>
      <c r="C33" s="21">
        <v>2</v>
      </c>
      <c r="D33" s="22">
        <v>2019</v>
      </c>
      <c r="E33" s="22" t="s">
        <v>242</v>
      </c>
      <c r="F33" s="23" t="s">
        <v>243</v>
      </c>
      <c r="G33" s="58">
        <v>43796</v>
      </c>
      <c r="H33" s="22" t="s">
        <v>244</v>
      </c>
      <c r="I33" s="22" t="s">
        <v>245</v>
      </c>
      <c r="J33" s="24" t="s">
        <v>248</v>
      </c>
      <c r="K33" s="7" t="s">
        <v>249</v>
      </c>
      <c r="L33" s="25" t="s">
        <v>275</v>
      </c>
      <c r="M33" s="26" t="s">
        <v>371</v>
      </c>
      <c r="N33" s="26" t="s">
        <v>372</v>
      </c>
      <c r="O33" s="7" t="s">
        <v>293</v>
      </c>
      <c r="P33" s="27" t="s">
        <v>369</v>
      </c>
      <c r="Q33" s="56" t="s">
        <v>373</v>
      </c>
      <c r="R33" s="57">
        <v>43826</v>
      </c>
      <c r="S33" s="68">
        <v>43978</v>
      </c>
      <c r="T33" s="57">
        <v>43971</v>
      </c>
      <c r="U33" s="7" t="s">
        <v>390</v>
      </c>
      <c r="V33" s="7" t="s">
        <v>672</v>
      </c>
      <c r="W33" s="67" t="s">
        <v>391</v>
      </c>
      <c r="X33" s="26">
        <v>0</v>
      </c>
      <c r="Y33" s="26">
        <v>0</v>
      </c>
      <c r="Z33" s="148"/>
    </row>
    <row r="34" spans="1:26" s="3" customFormat="1" ht="12" customHeight="1" x14ac:dyDescent="0.2">
      <c r="A34" s="19" t="s">
        <v>845</v>
      </c>
      <c r="B34" s="20" t="s">
        <v>560</v>
      </c>
      <c r="C34" s="21">
        <v>1</v>
      </c>
      <c r="D34" s="22">
        <v>2020</v>
      </c>
      <c r="E34" s="22" t="s">
        <v>563</v>
      </c>
      <c r="F34" s="23" t="s">
        <v>565</v>
      </c>
      <c r="G34" s="58">
        <v>43901</v>
      </c>
      <c r="H34" s="22" t="s">
        <v>566</v>
      </c>
      <c r="I34" s="22" t="s">
        <v>549</v>
      </c>
      <c r="J34" s="24" t="s">
        <v>550</v>
      </c>
      <c r="K34" s="7" t="s">
        <v>551</v>
      </c>
      <c r="L34" s="25" t="s">
        <v>305</v>
      </c>
      <c r="M34" s="26" t="s">
        <v>552</v>
      </c>
      <c r="N34" s="26">
        <v>1</v>
      </c>
      <c r="O34" s="7" t="s">
        <v>293</v>
      </c>
      <c r="P34" s="27" t="s">
        <v>569</v>
      </c>
      <c r="Q34" s="56" t="s">
        <v>553</v>
      </c>
      <c r="R34" s="57">
        <v>43908</v>
      </c>
      <c r="S34" s="68">
        <v>43980</v>
      </c>
      <c r="T34" s="57">
        <v>43955</v>
      </c>
      <c r="U34" s="7" t="s">
        <v>390</v>
      </c>
      <c r="V34" s="7" t="s">
        <v>665</v>
      </c>
      <c r="W34" s="67" t="s">
        <v>391</v>
      </c>
      <c r="X34" s="26">
        <v>0</v>
      </c>
      <c r="Y34" s="26">
        <v>0</v>
      </c>
      <c r="Z34" s="148"/>
    </row>
    <row r="35" spans="1:26" s="3" customFormat="1" ht="11.25" customHeight="1" x14ac:dyDescent="0.2">
      <c r="A35" s="19" t="s">
        <v>845</v>
      </c>
      <c r="B35" s="20" t="s">
        <v>561</v>
      </c>
      <c r="C35" s="21">
        <v>1</v>
      </c>
      <c r="D35" s="22">
        <v>2020</v>
      </c>
      <c r="E35" s="22" t="s">
        <v>563</v>
      </c>
      <c r="F35" s="23" t="s">
        <v>565</v>
      </c>
      <c r="G35" s="58">
        <v>43901</v>
      </c>
      <c r="H35" s="22" t="s">
        <v>567</v>
      </c>
      <c r="I35" s="22" t="s">
        <v>549</v>
      </c>
      <c r="J35" s="24" t="s">
        <v>554</v>
      </c>
      <c r="K35" s="7" t="s">
        <v>551</v>
      </c>
      <c r="L35" s="25" t="s">
        <v>305</v>
      </c>
      <c r="M35" s="26" t="s">
        <v>552</v>
      </c>
      <c r="N35" s="26">
        <v>1</v>
      </c>
      <c r="O35" s="7" t="s">
        <v>293</v>
      </c>
      <c r="P35" s="27" t="s">
        <v>569</v>
      </c>
      <c r="Q35" s="56" t="s">
        <v>553</v>
      </c>
      <c r="R35" s="57">
        <v>43908</v>
      </c>
      <c r="S35" s="68">
        <v>43980</v>
      </c>
      <c r="T35" s="57">
        <v>43955</v>
      </c>
      <c r="U35" s="7" t="s">
        <v>390</v>
      </c>
      <c r="V35" s="7" t="s">
        <v>665</v>
      </c>
      <c r="W35" s="67" t="s">
        <v>391</v>
      </c>
      <c r="X35" s="26">
        <v>0</v>
      </c>
      <c r="Y35" s="26">
        <v>0</v>
      </c>
      <c r="Z35" s="149"/>
    </row>
    <row r="36" spans="1:26" s="3" customFormat="1" ht="12" customHeight="1" x14ac:dyDescent="0.2">
      <c r="A36" s="19" t="s">
        <v>845</v>
      </c>
      <c r="B36" s="20" t="s">
        <v>660</v>
      </c>
      <c r="C36" s="21">
        <v>1</v>
      </c>
      <c r="D36" s="22">
        <v>2020</v>
      </c>
      <c r="E36" s="22" t="s">
        <v>657</v>
      </c>
      <c r="F36" s="23" t="s">
        <v>663</v>
      </c>
      <c r="G36" s="58">
        <v>43934</v>
      </c>
      <c r="H36" s="22" t="s">
        <v>641</v>
      </c>
      <c r="I36" s="22" t="s">
        <v>627</v>
      </c>
      <c r="J36" s="24" t="s">
        <v>642</v>
      </c>
      <c r="K36" s="7" t="s">
        <v>643</v>
      </c>
      <c r="L36" s="25" t="s">
        <v>305</v>
      </c>
      <c r="M36" s="26" t="s">
        <v>644</v>
      </c>
      <c r="N36" s="26">
        <v>1</v>
      </c>
      <c r="O36" s="7" t="s">
        <v>608</v>
      </c>
      <c r="P36" s="27" t="s">
        <v>664</v>
      </c>
      <c r="Q36" s="56" t="s">
        <v>631</v>
      </c>
      <c r="R36" s="57">
        <v>43955</v>
      </c>
      <c r="S36" s="68">
        <v>43980</v>
      </c>
      <c r="T36" s="57"/>
      <c r="U36" s="7"/>
      <c r="V36" s="7"/>
      <c r="W36" s="67" t="s">
        <v>391</v>
      </c>
      <c r="X36" s="26">
        <v>0</v>
      </c>
      <c r="Y36" s="26">
        <v>0</v>
      </c>
      <c r="Z36" s="141">
        <v>0.5</v>
      </c>
    </row>
    <row r="37" spans="1:26" s="3" customFormat="1" ht="12" customHeight="1" x14ac:dyDescent="0.2">
      <c r="A37" s="19" t="s">
        <v>845</v>
      </c>
      <c r="B37" s="20" t="s">
        <v>662</v>
      </c>
      <c r="C37" s="21">
        <v>1</v>
      </c>
      <c r="D37" s="22">
        <v>2020</v>
      </c>
      <c r="E37" s="22" t="s">
        <v>657</v>
      </c>
      <c r="F37" s="23" t="s">
        <v>663</v>
      </c>
      <c r="G37" s="58">
        <v>43934</v>
      </c>
      <c r="H37" s="22" t="s">
        <v>651</v>
      </c>
      <c r="I37" s="22" t="s">
        <v>627</v>
      </c>
      <c r="J37" s="24" t="s">
        <v>652</v>
      </c>
      <c r="K37" s="7" t="s">
        <v>653</v>
      </c>
      <c r="L37" s="25" t="s">
        <v>305</v>
      </c>
      <c r="M37" s="26" t="s">
        <v>654</v>
      </c>
      <c r="N37" s="26">
        <v>1</v>
      </c>
      <c r="O37" s="7" t="s">
        <v>608</v>
      </c>
      <c r="P37" s="27" t="s">
        <v>664</v>
      </c>
      <c r="Q37" s="56" t="s">
        <v>631</v>
      </c>
      <c r="R37" s="57">
        <v>43955</v>
      </c>
      <c r="S37" s="68">
        <v>43966</v>
      </c>
      <c r="T37" s="57">
        <v>43987</v>
      </c>
      <c r="U37" s="7" t="s">
        <v>732</v>
      </c>
      <c r="V37" s="7" t="s">
        <v>733</v>
      </c>
      <c r="W37" s="67" t="s">
        <v>542</v>
      </c>
      <c r="X37" s="26">
        <v>0</v>
      </c>
      <c r="Y37" s="26">
        <v>0</v>
      </c>
      <c r="Z37" s="142"/>
    </row>
    <row r="38" spans="1:26" s="3" customFormat="1" ht="12" customHeight="1" x14ac:dyDescent="0.2">
      <c r="A38" s="78" t="s">
        <v>1112</v>
      </c>
      <c r="B38" s="79" t="s">
        <v>44</v>
      </c>
      <c r="C38" s="80">
        <v>2</v>
      </c>
      <c r="D38" s="81">
        <v>2019</v>
      </c>
      <c r="E38" s="81" t="s">
        <v>130</v>
      </c>
      <c r="F38" s="82" t="s">
        <v>131</v>
      </c>
      <c r="G38" s="94">
        <v>43434</v>
      </c>
      <c r="H38" s="81" t="s">
        <v>136</v>
      </c>
      <c r="I38" s="81" t="s">
        <v>133</v>
      </c>
      <c r="J38" s="84" t="s">
        <v>137</v>
      </c>
      <c r="K38" s="85" t="s">
        <v>138</v>
      </c>
      <c r="L38" s="86" t="s">
        <v>298</v>
      </c>
      <c r="M38" s="87" t="s">
        <v>320</v>
      </c>
      <c r="N38" s="87">
        <v>0.95</v>
      </c>
      <c r="O38" s="85" t="s">
        <v>317</v>
      </c>
      <c r="P38" s="88" t="s">
        <v>321</v>
      </c>
      <c r="Q38" s="89" t="s">
        <v>322</v>
      </c>
      <c r="R38" s="90">
        <v>43479</v>
      </c>
      <c r="S38" s="68">
        <v>44012</v>
      </c>
      <c r="T38" s="90">
        <v>44018</v>
      </c>
      <c r="U38" s="85" t="s">
        <v>395</v>
      </c>
      <c r="V38" s="85" t="s">
        <v>1086</v>
      </c>
      <c r="W38" s="67" t="s">
        <v>542</v>
      </c>
      <c r="X38" s="87">
        <v>2</v>
      </c>
      <c r="Y38" s="87">
        <v>0</v>
      </c>
      <c r="Z38" s="137">
        <f>4/4</f>
        <v>1</v>
      </c>
    </row>
    <row r="39" spans="1:26" s="3" customFormat="1" ht="12" customHeight="1" x14ac:dyDescent="0.2">
      <c r="A39" s="78" t="s">
        <v>1112</v>
      </c>
      <c r="B39" s="79" t="s">
        <v>44</v>
      </c>
      <c r="C39" s="80">
        <v>4</v>
      </c>
      <c r="D39" s="81">
        <v>2019</v>
      </c>
      <c r="E39" s="81" t="s">
        <v>130</v>
      </c>
      <c r="F39" s="82" t="s">
        <v>131</v>
      </c>
      <c r="G39" s="94">
        <v>43434</v>
      </c>
      <c r="H39" s="81" t="s">
        <v>136</v>
      </c>
      <c r="I39" s="81" t="s">
        <v>133</v>
      </c>
      <c r="J39" s="84" t="s">
        <v>137</v>
      </c>
      <c r="K39" s="85" t="s">
        <v>139</v>
      </c>
      <c r="L39" s="86" t="s">
        <v>298</v>
      </c>
      <c r="M39" s="87" t="s">
        <v>323</v>
      </c>
      <c r="N39" s="87">
        <v>0.7</v>
      </c>
      <c r="O39" s="85" t="s">
        <v>317</v>
      </c>
      <c r="P39" s="88" t="s">
        <v>321</v>
      </c>
      <c r="Q39" s="89" t="s">
        <v>322</v>
      </c>
      <c r="R39" s="90">
        <v>43479</v>
      </c>
      <c r="S39" s="68">
        <v>44012</v>
      </c>
      <c r="T39" s="90">
        <v>44018</v>
      </c>
      <c r="U39" s="85" t="s">
        <v>395</v>
      </c>
      <c r="V39" s="85" t="s">
        <v>1087</v>
      </c>
      <c r="W39" s="67" t="s">
        <v>542</v>
      </c>
      <c r="X39" s="87">
        <v>2</v>
      </c>
      <c r="Y39" s="87">
        <v>0</v>
      </c>
      <c r="Z39" s="137"/>
    </row>
    <row r="40" spans="1:26" s="3" customFormat="1" ht="12" customHeight="1" x14ac:dyDescent="0.2">
      <c r="A40" s="78" t="s">
        <v>1112</v>
      </c>
      <c r="B40" s="79" t="s">
        <v>68</v>
      </c>
      <c r="C40" s="80">
        <v>2</v>
      </c>
      <c r="D40" s="81">
        <v>2019</v>
      </c>
      <c r="E40" s="81" t="s">
        <v>192</v>
      </c>
      <c r="F40" s="82" t="s">
        <v>430</v>
      </c>
      <c r="G40" s="94">
        <v>43812</v>
      </c>
      <c r="H40" s="81" t="s">
        <v>259</v>
      </c>
      <c r="I40" s="81" t="s">
        <v>260</v>
      </c>
      <c r="J40" s="84" t="s">
        <v>263</v>
      </c>
      <c r="K40" s="85" t="s">
        <v>264</v>
      </c>
      <c r="L40" s="86" t="s">
        <v>275</v>
      </c>
      <c r="M40" s="87" t="s">
        <v>383</v>
      </c>
      <c r="N40" s="87">
        <v>1</v>
      </c>
      <c r="O40" s="85" t="s">
        <v>317</v>
      </c>
      <c r="P40" s="88" t="s">
        <v>326</v>
      </c>
      <c r="Q40" s="89" t="s">
        <v>384</v>
      </c>
      <c r="R40" s="90">
        <v>43831</v>
      </c>
      <c r="S40" s="68">
        <v>44012</v>
      </c>
      <c r="T40" s="90">
        <v>44018</v>
      </c>
      <c r="U40" s="85" t="s">
        <v>395</v>
      </c>
      <c r="V40" s="85" t="s">
        <v>1090</v>
      </c>
      <c r="W40" s="67" t="s">
        <v>542</v>
      </c>
      <c r="X40" s="87">
        <v>0</v>
      </c>
      <c r="Y40" s="87">
        <v>0</v>
      </c>
      <c r="Z40" s="137"/>
    </row>
    <row r="41" spans="1:26" s="3" customFormat="1" ht="12" customHeight="1" x14ac:dyDescent="0.2">
      <c r="A41" s="78" t="s">
        <v>1112</v>
      </c>
      <c r="B41" s="79" t="s">
        <v>69</v>
      </c>
      <c r="C41" s="80">
        <v>1</v>
      </c>
      <c r="D41" s="81">
        <v>2019</v>
      </c>
      <c r="E41" s="81" t="s">
        <v>192</v>
      </c>
      <c r="F41" s="82" t="s">
        <v>430</v>
      </c>
      <c r="G41" s="94">
        <v>43812</v>
      </c>
      <c r="H41" s="81" t="s">
        <v>265</v>
      </c>
      <c r="I41" s="81" t="s">
        <v>260</v>
      </c>
      <c r="J41" s="84" t="s">
        <v>266</v>
      </c>
      <c r="K41" s="85" t="s">
        <v>267</v>
      </c>
      <c r="L41" s="86" t="s">
        <v>275</v>
      </c>
      <c r="M41" s="87" t="s">
        <v>385</v>
      </c>
      <c r="N41" s="87">
        <v>1</v>
      </c>
      <c r="O41" s="85" t="s">
        <v>317</v>
      </c>
      <c r="P41" s="88" t="s">
        <v>326</v>
      </c>
      <c r="Q41" s="89" t="s">
        <v>386</v>
      </c>
      <c r="R41" s="90">
        <v>43831</v>
      </c>
      <c r="S41" s="68">
        <v>44012</v>
      </c>
      <c r="T41" s="90">
        <v>44018</v>
      </c>
      <c r="U41" s="85" t="s">
        <v>395</v>
      </c>
      <c r="V41" s="85" t="s">
        <v>1091</v>
      </c>
      <c r="W41" s="67" t="s">
        <v>542</v>
      </c>
      <c r="X41" s="87">
        <v>0</v>
      </c>
      <c r="Y41" s="87">
        <v>0</v>
      </c>
      <c r="Z41" s="137"/>
    </row>
    <row r="42" spans="1:26" s="3" customFormat="1" ht="12" customHeight="1" x14ac:dyDescent="0.2">
      <c r="A42" s="78" t="s">
        <v>1112</v>
      </c>
      <c r="B42" s="79" t="s">
        <v>54</v>
      </c>
      <c r="C42" s="80">
        <v>1</v>
      </c>
      <c r="D42" s="81">
        <v>2019</v>
      </c>
      <c r="E42" s="81" t="s">
        <v>187</v>
      </c>
      <c r="F42" s="82" t="s">
        <v>177</v>
      </c>
      <c r="G42" s="94">
        <v>43528</v>
      </c>
      <c r="H42" s="81" t="s">
        <v>188</v>
      </c>
      <c r="I42" s="81" t="s">
        <v>189</v>
      </c>
      <c r="J42" s="84" t="s">
        <v>190</v>
      </c>
      <c r="K42" s="85" t="s">
        <v>191</v>
      </c>
      <c r="L42" s="86" t="s">
        <v>298</v>
      </c>
      <c r="M42" s="87" t="s">
        <v>340</v>
      </c>
      <c r="N42" s="87" t="s">
        <v>341</v>
      </c>
      <c r="O42" s="85" t="s">
        <v>342</v>
      </c>
      <c r="P42" s="88" t="s">
        <v>343</v>
      </c>
      <c r="Q42" s="89" t="s">
        <v>344</v>
      </c>
      <c r="R42" s="90">
        <v>43556</v>
      </c>
      <c r="S42" s="68">
        <v>44012</v>
      </c>
      <c r="T42" s="90">
        <v>44013</v>
      </c>
      <c r="U42" s="85" t="s">
        <v>394</v>
      </c>
      <c r="V42" s="85" t="s">
        <v>1042</v>
      </c>
      <c r="W42" s="67" t="s">
        <v>542</v>
      </c>
      <c r="X42" s="87">
        <v>1</v>
      </c>
      <c r="Y42" s="87">
        <v>0</v>
      </c>
      <c r="Z42" s="104">
        <f>1/1</f>
        <v>1</v>
      </c>
    </row>
    <row r="43" spans="1:26" s="3" customFormat="1" ht="12" customHeight="1" x14ac:dyDescent="0.2">
      <c r="A43" s="78" t="s">
        <v>1112</v>
      </c>
      <c r="B43" s="79" t="s">
        <v>56</v>
      </c>
      <c r="C43" s="80">
        <v>1</v>
      </c>
      <c r="D43" s="81">
        <v>2019</v>
      </c>
      <c r="E43" s="81" t="s">
        <v>886</v>
      </c>
      <c r="F43" s="82" t="s">
        <v>199</v>
      </c>
      <c r="G43" s="94">
        <v>43528</v>
      </c>
      <c r="H43" s="81" t="s">
        <v>200</v>
      </c>
      <c r="I43" s="81" t="s">
        <v>201</v>
      </c>
      <c r="J43" s="84" t="s">
        <v>202</v>
      </c>
      <c r="K43" s="85" t="s">
        <v>203</v>
      </c>
      <c r="L43" s="86" t="s">
        <v>298</v>
      </c>
      <c r="M43" s="87" t="s">
        <v>347</v>
      </c>
      <c r="N43" s="87">
        <v>1</v>
      </c>
      <c r="O43" s="85" t="s">
        <v>485</v>
      </c>
      <c r="P43" s="88" t="s">
        <v>348</v>
      </c>
      <c r="Q43" s="89" t="s">
        <v>349</v>
      </c>
      <c r="R43" s="90">
        <v>43600</v>
      </c>
      <c r="S43" s="68">
        <v>44012</v>
      </c>
      <c r="T43" s="90">
        <v>44015</v>
      </c>
      <c r="U43" s="85" t="s">
        <v>392</v>
      </c>
      <c r="V43" s="85" t="s">
        <v>1064</v>
      </c>
      <c r="W43" s="67" t="s">
        <v>391</v>
      </c>
      <c r="X43" s="87">
        <v>1</v>
      </c>
      <c r="Y43" s="87">
        <v>0</v>
      </c>
      <c r="Z43" s="137">
        <f>0/5</f>
        <v>0</v>
      </c>
    </row>
    <row r="44" spans="1:26" s="3" customFormat="1" ht="12" customHeight="1" x14ac:dyDescent="0.2">
      <c r="A44" s="78" t="s">
        <v>1112</v>
      </c>
      <c r="B44" s="79" t="s">
        <v>56</v>
      </c>
      <c r="C44" s="80">
        <v>2</v>
      </c>
      <c r="D44" s="81">
        <v>2019</v>
      </c>
      <c r="E44" s="81" t="s">
        <v>886</v>
      </c>
      <c r="F44" s="82" t="s">
        <v>199</v>
      </c>
      <c r="G44" s="94">
        <v>43528</v>
      </c>
      <c r="H44" s="81" t="s">
        <v>200</v>
      </c>
      <c r="I44" s="81" t="s">
        <v>201</v>
      </c>
      <c r="J44" s="84" t="s">
        <v>204</v>
      </c>
      <c r="K44" s="85" t="s">
        <v>205</v>
      </c>
      <c r="L44" s="86" t="s">
        <v>275</v>
      </c>
      <c r="M44" s="87" t="s">
        <v>350</v>
      </c>
      <c r="N44" s="87">
        <v>1</v>
      </c>
      <c r="O44" s="85" t="s">
        <v>485</v>
      </c>
      <c r="P44" s="88" t="s">
        <v>348</v>
      </c>
      <c r="Q44" s="89" t="s">
        <v>349</v>
      </c>
      <c r="R44" s="90">
        <v>43600</v>
      </c>
      <c r="S44" s="68">
        <v>44012</v>
      </c>
      <c r="T44" s="90">
        <v>44015</v>
      </c>
      <c r="U44" s="85" t="s">
        <v>392</v>
      </c>
      <c r="V44" s="85" t="s">
        <v>1065</v>
      </c>
      <c r="W44" s="67" t="s">
        <v>391</v>
      </c>
      <c r="X44" s="87">
        <v>1</v>
      </c>
      <c r="Y44" s="87">
        <v>0</v>
      </c>
      <c r="Z44" s="137"/>
    </row>
    <row r="45" spans="1:26" s="3" customFormat="1" ht="12" customHeight="1" x14ac:dyDescent="0.2">
      <c r="A45" s="78" t="s">
        <v>1112</v>
      </c>
      <c r="B45" s="79" t="s">
        <v>57</v>
      </c>
      <c r="C45" s="80">
        <v>1</v>
      </c>
      <c r="D45" s="81">
        <v>2019</v>
      </c>
      <c r="E45" s="81" t="s">
        <v>886</v>
      </c>
      <c r="F45" s="82" t="s">
        <v>199</v>
      </c>
      <c r="G45" s="94">
        <v>43528</v>
      </c>
      <c r="H45" s="81" t="s">
        <v>206</v>
      </c>
      <c r="I45" s="81" t="s">
        <v>201</v>
      </c>
      <c r="J45" s="84" t="s">
        <v>207</v>
      </c>
      <c r="K45" s="85" t="s">
        <v>208</v>
      </c>
      <c r="L45" s="86" t="s">
        <v>298</v>
      </c>
      <c r="M45" s="87" t="s">
        <v>350</v>
      </c>
      <c r="N45" s="87">
        <v>1</v>
      </c>
      <c r="O45" s="85" t="s">
        <v>485</v>
      </c>
      <c r="P45" s="88" t="s">
        <v>348</v>
      </c>
      <c r="Q45" s="89" t="s">
        <v>349</v>
      </c>
      <c r="R45" s="90">
        <v>43600</v>
      </c>
      <c r="S45" s="68">
        <v>44012</v>
      </c>
      <c r="T45" s="90">
        <v>44015</v>
      </c>
      <c r="U45" s="85" t="s">
        <v>392</v>
      </c>
      <c r="V45" s="85" t="s">
        <v>1064</v>
      </c>
      <c r="W45" s="67" t="s">
        <v>391</v>
      </c>
      <c r="X45" s="87">
        <v>1</v>
      </c>
      <c r="Y45" s="87">
        <v>0</v>
      </c>
      <c r="Z45" s="137"/>
    </row>
    <row r="46" spans="1:26" s="3" customFormat="1" ht="12" customHeight="1" x14ac:dyDescent="0.2">
      <c r="A46" s="78" t="s">
        <v>1112</v>
      </c>
      <c r="B46" s="79" t="s">
        <v>57</v>
      </c>
      <c r="C46" s="80">
        <v>2</v>
      </c>
      <c r="D46" s="81">
        <v>2019</v>
      </c>
      <c r="E46" s="81" t="s">
        <v>886</v>
      </c>
      <c r="F46" s="82" t="s">
        <v>199</v>
      </c>
      <c r="G46" s="94">
        <v>43528</v>
      </c>
      <c r="H46" s="81" t="s">
        <v>206</v>
      </c>
      <c r="I46" s="81" t="s">
        <v>201</v>
      </c>
      <c r="J46" s="84" t="s">
        <v>207</v>
      </c>
      <c r="K46" s="85" t="s">
        <v>209</v>
      </c>
      <c r="L46" s="86" t="s">
        <v>275</v>
      </c>
      <c r="M46" s="87" t="s">
        <v>351</v>
      </c>
      <c r="N46" s="87">
        <v>1</v>
      </c>
      <c r="O46" s="85" t="s">
        <v>485</v>
      </c>
      <c r="P46" s="88" t="s">
        <v>348</v>
      </c>
      <c r="Q46" s="89" t="s">
        <v>349</v>
      </c>
      <c r="R46" s="90">
        <v>43600</v>
      </c>
      <c r="S46" s="68">
        <v>44012</v>
      </c>
      <c r="T46" s="90">
        <v>44015</v>
      </c>
      <c r="U46" s="85" t="s">
        <v>392</v>
      </c>
      <c r="V46" s="85" t="s">
        <v>1064</v>
      </c>
      <c r="W46" s="67" t="s">
        <v>391</v>
      </c>
      <c r="X46" s="87">
        <v>1</v>
      </c>
      <c r="Y46" s="87">
        <v>0</v>
      </c>
      <c r="Z46" s="137"/>
    </row>
    <row r="47" spans="1:26" s="3" customFormat="1" ht="12" customHeight="1" x14ac:dyDescent="0.2">
      <c r="A47" s="78" t="s">
        <v>1112</v>
      </c>
      <c r="B47" s="79" t="s">
        <v>59</v>
      </c>
      <c r="C47" s="80">
        <v>1</v>
      </c>
      <c r="D47" s="81">
        <v>2019</v>
      </c>
      <c r="E47" s="81" t="s">
        <v>70</v>
      </c>
      <c r="F47" s="82" t="s">
        <v>213</v>
      </c>
      <c r="G47" s="94">
        <v>43657</v>
      </c>
      <c r="H47" s="81" t="s">
        <v>214</v>
      </c>
      <c r="I47" s="81"/>
      <c r="J47" s="84" t="s">
        <v>215</v>
      </c>
      <c r="K47" s="85" t="s">
        <v>216</v>
      </c>
      <c r="L47" s="86" t="s">
        <v>298</v>
      </c>
      <c r="M47" s="87" t="s">
        <v>355</v>
      </c>
      <c r="N47" s="87" t="s">
        <v>356</v>
      </c>
      <c r="O47" s="85" t="s">
        <v>277</v>
      </c>
      <c r="P47" s="88" t="s">
        <v>278</v>
      </c>
      <c r="Q47" s="89" t="s">
        <v>357</v>
      </c>
      <c r="R47" s="90">
        <v>43664</v>
      </c>
      <c r="S47" s="68">
        <v>44012</v>
      </c>
      <c r="T47" s="90">
        <v>43974</v>
      </c>
      <c r="U47" s="85" t="s">
        <v>392</v>
      </c>
      <c r="V47" s="85" t="s">
        <v>675</v>
      </c>
      <c r="W47" s="67" t="s">
        <v>391</v>
      </c>
      <c r="X47" s="87">
        <v>1</v>
      </c>
      <c r="Y47" s="87">
        <v>0</v>
      </c>
      <c r="Z47" s="137"/>
    </row>
    <row r="48" spans="1:26" s="3" customFormat="1" ht="12" customHeight="1" x14ac:dyDescent="0.2">
      <c r="A48" s="78" t="s">
        <v>1112</v>
      </c>
      <c r="B48" s="79" t="s">
        <v>562</v>
      </c>
      <c r="C48" s="80">
        <v>1</v>
      </c>
      <c r="D48" s="81">
        <v>2020</v>
      </c>
      <c r="E48" s="81" t="s">
        <v>564</v>
      </c>
      <c r="F48" s="82" t="s">
        <v>565</v>
      </c>
      <c r="G48" s="94">
        <v>43901</v>
      </c>
      <c r="H48" s="81" t="s">
        <v>568</v>
      </c>
      <c r="I48" s="81" t="s">
        <v>555</v>
      </c>
      <c r="J48" s="84" t="s">
        <v>556</v>
      </c>
      <c r="K48" s="85" t="s">
        <v>557</v>
      </c>
      <c r="L48" s="86" t="s">
        <v>558</v>
      </c>
      <c r="M48" s="87" t="s">
        <v>552</v>
      </c>
      <c r="N48" s="87">
        <v>1</v>
      </c>
      <c r="O48" s="85" t="s">
        <v>570</v>
      </c>
      <c r="P48" s="88" t="s">
        <v>570</v>
      </c>
      <c r="Q48" s="89" t="s">
        <v>559</v>
      </c>
      <c r="R48" s="90">
        <v>43903</v>
      </c>
      <c r="S48" s="68">
        <v>44012</v>
      </c>
      <c r="T48" s="90">
        <v>44012</v>
      </c>
      <c r="U48" s="85" t="s">
        <v>394</v>
      </c>
      <c r="V48" s="85" t="s">
        <v>1043</v>
      </c>
      <c r="W48" s="67" t="s">
        <v>542</v>
      </c>
      <c r="X48" s="87">
        <v>0</v>
      </c>
      <c r="Y48" s="87">
        <v>0</v>
      </c>
      <c r="Z48" s="104">
        <f>1/1</f>
        <v>1</v>
      </c>
    </row>
    <row r="49" spans="1:26" s="3" customFormat="1" ht="12" customHeight="1" x14ac:dyDescent="0.2">
      <c r="A49" s="78" t="s">
        <v>1112</v>
      </c>
      <c r="B49" s="79" t="s">
        <v>659</v>
      </c>
      <c r="C49" s="80">
        <v>1</v>
      </c>
      <c r="D49" s="81">
        <v>2020</v>
      </c>
      <c r="E49" s="81" t="s">
        <v>657</v>
      </c>
      <c r="F49" s="82" t="s">
        <v>663</v>
      </c>
      <c r="G49" s="94">
        <v>43934</v>
      </c>
      <c r="H49" s="81" t="s">
        <v>634</v>
      </c>
      <c r="I49" s="81" t="s">
        <v>627</v>
      </c>
      <c r="J49" s="84" t="s">
        <v>635</v>
      </c>
      <c r="K49" s="85" t="s">
        <v>636</v>
      </c>
      <c r="L49" s="86" t="s">
        <v>637</v>
      </c>
      <c r="M49" s="87" t="s">
        <v>638</v>
      </c>
      <c r="N49" s="87">
        <v>1</v>
      </c>
      <c r="O49" s="85" t="s">
        <v>608</v>
      </c>
      <c r="P49" s="88" t="s">
        <v>664</v>
      </c>
      <c r="Q49" s="89" t="s">
        <v>631</v>
      </c>
      <c r="R49" s="90">
        <v>43955</v>
      </c>
      <c r="S49" s="68">
        <v>44012</v>
      </c>
      <c r="T49" s="90">
        <v>44019</v>
      </c>
      <c r="U49" s="85" t="s">
        <v>732</v>
      </c>
      <c r="V49" s="85" t="s">
        <v>1066</v>
      </c>
      <c r="W49" s="67" t="s">
        <v>542</v>
      </c>
      <c r="X49" s="87">
        <v>0</v>
      </c>
      <c r="Y49" s="87">
        <v>0</v>
      </c>
      <c r="Z49" s="137">
        <f>2/2</f>
        <v>1</v>
      </c>
    </row>
    <row r="50" spans="1:26" s="3" customFormat="1" ht="12" customHeight="1" x14ac:dyDescent="0.2">
      <c r="A50" s="78" t="s">
        <v>1112</v>
      </c>
      <c r="B50" s="79" t="s">
        <v>661</v>
      </c>
      <c r="C50" s="80">
        <v>1</v>
      </c>
      <c r="D50" s="81">
        <v>2020</v>
      </c>
      <c r="E50" s="81" t="s">
        <v>657</v>
      </c>
      <c r="F50" s="82" t="s">
        <v>663</v>
      </c>
      <c r="G50" s="94">
        <v>43934</v>
      </c>
      <c r="H50" s="81" t="s">
        <v>645</v>
      </c>
      <c r="I50" s="81" t="s">
        <v>627</v>
      </c>
      <c r="J50" s="84" t="s">
        <v>646</v>
      </c>
      <c r="K50" s="85" t="s">
        <v>647</v>
      </c>
      <c r="L50" s="86" t="s">
        <v>637</v>
      </c>
      <c r="M50" s="87" t="s">
        <v>648</v>
      </c>
      <c r="N50" s="87">
        <v>1</v>
      </c>
      <c r="O50" s="85" t="s">
        <v>608</v>
      </c>
      <c r="P50" s="88" t="s">
        <v>664</v>
      </c>
      <c r="Q50" s="89" t="s">
        <v>631</v>
      </c>
      <c r="R50" s="90">
        <v>43955</v>
      </c>
      <c r="S50" s="68">
        <v>44012</v>
      </c>
      <c r="T50" s="90">
        <v>44000</v>
      </c>
      <c r="U50" s="85" t="s">
        <v>732</v>
      </c>
      <c r="V50" s="85" t="s">
        <v>899</v>
      </c>
      <c r="W50" s="67" t="s">
        <v>542</v>
      </c>
      <c r="X50" s="87">
        <v>0</v>
      </c>
      <c r="Y50" s="87">
        <v>0</v>
      </c>
      <c r="Z50" s="137"/>
    </row>
    <row r="51" spans="1:26" s="3" customFormat="1" ht="12" customHeight="1" x14ac:dyDescent="0.2">
      <c r="A51" s="78" t="s">
        <v>1112</v>
      </c>
      <c r="B51" s="79" t="s">
        <v>802</v>
      </c>
      <c r="C51" s="80">
        <v>1</v>
      </c>
      <c r="D51" s="81">
        <v>2020</v>
      </c>
      <c r="E51" s="81" t="s">
        <v>252</v>
      </c>
      <c r="F51" s="82" t="s">
        <v>727</v>
      </c>
      <c r="G51" s="94">
        <v>43972</v>
      </c>
      <c r="H51" s="81" t="s">
        <v>753</v>
      </c>
      <c r="I51" s="81" t="s">
        <v>754</v>
      </c>
      <c r="J51" s="84" t="s">
        <v>755</v>
      </c>
      <c r="K51" s="85" t="s">
        <v>756</v>
      </c>
      <c r="L51" s="86" t="s">
        <v>298</v>
      </c>
      <c r="M51" s="87" t="s">
        <v>757</v>
      </c>
      <c r="N51" s="87">
        <v>1</v>
      </c>
      <c r="O51" s="85" t="s">
        <v>379</v>
      </c>
      <c r="P51" s="88" t="s">
        <v>379</v>
      </c>
      <c r="Q51" s="89" t="s">
        <v>380</v>
      </c>
      <c r="R51" s="90">
        <v>43979</v>
      </c>
      <c r="S51" s="68">
        <v>44012</v>
      </c>
      <c r="T51" s="90">
        <v>44012</v>
      </c>
      <c r="U51" s="85" t="s">
        <v>394</v>
      </c>
      <c r="V51" s="85" t="s">
        <v>1044</v>
      </c>
      <c r="W51" s="67" t="s">
        <v>542</v>
      </c>
      <c r="X51" s="87">
        <v>0</v>
      </c>
      <c r="Y51" s="87">
        <v>0</v>
      </c>
      <c r="Z51" s="138">
        <f>3/3</f>
        <v>1</v>
      </c>
    </row>
    <row r="52" spans="1:26" s="3" customFormat="1" ht="12" customHeight="1" x14ac:dyDescent="0.2">
      <c r="A52" s="78" t="s">
        <v>1112</v>
      </c>
      <c r="B52" s="79" t="s">
        <v>802</v>
      </c>
      <c r="C52" s="80">
        <v>2</v>
      </c>
      <c r="D52" s="81">
        <v>2020</v>
      </c>
      <c r="E52" s="81" t="s">
        <v>252</v>
      </c>
      <c r="F52" s="82" t="s">
        <v>727</v>
      </c>
      <c r="G52" s="94">
        <v>43972</v>
      </c>
      <c r="H52" s="81" t="s">
        <v>753</v>
      </c>
      <c r="I52" s="81" t="s">
        <v>754</v>
      </c>
      <c r="J52" s="84" t="s">
        <v>755</v>
      </c>
      <c r="K52" s="85" t="s">
        <v>758</v>
      </c>
      <c r="L52" s="86" t="s">
        <v>527</v>
      </c>
      <c r="M52" s="87" t="s">
        <v>757</v>
      </c>
      <c r="N52" s="87">
        <v>1</v>
      </c>
      <c r="O52" s="85" t="s">
        <v>379</v>
      </c>
      <c r="P52" s="88" t="s">
        <v>379</v>
      </c>
      <c r="Q52" s="89" t="s">
        <v>380</v>
      </c>
      <c r="R52" s="90">
        <v>43979</v>
      </c>
      <c r="S52" s="68">
        <v>44012</v>
      </c>
      <c r="T52" s="90">
        <v>44012</v>
      </c>
      <c r="U52" s="85" t="s">
        <v>394</v>
      </c>
      <c r="V52" s="85" t="s">
        <v>1045</v>
      </c>
      <c r="W52" s="67" t="s">
        <v>542</v>
      </c>
      <c r="X52" s="87">
        <v>0</v>
      </c>
      <c r="Y52" s="87">
        <v>0</v>
      </c>
      <c r="Z52" s="139"/>
    </row>
    <row r="53" spans="1:26" s="3" customFormat="1" ht="12" customHeight="1" x14ac:dyDescent="0.2">
      <c r="A53" s="78" t="s">
        <v>1112</v>
      </c>
      <c r="B53" s="79" t="s">
        <v>1060</v>
      </c>
      <c r="C53" s="80">
        <v>1</v>
      </c>
      <c r="D53" s="81">
        <v>2020</v>
      </c>
      <c r="E53" s="81" t="s">
        <v>252</v>
      </c>
      <c r="F53" s="82" t="s">
        <v>1061</v>
      </c>
      <c r="G53" s="94">
        <v>43969</v>
      </c>
      <c r="H53" s="81" t="s">
        <v>1046</v>
      </c>
      <c r="I53" s="81" t="s">
        <v>1047</v>
      </c>
      <c r="J53" s="84" t="s">
        <v>1059</v>
      </c>
      <c r="K53" s="85" t="s">
        <v>1048</v>
      </c>
      <c r="L53" s="86" t="s">
        <v>527</v>
      </c>
      <c r="M53" s="87" t="s">
        <v>1049</v>
      </c>
      <c r="N53" s="87">
        <v>1</v>
      </c>
      <c r="O53" s="85" t="s">
        <v>379</v>
      </c>
      <c r="P53" s="88" t="s">
        <v>379</v>
      </c>
      <c r="Q53" s="89" t="s">
        <v>380</v>
      </c>
      <c r="R53" s="90">
        <v>44001</v>
      </c>
      <c r="S53" s="68">
        <v>44012</v>
      </c>
      <c r="T53" s="90">
        <v>44015</v>
      </c>
      <c r="U53" s="85" t="s">
        <v>394</v>
      </c>
      <c r="V53" s="85" t="s">
        <v>1050</v>
      </c>
      <c r="W53" s="67" t="s">
        <v>542</v>
      </c>
      <c r="X53" s="87">
        <v>0</v>
      </c>
      <c r="Y53" s="87">
        <v>0</v>
      </c>
      <c r="Z53" s="140"/>
    </row>
    <row r="54" spans="1:26" s="3" customFormat="1" ht="12" customHeight="1" x14ac:dyDescent="0.2">
      <c r="A54" s="78" t="s">
        <v>1112</v>
      </c>
      <c r="B54" s="79" t="s">
        <v>1060</v>
      </c>
      <c r="C54" s="80">
        <v>3</v>
      </c>
      <c r="D54" s="81">
        <v>2020</v>
      </c>
      <c r="E54" s="81" t="s">
        <v>252</v>
      </c>
      <c r="F54" s="82" t="s">
        <v>1061</v>
      </c>
      <c r="G54" s="94">
        <v>43969</v>
      </c>
      <c r="H54" s="81" t="s">
        <v>1046</v>
      </c>
      <c r="I54" s="81" t="s">
        <v>1047</v>
      </c>
      <c r="J54" s="84" t="s">
        <v>1059</v>
      </c>
      <c r="K54" s="85" t="s">
        <v>1054</v>
      </c>
      <c r="L54" s="86" t="s">
        <v>527</v>
      </c>
      <c r="M54" s="87" t="s">
        <v>1055</v>
      </c>
      <c r="N54" s="87">
        <v>1</v>
      </c>
      <c r="O54" s="85" t="s">
        <v>1063</v>
      </c>
      <c r="P54" s="88" t="s">
        <v>1063</v>
      </c>
      <c r="Q54" s="89" t="s">
        <v>1056</v>
      </c>
      <c r="R54" s="90">
        <v>44001</v>
      </c>
      <c r="S54" s="68">
        <v>44012</v>
      </c>
      <c r="T54" s="90">
        <v>44015</v>
      </c>
      <c r="U54" s="85" t="s">
        <v>394</v>
      </c>
      <c r="V54" s="85" t="s">
        <v>1057</v>
      </c>
      <c r="W54" s="67" t="s">
        <v>542</v>
      </c>
      <c r="X54" s="87">
        <v>0</v>
      </c>
      <c r="Y54" s="87">
        <v>0</v>
      </c>
      <c r="Z54" s="104">
        <f>1/1</f>
        <v>1</v>
      </c>
    </row>
    <row r="55" spans="1:26" s="3" customFormat="1" ht="12" customHeight="1" x14ac:dyDescent="0.2">
      <c r="A55" s="19" t="s">
        <v>1133</v>
      </c>
      <c r="B55" s="20" t="s">
        <v>67</v>
      </c>
      <c r="C55" s="21">
        <v>4</v>
      </c>
      <c r="D55" s="22">
        <v>2019</v>
      </c>
      <c r="E55" s="22" t="s">
        <v>252</v>
      </c>
      <c r="F55" s="23" t="s">
        <v>253</v>
      </c>
      <c r="G55" s="58">
        <v>43777</v>
      </c>
      <c r="H55" s="22" t="s">
        <v>254</v>
      </c>
      <c r="I55" s="22" t="s">
        <v>255</v>
      </c>
      <c r="J55" s="24" t="s">
        <v>256</v>
      </c>
      <c r="K55" s="7" t="s">
        <v>258</v>
      </c>
      <c r="L55" s="25" t="s">
        <v>275</v>
      </c>
      <c r="M55" s="26" t="s">
        <v>377</v>
      </c>
      <c r="N55" s="26" t="s">
        <v>1120</v>
      </c>
      <c r="O55" s="7" t="s">
        <v>379</v>
      </c>
      <c r="P55" s="27" t="s">
        <v>379</v>
      </c>
      <c r="Q55" s="56" t="s">
        <v>380</v>
      </c>
      <c r="R55" s="57">
        <v>43800</v>
      </c>
      <c r="S55" s="68">
        <v>44042</v>
      </c>
      <c r="T55" s="57">
        <v>44037</v>
      </c>
      <c r="U55" s="7" t="s">
        <v>394</v>
      </c>
      <c r="V55" s="7" t="s">
        <v>1121</v>
      </c>
      <c r="W55" s="67" t="s">
        <v>542</v>
      </c>
      <c r="X55" s="26">
        <v>0</v>
      </c>
      <c r="Y55" s="26">
        <v>0</v>
      </c>
      <c r="Z55" s="104">
        <f>1/1</f>
        <v>1</v>
      </c>
    </row>
    <row r="56" spans="1:26" s="3" customFormat="1" ht="12" customHeight="1" x14ac:dyDescent="0.2">
      <c r="A56" s="19" t="s">
        <v>1133</v>
      </c>
      <c r="B56" s="20" t="s">
        <v>539</v>
      </c>
      <c r="C56" s="21">
        <v>1</v>
      </c>
      <c r="D56" s="22">
        <v>2020</v>
      </c>
      <c r="E56" s="22" t="s">
        <v>252</v>
      </c>
      <c r="F56" s="23" t="s">
        <v>535</v>
      </c>
      <c r="G56" s="58">
        <v>43822</v>
      </c>
      <c r="H56" s="22" t="s">
        <v>536</v>
      </c>
      <c r="I56" s="22" t="s">
        <v>537</v>
      </c>
      <c r="J56" s="24" t="s">
        <v>574</v>
      </c>
      <c r="K56" s="7" t="s">
        <v>575</v>
      </c>
      <c r="L56" s="25" t="s">
        <v>527</v>
      </c>
      <c r="M56" s="26" t="s">
        <v>576</v>
      </c>
      <c r="N56" s="26">
        <v>1</v>
      </c>
      <c r="O56" s="7" t="s">
        <v>540</v>
      </c>
      <c r="P56" s="27" t="s">
        <v>540</v>
      </c>
      <c r="Q56" s="56" t="s">
        <v>538</v>
      </c>
      <c r="R56" s="57">
        <v>43832</v>
      </c>
      <c r="S56" s="68">
        <v>44042</v>
      </c>
      <c r="T56" s="57">
        <v>44037</v>
      </c>
      <c r="U56" s="7" t="s">
        <v>394</v>
      </c>
      <c r="V56" s="7" t="s">
        <v>1122</v>
      </c>
      <c r="W56" s="67" t="s">
        <v>542</v>
      </c>
      <c r="X56" s="26">
        <v>1</v>
      </c>
      <c r="Y56" s="26">
        <v>1</v>
      </c>
      <c r="Z56" s="104">
        <f>1/1</f>
        <v>1</v>
      </c>
    </row>
    <row r="57" spans="1:26" s="3" customFormat="1" ht="12" customHeight="1" x14ac:dyDescent="0.2">
      <c r="A57" s="19" t="s">
        <v>1133</v>
      </c>
      <c r="B57" s="20" t="s">
        <v>728</v>
      </c>
      <c r="C57" s="21">
        <v>1</v>
      </c>
      <c r="D57" s="22">
        <v>2020</v>
      </c>
      <c r="E57" s="22" t="s">
        <v>726</v>
      </c>
      <c r="F57" s="23" t="s">
        <v>229</v>
      </c>
      <c r="G57" s="58">
        <v>43971</v>
      </c>
      <c r="H57" s="22" t="s">
        <v>713</v>
      </c>
      <c r="I57" s="22" t="s">
        <v>714</v>
      </c>
      <c r="J57" s="24" t="s">
        <v>715</v>
      </c>
      <c r="K57" s="7" t="s">
        <v>716</v>
      </c>
      <c r="L57" s="25" t="s">
        <v>527</v>
      </c>
      <c r="M57" s="26" t="s">
        <v>717</v>
      </c>
      <c r="N57" s="26">
        <v>1</v>
      </c>
      <c r="O57" s="7" t="s">
        <v>730</v>
      </c>
      <c r="P57" s="27" t="s">
        <v>730</v>
      </c>
      <c r="Q57" s="56" t="s">
        <v>718</v>
      </c>
      <c r="R57" s="57">
        <v>43983</v>
      </c>
      <c r="S57" s="68">
        <v>44042</v>
      </c>
      <c r="T57" s="57">
        <v>44027</v>
      </c>
      <c r="U57" s="7" t="s">
        <v>1128</v>
      </c>
      <c r="V57" s="7" t="s">
        <v>1129</v>
      </c>
      <c r="W57" s="67" t="s">
        <v>542</v>
      </c>
      <c r="X57" s="26">
        <v>0</v>
      </c>
      <c r="Y57" s="26">
        <v>0</v>
      </c>
      <c r="Z57" s="137">
        <f>1/2</f>
        <v>0.5</v>
      </c>
    </row>
    <row r="58" spans="1:26" s="3" customFormat="1" ht="12" customHeight="1" x14ac:dyDescent="0.2">
      <c r="A58" s="19" t="s">
        <v>1133</v>
      </c>
      <c r="B58" s="20" t="s">
        <v>728</v>
      </c>
      <c r="C58" s="21">
        <v>2</v>
      </c>
      <c r="D58" s="22">
        <v>2020</v>
      </c>
      <c r="E58" s="22" t="s">
        <v>726</v>
      </c>
      <c r="F58" s="23" t="s">
        <v>229</v>
      </c>
      <c r="G58" s="58">
        <v>43971</v>
      </c>
      <c r="H58" s="22" t="s">
        <v>713</v>
      </c>
      <c r="I58" s="22" t="s">
        <v>714</v>
      </c>
      <c r="J58" s="24" t="s">
        <v>715</v>
      </c>
      <c r="K58" s="7" t="s">
        <v>719</v>
      </c>
      <c r="L58" s="25" t="s">
        <v>527</v>
      </c>
      <c r="M58" s="26" t="s">
        <v>720</v>
      </c>
      <c r="N58" s="26">
        <v>1</v>
      </c>
      <c r="O58" s="7" t="s">
        <v>730</v>
      </c>
      <c r="P58" s="27" t="s">
        <v>730</v>
      </c>
      <c r="Q58" s="56" t="s">
        <v>718</v>
      </c>
      <c r="R58" s="57">
        <v>43983</v>
      </c>
      <c r="S58" s="68">
        <v>44042</v>
      </c>
      <c r="T58" s="57">
        <v>44027</v>
      </c>
      <c r="U58" s="7" t="s">
        <v>1128</v>
      </c>
      <c r="V58" s="7" t="s">
        <v>1130</v>
      </c>
      <c r="W58" s="67" t="s">
        <v>391</v>
      </c>
      <c r="X58" s="26">
        <v>0</v>
      </c>
      <c r="Y58" s="26">
        <v>0</v>
      </c>
      <c r="Z58" s="137"/>
    </row>
    <row r="59" spans="1:26" s="3" customFormat="1" ht="12" customHeight="1" x14ac:dyDescent="0.2">
      <c r="A59" s="19" t="s">
        <v>1133</v>
      </c>
      <c r="B59" s="20" t="s">
        <v>1060</v>
      </c>
      <c r="C59" s="21">
        <v>2</v>
      </c>
      <c r="D59" s="22">
        <v>2020</v>
      </c>
      <c r="E59" s="22" t="s">
        <v>252</v>
      </c>
      <c r="F59" s="23" t="s">
        <v>1061</v>
      </c>
      <c r="G59" s="58">
        <v>43969</v>
      </c>
      <c r="H59" s="22" t="s">
        <v>1046</v>
      </c>
      <c r="I59" s="22" t="s">
        <v>1047</v>
      </c>
      <c r="J59" s="24" t="s">
        <v>1059</v>
      </c>
      <c r="K59" s="7" t="s">
        <v>1051</v>
      </c>
      <c r="L59" s="25" t="s">
        <v>527</v>
      </c>
      <c r="M59" s="26" t="s">
        <v>1052</v>
      </c>
      <c r="N59" s="26">
        <v>1</v>
      </c>
      <c r="O59" s="7" t="s">
        <v>1062</v>
      </c>
      <c r="P59" s="27" t="s">
        <v>1062</v>
      </c>
      <c r="Q59" s="56" t="s">
        <v>1053</v>
      </c>
      <c r="R59" s="57">
        <v>44001</v>
      </c>
      <c r="S59" s="68">
        <v>44042</v>
      </c>
      <c r="T59" s="57">
        <v>44027</v>
      </c>
      <c r="U59" s="7" t="s">
        <v>1128</v>
      </c>
      <c r="V59" s="7" t="s">
        <v>1132</v>
      </c>
      <c r="W59" s="67" t="s">
        <v>391</v>
      </c>
      <c r="X59" s="26">
        <v>0</v>
      </c>
      <c r="Y59" s="26">
        <v>0</v>
      </c>
      <c r="Z59" s="104">
        <v>0</v>
      </c>
    </row>
    <row r="60" spans="1:26" s="3" customFormat="1" ht="12" customHeight="1" x14ac:dyDescent="0.2">
      <c r="A60" s="19" t="s">
        <v>1133</v>
      </c>
      <c r="B60" s="20" t="s">
        <v>884</v>
      </c>
      <c r="C60" s="21">
        <v>1</v>
      </c>
      <c r="D60" s="22">
        <v>2020</v>
      </c>
      <c r="E60" s="22" t="s">
        <v>70</v>
      </c>
      <c r="F60" s="23" t="s">
        <v>727</v>
      </c>
      <c r="G60" s="58">
        <v>43972</v>
      </c>
      <c r="H60" s="22" t="s">
        <v>875</v>
      </c>
      <c r="I60" s="22" t="s">
        <v>876</v>
      </c>
      <c r="J60" s="24" t="s">
        <v>877</v>
      </c>
      <c r="K60" s="7" t="s">
        <v>878</v>
      </c>
      <c r="L60" s="25" t="s">
        <v>275</v>
      </c>
      <c r="M60" s="26" t="s">
        <v>879</v>
      </c>
      <c r="N60" s="26" t="s">
        <v>879</v>
      </c>
      <c r="O60" s="7" t="s">
        <v>277</v>
      </c>
      <c r="P60" s="27" t="s">
        <v>278</v>
      </c>
      <c r="Q60" s="56"/>
      <c r="R60" s="57">
        <v>43983</v>
      </c>
      <c r="S60" s="68">
        <v>44042</v>
      </c>
      <c r="T60" s="57"/>
      <c r="U60" s="7"/>
      <c r="V60" s="7"/>
      <c r="W60" s="67" t="s">
        <v>391</v>
      </c>
      <c r="X60" s="26">
        <v>0</v>
      </c>
      <c r="Y60" s="26">
        <v>0</v>
      </c>
      <c r="Z60" s="104">
        <v>0</v>
      </c>
    </row>
    <row r="61" spans="1:26" s="3" customFormat="1" ht="12" customHeight="1" x14ac:dyDescent="0.2">
      <c r="A61" s="19" t="s">
        <v>1133</v>
      </c>
      <c r="B61" s="20" t="s">
        <v>708</v>
      </c>
      <c r="C61" s="21">
        <v>1</v>
      </c>
      <c r="D61" s="22">
        <v>2020</v>
      </c>
      <c r="E61" s="22" t="s">
        <v>705</v>
      </c>
      <c r="F61" s="23" t="s">
        <v>1094</v>
      </c>
      <c r="G61" s="58">
        <v>43948</v>
      </c>
      <c r="H61" s="22" t="s">
        <v>691</v>
      </c>
      <c r="I61" s="22" t="s">
        <v>487</v>
      </c>
      <c r="J61" s="24" t="s">
        <v>692</v>
      </c>
      <c r="K61" s="7" t="s">
        <v>693</v>
      </c>
      <c r="L61" s="25" t="s">
        <v>694</v>
      </c>
      <c r="M61" s="26" t="s">
        <v>695</v>
      </c>
      <c r="N61" s="26">
        <v>1</v>
      </c>
      <c r="O61" s="7" t="s">
        <v>317</v>
      </c>
      <c r="P61" s="27" t="s">
        <v>326</v>
      </c>
      <c r="Q61" s="56" t="s">
        <v>696</v>
      </c>
      <c r="R61" s="57">
        <v>43977</v>
      </c>
      <c r="S61" s="68">
        <v>44043</v>
      </c>
      <c r="T61" s="57">
        <v>44046</v>
      </c>
      <c r="U61" s="7" t="s">
        <v>395</v>
      </c>
      <c r="V61" s="7" t="s">
        <v>1125</v>
      </c>
      <c r="W61" s="67" t="s">
        <v>542</v>
      </c>
      <c r="X61" s="26">
        <v>0</v>
      </c>
      <c r="Y61" s="26">
        <v>0</v>
      </c>
      <c r="Z61" s="137">
        <f>2/2</f>
        <v>1</v>
      </c>
    </row>
    <row r="62" spans="1:26" s="3" customFormat="1" ht="12" customHeight="1" x14ac:dyDescent="0.2">
      <c r="A62" s="19" t="s">
        <v>1133</v>
      </c>
      <c r="B62" s="20" t="s">
        <v>1083</v>
      </c>
      <c r="C62" s="21">
        <v>1</v>
      </c>
      <c r="D62" s="22">
        <v>2020</v>
      </c>
      <c r="E62" s="22" t="s">
        <v>192</v>
      </c>
      <c r="F62" s="23" t="s">
        <v>1093</v>
      </c>
      <c r="G62" s="58">
        <v>43952</v>
      </c>
      <c r="H62" s="22" t="s">
        <v>1073</v>
      </c>
      <c r="I62" s="22" t="s">
        <v>1074</v>
      </c>
      <c r="J62" s="24" t="s">
        <v>1075</v>
      </c>
      <c r="K62" s="7" t="s">
        <v>1076</v>
      </c>
      <c r="L62" s="25" t="s">
        <v>1077</v>
      </c>
      <c r="M62" s="26" t="s">
        <v>1078</v>
      </c>
      <c r="N62" s="26">
        <v>1</v>
      </c>
      <c r="O62" s="7" t="s">
        <v>317</v>
      </c>
      <c r="P62" s="27" t="s">
        <v>326</v>
      </c>
      <c r="Q62" s="56" t="s">
        <v>1079</v>
      </c>
      <c r="R62" s="57">
        <v>43987</v>
      </c>
      <c r="S62" s="68">
        <v>44042</v>
      </c>
      <c r="T62" s="57">
        <v>44046</v>
      </c>
      <c r="U62" s="7" t="s">
        <v>395</v>
      </c>
      <c r="V62" s="7" t="s">
        <v>1126</v>
      </c>
      <c r="W62" s="67" t="s">
        <v>542</v>
      </c>
      <c r="X62" s="26">
        <v>0</v>
      </c>
      <c r="Y62" s="26">
        <v>0</v>
      </c>
      <c r="Z62" s="137"/>
    </row>
    <row r="63" spans="1:26" s="3" customFormat="1" ht="12" customHeight="1" x14ac:dyDescent="0.2">
      <c r="A63" s="78" t="s">
        <v>1188</v>
      </c>
      <c r="B63" s="79" t="s">
        <v>533</v>
      </c>
      <c r="C63" s="80">
        <v>3</v>
      </c>
      <c r="D63" s="81">
        <v>2020</v>
      </c>
      <c r="E63" s="81" t="s">
        <v>252</v>
      </c>
      <c r="F63" s="82" t="s">
        <v>535</v>
      </c>
      <c r="G63" s="94">
        <v>43822</v>
      </c>
      <c r="H63" s="81" t="s">
        <v>523</v>
      </c>
      <c r="I63" s="81" t="s">
        <v>524</v>
      </c>
      <c r="J63" s="84" t="s">
        <v>525</v>
      </c>
      <c r="K63" s="85" t="s">
        <v>531</v>
      </c>
      <c r="L63" s="86" t="s">
        <v>527</v>
      </c>
      <c r="M63" s="87" t="s">
        <v>532</v>
      </c>
      <c r="N63" s="87">
        <v>1</v>
      </c>
      <c r="O63" s="85" t="s">
        <v>379</v>
      </c>
      <c r="P63" s="88" t="s">
        <v>379</v>
      </c>
      <c r="Q63" s="89" t="s">
        <v>380</v>
      </c>
      <c r="R63" s="90">
        <v>43952</v>
      </c>
      <c r="S63" s="68">
        <v>44073</v>
      </c>
      <c r="T63" s="90">
        <v>44070</v>
      </c>
      <c r="U63" s="85" t="s">
        <v>394</v>
      </c>
      <c r="V63" s="85" t="s">
        <v>1141</v>
      </c>
      <c r="W63" s="67" t="s">
        <v>542</v>
      </c>
      <c r="X63" s="87">
        <v>0</v>
      </c>
      <c r="Y63" s="87">
        <v>0</v>
      </c>
      <c r="Z63" s="104">
        <v>1</v>
      </c>
    </row>
    <row r="64" spans="1:26" s="3" customFormat="1" ht="12" customHeight="1" x14ac:dyDescent="0.2">
      <c r="A64" s="78" t="s">
        <v>1188</v>
      </c>
      <c r="B64" s="79" t="s">
        <v>30</v>
      </c>
      <c r="C64" s="80">
        <v>1</v>
      </c>
      <c r="D64" s="81">
        <v>2016</v>
      </c>
      <c r="E64" s="81" t="s">
        <v>70</v>
      </c>
      <c r="F64" s="82" t="s">
        <v>71</v>
      </c>
      <c r="G64" s="94">
        <v>42047</v>
      </c>
      <c r="H64" s="81" t="s">
        <v>76</v>
      </c>
      <c r="I64" s="81" t="s">
        <v>77</v>
      </c>
      <c r="J64" s="84" t="s">
        <v>78</v>
      </c>
      <c r="K64" s="85" t="s">
        <v>79</v>
      </c>
      <c r="L64" s="86" t="s">
        <v>275</v>
      </c>
      <c r="M64" s="87" t="s">
        <v>280</v>
      </c>
      <c r="N64" s="87" t="s">
        <v>281</v>
      </c>
      <c r="O64" s="85" t="s">
        <v>277</v>
      </c>
      <c r="P64" s="88" t="s">
        <v>278</v>
      </c>
      <c r="Q64" s="89" t="s">
        <v>279</v>
      </c>
      <c r="R64" s="90">
        <v>42492</v>
      </c>
      <c r="S64" s="68">
        <v>44073</v>
      </c>
      <c r="T64" s="90">
        <v>44078</v>
      </c>
      <c r="U64" s="85" t="s">
        <v>390</v>
      </c>
      <c r="V64" s="85" t="s">
        <v>1134</v>
      </c>
      <c r="W64" s="67" t="s">
        <v>542</v>
      </c>
      <c r="X64" s="87">
        <v>6</v>
      </c>
      <c r="Y64" s="87">
        <v>1</v>
      </c>
      <c r="Z64" s="138">
        <v>0.5</v>
      </c>
    </row>
    <row r="65" spans="1:26" s="3" customFormat="1" ht="12" customHeight="1" x14ac:dyDescent="0.2">
      <c r="A65" s="78" t="s">
        <v>1188</v>
      </c>
      <c r="B65" s="79" t="s">
        <v>39</v>
      </c>
      <c r="C65" s="80">
        <v>1</v>
      </c>
      <c r="D65" s="81">
        <v>2018</v>
      </c>
      <c r="E65" s="81" t="s">
        <v>70</v>
      </c>
      <c r="F65" s="82" t="s">
        <v>109</v>
      </c>
      <c r="G65" s="94">
        <v>43395</v>
      </c>
      <c r="H65" s="81" t="s">
        <v>114</v>
      </c>
      <c r="I65" s="81" t="s">
        <v>111</v>
      </c>
      <c r="J65" s="84" t="s">
        <v>115</v>
      </c>
      <c r="K65" s="85" t="s">
        <v>116</v>
      </c>
      <c r="L65" s="86" t="s">
        <v>275</v>
      </c>
      <c r="M65" s="87" t="s">
        <v>308</v>
      </c>
      <c r="N65" s="87" t="s">
        <v>309</v>
      </c>
      <c r="O65" s="85" t="s">
        <v>277</v>
      </c>
      <c r="P65" s="88" t="s">
        <v>278</v>
      </c>
      <c r="Q65" s="89" t="s">
        <v>279</v>
      </c>
      <c r="R65" s="90">
        <v>43497</v>
      </c>
      <c r="S65" s="68">
        <v>44073</v>
      </c>
      <c r="T65" s="90">
        <v>44078</v>
      </c>
      <c r="U65" s="85" t="s">
        <v>390</v>
      </c>
      <c r="V65" s="85" t="s">
        <v>1189</v>
      </c>
      <c r="W65" s="67" t="s">
        <v>391</v>
      </c>
      <c r="X65" s="87">
        <v>4</v>
      </c>
      <c r="Y65" s="87">
        <v>0</v>
      </c>
      <c r="Z65" s="139"/>
    </row>
    <row r="66" spans="1:26" s="3" customFormat="1" ht="12" customHeight="1" x14ac:dyDescent="0.2">
      <c r="A66" s="78" t="s">
        <v>1188</v>
      </c>
      <c r="B66" s="79" t="s">
        <v>744</v>
      </c>
      <c r="C66" s="80">
        <v>1</v>
      </c>
      <c r="D66" s="81">
        <v>2020</v>
      </c>
      <c r="E66" s="81" t="s">
        <v>745</v>
      </c>
      <c r="F66" s="82" t="s">
        <v>1094</v>
      </c>
      <c r="G66" s="94">
        <v>43948</v>
      </c>
      <c r="H66" s="81" t="s">
        <v>734</v>
      </c>
      <c r="I66" s="81" t="s">
        <v>735</v>
      </c>
      <c r="J66" s="84" t="s">
        <v>736</v>
      </c>
      <c r="K66" s="85" t="s">
        <v>737</v>
      </c>
      <c r="L66" s="86" t="s">
        <v>305</v>
      </c>
      <c r="M66" s="87" t="s">
        <v>738</v>
      </c>
      <c r="N66" s="87">
        <v>1</v>
      </c>
      <c r="O66" s="85" t="s">
        <v>277</v>
      </c>
      <c r="P66" s="88" t="s">
        <v>746</v>
      </c>
      <c r="Q66" s="89" t="s">
        <v>739</v>
      </c>
      <c r="R66" s="90">
        <v>43991</v>
      </c>
      <c r="S66" s="68">
        <v>44073</v>
      </c>
      <c r="T66" s="90">
        <v>44081</v>
      </c>
      <c r="U66" s="85" t="s">
        <v>1166</v>
      </c>
      <c r="V66" s="85" t="s">
        <v>1167</v>
      </c>
      <c r="W66" s="67" t="s">
        <v>542</v>
      </c>
      <c r="X66" s="87">
        <v>0</v>
      </c>
      <c r="Y66" s="87">
        <v>0</v>
      </c>
      <c r="Z66" s="138">
        <f>2/2</f>
        <v>1</v>
      </c>
    </row>
    <row r="67" spans="1:26" s="3" customFormat="1" ht="12" customHeight="1" x14ac:dyDescent="0.2">
      <c r="A67" s="78" t="s">
        <v>1188</v>
      </c>
      <c r="B67" s="79" t="s">
        <v>897</v>
      </c>
      <c r="C67" s="80">
        <v>1</v>
      </c>
      <c r="D67" s="81">
        <v>2020</v>
      </c>
      <c r="E67" s="81" t="s">
        <v>745</v>
      </c>
      <c r="F67" s="82" t="s">
        <v>1095</v>
      </c>
      <c r="G67" s="94">
        <v>43952</v>
      </c>
      <c r="H67" s="81" t="s">
        <v>887</v>
      </c>
      <c r="I67" s="81" t="s">
        <v>888</v>
      </c>
      <c r="J67" s="84" t="s">
        <v>889</v>
      </c>
      <c r="K67" s="85" t="s">
        <v>890</v>
      </c>
      <c r="L67" s="86" t="s">
        <v>305</v>
      </c>
      <c r="M67" s="87" t="s">
        <v>891</v>
      </c>
      <c r="N67" s="87">
        <v>1</v>
      </c>
      <c r="O67" s="85" t="s">
        <v>277</v>
      </c>
      <c r="P67" s="88" t="s">
        <v>746</v>
      </c>
      <c r="Q67" s="89" t="s">
        <v>892</v>
      </c>
      <c r="R67" s="90">
        <v>44013</v>
      </c>
      <c r="S67" s="68">
        <v>44074</v>
      </c>
      <c r="T67" s="90">
        <v>44081</v>
      </c>
      <c r="U67" s="85" t="s">
        <v>1166</v>
      </c>
      <c r="V67" s="85" t="s">
        <v>1169</v>
      </c>
      <c r="W67" s="67" t="s">
        <v>542</v>
      </c>
      <c r="X67" s="87">
        <v>0</v>
      </c>
      <c r="Y67" s="87">
        <v>0</v>
      </c>
      <c r="Z67" s="140"/>
    </row>
    <row r="68" spans="1:26" s="3" customFormat="1" ht="12" customHeight="1" x14ac:dyDescent="0.2">
      <c r="A68" s="78" t="s">
        <v>1188</v>
      </c>
      <c r="B68" s="79" t="s">
        <v>941</v>
      </c>
      <c r="C68" s="80">
        <v>1</v>
      </c>
      <c r="D68" s="81">
        <v>2020</v>
      </c>
      <c r="E68" s="81" t="s">
        <v>940</v>
      </c>
      <c r="F68" s="82" t="s">
        <v>727</v>
      </c>
      <c r="G68" s="94">
        <v>43972</v>
      </c>
      <c r="H68" s="81" t="s">
        <v>924</v>
      </c>
      <c r="I68" s="81" t="s">
        <v>925</v>
      </c>
      <c r="J68" s="84" t="s">
        <v>926</v>
      </c>
      <c r="K68" s="85" t="s">
        <v>927</v>
      </c>
      <c r="L68" s="86" t="s">
        <v>305</v>
      </c>
      <c r="M68" s="87" t="s">
        <v>928</v>
      </c>
      <c r="N68" s="87">
        <v>1</v>
      </c>
      <c r="O68" s="85" t="s">
        <v>302</v>
      </c>
      <c r="P68" s="88" t="s">
        <v>303</v>
      </c>
      <c r="Q68" s="89" t="s">
        <v>1113</v>
      </c>
      <c r="R68" s="90">
        <v>44014</v>
      </c>
      <c r="S68" s="68">
        <v>44073</v>
      </c>
      <c r="T68" s="90">
        <v>44082</v>
      </c>
      <c r="U68" s="85" t="s">
        <v>393</v>
      </c>
      <c r="V68" s="85" t="s">
        <v>1171</v>
      </c>
      <c r="W68" s="67" t="s">
        <v>542</v>
      </c>
      <c r="X68" s="87">
        <v>0</v>
      </c>
      <c r="Y68" s="87">
        <v>0</v>
      </c>
      <c r="Z68" s="138">
        <f>2/2</f>
        <v>1</v>
      </c>
    </row>
    <row r="69" spans="1:26" s="3" customFormat="1" ht="12" customHeight="1" x14ac:dyDescent="0.2">
      <c r="A69" s="78" t="s">
        <v>1188</v>
      </c>
      <c r="B69" s="79" t="s">
        <v>942</v>
      </c>
      <c r="C69" s="80">
        <v>1</v>
      </c>
      <c r="D69" s="81">
        <v>2020</v>
      </c>
      <c r="E69" s="81" t="s">
        <v>940</v>
      </c>
      <c r="F69" s="82" t="s">
        <v>727</v>
      </c>
      <c r="G69" s="94">
        <v>43972</v>
      </c>
      <c r="H69" s="81" t="s">
        <v>931</v>
      </c>
      <c r="I69" s="81" t="s">
        <v>932</v>
      </c>
      <c r="J69" s="84" t="s">
        <v>933</v>
      </c>
      <c r="K69" s="85" t="s">
        <v>934</v>
      </c>
      <c r="L69" s="86" t="s">
        <v>305</v>
      </c>
      <c r="M69" s="87" t="s">
        <v>935</v>
      </c>
      <c r="N69" s="87">
        <v>1</v>
      </c>
      <c r="O69" s="85" t="s">
        <v>302</v>
      </c>
      <c r="P69" s="88" t="s">
        <v>303</v>
      </c>
      <c r="Q69" s="89" t="s">
        <v>1113</v>
      </c>
      <c r="R69" s="90">
        <v>44014</v>
      </c>
      <c r="S69" s="68">
        <v>44073</v>
      </c>
      <c r="T69" s="90">
        <v>44082</v>
      </c>
      <c r="U69" s="85" t="s">
        <v>393</v>
      </c>
      <c r="V69" s="85" t="s">
        <v>1172</v>
      </c>
      <c r="W69" s="67" t="s">
        <v>542</v>
      </c>
      <c r="X69" s="87">
        <v>0</v>
      </c>
      <c r="Y69" s="87">
        <v>0</v>
      </c>
      <c r="Z69" s="140"/>
    </row>
    <row r="70" spans="1:26" s="3" customFormat="1" ht="12" customHeight="1" x14ac:dyDescent="0.2">
      <c r="A70" s="78" t="s">
        <v>1188</v>
      </c>
      <c r="B70" s="79" t="s">
        <v>604</v>
      </c>
      <c r="C70" s="80">
        <v>1</v>
      </c>
      <c r="D70" s="81">
        <v>2020</v>
      </c>
      <c r="E70" s="81" t="s">
        <v>580</v>
      </c>
      <c r="F70" s="82" t="s">
        <v>229</v>
      </c>
      <c r="G70" s="94">
        <v>43921</v>
      </c>
      <c r="H70" s="81" t="s">
        <v>581</v>
      </c>
      <c r="I70" s="81" t="s">
        <v>582</v>
      </c>
      <c r="J70" s="84" t="s">
        <v>583</v>
      </c>
      <c r="K70" s="85" t="s">
        <v>584</v>
      </c>
      <c r="L70" s="86" t="s">
        <v>298</v>
      </c>
      <c r="M70" s="87" t="s">
        <v>585</v>
      </c>
      <c r="N70" s="87">
        <v>1</v>
      </c>
      <c r="O70" s="85" t="s">
        <v>608</v>
      </c>
      <c r="P70" s="88" t="s">
        <v>615</v>
      </c>
      <c r="Q70" s="89" t="s">
        <v>586</v>
      </c>
      <c r="R70" s="90">
        <v>43917</v>
      </c>
      <c r="S70" s="68">
        <v>44073</v>
      </c>
      <c r="T70" s="90">
        <v>44076</v>
      </c>
      <c r="U70" s="85" t="s">
        <v>732</v>
      </c>
      <c r="V70" s="85" t="s">
        <v>1139</v>
      </c>
      <c r="W70" s="67" t="s">
        <v>542</v>
      </c>
      <c r="X70" s="87">
        <v>0</v>
      </c>
      <c r="Y70" s="87">
        <v>0</v>
      </c>
      <c r="Z70" s="104">
        <v>1</v>
      </c>
    </row>
    <row r="71" spans="1:26" s="3" customFormat="1" ht="12" customHeight="1" x14ac:dyDescent="0.2">
      <c r="A71" s="78" t="s">
        <v>1188</v>
      </c>
      <c r="B71" s="79" t="s">
        <v>1028</v>
      </c>
      <c r="C71" s="80">
        <v>1</v>
      </c>
      <c r="D71" s="81">
        <v>2020</v>
      </c>
      <c r="E71" s="81" t="s">
        <v>192</v>
      </c>
      <c r="F71" s="82" t="s">
        <v>727</v>
      </c>
      <c r="G71" s="94">
        <v>43972</v>
      </c>
      <c r="H71" s="81" t="s">
        <v>973</v>
      </c>
      <c r="I71" s="81" t="s">
        <v>964</v>
      </c>
      <c r="J71" s="84" t="s">
        <v>974</v>
      </c>
      <c r="K71" s="85" t="s">
        <v>975</v>
      </c>
      <c r="L71" s="86" t="s">
        <v>298</v>
      </c>
      <c r="M71" s="87" t="s">
        <v>976</v>
      </c>
      <c r="N71" s="87">
        <v>1</v>
      </c>
      <c r="O71" s="85" t="s">
        <v>317</v>
      </c>
      <c r="P71" s="88" t="s">
        <v>326</v>
      </c>
      <c r="Q71" s="89" t="s">
        <v>968</v>
      </c>
      <c r="R71" s="90">
        <v>44013</v>
      </c>
      <c r="S71" s="68">
        <v>44074</v>
      </c>
      <c r="T71" s="90">
        <v>44081</v>
      </c>
      <c r="U71" s="85" t="s">
        <v>395</v>
      </c>
      <c r="V71" s="85" t="s">
        <v>1180</v>
      </c>
      <c r="W71" s="67" t="s">
        <v>542</v>
      </c>
      <c r="X71" s="87">
        <v>0</v>
      </c>
      <c r="Y71" s="87">
        <v>0</v>
      </c>
      <c r="Z71" s="104">
        <v>1</v>
      </c>
    </row>
    <row r="72" spans="1:26" s="3" customFormat="1" ht="12" customHeight="1" x14ac:dyDescent="0.2">
      <c r="A72" s="19" t="s">
        <v>1241</v>
      </c>
      <c r="B72" s="20" t="s">
        <v>48</v>
      </c>
      <c r="C72" s="21">
        <v>1</v>
      </c>
      <c r="D72" s="22">
        <v>2019</v>
      </c>
      <c r="E72" s="22" t="s">
        <v>91</v>
      </c>
      <c r="F72" s="23" t="s">
        <v>141</v>
      </c>
      <c r="G72" s="58">
        <v>43418</v>
      </c>
      <c r="H72" s="22" t="s">
        <v>160</v>
      </c>
      <c r="I72" s="22" t="s">
        <v>487</v>
      </c>
      <c r="J72" s="24" t="s">
        <v>161</v>
      </c>
      <c r="K72" s="7" t="s">
        <v>162</v>
      </c>
      <c r="L72" s="25" t="s">
        <v>305</v>
      </c>
      <c r="M72" s="26" t="s">
        <v>331</v>
      </c>
      <c r="N72" s="26">
        <v>1</v>
      </c>
      <c r="O72" s="7" t="s">
        <v>317</v>
      </c>
      <c r="P72" s="27" t="s">
        <v>326</v>
      </c>
      <c r="Q72" s="56" t="s">
        <v>401</v>
      </c>
      <c r="R72" s="57">
        <v>43488</v>
      </c>
      <c r="S72" s="68">
        <v>44104</v>
      </c>
      <c r="T72" s="57">
        <v>44109</v>
      </c>
      <c r="U72" s="7" t="s">
        <v>395</v>
      </c>
      <c r="V72" s="7" t="s">
        <v>1236</v>
      </c>
      <c r="W72" s="67" t="s">
        <v>542</v>
      </c>
      <c r="X72" s="26">
        <v>2</v>
      </c>
      <c r="Y72" s="26">
        <v>0</v>
      </c>
      <c r="Z72" s="138">
        <v>1</v>
      </c>
    </row>
    <row r="73" spans="1:26" s="3" customFormat="1" ht="12" customHeight="1" x14ac:dyDescent="0.2">
      <c r="A73" s="19" t="s">
        <v>1241</v>
      </c>
      <c r="B73" s="20" t="s">
        <v>49</v>
      </c>
      <c r="C73" s="21">
        <v>1</v>
      </c>
      <c r="D73" s="22">
        <v>2019</v>
      </c>
      <c r="E73" s="22" t="s">
        <v>91</v>
      </c>
      <c r="F73" s="23" t="s">
        <v>141</v>
      </c>
      <c r="G73" s="58">
        <v>43418</v>
      </c>
      <c r="H73" s="22" t="s">
        <v>163</v>
      </c>
      <c r="I73" s="22" t="s">
        <v>487</v>
      </c>
      <c r="J73" s="24" t="s">
        <v>164</v>
      </c>
      <c r="K73" s="7" t="s">
        <v>165</v>
      </c>
      <c r="L73" s="25" t="s">
        <v>298</v>
      </c>
      <c r="M73" s="26" t="s">
        <v>332</v>
      </c>
      <c r="N73" s="26">
        <v>1</v>
      </c>
      <c r="O73" s="7" t="s">
        <v>317</v>
      </c>
      <c r="P73" s="27" t="s">
        <v>326</v>
      </c>
      <c r="Q73" s="56" t="s">
        <v>401</v>
      </c>
      <c r="R73" s="57">
        <v>43488</v>
      </c>
      <c r="S73" s="68">
        <v>44104</v>
      </c>
      <c r="T73" s="57">
        <v>44109</v>
      </c>
      <c r="U73" s="7" t="s">
        <v>395</v>
      </c>
      <c r="V73" s="7" t="s">
        <v>1237</v>
      </c>
      <c r="W73" s="67" t="s">
        <v>542</v>
      </c>
      <c r="X73" s="26">
        <v>2</v>
      </c>
      <c r="Y73" s="26">
        <v>0</v>
      </c>
      <c r="Z73" s="139"/>
    </row>
    <row r="74" spans="1:26" s="3" customFormat="1" ht="12" customHeight="1" x14ac:dyDescent="0.2">
      <c r="A74" s="19" t="s">
        <v>1241</v>
      </c>
      <c r="B74" s="20" t="s">
        <v>1032</v>
      </c>
      <c r="C74" s="21">
        <v>1</v>
      </c>
      <c r="D74" s="22">
        <v>2020</v>
      </c>
      <c r="E74" s="22" t="s">
        <v>192</v>
      </c>
      <c r="F74" s="23" t="s">
        <v>727</v>
      </c>
      <c r="G74" s="58">
        <v>43972</v>
      </c>
      <c r="H74" s="22" t="s">
        <v>982</v>
      </c>
      <c r="I74" s="22" t="s">
        <v>983</v>
      </c>
      <c r="J74" s="24" t="s">
        <v>984</v>
      </c>
      <c r="K74" s="7" t="s">
        <v>985</v>
      </c>
      <c r="L74" s="25" t="s">
        <v>986</v>
      </c>
      <c r="M74" s="26" t="s">
        <v>987</v>
      </c>
      <c r="N74" s="26">
        <v>1</v>
      </c>
      <c r="O74" s="7" t="s">
        <v>317</v>
      </c>
      <c r="P74" s="27" t="s">
        <v>326</v>
      </c>
      <c r="Q74" s="56" t="s">
        <v>968</v>
      </c>
      <c r="R74" s="57">
        <v>44013</v>
      </c>
      <c r="S74" s="68">
        <v>44104</v>
      </c>
      <c r="T74" s="57">
        <v>44109</v>
      </c>
      <c r="U74" s="7" t="s">
        <v>395</v>
      </c>
      <c r="V74" s="7" t="s">
        <v>1238</v>
      </c>
      <c r="W74" s="67" t="s">
        <v>542</v>
      </c>
      <c r="X74" s="26">
        <v>0</v>
      </c>
      <c r="Y74" s="26">
        <v>0</v>
      </c>
      <c r="Z74" s="139"/>
    </row>
    <row r="75" spans="1:26" s="3" customFormat="1" ht="12" customHeight="1" x14ac:dyDescent="0.2">
      <c r="A75" s="19" t="s">
        <v>1241</v>
      </c>
      <c r="B75" s="20" t="s">
        <v>1039</v>
      </c>
      <c r="C75" s="21">
        <v>1</v>
      </c>
      <c r="D75" s="22">
        <v>2020</v>
      </c>
      <c r="E75" s="22" t="s">
        <v>192</v>
      </c>
      <c r="F75" s="23" t="s">
        <v>727</v>
      </c>
      <c r="G75" s="58">
        <v>43972</v>
      </c>
      <c r="H75" s="22" t="s">
        <v>1022</v>
      </c>
      <c r="I75" s="22" t="s">
        <v>978</v>
      </c>
      <c r="J75" s="24" t="s">
        <v>1023</v>
      </c>
      <c r="K75" s="7" t="s">
        <v>1024</v>
      </c>
      <c r="L75" s="25" t="s">
        <v>298</v>
      </c>
      <c r="M75" s="26" t="s">
        <v>1025</v>
      </c>
      <c r="N75" s="26">
        <v>1</v>
      </c>
      <c r="O75" s="7" t="s">
        <v>317</v>
      </c>
      <c r="P75" s="27" t="s">
        <v>326</v>
      </c>
      <c r="Q75" s="56" t="s">
        <v>968</v>
      </c>
      <c r="R75" s="57">
        <v>44013</v>
      </c>
      <c r="S75" s="68">
        <v>44104</v>
      </c>
      <c r="T75" s="57">
        <v>44109</v>
      </c>
      <c r="U75" s="7" t="s">
        <v>395</v>
      </c>
      <c r="V75" s="7" t="s">
        <v>1239</v>
      </c>
      <c r="W75" s="67" t="s">
        <v>542</v>
      </c>
      <c r="X75" s="26">
        <v>0</v>
      </c>
      <c r="Y75" s="26">
        <v>0</v>
      </c>
      <c r="Z75" s="140"/>
    </row>
    <row r="76" spans="1:26" s="3" customFormat="1" ht="12" customHeight="1" x14ac:dyDescent="0.2">
      <c r="A76" s="19" t="s">
        <v>1241</v>
      </c>
      <c r="B76" s="20" t="s">
        <v>417</v>
      </c>
      <c r="C76" s="21">
        <v>1</v>
      </c>
      <c r="D76" s="22">
        <v>2020</v>
      </c>
      <c r="E76" s="22" t="s">
        <v>176</v>
      </c>
      <c r="F76" s="23" t="s">
        <v>428</v>
      </c>
      <c r="G76" s="58">
        <v>43741</v>
      </c>
      <c r="H76" s="22" t="s">
        <v>498</v>
      </c>
      <c r="I76" s="22" t="s">
        <v>508</v>
      </c>
      <c r="J76" s="24" t="s">
        <v>512</v>
      </c>
      <c r="K76" s="7" t="s">
        <v>412</v>
      </c>
      <c r="L76" s="25" t="s">
        <v>275</v>
      </c>
      <c r="M76" s="26" t="s">
        <v>418</v>
      </c>
      <c r="N76" s="26">
        <v>1</v>
      </c>
      <c r="O76" s="7" t="s">
        <v>302</v>
      </c>
      <c r="P76" s="27" t="s">
        <v>303</v>
      </c>
      <c r="Q76" s="56" t="s">
        <v>1113</v>
      </c>
      <c r="R76" s="57">
        <v>43829</v>
      </c>
      <c r="S76" s="68">
        <v>44104</v>
      </c>
      <c r="T76" s="57">
        <v>44111</v>
      </c>
      <c r="U76" s="7" t="s">
        <v>393</v>
      </c>
      <c r="V76" s="7" t="s">
        <v>1209</v>
      </c>
      <c r="W76" s="67" t="s">
        <v>391</v>
      </c>
      <c r="X76" s="26">
        <v>1</v>
      </c>
      <c r="Y76" s="26">
        <v>0</v>
      </c>
      <c r="Z76" s="138">
        <v>0</v>
      </c>
    </row>
    <row r="77" spans="1:26" s="3" customFormat="1" ht="12" customHeight="1" x14ac:dyDescent="0.2">
      <c r="A77" s="19" t="s">
        <v>1241</v>
      </c>
      <c r="B77" s="20" t="s">
        <v>943</v>
      </c>
      <c r="C77" s="21">
        <v>1</v>
      </c>
      <c r="D77" s="22">
        <v>2020</v>
      </c>
      <c r="E77" s="22" t="s">
        <v>940</v>
      </c>
      <c r="F77" s="23" t="s">
        <v>727</v>
      </c>
      <c r="G77" s="58">
        <v>43972</v>
      </c>
      <c r="H77" s="22" t="s">
        <v>936</v>
      </c>
      <c r="I77" s="22" t="s">
        <v>932</v>
      </c>
      <c r="J77" s="24" t="s">
        <v>937</v>
      </c>
      <c r="K77" s="7" t="s">
        <v>938</v>
      </c>
      <c r="L77" s="25" t="s">
        <v>305</v>
      </c>
      <c r="M77" s="26" t="s">
        <v>939</v>
      </c>
      <c r="N77" s="26">
        <v>1</v>
      </c>
      <c r="O77" s="7" t="s">
        <v>302</v>
      </c>
      <c r="P77" s="27" t="s">
        <v>303</v>
      </c>
      <c r="Q77" s="56" t="s">
        <v>1113</v>
      </c>
      <c r="R77" s="57">
        <v>44014</v>
      </c>
      <c r="S77" s="68">
        <v>44104</v>
      </c>
      <c r="T77" s="57">
        <v>44111</v>
      </c>
      <c r="U77" s="7" t="s">
        <v>393</v>
      </c>
      <c r="V77" s="7" t="s">
        <v>1221</v>
      </c>
      <c r="W77" s="67" t="s">
        <v>391</v>
      </c>
      <c r="X77" s="26">
        <v>0</v>
      </c>
      <c r="Y77" s="26">
        <v>0</v>
      </c>
      <c r="Z77" s="140"/>
    </row>
    <row r="78" spans="1:26" s="3" customFormat="1" ht="12" customHeight="1" x14ac:dyDescent="0.2">
      <c r="A78" s="19" t="s">
        <v>1241</v>
      </c>
      <c r="B78" s="20" t="s">
        <v>658</v>
      </c>
      <c r="C78" s="21">
        <v>1</v>
      </c>
      <c r="D78" s="22">
        <v>2020</v>
      </c>
      <c r="E78" s="22" t="s">
        <v>657</v>
      </c>
      <c r="F78" s="23" t="s">
        <v>663</v>
      </c>
      <c r="G78" s="58">
        <v>43934</v>
      </c>
      <c r="H78" s="22" t="s">
        <v>626</v>
      </c>
      <c r="I78" s="22" t="s">
        <v>627</v>
      </c>
      <c r="J78" s="24" t="s">
        <v>628</v>
      </c>
      <c r="K78" s="7" t="s">
        <v>629</v>
      </c>
      <c r="L78" s="25" t="s">
        <v>305</v>
      </c>
      <c r="M78" s="26" t="s">
        <v>630</v>
      </c>
      <c r="N78" s="26">
        <v>1</v>
      </c>
      <c r="O78" s="7" t="s">
        <v>608</v>
      </c>
      <c r="P78" s="27" t="s">
        <v>664</v>
      </c>
      <c r="Q78" s="56" t="s">
        <v>631</v>
      </c>
      <c r="R78" s="57">
        <v>43955</v>
      </c>
      <c r="S78" s="68">
        <v>44104</v>
      </c>
      <c r="T78" s="57">
        <v>44110</v>
      </c>
      <c r="U78" s="7" t="s">
        <v>1203</v>
      </c>
      <c r="V78" s="7" t="s">
        <v>1204</v>
      </c>
      <c r="W78" s="67" t="s">
        <v>542</v>
      </c>
      <c r="X78" s="26">
        <v>0</v>
      </c>
      <c r="Y78" s="26">
        <v>0</v>
      </c>
      <c r="Z78" s="104">
        <v>1</v>
      </c>
    </row>
    <row r="79" spans="1:26" s="3" customFormat="1" ht="12" customHeight="1" x14ac:dyDescent="0.2">
      <c r="A79" s="19" t="s">
        <v>1241</v>
      </c>
      <c r="B79" s="20" t="s">
        <v>605</v>
      </c>
      <c r="C79" s="21">
        <v>1</v>
      </c>
      <c r="D79" s="22">
        <v>2020</v>
      </c>
      <c r="E79" s="22" t="s">
        <v>580</v>
      </c>
      <c r="F79" s="23" t="s">
        <v>229</v>
      </c>
      <c r="G79" s="58">
        <v>43921</v>
      </c>
      <c r="H79" s="22" t="s">
        <v>587</v>
      </c>
      <c r="I79" s="22" t="s">
        <v>588</v>
      </c>
      <c r="J79" s="24" t="s">
        <v>589</v>
      </c>
      <c r="K79" s="7" t="s">
        <v>590</v>
      </c>
      <c r="L79" s="25" t="s">
        <v>305</v>
      </c>
      <c r="M79" s="26" t="s">
        <v>591</v>
      </c>
      <c r="N79" s="26">
        <v>0.9</v>
      </c>
      <c r="O79" s="7" t="s">
        <v>608</v>
      </c>
      <c r="P79" s="27" t="s">
        <v>615</v>
      </c>
      <c r="Q79" s="56" t="s">
        <v>592</v>
      </c>
      <c r="R79" s="57">
        <v>43917</v>
      </c>
      <c r="S79" s="68">
        <v>44104</v>
      </c>
      <c r="T79" s="57">
        <v>44104</v>
      </c>
      <c r="U79" s="7" t="s">
        <v>732</v>
      </c>
      <c r="V79" s="7" t="s">
        <v>1200</v>
      </c>
      <c r="W79" s="67" t="s">
        <v>542</v>
      </c>
      <c r="X79" s="26">
        <v>0</v>
      </c>
      <c r="Y79" s="26">
        <v>0</v>
      </c>
      <c r="Z79" s="104">
        <v>1</v>
      </c>
    </row>
    <row r="80" spans="1:26" s="3" customFormat="1" ht="12" customHeight="1" x14ac:dyDescent="0.2">
      <c r="A80" s="19" t="s">
        <v>1241</v>
      </c>
      <c r="B80" s="20" t="s">
        <v>480</v>
      </c>
      <c r="C80" s="21">
        <v>2</v>
      </c>
      <c r="D80" s="22">
        <v>2020</v>
      </c>
      <c r="E80" s="22" t="s">
        <v>176</v>
      </c>
      <c r="F80" s="23" t="s">
        <v>484</v>
      </c>
      <c r="G80" s="58">
        <v>43782</v>
      </c>
      <c r="H80" s="22" t="s">
        <v>504</v>
      </c>
      <c r="I80" s="22" t="s">
        <v>511</v>
      </c>
      <c r="J80" s="24" t="s">
        <v>517</v>
      </c>
      <c r="K80" s="7" t="s">
        <v>468</v>
      </c>
      <c r="L80" s="25" t="s">
        <v>298</v>
      </c>
      <c r="M80" s="26" t="s">
        <v>469</v>
      </c>
      <c r="N80" s="26">
        <v>1</v>
      </c>
      <c r="O80" s="7" t="s">
        <v>302</v>
      </c>
      <c r="P80" s="27" t="s">
        <v>460</v>
      </c>
      <c r="Q80" s="56" t="s">
        <v>1114</v>
      </c>
      <c r="R80" s="57">
        <v>43871</v>
      </c>
      <c r="S80" s="68">
        <v>44104</v>
      </c>
      <c r="T80" s="57">
        <v>44111</v>
      </c>
      <c r="U80" s="7" t="s">
        <v>393</v>
      </c>
      <c r="V80" s="7" t="s">
        <v>1215</v>
      </c>
      <c r="W80" s="67" t="s">
        <v>391</v>
      </c>
      <c r="X80" s="26">
        <v>1</v>
      </c>
      <c r="Y80" s="26">
        <v>0</v>
      </c>
      <c r="Z80" s="138">
        <v>0</v>
      </c>
    </row>
    <row r="81" spans="1:26" s="3" customFormat="1" ht="12" customHeight="1" x14ac:dyDescent="0.2">
      <c r="A81" s="19" t="s">
        <v>1241</v>
      </c>
      <c r="B81" s="20" t="s">
        <v>482</v>
      </c>
      <c r="C81" s="21">
        <v>1</v>
      </c>
      <c r="D81" s="22">
        <v>2020</v>
      </c>
      <c r="E81" s="22" t="s">
        <v>176</v>
      </c>
      <c r="F81" s="23" t="s">
        <v>484</v>
      </c>
      <c r="G81" s="58">
        <v>43782</v>
      </c>
      <c r="H81" s="22" t="s">
        <v>505</v>
      </c>
      <c r="I81" s="22" t="s">
        <v>511</v>
      </c>
      <c r="J81" s="24" t="s">
        <v>520</v>
      </c>
      <c r="K81" s="7" t="s">
        <v>470</v>
      </c>
      <c r="L81" s="25" t="s">
        <v>275</v>
      </c>
      <c r="M81" s="26" t="s">
        <v>471</v>
      </c>
      <c r="N81" s="26">
        <v>1</v>
      </c>
      <c r="O81" s="7" t="s">
        <v>302</v>
      </c>
      <c r="P81" s="27" t="s">
        <v>460</v>
      </c>
      <c r="Q81" s="56" t="s">
        <v>1114</v>
      </c>
      <c r="R81" s="57">
        <v>43871</v>
      </c>
      <c r="S81" s="68">
        <v>44104</v>
      </c>
      <c r="T81" s="57">
        <v>44111</v>
      </c>
      <c r="U81" s="7" t="s">
        <v>393</v>
      </c>
      <c r="V81" s="7" t="s">
        <v>1216</v>
      </c>
      <c r="W81" s="67" t="s">
        <v>391</v>
      </c>
      <c r="X81" s="26">
        <v>1</v>
      </c>
      <c r="Y81" s="26">
        <v>0</v>
      </c>
      <c r="Z81" s="139"/>
    </row>
    <row r="82" spans="1:26" s="3" customFormat="1" ht="12" customHeight="1" x14ac:dyDescent="0.2">
      <c r="A82" s="19" t="s">
        <v>1241</v>
      </c>
      <c r="B82" s="20" t="s">
        <v>481</v>
      </c>
      <c r="C82" s="21">
        <v>1</v>
      </c>
      <c r="D82" s="22">
        <v>2020</v>
      </c>
      <c r="E82" s="22" t="s">
        <v>176</v>
      </c>
      <c r="F82" s="23" t="s">
        <v>484</v>
      </c>
      <c r="G82" s="58">
        <v>43782</v>
      </c>
      <c r="H82" s="22" t="s">
        <v>506</v>
      </c>
      <c r="I82" s="22" t="s">
        <v>511</v>
      </c>
      <c r="J82" s="24" t="s">
        <v>518</v>
      </c>
      <c r="K82" s="7" t="s">
        <v>474</v>
      </c>
      <c r="L82" s="25" t="s">
        <v>275</v>
      </c>
      <c r="M82" s="26" t="s">
        <v>473</v>
      </c>
      <c r="N82" s="26">
        <v>6</v>
      </c>
      <c r="O82" s="7" t="s">
        <v>302</v>
      </c>
      <c r="P82" s="27" t="s">
        <v>460</v>
      </c>
      <c r="Q82" s="56" t="s">
        <v>1114</v>
      </c>
      <c r="R82" s="57">
        <v>43871</v>
      </c>
      <c r="S82" s="68">
        <v>44075</v>
      </c>
      <c r="T82" s="57">
        <v>44111</v>
      </c>
      <c r="U82" s="7" t="s">
        <v>393</v>
      </c>
      <c r="V82" s="7" t="s">
        <v>1218</v>
      </c>
      <c r="W82" s="67" t="s">
        <v>391</v>
      </c>
      <c r="X82" s="26">
        <v>0</v>
      </c>
      <c r="Y82" s="26">
        <v>0</v>
      </c>
      <c r="Z82" s="140"/>
    </row>
    <row r="83" spans="1:26" s="3" customFormat="1" ht="12" customHeight="1" x14ac:dyDescent="0.2">
      <c r="A83" s="19" t="s">
        <v>1241</v>
      </c>
      <c r="B83" s="20" t="s">
        <v>921</v>
      </c>
      <c r="C83" s="21">
        <v>1</v>
      </c>
      <c r="D83" s="22">
        <v>2020</v>
      </c>
      <c r="E83" s="22" t="s">
        <v>745</v>
      </c>
      <c r="F83" s="23" t="s">
        <v>727</v>
      </c>
      <c r="G83" s="58">
        <v>43972</v>
      </c>
      <c r="H83" s="22" t="s">
        <v>901</v>
      </c>
      <c r="I83" s="22" t="s">
        <v>902</v>
      </c>
      <c r="J83" s="24" t="s">
        <v>903</v>
      </c>
      <c r="K83" s="7" t="s">
        <v>904</v>
      </c>
      <c r="L83" s="25" t="s">
        <v>305</v>
      </c>
      <c r="M83" s="26" t="s">
        <v>905</v>
      </c>
      <c r="N83" s="26">
        <v>1</v>
      </c>
      <c r="O83" s="7" t="s">
        <v>277</v>
      </c>
      <c r="P83" s="27" t="s">
        <v>746</v>
      </c>
      <c r="Q83" s="56" t="s">
        <v>739</v>
      </c>
      <c r="R83" s="57">
        <v>44013</v>
      </c>
      <c r="S83" s="68">
        <v>44104</v>
      </c>
      <c r="T83" s="57">
        <v>44105</v>
      </c>
      <c r="U83" s="7" t="s">
        <v>1166</v>
      </c>
      <c r="V83" s="7" t="s">
        <v>1230</v>
      </c>
      <c r="W83" s="67" t="s">
        <v>542</v>
      </c>
      <c r="X83" s="26">
        <v>0</v>
      </c>
      <c r="Y83" s="26">
        <v>0</v>
      </c>
      <c r="Z83" s="138">
        <f>2/2</f>
        <v>1</v>
      </c>
    </row>
    <row r="84" spans="1:26" s="3" customFormat="1" ht="12" customHeight="1" x14ac:dyDescent="0.2">
      <c r="A84" s="19" t="s">
        <v>1241</v>
      </c>
      <c r="B84" s="20" t="s">
        <v>922</v>
      </c>
      <c r="C84" s="21">
        <v>1</v>
      </c>
      <c r="D84" s="22">
        <v>2020</v>
      </c>
      <c r="E84" s="22" t="s">
        <v>745</v>
      </c>
      <c r="F84" s="23" t="s">
        <v>727</v>
      </c>
      <c r="G84" s="58">
        <v>43972</v>
      </c>
      <c r="H84" s="22" t="s">
        <v>909</v>
      </c>
      <c r="I84" s="22" t="s">
        <v>902</v>
      </c>
      <c r="J84" s="24" t="s">
        <v>910</v>
      </c>
      <c r="K84" s="7" t="s">
        <v>911</v>
      </c>
      <c r="L84" s="25" t="s">
        <v>305</v>
      </c>
      <c r="M84" s="26" t="s">
        <v>912</v>
      </c>
      <c r="N84" s="26">
        <v>1</v>
      </c>
      <c r="O84" s="7" t="s">
        <v>277</v>
      </c>
      <c r="P84" s="27" t="s">
        <v>746</v>
      </c>
      <c r="Q84" s="56" t="s">
        <v>739</v>
      </c>
      <c r="R84" s="57">
        <v>44013</v>
      </c>
      <c r="S84" s="68">
        <v>44104</v>
      </c>
      <c r="T84" s="57">
        <v>44110</v>
      </c>
      <c r="U84" s="7" t="s">
        <v>1166</v>
      </c>
      <c r="V84" s="7" t="s">
        <v>1232</v>
      </c>
      <c r="W84" s="67" t="s">
        <v>542</v>
      </c>
      <c r="X84" s="26">
        <v>0</v>
      </c>
      <c r="Y84" s="26">
        <v>0</v>
      </c>
      <c r="Z84" s="140"/>
    </row>
    <row r="85" spans="1:26" s="3" customFormat="1" ht="12" customHeight="1" x14ac:dyDescent="0.2">
      <c r="A85" s="19" t="s">
        <v>1241</v>
      </c>
      <c r="B85" s="20" t="s">
        <v>805</v>
      </c>
      <c r="C85" s="21">
        <v>1</v>
      </c>
      <c r="D85" s="22">
        <v>2020</v>
      </c>
      <c r="E85" s="22" t="s">
        <v>187</v>
      </c>
      <c r="F85" s="23" t="s">
        <v>727</v>
      </c>
      <c r="G85" s="58">
        <v>43972</v>
      </c>
      <c r="H85" s="22" t="s">
        <v>775</v>
      </c>
      <c r="I85" s="22" t="s">
        <v>218</v>
      </c>
      <c r="J85" s="24" t="s">
        <v>776</v>
      </c>
      <c r="K85" s="7" t="s">
        <v>777</v>
      </c>
      <c r="L85" s="25" t="s">
        <v>305</v>
      </c>
      <c r="M85" s="26" t="s">
        <v>778</v>
      </c>
      <c r="N85" s="26">
        <v>1</v>
      </c>
      <c r="O85" s="7" t="s">
        <v>811</v>
      </c>
      <c r="P85" s="27" t="s">
        <v>811</v>
      </c>
      <c r="Q85" s="56" t="s">
        <v>771</v>
      </c>
      <c r="R85" s="57">
        <v>43997</v>
      </c>
      <c r="S85" s="68">
        <v>44089</v>
      </c>
      <c r="T85" s="57">
        <v>44091</v>
      </c>
      <c r="U85" s="7" t="s">
        <v>394</v>
      </c>
      <c r="V85" s="7" t="s">
        <v>1197</v>
      </c>
      <c r="W85" s="67" t="s">
        <v>542</v>
      </c>
      <c r="X85" s="26">
        <v>0</v>
      </c>
      <c r="Y85" s="26">
        <v>0</v>
      </c>
      <c r="Z85" s="104">
        <v>1</v>
      </c>
    </row>
  </sheetData>
  <sortState ref="B73:Y85">
    <sortCondition ref="P73:P85"/>
  </sortState>
  <mergeCells count="22">
    <mergeCell ref="Z72:Z75"/>
    <mergeCell ref="Z76:Z77"/>
    <mergeCell ref="Z80:Z82"/>
    <mergeCell ref="Z83:Z84"/>
    <mergeCell ref="Z4:Z6"/>
    <mergeCell ref="Z8:Z9"/>
    <mergeCell ref="Z10:Z11"/>
    <mergeCell ref="Z38:Z41"/>
    <mergeCell ref="Z43:Z47"/>
    <mergeCell ref="Z28:Z31"/>
    <mergeCell ref="Z32:Z35"/>
    <mergeCell ref="Z23:Z25"/>
    <mergeCell ref="Z12:Z14"/>
    <mergeCell ref="Z15:Z21"/>
    <mergeCell ref="Z49:Z50"/>
    <mergeCell ref="Z51:Z53"/>
    <mergeCell ref="Z36:Z37"/>
    <mergeCell ref="Z68:Z69"/>
    <mergeCell ref="Z61:Z62"/>
    <mergeCell ref="Z57:Z58"/>
    <mergeCell ref="Z64:Z65"/>
    <mergeCell ref="Z66:Z6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13" sqref="A13"/>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0" customWidth="1"/>
    <col min="9" max="9" width="22.140625" style="64" customWidth="1"/>
    <col min="10" max="10" width="18.28515625" customWidth="1"/>
    <col min="11" max="11" width="16.5703125" customWidth="1"/>
    <col min="12" max="12" width="19.5703125" customWidth="1"/>
    <col min="13" max="13" width="0" style="64" hidden="1" customWidth="1"/>
    <col min="14" max="14" width="29.140625" customWidth="1"/>
    <col min="15" max="15" width="20.7109375" bestFit="1" customWidth="1"/>
  </cols>
  <sheetData>
    <row r="1" spans="1:7" hidden="1" x14ac:dyDescent="0.2">
      <c r="A1" s="42" t="s">
        <v>435</v>
      </c>
      <c r="C1" s="42">
        <v>2016</v>
      </c>
      <c r="D1" s="42">
        <v>2017</v>
      </c>
      <c r="E1" s="42">
        <v>2018</v>
      </c>
      <c r="F1" s="42">
        <v>2019</v>
      </c>
      <c r="G1" s="42">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417</v>
      </c>
      <c r="G43">
        <v>1</v>
      </c>
    </row>
    <row r="44" spans="1:8" hidden="1" x14ac:dyDescent="0.2">
      <c r="A44" t="s">
        <v>424</v>
      </c>
      <c r="G44">
        <v>1</v>
      </c>
    </row>
    <row r="45" spans="1:8" hidden="1" x14ac:dyDescent="0.2">
      <c r="A45" t="s">
        <v>425</v>
      </c>
      <c r="G45">
        <v>1</v>
      </c>
    </row>
    <row r="46" spans="1:8" hidden="1" x14ac:dyDescent="0.2">
      <c r="A46" t="s">
        <v>426</v>
      </c>
      <c r="G46">
        <v>1</v>
      </c>
    </row>
    <row r="47" spans="1:8" hidden="1" x14ac:dyDescent="0.2">
      <c r="A47" t="s">
        <v>427</v>
      </c>
      <c r="G47">
        <v>1</v>
      </c>
    </row>
    <row r="48" spans="1:8" hidden="1" x14ac:dyDescent="0.2">
      <c r="A48" s="42" t="s">
        <v>436</v>
      </c>
      <c r="C48" s="42">
        <f>SUM(C2:C47)</f>
        <v>2</v>
      </c>
      <c r="D48" s="42">
        <f>SUM(D2:D47)</f>
        <v>5</v>
      </c>
      <c r="E48" s="42">
        <f>SUM(E2:E47)</f>
        <v>7</v>
      </c>
      <c r="F48" s="42">
        <f>SUM(F2:F47)</f>
        <v>27</v>
      </c>
      <c r="G48" s="42">
        <f>SUM(G2:G47)</f>
        <v>5</v>
      </c>
      <c r="H48" s="51">
        <f>SUM(C48:G48)</f>
        <v>46</v>
      </c>
    </row>
    <row r="49" spans="1:15" hidden="1" x14ac:dyDescent="0.2">
      <c r="A49" s="42" t="s">
        <v>26</v>
      </c>
      <c r="C49" s="42">
        <v>2016</v>
      </c>
      <c r="D49" s="42">
        <v>2017</v>
      </c>
      <c r="E49" s="42">
        <v>2018</v>
      </c>
      <c r="F49" s="42">
        <v>2019</v>
      </c>
      <c r="G49" s="42">
        <v>2020</v>
      </c>
      <c r="H49" s="52" t="s">
        <v>434</v>
      </c>
    </row>
    <row r="50" spans="1:15" x14ac:dyDescent="0.2">
      <c r="H50" s="53" t="s">
        <v>26</v>
      </c>
      <c r="I50" s="123" t="s">
        <v>443</v>
      </c>
      <c r="L50" s="53" t="s">
        <v>437</v>
      </c>
      <c r="M50" s="116" t="s">
        <v>439</v>
      </c>
      <c r="N50" s="44" t="s">
        <v>441</v>
      </c>
      <c r="O50" s="44" t="s">
        <v>440</v>
      </c>
    </row>
    <row r="51" spans="1:15" x14ac:dyDescent="0.2">
      <c r="L51" s="48">
        <v>2016</v>
      </c>
      <c r="M51" s="114">
        <v>2</v>
      </c>
      <c r="N51" s="45">
        <v>2</v>
      </c>
      <c r="O51" s="45">
        <v>2</v>
      </c>
    </row>
    <row r="52" spans="1:15" x14ac:dyDescent="0.2">
      <c r="H52" s="53" t="s">
        <v>437</v>
      </c>
      <c r="I52" s="123" t="s">
        <v>438</v>
      </c>
      <c r="L52" s="48">
        <v>2017</v>
      </c>
      <c r="M52" s="114">
        <v>1</v>
      </c>
      <c r="N52" s="45">
        <v>5</v>
      </c>
      <c r="O52" s="45">
        <v>5</v>
      </c>
    </row>
    <row r="53" spans="1:15" x14ac:dyDescent="0.2">
      <c r="H53" s="117" t="s">
        <v>429</v>
      </c>
      <c r="I53" s="121">
        <v>1</v>
      </c>
      <c r="L53" s="48">
        <v>2018</v>
      </c>
      <c r="M53" s="114">
        <v>3</v>
      </c>
      <c r="N53" s="45">
        <v>12</v>
      </c>
      <c r="O53" s="45">
        <v>7</v>
      </c>
    </row>
    <row r="54" spans="1:15" x14ac:dyDescent="0.2">
      <c r="H54" s="38" t="s">
        <v>126</v>
      </c>
      <c r="I54" s="121">
        <v>1</v>
      </c>
      <c r="L54" s="48">
        <v>2019</v>
      </c>
      <c r="M54" s="114">
        <v>7</v>
      </c>
      <c r="N54" s="45">
        <v>45</v>
      </c>
      <c r="O54" s="45">
        <v>27</v>
      </c>
    </row>
    <row r="55" spans="1:15" x14ac:dyDescent="0.2">
      <c r="H55" s="120" t="s">
        <v>428</v>
      </c>
      <c r="I55" s="122">
        <v>5</v>
      </c>
      <c r="L55" s="49">
        <v>2020</v>
      </c>
      <c r="M55" s="115">
        <v>11</v>
      </c>
      <c r="N55" s="46">
        <v>16</v>
      </c>
      <c r="O55" s="46">
        <v>10</v>
      </c>
    </row>
    <row r="56" spans="1:15" x14ac:dyDescent="0.2">
      <c r="H56" s="38" t="s">
        <v>498</v>
      </c>
      <c r="I56" s="121">
        <v>1</v>
      </c>
      <c r="L56" s="48" t="s">
        <v>405</v>
      </c>
      <c r="M56" s="114">
        <v>24</v>
      </c>
      <c r="N56" s="47">
        <f>SUM(N51:N55)</f>
        <v>80</v>
      </c>
      <c r="O56" s="47">
        <f>SUM(O51:O55)</f>
        <v>51</v>
      </c>
    </row>
    <row r="57" spans="1:15" x14ac:dyDescent="0.2">
      <c r="H57" s="38" t="s">
        <v>499</v>
      </c>
      <c r="I57" s="121">
        <v>1</v>
      </c>
      <c r="L57" s="51" t="s">
        <v>442</v>
      </c>
      <c r="M57" s="65"/>
      <c r="N57" s="43">
        <f>+SUM(N51:N54)</f>
        <v>64</v>
      </c>
      <c r="O57" s="43">
        <f>+SUM(O51:O54)</f>
        <v>41</v>
      </c>
    </row>
    <row r="58" spans="1:15" x14ac:dyDescent="0.2">
      <c r="H58" s="38" t="s">
        <v>501</v>
      </c>
      <c r="I58" s="121">
        <v>1</v>
      </c>
      <c r="N58" s="37"/>
      <c r="O58" s="36"/>
    </row>
    <row r="59" spans="1:15" x14ac:dyDescent="0.2">
      <c r="H59" s="38" t="s">
        <v>500</v>
      </c>
      <c r="I59" s="121">
        <v>1</v>
      </c>
      <c r="N59" s="37"/>
      <c r="O59" s="36"/>
    </row>
    <row r="60" spans="1:15" ht="12.75" customHeight="1" x14ac:dyDescent="0.2">
      <c r="H60" s="38" t="s">
        <v>502</v>
      </c>
      <c r="I60" s="121">
        <v>1</v>
      </c>
      <c r="N60" s="37"/>
      <c r="O60" s="36"/>
    </row>
    <row r="61" spans="1:15" x14ac:dyDescent="0.2">
      <c r="H61" s="118" t="s">
        <v>141</v>
      </c>
      <c r="I61" s="121">
        <v>3</v>
      </c>
      <c r="N61" s="37"/>
      <c r="O61" s="36"/>
    </row>
    <row r="62" spans="1:15" x14ac:dyDescent="0.2">
      <c r="H62" s="38" t="s">
        <v>163</v>
      </c>
      <c r="I62" s="121">
        <v>2</v>
      </c>
      <c r="N62" s="37"/>
      <c r="O62" s="36"/>
    </row>
    <row r="63" spans="1:15" x14ac:dyDescent="0.2">
      <c r="H63" s="38" t="s">
        <v>160</v>
      </c>
      <c r="I63" s="121">
        <v>1</v>
      </c>
      <c r="N63" s="37"/>
      <c r="O63" s="36"/>
    </row>
    <row r="64" spans="1:15" x14ac:dyDescent="0.2">
      <c r="H64" s="117" t="s">
        <v>87</v>
      </c>
      <c r="I64" s="121">
        <v>1</v>
      </c>
      <c r="N64" s="37"/>
      <c r="O64" s="36"/>
    </row>
    <row r="65" spans="8:15" x14ac:dyDescent="0.2">
      <c r="H65" s="38" t="s">
        <v>88</v>
      </c>
      <c r="I65" s="121">
        <v>1</v>
      </c>
      <c r="N65" s="37"/>
      <c r="O65" s="36"/>
    </row>
    <row r="66" spans="8:15" ht="24" x14ac:dyDescent="0.2">
      <c r="H66" s="119" t="s">
        <v>213</v>
      </c>
      <c r="I66" s="121">
        <v>1</v>
      </c>
      <c r="N66" s="37"/>
      <c r="O66" s="36"/>
    </row>
    <row r="67" spans="8:15" x14ac:dyDescent="0.2">
      <c r="H67" s="38" t="s">
        <v>214</v>
      </c>
      <c r="I67" s="121">
        <v>1</v>
      </c>
      <c r="N67" s="37"/>
      <c r="O67" s="36"/>
    </row>
    <row r="68" spans="8:15" x14ac:dyDescent="0.2">
      <c r="H68" s="117" t="s">
        <v>83</v>
      </c>
      <c r="I68" s="121">
        <v>1</v>
      </c>
      <c r="N68" s="37"/>
      <c r="O68" s="36"/>
    </row>
    <row r="69" spans="8:15" x14ac:dyDescent="0.2">
      <c r="H69" s="38" t="s">
        <v>84</v>
      </c>
      <c r="I69" s="121">
        <v>1</v>
      </c>
      <c r="N69" s="37"/>
      <c r="O69" s="36"/>
    </row>
    <row r="70" spans="8:15" x14ac:dyDescent="0.2">
      <c r="H70" s="117" t="s">
        <v>177</v>
      </c>
      <c r="I70" s="121">
        <v>2</v>
      </c>
      <c r="N70" s="37"/>
      <c r="O70" s="36"/>
    </row>
    <row r="71" spans="8:15" x14ac:dyDescent="0.2">
      <c r="H71" s="38" t="s">
        <v>178</v>
      </c>
      <c r="I71" s="121">
        <v>1</v>
      </c>
      <c r="N71" s="37"/>
      <c r="O71" s="36"/>
    </row>
    <row r="72" spans="8:15" x14ac:dyDescent="0.2">
      <c r="H72" s="38" t="s">
        <v>182</v>
      </c>
      <c r="I72" s="121">
        <v>1</v>
      </c>
      <c r="N72" s="37"/>
      <c r="O72" s="36"/>
    </row>
    <row r="73" spans="8:15" x14ac:dyDescent="0.2">
      <c r="H73" s="117" t="s">
        <v>71</v>
      </c>
      <c r="I73" s="121">
        <v>1</v>
      </c>
      <c r="N73" s="37"/>
      <c r="O73" s="36"/>
    </row>
    <row r="74" spans="8:15" x14ac:dyDescent="0.2">
      <c r="H74" s="38" t="s">
        <v>72</v>
      </c>
      <c r="I74" s="121">
        <v>1</v>
      </c>
      <c r="N74" s="37"/>
      <c r="O74" s="36"/>
    </row>
    <row r="75" spans="8:15" x14ac:dyDescent="0.2">
      <c r="H75" s="117" t="s">
        <v>109</v>
      </c>
      <c r="I75" s="121">
        <v>1</v>
      </c>
      <c r="N75" s="37"/>
      <c r="O75" s="36"/>
    </row>
    <row r="76" spans="8:15" x14ac:dyDescent="0.2">
      <c r="H76" s="38" t="s">
        <v>114</v>
      </c>
      <c r="I76" s="121">
        <v>1</v>
      </c>
      <c r="N76" s="37"/>
      <c r="O76" s="36"/>
    </row>
    <row r="77" spans="8:15" x14ac:dyDescent="0.2">
      <c r="H77" s="117" t="s">
        <v>105</v>
      </c>
      <c r="I77" s="121">
        <v>1</v>
      </c>
      <c r="N77" s="37"/>
      <c r="O77" s="36"/>
    </row>
    <row r="78" spans="8:15" x14ac:dyDescent="0.2">
      <c r="H78" s="38" t="s">
        <v>106</v>
      </c>
      <c r="I78" s="121">
        <v>1</v>
      </c>
      <c r="N78" s="37"/>
      <c r="O78" s="36"/>
    </row>
    <row r="79" spans="8:15" x14ac:dyDescent="0.2">
      <c r="H79" s="117" t="s">
        <v>171</v>
      </c>
      <c r="I79" s="121">
        <v>1</v>
      </c>
      <c r="N79" s="37"/>
      <c r="O79" s="36"/>
    </row>
    <row r="80" spans="8:15" x14ac:dyDescent="0.2">
      <c r="H80" s="38" t="s">
        <v>172</v>
      </c>
      <c r="I80" s="121">
        <v>1</v>
      </c>
      <c r="N80" s="37"/>
      <c r="O80" s="36"/>
    </row>
    <row r="81" spans="8:15" x14ac:dyDescent="0.2">
      <c r="H81" s="117" t="s">
        <v>484</v>
      </c>
      <c r="I81" s="121">
        <v>6</v>
      </c>
      <c r="N81" s="37"/>
      <c r="O81" s="36"/>
    </row>
    <row r="82" spans="8:15" x14ac:dyDescent="0.2">
      <c r="H82" s="38" t="s">
        <v>503</v>
      </c>
      <c r="I82" s="121">
        <v>1</v>
      </c>
      <c r="N82" s="37"/>
      <c r="O82" s="36"/>
    </row>
    <row r="83" spans="8:15" x14ac:dyDescent="0.2">
      <c r="H83" s="38" t="s">
        <v>504</v>
      </c>
      <c r="I83" s="121">
        <v>1</v>
      </c>
      <c r="N83" s="37"/>
      <c r="O83" s="36"/>
    </row>
    <row r="84" spans="8:15" x14ac:dyDescent="0.2">
      <c r="H84" s="38" t="s">
        <v>505</v>
      </c>
      <c r="I84" s="121">
        <v>2</v>
      </c>
      <c r="N84" s="37"/>
      <c r="O84" s="36"/>
    </row>
    <row r="85" spans="8:15" x14ac:dyDescent="0.2">
      <c r="H85" s="38" t="s">
        <v>506</v>
      </c>
      <c r="I85" s="121">
        <v>1</v>
      </c>
      <c r="N85" s="37"/>
      <c r="O85" s="36"/>
    </row>
    <row r="86" spans="8:15" x14ac:dyDescent="0.2">
      <c r="H86" s="38" t="s">
        <v>507</v>
      </c>
      <c r="I86" s="121">
        <v>1</v>
      </c>
      <c r="N86" s="37"/>
      <c r="O86" s="36"/>
    </row>
    <row r="87" spans="8:15" x14ac:dyDescent="0.2">
      <c r="H87" s="48" t="s">
        <v>405</v>
      </c>
      <c r="I87" s="121">
        <v>24</v>
      </c>
      <c r="N87" s="37"/>
      <c r="O87" s="36"/>
    </row>
    <row r="88" spans="8:15" x14ac:dyDescent="0.2">
      <c r="H88"/>
      <c r="I88"/>
      <c r="N88" s="37"/>
      <c r="O88" s="36"/>
    </row>
    <row r="89" spans="8:15" x14ac:dyDescent="0.2">
      <c r="H89"/>
      <c r="I89"/>
      <c r="N89" s="37"/>
      <c r="O89" s="36"/>
    </row>
    <row r="90" spans="8:15" x14ac:dyDescent="0.2">
      <c r="H90"/>
      <c r="I90"/>
      <c r="N90" s="37"/>
      <c r="O90" s="36"/>
    </row>
    <row r="91" spans="8:15" x14ac:dyDescent="0.2">
      <c r="H91"/>
      <c r="I91"/>
      <c r="N91" s="37"/>
      <c r="O91" s="36"/>
    </row>
    <row r="92" spans="8:15" x14ac:dyDescent="0.2">
      <c r="H92"/>
      <c r="I92"/>
      <c r="N92" s="37"/>
      <c r="O92" s="36"/>
    </row>
    <row r="93" spans="8:15" x14ac:dyDescent="0.2">
      <c r="H93"/>
      <c r="I93"/>
      <c r="N93" s="37"/>
      <c r="O93" s="36"/>
    </row>
    <row r="94" spans="8:15" x14ac:dyDescent="0.2">
      <c r="H94"/>
      <c r="I94"/>
      <c r="N94" s="37"/>
      <c r="O94" s="36"/>
    </row>
    <row r="95" spans="8:15" x14ac:dyDescent="0.2">
      <c r="H95"/>
      <c r="I95"/>
      <c r="N95" s="37"/>
      <c r="O95" s="36"/>
    </row>
    <row r="96" spans="8:15" x14ac:dyDescent="0.2">
      <c r="H96"/>
      <c r="I96"/>
      <c r="N96" s="37"/>
      <c r="O96" s="36"/>
    </row>
    <row r="97" spans="8:15" x14ac:dyDescent="0.2">
      <c r="H97"/>
      <c r="I97"/>
      <c r="N97" s="37"/>
      <c r="O97" s="36"/>
    </row>
    <row r="98" spans="8:15" x14ac:dyDescent="0.2">
      <c r="H98"/>
      <c r="I98"/>
      <c r="N98" s="37"/>
      <c r="O98" s="36"/>
    </row>
    <row r="99" spans="8:15" x14ac:dyDescent="0.2">
      <c r="H99"/>
      <c r="I99"/>
      <c r="N99" s="37"/>
      <c r="O99" s="36"/>
    </row>
    <row r="100" spans="8:15" x14ac:dyDescent="0.2">
      <c r="H100"/>
      <c r="I100"/>
      <c r="N100" s="37"/>
      <c r="O100" s="36"/>
    </row>
    <row r="101" spans="8:15" x14ac:dyDescent="0.2">
      <c r="H101"/>
      <c r="I101"/>
      <c r="N101" s="37"/>
      <c r="O101" s="36"/>
    </row>
    <row r="102" spans="8:15" x14ac:dyDescent="0.2">
      <c r="H102"/>
      <c r="I102"/>
      <c r="N102" s="37"/>
      <c r="O102" s="36"/>
    </row>
    <row r="103" spans="8:15" x14ac:dyDescent="0.2">
      <c r="H103"/>
      <c r="I103"/>
      <c r="N103" s="37"/>
      <c r="O103" s="36"/>
    </row>
    <row r="104" spans="8:15" x14ac:dyDescent="0.2">
      <c r="H104"/>
      <c r="I104"/>
      <c r="N104" s="37"/>
      <c r="O104" s="36"/>
    </row>
    <row r="105" spans="8:15" x14ac:dyDescent="0.2">
      <c r="H105"/>
      <c r="I105"/>
      <c r="N105" s="37"/>
      <c r="O105" s="36"/>
    </row>
    <row r="106" spans="8:15" x14ac:dyDescent="0.2">
      <c r="H106"/>
      <c r="I106"/>
      <c r="N106" s="37"/>
      <c r="O106" s="36"/>
    </row>
    <row r="107" spans="8:15" x14ac:dyDescent="0.2">
      <c r="H107"/>
      <c r="I107"/>
      <c r="N107" s="37"/>
      <c r="O107" s="36"/>
    </row>
    <row r="108" spans="8:15" x14ac:dyDescent="0.2">
      <c r="H108"/>
      <c r="I108"/>
      <c r="N108" s="37"/>
      <c r="O108" s="36"/>
    </row>
    <row r="109" spans="8:15" x14ac:dyDescent="0.2">
      <c r="H109"/>
      <c r="I109"/>
      <c r="N109" s="37"/>
      <c r="O109" s="36"/>
    </row>
    <row r="110" spans="8:15" x14ac:dyDescent="0.2">
      <c r="H110"/>
      <c r="I110"/>
      <c r="N110" s="37"/>
      <c r="O110" s="36"/>
    </row>
    <row r="111" spans="8:15" x14ac:dyDescent="0.2">
      <c r="H111"/>
      <c r="I111"/>
      <c r="N111" s="37"/>
      <c r="O111" s="36"/>
    </row>
    <row r="112" spans="8:15" x14ac:dyDescent="0.2">
      <c r="H112"/>
      <c r="I112"/>
      <c r="N112" s="37"/>
      <c r="O112" s="36"/>
    </row>
    <row r="113" spans="8:15" x14ac:dyDescent="0.2">
      <c r="H113"/>
      <c r="I113"/>
      <c r="N113" s="37"/>
      <c r="O113" s="36"/>
    </row>
    <row r="114" spans="8:15" x14ac:dyDescent="0.2">
      <c r="H114"/>
      <c r="I114"/>
      <c r="N114" s="37"/>
      <c r="O114" s="36"/>
    </row>
    <row r="115" spans="8:15" x14ac:dyDescent="0.2">
      <c r="H115"/>
      <c r="I115"/>
      <c r="N115" s="37"/>
      <c r="O115" s="36"/>
    </row>
    <row r="116" spans="8:15" x14ac:dyDescent="0.2">
      <c r="H116"/>
      <c r="I116"/>
      <c r="N116" s="37"/>
      <c r="O116" s="36"/>
    </row>
    <row r="117" spans="8:15" x14ac:dyDescent="0.2">
      <c r="H117"/>
      <c r="I117"/>
      <c r="N117" s="37"/>
      <c r="O117" s="36"/>
    </row>
    <row r="118" spans="8:15" x14ac:dyDescent="0.2">
      <c r="H118"/>
      <c r="I118"/>
      <c r="N118" s="37"/>
      <c r="O118" s="36"/>
    </row>
    <row r="119" spans="8:15" x14ac:dyDescent="0.2">
      <c r="H119"/>
      <c r="I119"/>
      <c r="N119" s="37"/>
      <c r="O119" s="36"/>
    </row>
    <row r="120" spans="8:15" x14ac:dyDescent="0.2">
      <c r="H120"/>
      <c r="I120"/>
      <c r="N120" s="37"/>
      <c r="O120" s="36"/>
    </row>
    <row r="121" spans="8:15" x14ac:dyDescent="0.2">
      <c r="H121"/>
      <c r="I121"/>
      <c r="N121" s="37"/>
      <c r="O121" s="36"/>
    </row>
    <row r="122" spans="8:15" x14ac:dyDescent="0.2">
      <c r="H122"/>
      <c r="I122"/>
      <c r="N122" s="37"/>
      <c r="O122" s="36"/>
    </row>
    <row r="123" spans="8:15" x14ac:dyDescent="0.2">
      <c r="H123"/>
      <c r="I123"/>
      <c r="N123" s="37"/>
      <c r="O123" s="36"/>
    </row>
    <row r="124" spans="8:15" x14ac:dyDescent="0.2">
      <c r="H124"/>
      <c r="I124"/>
      <c r="N124" s="37"/>
      <c r="O124" s="36"/>
    </row>
    <row r="125" spans="8:15" x14ac:dyDescent="0.2">
      <c r="H125"/>
      <c r="I125"/>
      <c r="N125" s="37"/>
      <c r="O125" s="36"/>
    </row>
    <row r="126" spans="8:15" x14ac:dyDescent="0.2">
      <c r="H126"/>
      <c r="I126"/>
      <c r="N126" s="37"/>
      <c r="O126" s="36"/>
    </row>
    <row r="127" spans="8:15" x14ac:dyDescent="0.2">
      <c r="H127"/>
      <c r="I127"/>
      <c r="N127" s="37"/>
      <c r="O127" s="36"/>
    </row>
    <row r="128" spans="8:15" x14ac:dyDescent="0.2">
      <c r="H128"/>
      <c r="I128"/>
      <c r="N128" s="37"/>
      <c r="O128" s="36"/>
    </row>
    <row r="129" spans="8:15" x14ac:dyDescent="0.2">
      <c r="H129"/>
      <c r="I129"/>
      <c r="N129" s="37"/>
      <c r="O129" s="36"/>
    </row>
    <row r="130" spans="8:15" x14ac:dyDescent="0.2">
      <c r="H130"/>
      <c r="I130"/>
      <c r="N130" s="37"/>
      <c r="O130" s="36"/>
    </row>
    <row r="131" spans="8:15" x14ac:dyDescent="0.2">
      <c r="H131"/>
      <c r="I131"/>
      <c r="N131" s="37"/>
      <c r="O131" s="36"/>
    </row>
    <row r="132" spans="8:15" x14ac:dyDescent="0.2">
      <c r="H132"/>
      <c r="I132"/>
      <c r="N132" s="37"/>
      <c r="O132" s="36"/>
    </row>
    <row r="133" spans="8:15" x14ac:dyDescent="0.2">
      <c r="H133"/>
      <c r="N133" s="37"/>
      <c r="O133" s="36"/>
    </row>
    <row r="134" spans="8:15" x14ac:dyDescent="0.2">
      <c r="H134"/>
      <c r="N134" s="37"/>
      <c r="O134" s="36"/>
    </row>
    <row r="135" spans="8:15" x14ac:dyDescent="0.2">
      <c r="H135"/>
      <c r="N135" s="37"/>
      <c r="O135" s="36"/>
    </row>
    <row r="136" spans="8:15" x14ac:dyDescent="0.2">
      <c r="N136" s="37"/>
      <c r="O136" s="36"/>
    </row>
    <row r="137" spans="8:15" x14ac:dyDescent="0.2">
      <c r="N137" s="37"/>
      <c r="O137" s="36"/>
    </row>
    <row r="138" spans="8:15" x14ac:dyDescent="0.2">
      <c r="N138" s="37"/>
      <c r="O138" s="36"/>
    </row>
    <row r="139" spans="8:15" x14ac:dyDescent="0.2">
      <c r="N139" s="37"/>
      <c r="O139" s="36"/>
    </row>
    <row r="140" spans="8:15" x14ac:dyDescent="0.2">
      <c r="N140" s="37"/>
      <c r="O140" s="36"/>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Septiembre  2020</vt:lpstr>
      <vt:lpstr>Acciones Cerradas</vt:lpstr>
      <vt:lpstr>Estadistica Cumpl mensual PMP</vt:lpstr>
      <vt:lpstr>Inicio Vigencia</vt:lpstr>
      <vt:lpstr>'Consolidado Septiembre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2020-10-07T23:37:06Z</dcterms:modified>
</cp:coreProperties>
</file>