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JOHANNA\"/>
    </mc:Choice>
  </mc:AlternateContent>
  <bookViews>
    <workbookView xWindow="0" yWindow="0" windowWidth="23040" windowHeight="10452" activeTab="13"/>
  </bookViews>
  <sheets>
    <sheet name="USAQUEN" sheetId="2" r:id="rId1"/>
    <sheet name="CHAPINERO" sheetId="16" r:id="rId2"/>
    <sheet name="SANTA FE" sheetId="15" r:id="rId3"/>
    <sheet name="SAN CRISTOBAL" sheetId="4" r:id="rId4"/>
    <sheet name="USME" sheetId="5" r:id="rId5"/>
    <sheet name="BOSA" sheetId="6" r:id="rId6"/>
    <sheet name="FONTIBON " sheetId="7" r:id="rId7"/>
    <sheet name="ENGATIVA" sheetId="8" r:id="rId8"/>
    <sheet name="SUBA" sheetId="9" r:id="rId9"/>
    <sheet name="BARRIOS UNIDOS " sheetId="10" r:id="rId10"/>
    <sheet name="TEUSAQUILLO" sheetId="11" r:id="rId11"/>
    <sheet name="ANTONIO NARIÑO" sheetId="12" r:id="rId12"/>
    <sheet name="CANDELARIA" sheetId="14" r:id="rId13"/>
    <sheet name="SOLICITUDES SEP 2020" sheetId="1"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 i="15" l="1"/>
  <c r="Q3" i="15"/>
  <c r="Q2" i="15"/>
  <c r="Q7" i="11" l="1"/>
  <c r="Q6" i="11"/>
  <c r="Q5" i="11"/>
  <c r="Q4" i="11"/>
  <c r="Q3" i="11"/>
  <c r="Q2" i="11"/>
  <c r="Q23" i="10" l="1"/>
  <c r="Q22" i="10"/>
  <c r="Q21" i="10"/>
  <c r="Q20" i="10"/>
  <c r="Q19" i="10"/>
  <c r="Q18" i="10"/>
  <c r="Q17" i="10"/>
  <c r="Q16" i="10"/>
  <c r="Q15" i="10"/>
  <c r="Q14" i="10"/>
  <c r="Q13" i="10"/>
  <c r="Q12" i="10"/>
  <c r="Q11" i="10"/>
  <c r="Q10" i="10"/>
  <c r="Q9" i="10"/>
  <c r="Q8" i="10"/>
  <c r="Q7" i="10"/>
  <c r="Q6" i="10"/>
  <c r="Q5" i="10"/>
  <c r="Q4" i="10"/>
  <c r="Q3" i="10"/>
  <c r="Q2" i="10"/>
  <c r="Q15" i="8" l="1"/>
  <c r="Q14" i="8"/>
  <c r="Q13" i="8"/>
  <c r="Q12" i="8"/>
  <c r="Q11" i="8"/>
  <c r="Q10" i="8"/>
  <c r="Q9" i="8"/>
  <c r="Q8" i="8"/>
  <c r="Q7" i="8"/>
  <c r="Q6" i="8"/>
  <c r="Q5" i="8"/>
  <c r="Q4" i="8"/>
  <c r="Q3" i="8"/>
  <c r="Q2" i="8"/>
  <c r="Q12" i="6" l="1"/>
  <c r="Q11" i="6"/>
  <c r="Q10" i="6"/>
  <c r="Q9" i="6"/>
  <c r="Q8" i="6"/>
  <c r="Q7" i="6"/>
  <c r="Q6" i="6"/>
  <c r="Q5" i="6"/>
  <c r="Q4" i="6"/>
  <c r="Q3" i="6"/>
  <c r="Q2" i="6"/>
  <c r="Q3" i="5" l="1"/>
  <c r="Q2" i="5"/>
  <c r="AA23" i="1" l="1"/>
  <c r="F57" i="1" l="1"/>
  <c r="F56" i="1"/>
  <c r="F55" i="1"/>
  <c r="F54" i="1"/>
  <c r="F52" i="1"/>
  <c r="F50" i="1"/>
  <c r="F47" i="1"/>
  <c r="F42" i="1"/>
  <c r="F39" i="1"/>
  <c r="F38" i="1"/>
  <c r="F37" i="1"/>
  <c r="F36" i="1"/>
  <c r="F34" i="1"/>
  <c r="U29" i="1"/>
  <c r="T29" i="1"/>
  <c r="S29" i="1"/>
  <c r="R29" i="1"/>
  <c r="Q29" i="1"/>
  <c r="P29" i="1"/>
  <c r="O29" i="1"/>
  <c r="N29" i="1"/>
  <c r="M29" i="1"/>
  <c r="L29" i="1"/>
  <c r="K29" i="1"/>
  <c r="J29" i="1"/>
  <c r="I29" i="1"/>
  <c r="H29" i="1"/>
  <c r="G29" i="1"/>
  <c r="F29" i="1"/>
  <c r="E29" i="1"/>
  <c r="D29" i="1"/>
  <c r="C29" i="1"/>
  <c r="B29" i="1"/>
  <c r="V28" i="1"/>
  <c r="F58" i="1" s="1"/>
  <c r="AD27" i="1"/>
  <c r="AC27" i="1"/>
  <c r="V27" i="1"/>
  <c r="V26" i="1"/>
  <c r="V25" i="1"/>
  <c r="V24" i="1"/>
  <c r="AB23" i="1"/>
  <c r="V23" i="1"/>
  <c r="F53" i="1" s="1"/>
  <c r="AC22" i="1"/>
  <c r="V22" i="1"/>
  <c r="AC21" i="1"/>
  <c r="V21" i="1"/>
  <c r="F51" i="1" s="1"/>
  <c r="AC20" i="1"/>
  <c r="V20" i="1"/>
  <c r="V19" i="1"/>
  <c r="F49" i="1" s="1"/>
  <c r="AC18" i="1"/>
  <c r="V18" i="1"/>
  <c r="F48" i="1" s="1"/>
  <c r="V17" i="1"/>
  <c r="AC16" i="1"/>
  <c r="V16" i="1"/>
  <c r="F46" i="1" s="1"/>
  <c r="V15" i="1"/>
  <c r="F45" i="1" s="1"/>
  <c r="V14" i="1"/>
  <c r="F44" i="1" s="1"/>
  <c r="V13" i="1"/>
  <c r="F43" i="1" s="1"/>
  <c r="V12" i="1"/>
  <c r="V11" i="1"/>
  <c r="F41" i="1" s="1"/>
  <c r="AC10" i="1"/>
  <c r="V10" i="1"/>
  <c r="F40" i="1" s="1"/>
  <c r="V9" i="1"/>
  <c r="AC8" i="1"/>
  <c r="V8" i="1"/>
  <c r="AC7" i="1"/>
  <c r="V7" i="1"/>
  <c r="AC6" i="1"/>
  <c r="V6" i="1"/>
  <c r="AC5" i="1"/>
  <c r="V5" i="1"/>
  <c r="F35" i="1" s="1"/>
  <c r="AC4" i="1"/>
  <c r="V4" i="1"/>
  <c r="AC3" i="1"/>
  <c r="V3" i="1"/>
  <c r="AA24" i="1" l="1"/>
  <c r="V29" i="1"/>
  <c r="F59" i="1" s="1"/>
  <c r="V30" i="1"/>
  <c r="F33" i="1"/>
</calcChain>
</file>

<file path=xl/comments1.xml><?xml version="1.0" encoding="utf-8"?>
<comments xmlns="http://schemas.openxmlformats.org/spreadsheetml/2006/main">
  <authors>
    <author/>
  </authors>
  <commentList>
    <comment ref="B1" authorId="0" shapeId="0">
      <text>
        <r>
          <rPr>
            <sz val="11"/>
            <color rgb="FF000000"/>
            <rFont val="Arial"/>
          </rPr>
          <t>======
ID#AAAAJ5AMjbI
    (2020-09-03 21:33:08)
DD-MM-AA</t>
        </r>
      </text>
    </comment>
  </commentList>
</comments>
</file>

<file path=xl/comments10.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11.xml><?xml version="1.0" encoding="utf-8"?>
<comments xmlns="http://schemas.openxmlformats.org/spreadsheetml/2006/main">
  <authors>
    <author/>
  </authors>
  <commentList>
    <comment ref="B1" authorId="0" shapeId="0">
      <text>
        <r>
          <rPr>
            <sz val="11"/>
            <color indexed="8"/>
            <rFont val="Calibri"/>
            <family val="2"/>
          </rPr>
          <t>======
ID#AAAAKFSXOmQ
CRISTIAN GIRALDO    (2020-08-10 15:53:12)
DD-MM-AA</t>
        </r>
      </text>
    </comment>
  </commentList>
</comments>
</file>

<file path=xl/comments12.xml><?xml version="1.0" encoding="utf-8"?>
<comments xmlns="http://schemas.openxmlformats.org/spreadsheetml/2006/main">
  <authors>
    <author/>
  </authors>
  <commentList>
    <comment ref="B1" authorId="0" shapeId="0">
      <text>
        <r>
          <rPr>
            <sz val="11"/>
            <color indexed="8"/>
            <rFont val="Calibri"/>
            <family val="2"/>
          </rPr>
          <t>======
ID#AAAAKFSXOmQ
CRISTIAN GIRALDO    (2020-08-10 15:53:12)
DD-MM-AA</t>
        </r>
      </text>
    </comment>
  </commentList>
</comments>
</file>

<file path=xl/comments2.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3.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4.xml><?xml version="1.0" encoding="utf-8"?>
<comments xmlns="http://schemas.openxmlformats.org/spreadsheetml/2006/main">
  <authors>
    <author/>
  </authors>
  <commentList>
    <comment ref="B1" authorId="0" shapeId="0">
      <text>
        <r>
          <rPr>
            <sz val="11"/>
            <color theme="1"/>
            <rFont val="Arial"/>
          </rPr>
          <t>======
ID#AAAAKEml64c
CRISTIAN GIRALDO    (2020-08-09 14:36:18)
DD-MM-AA</t>
        </r>
      </text>
    </comment>
  </commentList>
</comments>
</file>

<file path=xl/comments5.xml><?xml version="1.0" encoding="utf-8"?>
<comments xmlns="http://schemas.openxmlformats.org/spreadsheetml/2006/main">
  <authors>
    <author/>
  </authors>
  <commentList>
    <comment ref="B1" authorId="0" shapeId="0">
      <text>
        <r>
          <rPr>
            <sz val="11"/>
            <color theme="1"/>
            <rFont val="Arial"/>
          </rPr>
          <t>======
ID#AAAAKEml64c
CRISTIAN GIRALDO    (2020-08-09 14:36:18)
DD-MM-AA</t>
        </r>
      </text>
    </comment>
  </commentList>
</comments>
</file>

<file path=xl/comments6.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7.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comments8.xml><?xml version="1.0" encoding="utf-8"?>
<comments xmlns="http://schemas.openxmlformats.org/spreadsheetml/2006/main">
  <authors>
    <author/>
  </authors>
  <commentList>
    <comment ref="B1" authorId="0" shapeId="0">
      <text>
        <r>
          <rPr>
            <sz val="11"/>
            <color theme="1"/>
            <rFont val="Arial"/>
            <family val="2"/>
          </rPr>
          <t>DD-MM-AA</t>
        </r>
      </text>
    </comment>
  </commentList>
</comments>
</file>

<file path=xl/comments9.xml><?xml version="1.0" encoding="utf-8"?>
<comments xmlns="http://schemas.openxmlformats.org/spreadsheetml/2006/main">
  <authors>
    <author>CRISTIAN GIRALDO</author>
  </authors>
  <commentList>
    <comment ref="B1" authorId="0" shapeId="0">
      <text>
        <r>
          <rPr>
            <b/>
            <sz val="9"/>
            <color indexed="81"/>
            <rFont val="Tahoma"/>
            <family val="2"/>
          </rPr>
          <t>DD-MM-AA</t>
        </r>
      </text>
    </comment>
  </commentList>
</comments>
</file>

<file path=xl/sharedStrings.xml><?xml version="1.0" encoding="utf-8"?>
<sst xmlns="http://schemas.openxmlformats.org/spreadsheetml/2006/main" count="1835" uniqueCount="620">
  <si>
    <t>LOCALIDAD</t>
  </si>
  <si>
    <t>TOTAL</t>
  </si>
  <si>
    <t>NÚMERO</t>
  </si>
  <si>
    <t>TOTAL SOLICITUDES</t>
  </si>
  <si>
    <t xml:space="preserve">ATENDIDAS </t>
  </si>
  <si>
    <t>EN PROCESO</t>
  </si>
  <si>
    <t>1. IEP/MAL PARQUEO</t>
  </si>
  <si>
    <t>USAQUEN</t>
  </si>
  <si>
    <t>2. ARREGLO DE VIAS</t>
  </si>
  <si>
    <t>CHAPINERO</t>
  </si>
  <si>
    <t>3. SEÑALIZACION</t>
  </si>
  <si>
    <t>SANTA FE</t>
  </si>
  <si>
    <t>4. MANTENIMIENTO A SEÑALES</t>
  </si>
  <si>
    <t>SAN CRISTOBAL</t>
  </si>
  <si>
    <t>5. CIERRE VIALES POR EVENTO</t>
  </si>
  <si>
    <t>USME</t>
  </si>
  <si>
    <t>6. SEMAFORIZACION</t>
  </si>
  <si>
    <t>TUNJUELITO</t>
  </si>
  <si>
    <t>7. CAMBIO DE SENTIDO</t>
  </si>
  <si>
    <t>BOSA</t>
  </si>
  <si>
    <t>8. TRANSMILENIO</t>
  </si>
  <si>
    <t>KENNEDY</t>
  </si>
  <si>
    <t>9. SITP</t>
  </si>
  <si>
    <t>FONTIBON</t>
  </si>
  <si>
    <t>10. RUTAS DE TRANSPORTE</t>
  </si>
  <si>
    <t>ENGATIVA</t>
  </si>
  <si>
    <t>11. INFORMACION SOBRE SDM</t>
  </si>
  <si>
    <t>SUBA</t>
  </si>
  <si>
    <t>12. CAPACITACIONES</t>
  </si>
  <si>
    <t>BARRIOS UNIDOS</t>
  </si>
  <si>
    <t>13. BICITAXIS Y TRANSPORTE INFORMAL</t>
  </si>
  <si>
    <t>TEUSAQUILLO</t>
  </si>
  <si>
    <t>14, REGISTRO DE BICICLETAS</t>
  </si>
  <si>
    <t>MARTIRES</t>
  </si>
  <si>
    <t>15. PUENTE PEATONAL</t>
  </si>
  <si>
    <t>ANTONIO NARIÑO</t>
  </si>
  <si>
    <t>16. ACCIDENTALIDAD</t>
  </si>
  <si>
    <t>PUENTE ARANDA</t>
  </si>
  <si>
    <t>17. PMT</t>
  </si>
  <si>
    <t>CANDELARIA</t>
  </si>
  <si>
    <t>18. BAHIAS</t>
  </si>
  <si>
    <t>RAFAEL URIBE</t>
  </si>
  <si>
    <t xml:space="preserve">19.  REGISTRO DE DISCAPACIDAD </t>
  </si>
  <si>
    <t>CIUDAD BOLIVAR</t>
  </si>
  <si>
    <t xml:space="preserve">20. SEGURIDAD VIAL </t>
  </si>
  <si>
    <t>SUMAPAZ</t>
  </si>
  <si>
    <t xml:space="preserve">21. CICLORUTAS- USO DE BICIBLETA </t>
  </si>
  <si>
    <t>22.MICROMOVILIDAD</t>
  </si>
  <si>
    <t>23.ESTACIONAMIENTO INTELIGENTE EN VÍA</t>
  </si>
  <si>
    <t>24.CARGA Y DESCARGA</t>
  </si>
  <si>
    <t>25.ASCENSO Y DESCENSO DE PASAJEROS</t>
  </si>
  <si>
    <t>26. OTRAS SOLICITUDES</t>
  </si>
  <si>
    <t>Total</t>
  </si>
  <si>
    <t>SOLICITUDES  CLM CUARTO TRIMESTRE 2020</t>
  </si>
  <si>
    <t xml:space="preserve">No </t>
  </si>
  <si>
    <t>FECHA</t>
  </si>
  <si>
    <t>NOMBRE PETICIONARIO</t>
  </si>
  <si>
    <t>CONTACTO</t>
  </si>
  <si>
    <t>DIRECCION DEL PETICIONARIO</t>
  </si>
  <si>
    <t>TEMA</t>
  </si>
  <si>
    <t>DIRECCION DE LA SOLICITUD</t>
  </si>
  <si>
    <t>UPZ / UPR</t>
  </si>
  <si>
    <t>BARRIO SOLICITUD</t>
  </si>
  <si>
    <t>CIUDADANOS ATENDIDOS</t>
  </si>
  <si>
    <t>TRÁMITE</t>
  </si>
  <si>
    <t>AREA RESPONSABLE</t>
  </si>
  <si>
    <t>ESTADO</t>
  </si>
  <si>
    <t>FECHA LIMITE DE RESPUESTA SOLICITUD</t>
  </si>
  <si>
    <t>FECHA DE RESPUESTA SOLICITUD</t>
  </si>
  <si>
    <t>DIAS DE RETRASO DE RESPUESTA</t>
  </si>
  <si>
    <t>RESULTADO / OBSERVACION</t>
  </si>
  <si>
    <t>COMISION DE MOVILIDAD</t>
  </si>
  <si>
    <t>N/A</t>
  </si>
  <si>
    <t>Usaquén</t>
  </si>
  <si>
    <t>Toberín</t>
  </si>
  <si>
    <t>TOBERIN</t>
  </si>
  <si>
    <t>OPERATIVOS DE CONTROL EN LA CL. 163 ENTRE KR.13A Y KR.15
OPERATIVO DE CONTROL EN LA CL. 134 ENTRE KR. 9 Y KR.7A UNIVERSIDAD EL BOSQUE.</t>
  </si>
  <si>
    <t>CLM1</t>
  </si>
  <si>
    <t>GESTIONADO</t>
  </si>
  <si>
    <t>ENCUENTRO COMUNITARIO</t>
  </si>
  <si>
    <t>La Uribe</t>
  </si>
  <si>
    <t>EL REDIL</t>
  </si>
  <si>
    <t>SEÑAL DE SENDERO PEATONAL EN LA CARRERA 8H CON CALLE 172</t>
  </si>
  <si>
    <t>MESAS DE TRABAJO DISEÑOS Y EVALUACION PARTICIPATIVA</t>
  </si>
  <si>
    <t>Los Cedros</t>
  </si>
  <si>
    <t>CEDRITOS</t>
  </si>
  <si>
    <t xml:space="preserve">OPERATIVO DE CONTROL EN LA CL. 150 CON AUTOPISTA NORTE, A BICITAXIS.
SOLICITAN SEMAFOROS PEATONALES POR LA ENTRADA DEL COSTADO OCCIDENTAL DEL CENTRO COMERCIAL CEDRITOS CL.150 Y CL. 151 CON KR. 16
CAMBIO DE SENTIDO VIAL EN LA KR. 18A ENTRE CL. 150 Y CL. 151 ENTRANDO POR EL COSTADO DE LA CL. 150 Y SALIENDO POR LA CL. 151.  </t>
  </si>
  <si>
    <t>Santa Bárbara</t>
  </si>
  <si>
    <t>SAN PATRICIO</t>
  </si>
  <si>
    <t>OPERATIVOS DE CONTROL CALLE 105 CON CARRERA 17</t>
  </si>
  <si>
    <t>SEÑALIZACION - IMPLEMENTACIÓN</t>
  </si>
  <si>
    <t>CL. 134 CON KR.10, KR. 10A Y KR.  11, 
CL. 135B CON KR. 11, CL. 135C CON KR. 10A.</t>
  </si>
  <si>
    <t>LISBOA</t>
  </si>
  <si>
    <t>REDUCTORES DE VELOCIDAD EN LA CL. 134 CON KR.10, KR. 10A Y KR.  11, 
CL. 135B CON KR. 11, CL. 135C CON KR. 10A.</t>
  </si>
  <si>
    <t>CALLE 146 CON CARRERA 21. KR. 19 Y KR. 21</t>
  </si>
  <si>
    <t>REDUCTORES DE VELOCIDAD EN EL CRUCE DE LA CALLE 146 CON CARRERA 21.
PROHIBIDOS PARQUEAR Y SEÑALIZACIÓN DE PARE EN LA CALLE 146 ENTRE KR. 19 Y KR. 21</t>
  </si>
  <si>
    <t>IEP/MAL PARQUEO</t>
  </si>
  <si>
    <t>CL. 192 ENTRE LA KR. 7 Y KR. 9</t>
  </si>
  <si>
    <t>Verbenal</t>
  </si>
  <si>
    <t>BUENAVISTA</t>
  </si>
  <si>
    <t>OPERATIVO DE CONTROL EN LA CL. 192 ENTRE LA KR. 7 Y KR. 9</t>
  </si>
  <si>
    <t>KR. 19 ENTRE CL. 164 Y CL. 166</t>
  </si>
  <si>
    <t>TOBERION</t>
  </si>
  <si>
    <t xml:space="preserve">SEÑALIZACIÓN KR. 19 ENTRE CL. 164 Y CL. 166 PROHIBIDO PARQUEAR Y SEÑAL DE PARE.
</t>
  </si>
  <si>
    <t>KR. 19 CON CL. 164 Y CL. 165</t>
  </si>
  <si>
    <t>OPERATIVO DE CONTROL EN LA KR. 19 CON CL. 164 Y CL. 165</t>
  </si>
  <si>
    <t>CL. 158 A ENTRE KR. 7 Y KR. 7B.</t>
  </si>
  <si>
    <t>San Cristóbal Norte</t>
  </si>
  <si>
    <t>BARRANCAS</t>
  </si>
  <si>
    <t>OPERATIVO DE CONTROL EN CL. 158 A ENTRE KR. 7 Y KR. 7B.</t>
  </si>
  <si>
    <t>CL. 156 ENTRE KR. 7 Y KR. 9.</t>
  </si>
  <si>
    <t>OPERATIVO DE CONTROL EN LA CL. 156 ENTRE KR. 7 Y KR. 9.</t>
  </si>
  <si>
    <t>RECORRIDOS</t>
  </si>
  <si>
    <t>CARRERA 19 ENTRE CALLES 164, 165 Y 166.</t>
  </si>
  <si>
    <t>OPERATIVO DE CONTROL CARRERA 19 ENTRE CALLES 164, 165 Y 166.</t>
  </si>
  <si>
    <t>CALLE 174 ENTRE KR. 7 Y KR. 8H</t>
  </si>
  <si>
    <t>SE SOLICITA REDUCTORES DE VELOCIDAD, SEÑALIZACIÓN PEATONAL ZONA PARQUE Y ESTUDIO DE SEMAFORIZACIÓN EN LA CALLE 174 ENTRE KR. 7 Y KR. 8H</t>
  </si>
  <si>
    <t>CALLE 174 ENTRE KR. 7 Y KR. 8H Y EN LA CALLE 172A # 8-20</t>
  </si>
  <si>
    <t>SE SOLICITA OPERATIVO DE CONTROL CON POLICIA DE TRANSITO Y TRANSPORTE EN LA CALLE 174 ENTRE KR. 7 Y KR. 8H Y EN LA CALLE 172A # 8-20 DEBIDO AL CONSTANTE PARQUEO EN VIA Y ESTO ESTA GENERANDO PROBLEMÁTICA EN EL SECTOR SE SOLICITA RESPUESTA POR ESTE MISMO MEDIO</t>
  </si>
  <si>
    <t>CALLE 160A ENTRE CARRERA 7 Y 7D</t>
  </si>
  <si>
    <t>SE SOLICITA REDUCTORES DE VELOCIDAD EN LA CALLE 160A ENTRE CARRERA 7 Y 7D</t>
  </si>
  <si>
    <t>CARRERAS 7F Y 7D ENTRE CALLES 160A, 161</t>
  </si>
  <si>
    <t>SE SOLICITA OPERATIVO DE CONTROL CON POLICIA DE TRANSITO Y TRANSPORTE EN LA CARRERAS 7F Y 7D ENTRE CALLES 160A, 161 SOBRE LA PARALELA DEBIDO AL CONSTANTE PARQUEO EN VIA Y ESTO ESTA GENERANDO PROBLEMATICA EN EL SECTOR SE SOLICITA RESPUESTA POR ESTE MISMO MEDIO</t>
  </si>
  <si>
    <t>REUNIONES CON LA CIUDADANIA</t>
  </si>
  <si>
    <t>CL 140 ENTRE KR. 11 Y KR. 19</t>
  </si>
  <si>
    <t>SE SOLICITA OPERATIVO DE CONTROL CON POLICIA DE TRANSITO Y TRANSPORTE EN LA  CL 140 ENTRE KR. 11 Y KR. 19 DEBIDO AL CONSTANTE PARQUEO EN VIA Y ESTO ESTA GENERANDO PROBLEMÁTICA EN EL SECTOR SE SOLICITA RESPUESTA POR ESTE MISMO MEDIO</t>
  </si>
  <si>
    <t>CARRERA 6 CON CALLE 171</t>
  </si>
  <si>
    <t>LA CITA</t>
  </si>
  <si>
    <t>SE SOLICITA OPERATIVO DE CONTROL CON POLICIA DE TRANSITO Y TRANSPORTE EN LA CARRERA 6 CON CALLE 171 DEBIDO AL CONSTANTE PARQUEO EN VIA Y ESTO ESTA GENERANDO PROBLEMÁTICA EN EL SECTOR SE SOLICITA RESPUESTA POR ESTE MISMO MEDIO.</t>
  </si>
  <si>
    <t>CALLE 167 ENTRE KR. 17 Y KR. 16</t>
  </si>
  <si>
    <t>SANTA MONICA</t>
  </si>
  <si>
    <t>SE SOLICITA OPERATIVO DE CONTROL CON POLICIA DE TRANSITO Y TRANSPORTE EN LA CALLE 167 ENTRE KR. 17 Y KR. 16 DEBIDO AL CONSTANTE PARQUEO EN VIA Y ESTO ESTA GENERANDO PROBLEMÁTICA EN EL SECTOR SE SOLICITA RESPUESTA POR ESTE MISMO MEDIO.</t>
  </si>
  <si>
    <t xml:space="preserve"> PUENTE # 2 CL 184#20-61 Y SEÑAL DE VOLTEADERO PUENTE # 1 CALLE 184# 20-60</t>
  </si>
  <si>
    <t>VERBENAL</t>
  </si>
  <si>
    <t>SE SOLICITA PROHIBIDO PARQUEAR PUENTE # 2 CL 184#20-61 Y SEÑAL DE VOLTEADERO PUENTE # 1 CALLE 184# 20-60</t>
  </si>
  <si>
    <t>CALLE 125 ENTRE CARRERAS 15A Y 17A</t>
  </si>
  <si>
    <t>SANTA BARBARA CENTRAL</t>
  </si>
  <si>
    <t>SE SOLICITA REDUCTORES DE VELOCIDAD EN LA  CALLE 125 ENTRE CARRERAS 15A Y 17A</t>
  </si>
  <si>
    <t>SE SOLICITA OPERATIVOS DE CONTROL CON POLICIA DE TRANSITO EN LA CALLE 125 ENTRE CARRERAS 15A Y 17A PORQUE EL CONSTANTE PARQUEO EN VIA Y ESTOS ESTA GENERANDO PROBLEMÁTICA EN EL SECTOR SE SOLICITA RESPUESTA POR ESTE MISMO MEDIO</t>
  </si>
  <si>
    <t>KRA 7B BIS DESDE LA CALLE 134, A LA 130</t>
  </si>
  <si>
    <t>Country Club</t>
  </si>
  <si>
    <t>COUNTRY CLUB</t>
  </si>
  <si>
    <t>SE SOLICITA  HITOS SOBRE LA KRA 7B BIS DESDE LA CALLE 134, A LA 130, PARA DESCONGESTIONAR LA VIA, Y NO HAYA PARQUEO.</t>
  </si>
  <si>
    <t>KRA 7B BIS DESDE LA CALLE 134 A LA 130</t>
  </si>
  <si>
    <t>SE SOLICITA OPERATIVOS DE CONTROL CON POLICIA DE TRANSITO EN LA KRA 7B BIS DESDE LA CALLE 134 A LA 130 PORQUE EL CONSTANTE PARQUEO EN VIA Y ESTOS ESTA GENERANDO PROBLEMÁTICA EN EL SECTOR SE SOLICITA RESPUESTA POR ESTE MISMO MEDIO</t>
  </si>
  <si>
    <t>CARRERA 14 CON CALLE 151 ESQUINA NORTE OCCIDENTAL</t>
  </si>
  <si>
    <t>LOS CEDROS</t>
  </si>
  <si>
    <t>SE SOLICITA OPERATIVOS DE CONTROL CON POLICIA DE TRANSITO Y TRANSPORTE EN LA  CARRERA 14 CON CALLE 151 ESQUINA NORTE OCCIDENTAL, CONTRA BICITAXIS, SE SOLICITA RESPUESTA POR ESTE MISMO MEDIO.</t>
  </si>
  <si>
    <t>CALLE 140 C0N KRA 13</t>
  </si>
  <si>
    <t>SE SOLICITA OPERATIVOS DE CONTROL CON POLICIA DE TRANSITO Y TRANSPORTE EN LA CALLE 140 C0N KRA 13 CONTRA BICITAXIS, SE SOLICITA RESPUESTA POR ESTE MISMO MEDIO.</t>
  </si>
  <si>
    <t>CARRERA 19 CON CALLES 164 Y 166</t>
  </si>
  <si>
    <t>SE SOLICITA OPERATIVOS DE CONTROL CON POLICIA DE TRANSITO Y TRANSPORTE EN LA CARRERA 19 CON CALLES 164 Y 166 POR EL CONSTANTE PARQUEP EN VIA DE VEHICULOS, SE SOLICITA RESPUESTA POR ESTE MISMO MEDIO.</t>
  </si>
  <si>
    <t>Atendida</t>
  </si>
  <si>
    <t xml:space="preserve">LORENA GRANADA </t>
  </si>
  <si>
    <t>lorena0255@yahoo.es</t>
  </si>
  <si>
    <t>NO HAY INFORMACION</t>
  </si>
  <si>
    <t>REGISTRO DE BICICLETAS</t>
  </si>
  <si>
    <t>CALLE 21 # 5 - 74 ALCALDIA LOCAL DE SANTA FE</t>
  </si>
  <si>
    <t>Santa_Fe</t>
  </si>
  <si>
    <t>Las Nieves</t>
  </si>
  <si>
    <t xml:space="preserve">SOLICITUD DE INFORMACION DE REGISTRO BICI </t>
  </si>
  <si>
    <t>CLM3</t>
  </si>
  <si>
    <t>Informamos  link  donde se realizan las publicaciones de los puntos y fechas en que se realiza el registro Bici, le recomendamos iniciar el pre registro.</t>
  </si>
  <si>
    <t xml:space="preserve">GERMAN CORREA SANCHEZ </t>
  </si>
  <si>
    <t>mancho1960@hotmail.com</t>
  </si>
  <si>
    <t xml:space="preserve">MARLON COTRINA </t>
  </si>
  <si>
    <t>cruzmarlonedil@gmail.com</t>
  </si>
  <si>
    <t>Se programa jornada de registro bici para el dia 06-09-2020 en el CAI El Dorado</t>
  </si>
  <si>
    <t>Jorge Eliecer Salas Guerrero</t>
  </si>
  <si>
    <t xml:space="preserve">jorgee.salas@ecopetrol.com.co/ 2344546 - Celular:  3133973747  </t>
  </si>
  <si>
    <t>ANONIMO</t>
  </si>
  <si>
    <t xml:space="preserve">NA </t>
  </si>
  <si>
    <t>CARRERA 6 CON CALLE 48F</t>
  </si>
  <si>
    <t>IEP</t>
  </si>
  <si>
    <t>San_Cristóbal</t>
  </si>
  <si>
    <t>La Gloria</t>
  </si>
  <si>
    <t>SANTA RITA</t>
  </si>
  <si>
    <t xml:space="preserve">RECORRIDO DE VERIFICACION EN SANTA RITA EL DIA 29 DE AGOSTO 2020 2 PM EN LA CALLE 49 SUR # 5A 73 ESTE 7/ </t>
  </si>
  <si>
    <t xml:space="preserve">SDM </t>
  </si>
  <si>
    <t>CERRADA</t>
  </si>
  <si>
    <t>COMPROMISO SE CIERRA CON RECORRIDO EL 29 DE AGOSTO A LAS 2 PM CON RECORRIDO RELIZADO CON LA COMUNIDAD, PONAL Y SECRETARIA DE SEGURIDAD.</t>
  </si>
  <si>
    <t>CARRERA 5A CON CCALLE 48F</t>
  </si>
  <si>
    <t>ELEVAR OPERATIVOS POR BOGOTA TE ESCUCHA EN LA CARRERA 5A A CARRERA B POR CALLE 48 F</t>
  </si>
  <si>
    <t>SE RADICO OPERATIVO EN SDQS EN BOGOTA TE ESCUCHA</t>
  </si>
  <si>
    <t>CONSEJO LOCAL DE RIESGOS</t>
  </si>
  <si>
    <t>DIANA PAREDEES</t>
  </si>
  <si>
    <t xml:space="preserve">CALLE 137 B N. 14 65 SUR </t>
  </si>
  <si>
    <t>DIFERENTES PUNTOS</t>
  </si>
  <si>
    <t>Usme</t>
  </si>
  <si>
    <t>Danubio</t>
  </si>
  <si>
    <t>El equipo del CLM 05 acompañara el recorrido de verificación de puntos de accidentalidad en la localidad de Usme.</t>
  </si>
  <si>
    <t>CLM 05</t>
  </si>
  <si>
    <t xml:space="preserve">El equipo del CLM05 asistió y participo en el recorrido solicitado por el CLGR-C-C. Para verificación de los puntos accidentes de Tránsito y Movimientos en masa. Los puntos recorridos de accidente de Tránsito son: 1-Molinos hasta el portal Usme- este sector en los próximos meses será intervenido por IDU para la ampliación de la Av. Caracas. Solicitan para el CLGR-C-C. Del mes de octubre IDU y un Técnico de Movilidad les acompañe y les explique todo el proceso de intervención de la vía, ampliación de la Caracas. 2. CL 56 SUR, vía principal de la Caracas. En este sector el año 2019 se instaló reductores de velocidad, algunos fueron retirados- y ya están desgastados se necesita mantenimiento; en este se solicita a la Alcaldía local recuperación de espacio público en razón que los fines de semana los vendedores ambulantes se ubican sobre el andén y obstaculizan el paso de los peatones.
3-En la CL 68 SUR y CL 69 SUR entre 1C ESTE y Av. Caracas están para la implementación de reductores de velocidad. 4- Semáforo frente a la Iglesia la Aurora que en su momento ha sido un punto de accidentalidad por la alta velocidad y tránsito de vehículos pesados en el sector; en este sector se ha realizado controles de velocidad por policía de Tránsito y una prueba piloto de controles de velocidad por radar. 5-Avenida Caracas desde la estación de gasolina de Santa Librada hasta el puente peatonal Marichuela, parqueo de vehículos en vía y vendedores ambulantes sobre el andén obstaculizando el paso de los peatones. 6-Entrada de Villavicencio, desde el Tunel hasta el cruce Yomasa había alta de velocidad, en la actualidad de acuerdo a las acciones adelantadas por Secretaria de Movilidad como respuesta se ha mitigado la accidentalidad en el sector. De igual forma la gestora acompaño el recorrido de los demás puntos de remoción de masa. Así se dio finalizado el recorrido.
</t>
  </si>
  <si>
    <t>comision de movilidad</t>
  </si>
  <si>
    <t>El equipo del CLM05 coordinara y adelanta reunión interinstitucional para tratar temas en relación de espacio público en la localidad de Usme.</t>
  </si>
  <si>
    <t>SEÑALIZACIÓN</t>
  </si>
  <si>
    <t>Carlos casas</t>
  </si>
  <si>
    <t>cra 82 j # 65a 05 sur</t>
  </si>
  <si>
    <t>INFORMACION SOBRE SDM</t>
  </si>
  <si>
    <t>carlosvcasasp2008@hotmail.com</t>
  </si>
  <si>
    <t>Bosa</t>
  </si>
  <si>
    <t>Bosa Occidental</t>
  </si>
  <si>
    <t xml:space="preserve">LA PAZ </t>
  </si>
  <si>
    <t>CIUDADANO SE ACERCA AL CLM BOSA Y SOLICITA INFORMACION DE LICENCIA DE TRANSITO PARA MENORES DE EDAD</t>
  </si>
  <si>
    <t>CLM 7</t>
  </si>
  <si>
    <t>EL CLM BOSA BRINDA LA INFORMACION ALFUNCIONARIO INDICANDO EL ULTIMO DECRETO QUE EXPIDIO EL GOBIERNO NACIONAL749 DONDE INDICA A NIVEL NACIONAL.</t>
  </si>
  <si>
    <t xml:space="preserve">REYES QUINTERO </t>
  </si>
  <si>
    <t>KR 81 74 13 SUR</t>
  </si>
  <si>
    <t>NA</t>
  </si>
  <si>
    <t>LAURELES</t>
  </si>
  <si>
    <t>CUIDADANO SE COMUNICA POR MEDIO DE LA LÍNEA DE ATENCIÓN DE LA SDM SOLICITANDO INFORMACIÓN ACERCA DE COMO PUEDE SALIR DE LA CUIDAD</t>
  </si>
  <si>
    <t>EL CLM BOSA BRINDA LA INFORMACION AL CUIDADANO INDICANDO EL ULTIMO DECRETO QUE EXPIDIO EL GOBIERNO NACIONAL749 DONDE INDICA A NIVEL NACIONAL.</t>
  </si>
  <si>
    <t>OSCAR VAEZ ANGARITA</t>
  </si>
  <si>
    <t>KR 80B 58J 48 SUR</t>
  </si>
  <si>
    <t>CLARELANDIA</t>
  </si>
  <si>
    <t>JAVIER RADA</t>
  </si>
  <si>
    <t>KC 56 81J 40 SUR</t>
  </si>
  <si>
    <t xml:space="preserve">LA AMISTAD </t>
  </si>
  <si>
    <t>CUIDADANO SE COMUNICA POR MEDIO DE LA LÍNEA DE ATENCIÓN DE LA SDM SOLICITANDO INFORMACIÓN ACERCA DE COMO PUEDE VER TODOS SUS COMPARENDOS</t>
  </si>
  <si>
    <t>SE LE COMPARTE AL CUIDADANO POR MEDIO DEL WHATSAPP EL LINK DONDE PODRA OPTENER TODA LA INFORMACION REQUERIDA PARA SU SOLICITUS</t>
  </si>
  <si>
    <t>IRMA FALDA</t>
  </si>
  <si>
    <t>KR 79 DG 69C SUR</t>
  </si>
  <si>
    <t xml:space="preserve">PIAMONTE </t>
  </si>
  <si>
    <t>CUIDADANA SOLICITA UN OPERATIVO QUE AYUDE A QUE LOS VEHICULOS QUE ESTAN INVADIENDO ESPECIO PUBLICO SEAN REYTIRADOS</t>
  </si>
  <si>
    <t>SE REALIZA LA SOLICITUD ATRAVEZ DE BOGOTA TE ESCUCHA SDQS.</t>
  </si>
  <si>
    <t>LEONARDO PALACIO</t>
  </si>
  <si>
    <t>CL 55 SUR 102A 08</t>
  </si>
  <si>
    <t>El Porvenir</t>
  </si>
  <si>
    <t xml:space="preserve">PORVENIR </t>
  </si>
  <si>
    <t>CUIDADANO SE COMUNICA PARA SOLICITAR INFORMACION SOBRE DONDE PUEDE REGISTRAR SU BICICLETA</t>
  </si>
  <si>
    <t>SE LE COMPARTE AL CUIDADNO LOS PUNTOS DONDE ESTAN REALIZANDO LOS REGISTROS BICI</t>
  </si>
  <si>
    <t>LINA CASTRO</t>
  </si>
  <si>
    <t>KR 88 N 54 SUR 47 PI 2</t>
  </si>
  <si>
    <t>BRASILIA III</t>
  </si>
  <si>
    <t>CARLOS OSORIO</t>
  </si>
  <si>
    <t>CL 54 88D 09</t>
  </si>
  <si>
    <t xml:space="preserve">MANZANARES </t>
  </si>
  <si>
    <t>BENAVIDES ROJAS</t>
  </si>
  <si>
    <t>DG 73F 78I 47</t>
  </si>
  <si>
    <t>15/0772020</t>
  </si>
  <si>
    <t>LUIS ENRIQUE RODRIGUEZ</t>
  </si>
  <si>
    <t>KR 78H BIS 65A 88 SUR</t>
  </si>
  <si>
    <t>LUIS ALFONSO GUZMAN</t>
  </si>
  <si>
    <t>KR 78A 76A 91 SUR</t>
  </si>
  <si>
    <t>Olga Lucia Marcelo</t>
  </si>
  <si>
    <t>kr 104 Nº22j-32</t>
  </si>
  <si>
    <t>Fontibón</t>
  </si>
  <si>
    <t>Fontibón-San Pablo</t>
  </si>
  <si>
    <t>Giralda</t>
  </si>
  <si>
    <t>Se brinda información sobre tramite para hacer traspaso de vehiculo.</t>
  </si>
  <si>
    <t>OGS</t>
  </si>
  <si>
    <t>Se realiza orientación sobre como realizar tramite de traspaso de vehiculo.</t>
  </si>
  <si>
    <t>Monica Tobo</t>
  </si>
  <si>
    <t>Kr 99bis #14-61 casa 60</t>
  </si>
  <si>
    <t>CICLORRRUTAS - USO DE BICICLETA</t>
  </si>
  <si>
    <t>Zona Franca</t>
  </si>
  <si>
    <t>Sabana Grande</t>
  </si>
  <si>
    <t>Se brinda información sobre el funcionamiento de la ciclo-ruta de la avenida centenario.</t>
  </si>
  <si>
    <t>Se le explica a la Ciudadana sobre tiempo aproximado de implementación de ciclo-ruta de la Av centenario.</t>
  </si>
  <si>
    <t>Andrea Jimenez</t>
  </si>
  <si>
    <t>La felicidad</t>
  </si>
  <si>
    <t>OTRAS SOLICITUDES</t>
  </si>
  <si>
    <t>Granjas de Techo</t>
  </si>
  <si>
    <t>Información sobre renovación de licencia de conducción</t>
  </si>
  <si>
    <t>Se le explica a la Ciudadana que debe sacar cita por telefono al SIM para realizar el tramite de renovación de licencia de conducción.</t>
  </si>
  <si>
    <t>Pilar Hernandez</t>
  </si>
  <si>
    <t>Kr 99 #19-14</t>
  </si>
  <si>
    <t>Fontibon Centro</t>
  </si>
  <si>
    <t>Información sobre traspaso</t>
  </si>
  <si>
    <t>Se informa que para traspaso de vehiculo se debe comunciar al SIM mas cercano para sacar cita para tramite de traspaso de vehiculo.</t>
  </si>
  <si>
    <t>Dayanna Lisseth Ome Meneses</t>
  </si>
  <si>
    <t>Cl 26 Nº116-87</t>
  </si>
  <si>
    <t>Aeropuerto Eldorado</t>
  </si>
  <si>
    <t>Bogotano</t>
  </si>
  <si>
    <t>Información sobre comparendo</t>
  </si>
  <si>
    <t>Se explica como solicitar bajar comparendo del SIMIT ya subsanado.</t>
  </si>
  <si>
    <t>Rocio del Pilar Gonzalez Hernandez</t>
  </si>
  <si>
    <t xml:space="preserve">CL 20B Nº107ª-21 </t>
  </si>
  <si>
    <t>Carro inmovilizado</t>
  </si>
  <si>
    <t>Se realiza verificación en el sistema sobre sobre vehiculo inmovilizado.</t>
  </si>
  <si>
    <t>JUNTA SAN JOAQUIN NORTE
LINDSOY BOSSA</t>
  </si>
  <si>
    <t>CRR 70C NO 65 - 71</t>
  </si>
  <si>
    <t>CL 66 NO 70A - 30</t>
  </si>
  <si>
    <t>Engativá</t>
  </si>
  <si>
    <t>Las Ferias</t>
  </si>
  <si>
    <t>SAN JOAQUIN</t>
  </si>
  <si>
    <t>SDQS BOGOTA TE ESCUCHA</t>
  </si>
  <si>
    <t>CLM 10</t>
  </si>
  <si>
    <t>Conforme a la reunión sostenida el día 2 de julio año en curso, se remite la solicitud por medio del SISTEMA SDQS BOGOTÁ TE ESCUCHA con el fin de hacer seguimiento a la problemática expuesta por la comunidad bajo el número de radicado 1638602020.</t>
  </si>
  <si>
    <t>JUNTA SAN JOAQUIN NORTE
CAROLINA NIÑO</t>
  </si>
  <si>
    <t>Calle 66a entre Carrera 70 y Carrera 70d.</t>
  </si>
  <si>
    <t xml:space="preserve">Conforme a la reunión sostenida el día 2 de julio año en curso, se remite la solicitud por medio del SISTEMA SDQS BOGOTÁ TE ESCUCHA con el fin de hacer seguimiento a la problemática expuesta por la comunidad bajo el número de radicado   1639712020 </t>
  </si>
  <si>
    <t xml:space="preserve">COMUNIDAD QUIRIGUA </t>
  </si>
  <si>
    <t>Transversal 90 desde la Calle 80 hasta Calle 84.</t>
  </si>
  <si>
    <t>Minuto de Dios</t>
  </si>
  <si>
    <t>QUIRIGUA</t>
  </si>
  <si>
    <t>Remitir la información por el Sistema Distrital de Quejas y Reclamos SDQS- Bogotá con el fin de gestionar los respectivos operativos en el sector Transversal 90 desde la Calle 80 hasta Calle 84.</t>
  </si>
  <si>
    <t>COMUNIDAD Garcés Navas</t>
  </si>
  <si>
    <t xml:space="preserve"> CALLE 76 no 118 -05.</t>
  </si>
  <si>
    <t>Garcés Navas</t>
  </si>
  <si>
    <t>Barrio Villas de Grana</t>
  </si>
  <si>
    <t>Remitir la información por el Sistema Distrital de Quejas y Reclamos SDQS- Bogotá te escucha, con el fin de gestionar los respectivos operativos de control vehicular en el sector CALLE 76 no 118 -05.</t>
  </si>
  <si>
    <t>AV BOYACA CALLE 52</t>
  </si>
  <si>
    <t>Boyacá Real</t>
  </si>
  <si>
    <t>BOYACA REAL</t>
  </si>
  <si>
    <t>Bahía de FARMATODO parqueadero de tres carros dirección AV BOYACA CALLE 52. Martha Constanza: Invasión del espacio público en el sector carrera 73ª hasta la carrera 76 por la calle 65ª. Luisa Corrales: Javier Alfonso: Zapatoca de Villa Luz, en la periferia se encuentra problemáticas de Invasión de espacio público vehicular. Dirección Carrera 77 y carrera 76  con calle 64.</t>
  </si>
  <si>
    <t xml:space="preserve">calle 87 con cr 95c. </t>
  </si>
  <si>
    <t xml:space="preserve">Remitir la información por el Sistema Distrital de Quejas y Reclamos SDQS- Bogotá te escucha, con el fin de gestionar los respectivos operativos de control vehicular en el sector, Fortalecer los operativos en el sector priorizando las zonas de discapacidad, en la dirección calle 87 con cr 95c. </t>
  </si>
  <si>
    <t>SE REMITE LA PETICION POR EL SDDQS BOGOTA TE ESCUCHA 1829882020.</t>
  </si>
  <si>
    <t xml:space="preserve"> Carrera 103d entre la calle 83 y diagonal 86ª </t>
  </si>
  <si>
    <t>Remitir la información por el Sistema Distrital de Quejas y Reclamos SDQS- Bogotá te escucha, con el fin de gestionar los respectivos operativos de control vehicular en el sector, Carrera 103d entre la calle 83 y diagonal 86ª horario tarde noche y la Calle 81 entre la carrera 106 y la carrera 110.</t>
  </si>
  <si>
    <t>Muy amablemente se solicita la intervención de los funcionarios de transito con el fin de generar acciones que mitiguen las problemáticas de invasión de espacio público vehicular en el sector del barrio Bolivia y su periferia priorizando las siguientes zonas. Dirección; a Carrera 103d entre la calle 83 y diagonal 86ª horario tarde noche. 1861192020 Y 1861292020</t>
  </si>
  <si>
    <t>BARRIO LO CERESOS</t>
  </si>
  <si>
    <t>DE ACUERDO A LA DIRECTRIZ DE LA ALCALDIA MAYOR POR LA MEDIDA DEL COVID 1,9 SE GENERARA ACCIONES DE INFORMACION EN EL SECTOR, POSTERIOR AL LEVANTAMIENTO DE LA CUARENTENA E INDICACIONES DE LA COORDINACION DE OGS Y CLM.</t>
  </si>
  <si>
    <t>CONFORME A LAS INDICACIONES DEL DISTRITO SE ADELANTARA LS RESPECTIVAS ACCIONES DE INTERVENCION EN ARTICULACION INSTITUCIONAL</t>
  </si>
  <si>
    <t xml:space="preserve">Calle 90 con Cra 95f </t>
  </si>
  <si>
    <t>BARRIO Bachué</t>
  </si>
  <si>
    <t xml:space="preserve">Se radica SDQS en Bogotá te escucha donde se solicita operativos de restitución de espacio público vehicular, ubicado en EL BARRIO Bachué en la DIRECCION Calle 90 con Cra 95f </t>
  </si>
  <si>
    <t>SE RADICA SDQS EN BOGOTA TE ESCUCHA DONDE SE SOLICITA OPERATIVOS DE RESTITUCION DE ESPACIO PUBLICO VEHICULAR, UBICADO EN EL BARRIO BACHUE EN LA DIRECCION CALLE 90 CON CRA 95F POR BUSES DEL SITP 2295722020</t>
  </si>
  <si>
    <t>LISTADO DE PARTICIPANTES</t>
  </si>
  <si>
    <t xml:space="preserve"> Av. Ciudad de Cali con Dg. 91 </t>
  </si>
  <si>
    <t>Barrio Quirigua.</t>
  </si>
  <si>
    <t xml:space="preserve">Se remite a gerencia de PMU con el fin de dar respuesta a la comunidad del barrio Quirigua. Av. Ciudad de Cali con Dg. 91 generar en doble sentido de circulación con el fin de descongestionar el sector mientras se termina la obra. </t>
  </si>
  <si>
    <t>SE REMITE A LA COORDINACIÓN CENTROS LOCALES POR MEDIO DE CORREO ELECTRONICO A lsgarcia@movilidadbogota.gov.co</t>
  </si>
  <si>
    <t>ORLANDO CAICEDO ZAMORA</t>
  </si>
  <si>
    <t>PUENTE DE LA AV MUTIS</t>
  </si>
  <si>
    <t>Santa Cecilia</t>
  </si>
  <si>
    <t>NORMANDIA</t>
  </si>
  <si>
    <t>ACOMPAÑAMIENTO DEL CLM 10 EN ENCUENTRO COMUNITARIO CON LA CIUDADANIA DEL BARRIO NORMANDIA CONFORME A LA PROBLEMÁTICA DEL PUENTE AV MUTIS Y LA INTERVENCION DEL IDU Y ENTIDADES ADSCRITAS YVINCULADAS</t>
  </si>
  <si>
    <t>SE ACOMPAÑA A LA REUNION PROGRAMADA EL DIA 29 DE AGOSTO DE ACUERDO A LA SOLICITUD DE LA COMUNIDAD DEL BARRIO NORMANDIA Y EL PROYECTO PUENTE DE LA MUTIS</t>
  </si>
  <si>
    <t xml:space="preserve">Remitir dichas solicitudes (cuestionario de la comunidad) al área encargada y/o gerente de zona, la ingeniera, Olga Orjuela de la SDM, con el fin de generar acciones pertinentes en respuesta a la ciudadanía y el tema del Puente de la Av. Mutis. </t>
  </si>
  <si>
    <t>31/09/2020</t>
  </si>
  <si>
    <t>SE REMITE EL CUESTIONARIO A LA INGENIERA Luxhelena Suarez Navarro &lt;lsuarez@movilidadbogota.gov.co&gt;,
Olga Patricia Orjuela Murcia &lt;oorjuela@movilidadbogota.gov.co&gt;</t>
  </si>
  <si>
    <t>DIANA APONTE</t>
  </si>
  <si>
    <t xml:space="preserve">calle 64ª no 105 – 28, 40 y 16. </t>
  </si>
  <si>
    <t xml:space="preserve">ALAMEDA Y MARANDU </t>
  </si>
  <si>
    <t xml:space="preserve">DIANA APONTE manifiesta la problemática de invasión de espacio público vehicular, en la dirección calle 64ª no 105 – 28, 40 y 16. </t>
  </si>
  <si>
    <t>SE REMITE LA PETICION POR EL SDDQS BOGOTA TE ESCUCHA 2331302020</t>
  </si>
  <si>
    <t>ALFONSO GUTIÉRREZ</t>
  </si>
  <si>
    <t>Carrera 105 con calle 63 o AV Mutis</t>
  </si>
  <si>
    <t>ALFONSO GUTIÉRREZ, Carrera 105 con calle 63 o AV Mutis, prohibido girar a la derecha de (occidente a oriente).</t>
  </si>
  <si>
    <t>SE REMITE LA PETICION POR EL SDDQS BOGOTA TE ESCUCHA 2332522020</t>
  </si>
  <si>
    <t xml:space="preserve">ANONIMO </t>
  </si>
  <si>
    <t xml:space="preserve">CL 146B # 90-26 </t>
  </si>
  <si>
    <t xml:space="preserve">CL 134 CN KR 95 A LA AV. BOYACA </t>
  </si>
  <si>
    <t>Suba</t>
  </si>
  <si>
    <t xml:space="preserve">Rincón </t>
  </si>
  <si>
    <t xml:space="preserve">RINCON </t>
  </si>
  <si>
    <t>1. Solicitar a la SDM oficina de Gestión en Vía sean retiradas las vallas localizadas en la CL  134 con KR 95 a la Av.  Boyacá</t>
  </si>
  <si>
    <t xml:space="preserve">CLM 11 </t>
  </si>
  <si>
    <t>SE REALIZA SOLICITUD A LA SDM OFICNA DE GESTION EN VIA  CON EL FIN DE RETIRAR LAS VALLAS LOCALIZADS EN LA CL 134 ENTRE AV. BOYACA Y KR 95.</t>
  </si>
  <si>
    <t xml:space="preserve">OPERATIVOS POR IEP </t>
  </si>
  <si>
    <t xml:space="preserve">KR 109 CON CL 153 Y KR 111 ENTRE CL 149 Y CL 150 </t>
  </si>
  <si>
    <t xml:space="preserve">ALMENDROS </t>
  </si>
  <si>
    <t>1. Se solicitarán operativos de control por medio de la plataforma SDQS Bogotá te escucha en la KR  109 con la CL  153 y KR  111 entre CL 149 Y 150</t>
  </si>
  <si>
    <t>SE REALIZA SOLICITUD  DE OPERATIVOS POR IEP EN LA PLATAFORMA SDQS BOGOTA TE ESCUCHA CON EL RADICADO # 1927172020</t>
  </si>
  <si>
    <t>1. CL 114 KR 45 Auto Norte 
2. CL 127 BULEVAR 
3. CL 127 KR 58 Y AV. SUBA
4. KR 45ª # 123-84 Operativos y hay carros que dejan abandonados por días en este lugar
5. KR 49 CL 118</t>
  </si>
  <si>
    <t xml:space="preserve">NIZA IX </t>
  </si>
  <si>
    <t xml:space="preserve">Solicitar operativos por la plataforma SDQS Bogotá te escucha en los siguientes puntos: 
1. CL 114 KR 45 Auto Norte 
2. CL 127 BULEVAR 
3. CL 127 KR 58 Y AV. SUBA
4. KR 45ª # 123-84 Operativos y hay carros que dejan abandonados por días en este lugar
5. KR 49 CL 118
</t>
  </si>
  <si>
    <t>SE REALIZA SOLICITUD  DE OPERATIVOS POR IEP EN LA PLATAFORMA SDQS BOGOTA TE ESCUCHA CON EL RADICADO # 1926862020, del 29 de julio de 2020</t>
  </si>
  <si>
    <t>1. CL 132 C # 140-80 Nogales 
2. KR 106 # 135ª-31 Parque que esta con vehículos parqueados que los dejan por meses 
3. CL 135ª # 135ª-31</t>
  </si>
  <si>
    <t>Tibabuyes</t>
  </si>
  <si>
    <t xml:space="preserve">TIBABUYES </t>
  </si>
  <si>
    <t>Solicitar operativos por la plataforma SDQS Bogotá te escucha en los siguientes puntos: 
1. CL 132 C # 140-80 Nogales 
2. KR 106 # 135ª-31 Parque que esta con vehículos parqueados que los dejan por meses 
3. CL 135ª # 135ª-31</t>
  </si>
  <si>
    <t>SE REALIZA SOLICITUD DE OPERATIVOS POR IEP EN LA PLATAFORMA SDQS BOGOTA TE ESCUCHA CON EL RADICADO #  1927302020 DE JULIO  29 DE 2020.</t>
  </si>
  <si>
    <t xml:space="preserve">CL 171 Con KR 55 </t>
  </si>
  <si>
    <t xml:space="preserve">San Jose de Bavaria </t>
  </si>
  <si>
    <t>VILLA DEL PRADO</t>
  </si>
  <si>
    <t xml:space="preserve">1. realizar operativos de control en la CL  171 con KR 55  
2. visita técnica por señalización en la CL  174 con KR 45
</t>
  </si>
  <si>
    <t>SE REALIZA SOLICITUD DE  SEÑALIZACION EN CL 147C ENTRE KR 99 Y KR 100 EN PLATAFORMA SDQS  CON #2240242020, del 23 de agosto 2020</t>
  </si>
  <si>
    <t>KR 102 de la CL  132 a la CL  129</t>
  </si>
  <si>
    <t>1.Solicitar a plataforma SDQS Realizar operativos de control por IPE en la KR 102 de la CL  132 a la CL  129</t>
  </si>
  <si>
    <t>SE REALIZA SOLICITUD DE  SEÑALIZACION EN CL 147C ENTRE KR 99 Y KR 100 EN PLATAFORMA SDQS  CON # 2240332020 del 23 de agosto 2020</t>
  </si>
  <si>
    <t xml:space="preserve"> CL 128b bis entre KR 92 a la 93 cuadra del salón comunal preferiblemente en horas de la noche</t>
  </si>
  <si>
    <t>1. Solicitar por plataforma SDQS la realización de operativo de control en la CL 128b bis entre KR 92 a la 93 cuadra del salón comunal preferiblemente en horas de la noche</t>
  </si>
  <si>
    <t>SE REALIZA SOLICITUD DE  SEÑALIZACION EN CL 147C ENTRE KR 99 Y KR 100 EN PLATAFORMA SDQS  CON # 2240592020 del 25 de agosto 2020</t>
  </si>
  <si>
    <t>MARIA FERNANDA PUENTES CORTES 
mafepu74@hotmail.com</t>
  </si>
  <si>
    <t xml:space="preserve">BARRIOS UNIDOS </t>
  </si>
  <si>
    <t>KR 27 63D 30</t>
  </si>
  <si>
    <t>Barrios_Unidos</t>
  </si>
  <si>
    <t>Los Alcázares</t>
  </si>
  <si>
    <t>QUINTA MUTIS</t>
  </si>
  <si>
    <t xml:space="preserve">INVASION DE ESPACIO PUBLICO Y OBSTRUCCION DE LA MOVILIDAD, DIRECCIONAR EN SDQS A ALCALDIA LOCAL Y A LA SDM </t>
  </si>
  <si>
    <t>CLM 12</t>
  </si>
  <si>
    <t xml:space="preserve">RADICADO EN SDQS NO. 1734202020 EL DIA 13/07/2020. </t>
  </si>
  <si>
    <t xml:space="preserve">JUAN CORTES ESPITIA </t>
  </si>
  <si>
    <t>juancortesespitia@hotmail.com</t>
  </si>
  <si>
    <t>PROCESO DE REGISTRO BICI</t>
  </si>
  <si>
    <t>CLM</t>
  </si>
  <si>
    <t>MEDIANTE CORREO ELECTRONICO SE INDICA DEL PROCESO PARA REGISTRAR LA BICICLETA. EL DIA 30/07/2020</t>
  </si>
  <si>
    <t>CAMILO CORG</t>
  </si>
  <si>
    <t>camilocorg@gmail.com</t>
  </si>
  <si>
    <t>Edwin Alberto Diaz Naranjo</t>
  </si>
  <si>
    <t>edwin.alberto.diaz@outlook.com</t>
  </si>
  <si>
    <r>
      <t>Juan David Calderon López</t>
    </r>
    <r>
      <rPr>
        <b/>
        <sz val="13.5"/>
        <color rgb="FF5F6368"/>
        <rFont val="Arial"/>
        <family val="2"/>
      </rPr>
      <t> </t>
    </r>
  </si>
  <si>
    <t>jdcl2790@gmail.com</t>
  </si>
  <si>
    <t>Ermilson Ayala Angarita</t>
  </si>
  <si>
    <t>ayala36.33@gmail.com</t>
  </si>
  <si>
    <t>cristian camilo duran acero</t>
  </si>
  <si>
    <t>cristianduran1026@hotmail.com</t>
  </si>
  <si>
    <t>BETSY MEDINA A</t>
  </si>
  <si>
    <t>3208306328 betsynsnr@hotmail.com</t>
  </si>
  <si>
    <t xml:space="preserve">ALCALDIA LOCAL CDI </t>
  </si>
  <si>
    <t xml:space="preserve">QUEJA ANONIMA </t>
  </si>
  <si>
    <t xml:space="preserve">KR 28B 74 14 TALLER OXINO DEL SIETE </t>
  </si>
  <si>
    <t xml:space="preserve">LA AURORA </t>
  </si>
  <si>
    <t xml:space="preserve">RADICAR EN SDQS OPERATIVOS POR IEP </t>
  </si>
  <si>
    <t>SE RADICAN OPERATIVOS EN BOGOTA TE ESCUCHA CON NUMERO: 2209312020 DEL 25/08/2020</t>
  </si>
  <si>
    <t xml:space="preserve">KR 28B 74 52 </t>
  </si>
  <si>
    <t>SE RADICAN OPERATIVOS EN BOGOTA TE ESCUCHA CON NUMERO: 2209242020 DEL 25/08/2020</t>
  </si>
  <si>
    <t>AC 72 Y CL 72A ENTRE 58 Y 60</t>
  </si>
  <si>
    <t>12 de Octubre</t>
  </si>
  <si>
    <t>SAN FERNANDO</t>
  </si>
  <si>
    <t>SE RADICAN OPERATIVOS EN BOGOTA TE ESCUCHA CON NUMERO: 2209112020 DEL 25/08/2020</t>
  </si>
  <si>
    <t>CL 69 14A 31</t>
  </si>
  <si>
    <t>CONCEPCION NORTE</t>
  </si>
  <si>
    <t>SE RADICAN OPERATIVOS EN BOGOTA TE ESCUCHA CON NUMERO: 2208872020 EL DIA 25/08/2020.</t>
  </si>
  <si>
    <t>CL 72A ENTRE KR 57 Y 57A // KR 57 ENTRE 72 Y 73</t>
  </si>
  <si>
    <t>SE RADICAN OPERATIVOS EN BOGOTA TE ESCUCHA CON NUMERO: 2209022020 DEL 25/08/2020</t>
  </si>
  <si>
    <t xml:space="preserve">
gustavo adolfo abella gaitan</t>
  </si>
  <si>
    <t>gustafa1@gmail.com</t>
  </si>
  <si>
    <t>MEDIANTE CORREO ELECTRONICO SE INDICA DEL PROCESO PARA REGISTRAR LA BICICLETA. EL DIA 18/08/2020</t>
  </si>
  <si>
    <t xml:space="preserve">RENDICION DE CUENTAS DEL SECTRO MOVILIDAD </t>
  </si>
  <si>
    <t>COMUNIDAD BARRIO JJVARGAS/ RIONEGRO/ CONSEJERA DE LA BICI</t>
  </si>
  <si>
    <t xml:space="preserve">Realizar visita técnica Barrio José Joaquín Vargas por tema de retiro de señalización. (Margareth Peña)
Remitir a Policía Nacional solicitud de acciones y cifras para disminuir hurto de bicicletas. (Janis Lozano) 
Realizar visita técnica Barrio Rionegro por Cambios de sentido vial implementados. (José Vargas)
</t>
  </si>
  <si>
    <t>OGV</t>
  </si>
  <si>
    <t>VISITAS PROGRAMADAS PARA EL DIA 2 DE SEPTIEMBRE</t>
  </si>
  <si>
    <t xml:space="preserve">ignacio dueñas </t>
  </si>
  <si>
    <t>igduvas83@hotmail.com</t>
  </si>
  <si>
    <t>MEDIANTE CORREO ELECTRONICO SE INDICA DEL PROCESO PARA REGISTRAR LA BICICLETA. EL DIA 24/08/2020</t>
  </si>
  <si>
    <t xml:space="preserve">daniel Rincon </t>
  </si>
  <si>
    <t>daniel.seb93@gmail.com</t>
  </si>
  <si>
    <t xml:space="preserve">Nelson Tovar </t>
  </si>
  <si>
    <t>ndtovar@gmail.com</t>
  </si>
  <si>
    <t xml:space="preserve">ALIX MEDINA </t>
  </si>
  <si>
    <t>alixmedina15@gmail.com</t>
  </si>
  <si>
    <t>MEDIANTE CORREO ELECTRONICO SE INDICA DEL PROCESO PARA REGISTRAR LA BICICLETA. EL DIA 27/08/2020</t>
  </si>
  <si>
    <t>BRANDON RODRIGUEZ</t>
  </si>
  <si>
    <t>brandon.rdst96@gmail.com</t>
  </si>
  <si>
    <t xml:space="preserve">HERNAN PAREDES </t>
  </si>
  <si>
    <t>hernanparedes76630@gmail.com</t>
  </si>
  <si>
    <t>ANDRES JUVENAL LOPEZ</t>
  </si>
  <si>
    <t>andresjlopezbernal@gmail.com</t>
  </si>
  <si>
    <t>stella bolaños</t>
  </si>
  <si>
    <t>nr</t>
  </si>
  <si>
    <t>OPERATIVOS DE CONTROL</t>
  </si>
  <si>
    <t>CL 52 Y CL 53 CON CRA 17</t>
  </si>
  <si>
    <t>Galerías</t>
  </si>
  <si>
    <t>ALFONSO LOPEZ</t>
  </si>
  <si>
    <t>SE RADICA SOLICITUD MEDIANTE EL EPLICATIVO BOGOTA TE ESCUCHA CON NUMERO DE RADICADO 1730982020 EL DIA 13 DE JULIO DE 2020</t>
  </si>
  <si>
    <t>CLM 13</t>
  </si>
  <si>
    <t>NANO GOMEZ</t>
  </si>
  <si>
    <t>NR</t>
  </si>
  <si>
    <t>nanogomez@gmail.com</t>
  </si>
  <si>
    <t>Teusaquillo</t>
  </si>
  <si>
    <t>Hace días hice el registro de mi usuario en la página , no me llegó ningún correo y me dice que está pendiente de activación, me puede ayudar que dejo hacer ya que no me deja regístrame nuevamente. Gracias</t>
  </si>
  <si>
    <t>Se brinda orientacion al ciudadano que realiza solicitud por medio de correo electronico del centro local de movilidad bajo los siguientes lineamientos:  puede seguir los lineamientos que se encuentran en el numeral 14 del siguiente link   https://registrobicibogota.movilidadbogota.gov.co/#!/ , de lo contrario puede dirigirse a uno de nuestros puntos que se encuentran programados para la marcación de Bicicletas para el mes de agosto el cual lo encontrará en el mismo.</t>
  </si>
  <si>
    <t>SEBASTIAN QUIJANO</t>
  </si>
  <si>
    <t>sebasquijano90@gmail.com</t>
  </si>
  <si>
    <t>El motivo de este correo es para saber cómo proceder para el registro de mi bicicleta, ya estoy registrado en la plataforma pero me falta el sticker. Que hay que hacer para obtenerlo?</t>
  </si>
  <si>
    <t xml:space="preserve">Se brinda orientacion al ciudadano que realiza solicitud por medio de correo electronico del centro local de movilidad bajo los siguientes lineamientos: para poder culminar con el registro de tu bicicleta, la secretaria distrital de movilidad programa actividades de registro bici, para lo cual podras consultarla en el siguiente link  https://registrobicibogota.movilidadbogota.gov.co/#!/  </t>
  </si>
  <si>
    <t>DANIEL LOPEZ</t>
  </si>
  <si>
    <t>danielflopezm@gmail.com</t>
  </si>
  <si>
    <t xml:space="preserve">Me gustaría obtener el sticker para el correcto registro de mi bicicleta en la página web. Me encuentro ubicado en el barrio palermo.
</t>
  </si>
  <si>
    <t xml:space="preserve">Se brinda orientacion al ciudadano que realiza solicitud por medio de correo electronico del centro local de movilidad bajo los siguientes lineamientos:Buenos días, mediante el siguiente link podrá revisar las jornadas de registro de bicicletas que se encuentran programadas para el mes de agosto de 2020.
https://registrobicibogota.movilidadbogota.gov.co/#!/  </t>
  </si>
  <si>
    <t>GINA MARCELA HIGUERA</t>
  </si>
  <si>
    <t>digi2802@hotmail.com</t>
  </si>
  <si>
    <t>solicito su colaboración, ya que he registrado mi bicicleta, por la página, pero me indican que debo tener adicional un sticker con un numero único, para terminar el registro, como podría obtenerlo por el tema de la cuarentena.</t>
  </si>
  <si>
    <t xml:space="preserve">Se brinda orientacion al ciudadano que realiza solicitud por medio de correo electronico del centro local de movilidad bajo los siguientes lineamientos: Buenas tardes, actualmente la secretaria distrital de movilidad realiza actividades de registro de bicicletas en el distrito capital, para tal fin podras consultar las diferentes campañas que se registran de acuerdo a tu ubicacion en el siguiente link https://registrobicibogota.movilidadbogota.gov.co/#!/  </t>
  </si>
  <si>
    <t>encuentro comunitario</t>
  </si>
  <si>
    <t>cl 25d con cra 43a</t>
  </si>
  <si>
    <t>Quinta Paredes</t>
  </si>
  <si>
    <t>QUINTA PAREDES</t>
  </si>
  <si>
    <t>Solicitar operativos de control con gerente de area en la cl 25d con cra 43a por estacionamiento indebido de taxistas que no utilizan implementos de bio seguridad</t>
  </si>
  <si>
    <t>se coordina operativo de control entre la gerente de area y comandante de transito de la localidad para mitigar la problemática</t>
  </si>
  <si>
    <t>VIVIAN MORENO</t>
  </si>
  <si>
    <t xml:space="preserve">CLL 17 SUR N 18 - 49 </t>
  </si>
  <si>
    <t>Antonio_Nariño</t>
  </si>
  <si>
    <t>Restrepo</t>
  </si>
  <si>
    <t>RESTREPO</t>
  </si>
  <si>
    <t>INFORMACIÓN SOBRE COMPARENDO Y CURSO PEDAGOGICO PARA ACCEDER AL DESCUENTO</t>
  </si>
  <si>
    <t xml:space="preserve">CLM 15 </t>
  </si>
  <si>
    <t>LA CIUDADANA SOLICITA INFORMACIÓN PARA ACCEDER AL DESCUENTO REALIZANDO CURSO PEDAGOGICO, SE LE INFORMA QUE DEBE AGENRAR SU CITA POR LA PAG DE LA SECRETARIA DE MOVILIDAD Y QUE A PARTIR DEL DÍA 15 DE JULIO AGENDAR FECHA DE CURSO</t>
  </si>
  <si>
    <t>GINA</t>
  </si>
  <si>
    <t>INFORMACIÓN SOBRE INSCRIPCIÓN AL CONSEJO DE LA BICI</t>
  </si>
  <si>
    <t xml:space="preserve">LA CIUDADANA NO PUDO INSCRIBIRSE PQ LA PAG DONDE SE DECLARA EL LUGAR DE RESIDENCIA ESTA INHABILITADA, MOTIVO POR EL CUAL SE DIO TRASLADO POR COMPETENCIA A IDPAC PARA QUE LA SEÑORA PUDIESE REALIZAR LA INSCRIPCIÓN, SE HIZO SEGUIMIENTO, SUBSANANDO EL INCONVENIENTE Y ELLA PUDIENDO INSCRIBIRSE </t>
  </si>
  <si>
    <t>DANIELA VILLAMIL</t>
  </si>
  <si>
    <t>CL 39 A SUR # 34D-09</t>
  </si>
  <si>
    <t>CINCO DE NOVIEMBRE</t>
  </si>
  <si>
    <t>SOLICITUD OPERATIVOS DE CONTROL</t>
  </si>
  <si>
    <t>SOLICITUD DE OPERATIVOS AL GERENTE DE ÁREA QUIEN INDICO LO AGENDARA DENTRO DE SUS OPERATIVOS, SIN EMBARGO, INDICA QUE A ESTOS OP SE DARA RESPUESTA UNA VEZ SE DISMINUYA LA EMERGENCIA SANITARIA, SE SUBSANE LA ALERTA NARANJA LUGARES A LOS QUE SE ESTA DANDO PRIORIDAD</t>
  </si>
  <si>
    <t>LUIS ANTONIO CORTES - BLANCA LILIA BERMUDEZ</t>
  </si>
  <si>
    <t>3664184 - 8131367 - 3142051789</t>
  </si>
  <si>
    <t>TRANSVERSAL 18 BIS N 13 -48</t>
  </si>
  <si>
    <t xml:space="preserve">TRANSVERSAL 18BIS ENTRE CRA 16 Y CLL 14 SUR </t>
  </si>
  <si>
    <t>LUNA PARK</t>
  </si>
  <si>
    <t xml:space="preserve">LOS CIUDADANOS SE ACERCAN AL CLM 15 CON EL PROPOSITO DE EXPONER LA SITUACION DE ESPACIO PUBLICO QUE ESTA VIVIENDA EL SECTOR, ESTO DEBIDO AL MAL ESTACIONAMIENTO QUE SE PRESENTA EN LA VIA PRINCIPAL DE LA DE LA TRANSVERSAL 18 BIS, LOS VEHICULOS QUE SE ESTACIONAN ES DE UN POLICIA DEL CAI DEL RESTREPO Y DE CIUDADANOS QUE REALIZAN COMPRAS EN LOS ESTABLECIMIENTOS COMERCIALES DEL SECTOR, SE SOLICITA OPERATIVO POR IEP EN LA ZONA EN LAS NOCHES Y TARDE  DE 2PM A 5PM Y DE 7PM A 10 PM, EL CLM |15 ELEVARA OPERATIVO POR IEP EN EL SECTOR A LA LUZ DE LOS REQUERIMIENTOS DE LA COMUNIDAD. </t>
  </si>
  <si>
    <t xml:space="preserve">SE ELEVARA POR PARTE DEL CLM 15 EL OPERATIVO CORRESPONDIENTE PARA FINES PERTINENTES. </t>
  </si>
  <si>
    <t xml:space="preserve">ADRIANA BERNAL SALAMANCA </t>
  </si>
  <si>
    <t xml:space="preserve">CARRERA 10 N 48 F 79 SUR </t>
  </si>
  <si>
    <t xml:space="preserve">PROVIDENCIA ALTA </t>
  </si>
  <si>
    <t xml:space="preserve">EN ATENCION AL SERVICIO  DEL CLM 15 EL DIA LUNES LA CIUDADANA SOLICITA SE LE DE INFORMACION EDEL CONDUNTO REGULAR DE SOLICITUD DE EXCEPCION DE PICO Y PLACA PARA PERSONAS EN CONDICION DE DISCPACIDAD </t>
  </si>
  <si>
    <t xml:space="preserve">EL CLM 15 REALIZA LA SOCILAIZACION DEL CONDUCTO QUE SE DEBE SEGUIR PRIMERO EN LA RED HOSPITALARA DONDE EL CIUDADANO REALIZARA LA CARACTE5RIZACION COMO PERSONA EN CONDICION DE DISCAPACIDAD, UNA VEZ SE TENGA DICHO REGISTYRO SE LE SOCIALIZA QUE SE DEBE ACERCAR A LA SDM A REALIZAR LA SOLICITUD EN RADICACION DE LA ENTIDAD CON LOS DOCUMENTOS SOLICITADOS QUE SE ENTREGAN EN FICISO </t>
  </si>
  <si>
    <t xml:space="preserve">DAVID GARCIA </t>
  </si>
  <si>
    <t>LA CANDELARIA</t>
  </si>
  <si>
    <t>CRA 8 # 6B-36</t>
  </si>
  <si>
    <t xml:space="preserve">CORREDORES DE CICLORUTAS LOCALIDAD CANDELARIA </t>
  </si>
  <si>
    <t>La_Candelaria</t>
  </si>
  <si>
    <t>La Candelaria</t>
  </si>
  <si>
    <t xml:space="preserve">SANTA BARBARA </t>
  </si>
  <si>
    <t>ENVIAR SOLICITUD DE APOYO PARA VISITA TECNICA  AL AREA DE BICICLETAS-  PROYECTO DE CICLORUTA DE LA CANDELARIA</t>
  </si>
  <si>
    <t>EJECUTADA</t>
  </si>
  <si>
    <t xml:space="preserve">DANDO CUMPLIMIENTO AL COMPROMISO GENERADO EN COMITÉ DE ARERA , SE ENVIA CORREO PARA DE VISITA DE VERIFICACION  DE VIAVILIDAD DEL PROYECTO DE LA ALCALDIA CANDELARIA EN RELACION A LA INSTALACION DE CORREDORES DE CICLORUTAS </t>
  </si>
  <si>
    <t>YERNEEY ODRIGUEZ</t>
  </si>
  <si>
    <t>RECORRIDO</t>
  </si>
  <si>
    <t>CALLE 1  ENTRE CRA 2 Y 3</t>
  </si>
  <si>
    <t>CONCORDIA</t>
  </si>
  <si>
    <t xml:space="preserve">HACER RECORRIDO CON LA ALCALDIA Y FUNCIONARIOS DE TURISMOS Y DESARROLLO ECONOMICO  PARA SOLICITAR EL CIERRE DE VIAS  POR LA CALLE 11  CON CRA 2 Y 3 ,,RECORRIDO QUE SE REALIZA POR EL PROFESIONAL DE SDM GV  DAVID GARCIA FERENTE DE ZONA CENTRO </t>
  </si>
  <si>
    <t>SDGV</t>
  </si>
  <si>
    <t xml:space="preserve">EL GERENTE DE ZONA CENTRO DAVID GARCIA HACE ACOMPAÑAMIENTO AL RECORRIDO CON ALCALDIA,TURISMO ALCALDIA LOCAL Y SECRETARIA DE DESARROLLO ECONOMICPO </t>
  </si>
  <si>
    <t>ALCALDIA CANDELARIA</t>
  </si>
  <si>
    <t>CRA 5   #12C-40</t>
  </si>
  <si>
    <t xml:space="preserve">MAL PARQUEO  Y CARGUE Y DESCARGUE  </t>
  </si>
  <si>
    <t xml:space="preserve">CRA 3 CON CALLE 12B </t>
  </si>
  <si>
    <t xml:space="preserve">LA CONCORDIA </t>
  </si>
  <si>
    <t xml:space="preserve">REALIZAR JORNADA  INFORMATIVA  POR IEP Y CARGUE Y DESCARGUE   </t>
  </si>
  <si>
    <t>DANDO CUMPLIMIENTO A LA SOLICITUD DE LA ALCALDIA  POR LA PROBLEMÁTICA DE IEP Y CARGE Y DESCARGUE , EL CENTRO LOCAL DE MOVILIDAD  REALIZA JORNADA INFORMATIVA EN EL SECTOR DE LA CRA 3 CON CALLE 12B, POR IEP Y CARGUE Y DESCARGUE.</t>
  </si>
  <si>
    <t>ALEJANDRO H.P</t>
  </si>
  <si>
    <t>varnishpt@gmail.com</t>
  </si>
  <si>
    <t>AMELIA MUÑOZ</t>
  </si>
  <si>
    <t>amelidul@gmail.com</t>
  </si>
  <si>
    <t>JUAN CARLOSVALENCIA</t>
  </si>
  <si>
    <t>208.juan@gmail.com</t>
  </si>
  <si>
    <t>Carlos Andrés Méndez Lozada</t>
  </si>
  <si>
    <t>carlos.andres_mendez@hotmail.com</t>
  </si>
  <si>
    <t xml:space="preserve">Registro Bici </t>
  </si>
  <si>
    <t>Chapinero</t>
  </si>
  <si>
    <t xml:space="preserve">Chapinero Central </t>
  </si>
  <si>
    <t xml:space="preserve">Buen día teniendo en cuenta que por la pandemia ustedes están atendiendo de manera virtual quisiera saber cuando podría pasar por el sticker de mi bicicleta ya registrada en la base de datos del Distrito? 
</t>
  </si>
  <si>
    <t xml:space="preserve">Cerrada </t>
  </si>
  <si>
    <t xml:space="preserve">Buenas noches Carlos, el equipo de trabajo del CLM Chapinero estaba sin contrato lo cual también dificulto la actividad para este mes, estaremos programando nuevas actividades y las comunicaremos por los medios de la alcaldía local y la secretaria de movilidad                                                                                                                                                                                                                                                                                                                      Buenas tardes:                                     
Te informamos que mañana 11 de agosto estaremos de 8am a 1pm en la Alcaldía Local de Chapinero entregando los Stickers de bicicletas. </t>
  </si>
  <si>
    <t>Diego Guillen</t>
  </si>
  <si>
    <t>diegoeduardoguillen@gmail.com</t>
  </si>
  <si>
    <t>Buenas noches quisiera saber que tengo que hacer para registrar mi bicicleta</t>
  </si>
  <si>
    <t>Buenas tardes:
Te informamos que mañana 11 de agosto estaremos de 8am a 1pm en la Alcaldía Local de Chapinero entregando los Stickers de bicicletas.</t>
  </si>
  <si>
    <t>Jorge E Cachiotis</t>
  </si>
  <si>
    <t>jcachiotis@gmail.com</t>
  </si>
  <si>
    <t>Centro Local de Movilidad 
Alcaldía de Bogotá
Muy buenos días 
He registrado con éxito mi bicicleta, en el portal creado por la Alcaldía de Bogotá "REGISTRO BICI". El procedimiento señala que se puede pasar a recoger mi stiker  el "Primer día hábil de cada semana de 7:00 a.m a 4:30 p.m y jueves de 8:00 a.m a 4:30 p.m, y que en temporada de cuarentena atención a través de correo electrónico".
En este orden de ideas, deseo saber si puedo pasar al centro local de movilidad de CHAPINERO Carrera 13 # 54-74 PISO 1, y si debo ir con la bicicleta o solo con mi identificación.
Muchas gracias por su atención</t>
  </si>
  <si>
    <t xml:space="preserve">Buenas tardes:
Te informamos que mañana 11 de agosto estaremos de 8am a 1pm en la Alcaldía Local de Chapinero entregando los Stickers de bicicletas.
Acércate  por el tuyo </t>
  </si>
  <si>
    <t xml:space="preserve">
Sergio Quiñonez</t>
  </si>
  <si>
    <t>sergioquinonez21@gmail.com</t>
  </si>
  <si>
    <t>Buenos dias, por favor solicito informacion para el proceso de reclamar el sticker de registro de bicicleta, solo me falta este paso, agradezco me informen de horarios para poder reclamar. 
Cordialmente</t>
  </si>
  <si>
    <t xml:space="preserve">
Daniel Melendez</t>
  </si>
  <si>
    <t>dm4757881@gmail.com</t>
  </si>
  <si>
    <t xml:space="preserve">Se dio respuesta a solicitud de ciudadano que en el mes de Julio estaba solicitando informacion de registro bici pero se le habia indicado que no se estaba realizando por la pandemia por lo cual en el mes de agosto se dio una nueva respuesta </t>
  </si>
  <si>
    <t>Buenas tardes, por este medio les informamos que ya estamos programando actividades de entrega de sticker en la localidad. Las cuales se estarán publicando por este medio y por las páginas web y medios de comunicación de la Alcaldía de Chapinero y de la Secretaria de Movilidad, les pedimos disculpas, pero estábamos sin contrato e igualmente por la pandemia y cuarentena en algunas localidades dificulto esta actividad en el mes de Julio. 
Les estaremos informando la programación de este mes 
Gracias, quedamos atentos a cualquier inquietud</t>
  </si>
  <si>
    <t>Asociación de Propietarios del Chico Oriental</t>
  </si>
  <si>
    <t xml:space="preserve"> 3001704 - 350 3237631</t>
  </si>
  <si>
    <t>Según conversación telefónica te adjunto PMT de la Obra, por favor verificar horario de ingreso y salida, además te solicitamos ayuda para el parqueo de vehículos propios de la obra obstruyendo el paso en la Carrera 4.</t>
  </si>
  <si>
    <t xml:space="preserve">Buen dia Leila 
Por este medio te solicitamos el apoyo para saber que se puede dar de respuesta a la ciudadana, o si podemos enviar correo de esta problemática a la gerencia de PMT y que ellos nos puedan ayudar 
Gracias, quedamos atentos a respuesta </t>
  </si>
  <si>
    <t>Angela Maria Samudio Lopez</t>
  </si>
  <si>
    <t>Tel: (571) 3820660 - 3387000</t>
  </si>
  <si>
    <t xml:space="preserve">Cordial Saludo!
De manera atenta se informa que el dia 11 de agosto de 2020 se realizó visita de verificación al sendero peatonal frente a los predios ubicados en la DG 96 A No. 5 - 38 este y DG 96 A No. 5 - 48 este por parte de la arquitecta Angela Maria Samudio Lopez del Área Gestion Policiva de la Alcaldia Local de Chapinero con el obejto de verificar si se habia dado cumplimiento a la reparación total de daños ocasionados por parte de REDEGAS reportados mediante DIAGONOSTICO TECNICO DI-11583 del 18 de Abril de 2018 por EVENTO SIRE 4953091.
Al respecto se osberva que no se han reparado los daños por parte de la Empresa REDEGAS, y por el contrario se incrementaron con el colapso de una placa de concreto afectando area de 1,20 metros de ancho por 10 metros de longitud.
Razón por la cual, se soliciota de su apoyo para llevar a cabo la restriccion del sendero peatonal señalado, atendiendo a las recomendaciones emitidas en el Diagnostico en su numeral 9. GARANTIZAR LA RESTRICCIÓN DE USO DEL SENDERO PEATONAL FRENTE AL PREDIO UBICADO EN LA DG 96 A No. 5 - 38 ESTE, el cual posse otro acceso por el costado oriental.
Adjunto Informe de visita y Quedando arentos a las indicaciones y respuesta. </t>
  </si>
  <si>
    <t xml:space="preserve">Buenas tardes Estimada Leila 
De manera atenta solicito su orientación frente a esta solicitud realizada en la Localidad de Chapinero.
Quedo atenta 
Mil gracias por tu colaboracion 
Cordial saludo, </t>
  </si>
  <si>
    <t xml:space="preserve">Nombre: Juan Carlos Mahecha Martín
</t>
  </si>
  <si>
    <t>Cuenta usuario: juanmahecha@gmail.com</t>
  </si>
  <si>
    <t>Buenos días
Hace dos  días me registré en la plataforma Registro Bici Bogotá, y por error el campo género quedó como FEMENINO, debería ser MASCULINO. 😂
El caso es que la plataforma no me permite a mí hacer esa modificación y quisiera pedir su ayuda para hacer esa corrección.
Mis datos:
Nombre: Juan Carlos Mahecha Martín
Cuenta usuario: juanmahecha@gmail.com
Quedo atento a sus indicaciones.
Gracias!</t>
  </si>
  <si>
    <t xml:space="preserve">Buenas noches
Claro que si, mañana solicitaremos la modificación 
Gracias </t>
  </si>
  <si>
    <t xml:space="preserve">German Ricaurte </t>
  </si>
  <si>
    <t>German_Ricaurte@hotmail.com</t>
  </si>
  <si>
    <t xml:space="preserve">Buenos días,
Recientemente he registrado una bicicleta en el Bici Registro Bogotá. Entiendo que debo reclamar el sticker en el centro local de movilidad, pero quisiera saber ¿qué tengo que llevar para que me entreguen el sticker?, ¿Debo llevar la bicicleta?, ¿Debo llevar algún documento además de mi cédula?
Agradezco de antemano la información que puedan brindarme,
Gracias.
</t>
  </si>
  <si>
    <t>Muy buenas tardes Germán
por este medio te informamos que las actividades de entrega de sticker para las para la localidad de chapinero quedaron canceladas hasta el mes de septiembre por la cuarentena que se declaró por la alcaldía mayor de Bogotá
Quedamos atentos a comentarios</t>
  </si>
  <si>
    <t xml:space="preserve">Maria Gabriela A González </t>
  </si>
  <si>
    <t>mariag.1989@gmail.com</t>
  </si>
  <si>
    <t xml:space="preserve">Hola buen día quisiera saber si es posible, realizar mi registro de usuario y de mi bicicleta vía correo electrónico para luego poder en alguna jornada te realizar el marcado y colocación del stickers....
Gracias </t>
  </si>
  <si>
    <t>Buen dia Maria 
Me podria facilitar un numero de contacto para dar respuesta a su solicitud 
Gracias                                                                         Cordial saludo
por este medio le informamos que las actividades de entrega de sticker para la localidad de chapinero quedan suspendidas hasta el mes de septiembre ya que por la cuarentena obligatoria no se puede realizar dicha actividad en el mes de agosto</t>
  </si>
  <si>
    <t xml:space="preserve">alexander carrillo ortega </t>
  </si>
  <si>
    <t>carrillortegalexander@hotmail.com</t>
  </si>
  <si>
    <t>Buenas tardes, quiero registrar mi bicicleta, ya creé mi usuario en la página web, luego debo ir a un punto de registro en chapinero, es el que me queda más cerca, pero quisiera saber que días puedo ir y en que horarios están atendiendo ahora por la pandemia.
Gracias.
Atentamente,
Alexander Carrillo Ortega</t>
  </si>
  <si>
    <t>Alexander cómo está me puede regalar su número telefónico para darle la llamada indicarle bien las fechas
Muy buenas tardes Alexander
por este medio le informamos que para el mes de agosto quedaron suspendidas las actividades de entrega de sticker para las bicicletas ya que por la cuarentena obligatoria en la localidad de chapinero no se puede realizar quedarán reprogramadas para el mes de septiembre</t>
  </si>
  <si>
    <t xml:space="preserve">Carlos Eduardo Beltrán Beltrán </t>
  </si>
  <si>
    <t>ingcaredo1@gmail.com</t>
  </si>
  <si>
    <t xml:space="preserve">Señores
Buenos dias. en dias anteriores hice el registro oficial de mi bicicleta a nivel virtual como dice la norma. Me mandaron un correo electronico aprobando la solucitud, Aclarandome que faltaba un paso para completar el proceso. Ayer y Hoy he salido  al punto donde supuestamente a un puesto para reclamar el stiker y completar dicho procedimiento. Ayer  estaba un funcionando  muy amable pidiendo disculpas por no poder estar funcionando el punto situado en la calle 63 con av 68 sin embargo me dijo que hoy estaban a partir de las 8 de mañana , pase cerca ce las 930 am y no estaba nadie.
donde puedo reclamar el stiker 
Gracias por la atencion </t>
  </si>
  <si>
    <t>Me puede facilitar un número de contacto para poder dar solución a su solicitud 
Gracias                                                                         Muy buenas tardes don Carlos
por este medio le informamos que lamentablemente las actividades de entrega de sticker y registro bicicleta en la localidad de chapinero quedan canceladas debido a la cuarentena obligatoria que fue decretada por la alcaldía mayor por lo cual serán reprogramadas para el mes de septiembre lo cual les estaremos informando</t>
  </si>
  <si>
    <t xml:space="preserve">
Natalia Lleras </t>
  </si>
  <si>
    <t>natalia.llerasr@gmail.com</t>
  </si>
  <si>
    <t xml:space="preserve">El 28 de julio la ciudadana remitio la siguiente solicitud                              Buenas tardes, 
Me gustaría saber cómo puedo hacer el registro de la bicicleta con ustedes.
Quedó atenta,                                    el 18 de agosto indica que                 Buenas tardes, no vi el correo a tiempo, tienen más horarios?
Gracias
</t>
  </si>
  <si>
    <t>Muy buenas tardes Natalia
por este medio le informamos que la actividad de registro y entrega de sticker para las bicicletas queda cancelada en el mes de agosto para la localidad de chapinero ya que por la cuarentena obligatoria no se puede realizar dicha actividad por lo cual se reprogramar a para el mes de septiembre</t>
  </si>
  <si>
    <t xml:space="preserve">
Jose David Rueda Plata
Abogado
Universidad Santo Tomás</t>
  </si>
  <si>
    <t>ruedaplata.jose@gmail.com</t>
  </si>
  <si>
    <t>Utilizo este medio con el fin de obtener información de cómo adquirir el sticker de registro para mi bicicleta, toda vez que ya realicé el registro por la plataforma y me pide acercarme a un Centro de Movilidad.
Agradezco la información que me puedan brindar.
Buen día.
Atentamente,</t>
  </si>
  <si>
    <t xml:space="preserve">Buen  dia Jose David,
Debido a la cuarentena obligatoria de la Localidad las jornadas fueron canceladas, en el mes de Septiembre se programaran, te solicitamos estar pendiente de la página de la Alcaldía Local de los dias en que haremos la jornada para entrega de Stickers.
Gracias </t>
  </si>
  <si>
    <t xml:space="preserve">jockser Monsalve </t>
  </si>
  <si>
    <t>jockser7@gmail.com</t>
  </si>
  <si>
    <t>hola buenas tardes quiero registrar mi bici ya me regitre en la pag cual es el siguiente paso a seguir</t>
  </si>
  <si>
    <t xml:space="preserve">Buenas noches
Por este medio le informamos que las acciones de entrega de stiker se estaran realizando durante el mes de Septiembre 
Cordial saludo, </t>
  </si>
  <si>
    <t xml:space="preserve">David Alejandro Goyes Enríquez </t>
  </si>
  <si>
    <t>alejandroide59@gmail.com</t>
  </si>
  <si>
    <t>Buenos días,
Quisiera saber ¿cuando van a haber las jornadas de registro de bici en la localidad de chapinero?
Muchas gracias.</t>
  </si>
  <si>
    <t xml:space="preserve">Buenos dias
El 11 de Septiembre se tiene programada la jornada en el Parque El Virrey, de 8 a 1 pm por ahora. Cualquier modificacion la estaremos informando.
Gracias </t>
  </si>
  <si>
    <t xml:space="preserve">
Andrés Carreño Mejía </t>
  </si>
  <si>
    <t>acarrenomejia@gmail.com</t>
  </si>
  <si>
    <t>Buenas tardes quisiera registrar mi bicicleta, me podrían confirmar horario de atencion porfa y que días es posible hacerlo  y que requisitos se necesitan, muchas gracias.</t>
  </si>
  <si>
    <t xml:space="preserve">Buenos dias
Inicialmente  debes realizar el registro por registrobicibogota.movilidadbogota.gov.co y en el mes de Septiembre realizaremos jornadas para entrega de Stikers. Te solicitamos estar pendiente en la pagina de la Alcaldía, por ahora el 11 de Septiembre se realizará en el Parque El Virrey de 8 a 11 am.
Feliz dia  </t>
  </si>
  <si>
    <t>Damaris Amador</t>
  </si>
  <si>
    <t>siramadamador@gmail.com</t>
  </si>
  <si>
    <t>Hola buenos días, quería saber si atienden para el registro de bicicletas en la zona de Chapinero o no. Muchas gracias.
Atte. Damaris Amador</t>
  </si>
  <si>
    <t xml:space="preserve">Buenos dias
El Centro Local de Movilidad realizará registro Tu Bici el próximo 11 de Septiembre en el Parque El virrey de 8am a 1 pm.
Feliz dia </t>
  </si>
  <si>
    <t xml:space="preserve">
Vanezza Stefany Urbina Vera </t>
  </si>
  <si>
    <t>vanestefy@hotmail.com</t>
  </si>
  <si>
    <t>Hola buenos días escribo a ustedes porque tengo una duda, ya registre mi bicicleta pero estoy pendiente para que me entreguen el sticker. Para la entrega es necesario llevar la cicla o solo con mi cédula?</t>
  </si>
  <si>
    <t xml:space="preserve">Buenos dias
El próximo 11 de Septiembre se realizará registro Tu Bici en el Parque El Virrey de 8am a 1pm , donde te entregaremos el sticker.
Feliz dia </t>
  </si>
  <si>
    <t xml:space="preserve">JOHN CARRILLO
</t>
  </si>
  <si>
    <t>krrillo76@gmail.com
   Cel: 310 5620392</t>
  </si>
  <si>
    <t>Buenas tardes,
Por favor me pueden indicar, cómo puedo obtener y a través de qué medios el stickers, para continuar con el proceso de registro de mi bicicleta.
El centro local de movilidad más cercano es el de Chapinero.
Quedo atento a sus indicaciones y muchas gracias</t>
  </si>
  <si>
    <t xml:space="preserve">Buenas tardes
El 11 de Septiembre se realizará una jornada de Registro Tu Bici en el Parque El Virrey  de 8am a 1pm donde te daremos el sticker.
Feliz dia </t>
  </si>
  <si>
    <t xml:space="preserve">emilio fajury </t>
  </si>
  <si>
    <t>fajury2020@gmail.com  Tel 312 3064147</t>
  </si>
  <si>
    <t xml:space="preserve">Buenas tardes, preinscribí la bicicleta de un hijo que no está actualmente en Bogotá. la página indica que debo pasar a recoger un sticker en centro de movilidad. fui al de Suba  Calle 146B # 90 - 26 CASA DEL DEPORTE, el sitio está en reconstrucción o remodelación, no atienden desde hace mucho tiempo. 
Por favor indicar dónde puedo recoger el sticker, qué papeles debo llevar, si debo separa una cita etc.
Por favor responder este correo.
Emilio fajury
</t>
  </si>
  <si>
    <t xml:space="preserve">Buenas tardes 
Por este medio le informamos que por el tema de la pandemia y la cuarentena distrital no se están atendiendo los puntos en las alcaldía locales de los CLM, por lo cual se están programando actividades esporádicamente en cada localidad, por favor si vive en la localidad de Suba comunicarse con el correo clsuba@movilidadbogota.gov.co o estar pendiente en el mes de septiembre de las actividades de registro bici en la localidad de Chapinero las cuales se estarán publicando por los medios de comunicación de la Alcaldía Local de Chapinero como facebook, Twitter, Instagram, Etc 
Gracias, quedamos atentos a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</si>
</sst>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dd/mm/yy"/>
    <numFmt numFmtId="166" formatCode="dd/mm/yy;@"/>
  </numFmts>
  <fonts count="25">
    <font>
      <sz val="11"/>
      <color theme="1"/>
      <name val="Calibri"/>
      <family val="2"/>
      <scheme val="minor"/>
    </font>
    <font>
      <sz val="11"/>
      <color rgb="FFFF0000"/>
      <name val="Calibri"/>
      <family val="2"/>
      <scheme val="minor"/>
    </font>
    <font>
      <b/>
      <sz val="11"/>
      <color theme="1"/>
      <name val="Calibri"/>
      <family val="2"/>
      <scheme val="minor"/>
    </font>
    <font>
      <sz val="8"/>
      <color rgb="FF000000"/>
      <name val="Arial Rounded"/>
    </font>
    <font>
      <sz val="11"/>
      <color rgb="FF000000"/>
      <name val="Arial"/>
    </font>
    <font>
      <sz val="8"/>
      <color rgb="FF000000"/>
      <name val="Arial"/>
    </font>
    <font>
      <b/>
      <sz val="8"/>
      <color rgb="FF000000"/>
      <name val="Arial"/>
    </font>
    <font>
      <sz val="8"/>
      <color theme="1"/>
      <name val="Arial"/>
    </font>
    <font>
      <sz val="8"/>
      <color theme="1"/>
      <name val="Calibri"/>
    </font>
    <font>
      <b/>
      <sz val="8"/>
      <color theme="1"/>
      <name val="Arial"/>
    </font>
    <font>
      <sz val="8"/>
      <color theme="1"/>
      <name val="Arial Rounded"/>
    </font>
    <font>
      <sz val="11"/>
      <color theme="1"/>
      <name val="Arial"/>
    </font>
    <font>
      <sz val="11"/>
      <color rgb="FF222222"/>
      <name val="Arial"/>
      <family val="2"/>
    </font>
    <font>
      <u/>
      <sz val="11"/>
      <color theme="10"/>
      <name val="Calibri"/>
      <family val="2"/>
      <scheme val="minor"/>
    </font>
    <font>
      <sz val="8"/>
      <color theme="1"/>
      <name val="Arial"/>
      <family val="2"/>
    </font>
    <font>
      <b/>
      <sz val="8"/>
      <color theme="1"/>
      <name val="Arial"/>
      <family val="2"/>
    </font>
    <font>
      <sz val="10"/>
      <name val="Arial"/>
      <family val="2"/>
    </font>
    <font>
      <sz val="11"/>
      <color rgb="FF000000"/>
      <name val="Arial"/>
      <family val="2"/>
    </font>
    <font>
      <sz val="8"/>
      <name val="Arial Rounded MT Bold"/>
      <family val="2"/>
    </font>
    <font>
      <sz val="8"/>
      <color theme="1"/>
      <name val="Arial Rounded MT Bold"/>
      <family val="2"/>
    </font>
    <font>
      <b/>
      <sz val="9"/>
      <color indexed="81"/>
      <name val="Tahoma"/>
      <family val="2"/>
    </font>
    <font>
      <sz val="11"/>
      <color theme="1"/>
      <name val="Arial"/>
      <family val="2"/>
    </font>
    <font>
      <sz val="11"/>
      <color theme="1"/>
      <name val="Calibri"/>
      <family val="2"/>
    </font>
    <font>
      <b/>
      <sz val="13.5"/>
      <color rgb="FF5F6368"/>
      <name val="Arial"/>
      <family val="2"/>
    </font>
    <font>
      <sz val="11"/>
      <color indexed="8"/>
      <name val="Calibri"/>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4B083"/>
        <bgColor rgb="FFF4B083"/>
      </patternFill>
    </fill>
    <fill>
      <patternFill patternType="solid">
        <fgColor theme="5" tint="0.39997558519241921"/>
        <bgColor indexed="64"/>
      </patternFill>
    </fill>
    <fill>
      <patternFill patternType="solid">
        <fgColor rgb="FFD99594"/>
        <bgColor rgb="FFD9959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xf numFmtId="0" fontId="13" fillId="0" borderId="0" applyNumberFormat="0" applyFill="0" applyBorder="0" applyAlignment="0" applyProtection="0"/>
    <xf numFmtId="0" fontId="16" fillId="0" borderId="0"/>
  </cellStyleXfs>
  <cellXfs count="79">
    <xf numFmtId="0" fontId="0" fillId="0" borderId="0" xfId="0"/>
    <xf numFmtId="0" fontId="2"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top"/>
    </xf>
    <xf numFmtId="0" fontId="0" fillId="0" borderId="2" xfId="0" applyBorder="1"/>
    <xf numFmtId="0" fontId="1" fillId="0" borderId="1" xfId="0" applyFont="1" applyBorder="1" applyAlignment="1">
      <alignment horizontal="center"/>
    </xf>
    <xf numFmtId="0" fontId="0" fillId="3" borderId="1" xfId="0" applyFill="1" applyBorder="1" applyAlignment="1">
      <alignment horizontal="center" vertical="center"/>
    </xf>
    <xf numFmtId="0" fontId="1" fillId="0" borderId="1" xfId="0" applyFont="1" applyBorder="1"/>
    <xf numFmtId="0" fontId="0" fillId="0" borderId="1" xfId="0" applyBorder="1" applyAlignment="1">
      <alignment horizontal="center"/>
    </xf>
    <xf numFmtId="0" fontId="2" fillId="0" borderId="1" xfId="0" applyFont="1" applyBorder="1"/>
    <xf numFmtId="0" fontId="0" fillId="0" borderId="1" xfId="0" applyFill="1" applyBorder="1" applyAlignment="1">
      <alignment horizontal="center" vertical="center"/>
    </xf>
    <xf numFmtId="164"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0" borderId="5" xfId="0" applyFont="1" applyBorder="1" applyAlignment="1">
      <alignment horizontal="center" vertical="center" wrapText="1"/>
    </xf>
    <xf numFmtId="165"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xf>
    <xf numFmtId="164" fontId="5" fillId="0" borderId="5" xfId="0" applyNumberFormat="1" applyFont="1" applyBorder="1" applyAlignment="1">
      <alignment horizontal="left" vertical="center" wrapText="1"/>
    </xf>
    <xf numFmtId="0" fontId="6" fillId="0" borderId="5" xfId="0" applyFont="1" applyBorder="1" applyAlignment="1">
      <alignment horizontal="center" vertical="center" wrapText="1"/>
    </xf>
    <xf numFmtId="165" fontId="7" fillId="0" borderId="5" xfId="0" applyNumberFormat="1" applyFont="1" applyBorder="1" applyAlignment="1">
      <alignment horizontal="left" vertical="center" wrapText="1"/>
    </xf>
    <xf numFmtId="0" fontId="7" fillId="0" borderId="5" xfId="0" applyFont="1" applyBorder="1" applyAlignment="1">
      <alignment horizontal="left" vertical="center" wrapText="1"/>
    </xf>
    <xf numFmtId="0" fontId="8" fillId="0" borderId="5" xfId="0" applyFont="1" applyBorder="1" applyAlignment="1">
      <alignment vertical="center" wrapText="1"/>
    </xf>
    <xf numFmtId="164" fontId="7" fillId="0" borderId="5" xfId="0" applyNumberFormat="1" applyFont="1" applyBorder="1" applyAlignment="1">
      <alignment horizontal="left" vertical="center" wrapText="1"/>
    </xf>
    <xf numFmtId="0" fontId="9" fillId="0" borderId="5" xfId="0" applyFont="1" applyBorder="1" applyAlignment="1">
      <alignment horizontal="center" vertical="center" wrapText="1"/>
    </xf>
    <xf numFmtId="0" fontId="8" fillId="0" borderId="5" xfId="0" applyFont="1" applyBorder="1" applyAlignment="1">
      <alignment wrapText="1"/>
    </xf>
    <xf numFmtId="164" fontId="10" fillId="4"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166" fontId="14" fillId="0" borderId="1" xfId="0" applyNumberFormat="1"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xf>
    <xf numFmtId="14" fontId="14" fillId="0" borderId="1" xfId="0" applyNumberFormat="1" applyFont="1" applyBorder="1" applyAlignment="1" applyProtection="1">
      <alignment horizontal="center" vertical="center" wrapText="1"/>
      <protection locked="0"/>
    </xf>
    <xf numFmtId="166" fontId="14" fillId="0" borderId="1" xfId="0" applyNumberFormat="1" applyFont="1" applyBorder="1" applyAlignment="1" applyProtection="1">
      <alignment horizontal="center" vertical="center" wrapText="1"/>
      <protection locked="0"/>
    </xf>
    <xf numFmtId="0" fontId="13" fillId="0" borderId="1" xfId="1" applyBorder="1" applyAlignment="1" applyProtection="1">
      <alignment horizontal="left" vertical="center" wrapText="1"/>
      <protection locked="0"/>
    </xf>
    <xf numFmtId="0" fontId="14" fillId="0" borderId="5" xfId="0" applyFont="1" applyBorder="1" applyAlignment="1">
      <alignment horizontal="center" vertical="center" wrapText="1"/>
    </xf>
    <xf numFmtId="0" fontId="14" fillId="0" borderId="5" xfId="0" applyFont="1" applyBorder="1" applyAlignment="1">
      <alignment horizontal="left" vertical="center" wrapText="1"/>
    </xf>
    <xf numFmtId="164" fontId="14" fillId="0" borderId="5" xfId="0" applyNumberFormat="1" applyFont="1" applyBorder="1" applyAlignment="1">
      <alignment horizontal="left" vertical="center" wrapText="1"/>
    </xf>
    <xf numFmtId="0" fontId="15" fillId="0" borderId="5" xfId="0" applyFont="1" applyBorder="1" applyAlignment="1">
      <alignment horizontal="center" vertical="center" wrapText="1"/>
    </xf>
    <xf numFmtId="165" fontId="14" fillId="0" borderId="5" xfId="0" applyNumberFormat="1" applyFont="1" applyBorder="1" applyAlignment="1">
      <alignment horizontal="left" vertical="center" wrapText="1"/>
    </xf>
    <xf numFmtId="0" fontId="7" fillId="0" borderId="6" xfId="0" applyFont="1" applyBorder="1" applyAlignment="1">
      <alignment horizontal="center" vertical="center" wrapText="1"/>
    </xf>
    <xf numFmtId="0" fontId="10" fillId="4" borderId="7" xfId="0" applyFont="1" applyFill="1" applyBorder="1" applyAlignment="1">
      <alignment horizontal="center" vertical="center" wrapText="1"/>
    </xf>
    <xf numFmtId="0" fontId="5" fillId="0" borderId="1" xfId="0" applyFont="1" applyBorder="1" applyAlignment="1">
      <alignment horizontal="center" vertical="center"/>
    </xf>
    <xf numFmtId="0" fontId="14" fillId="0" borderId="1" xfId="0" applyFont="1" applyBorder="1" applyAlignment="1">
      <alignment horizontal="center" vertical="center" wrapText="1"/>
    </xf>
    <xf numFmtId="14" fontId="18" fillId="5" borderId="1" xfId="2"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xf>
    <xf numFmtId="14" fontId="14" fillId="0" borderId="1" xfId="0" applyNumberFormat="1"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14" fillId="0" borderId="1" xfId="0" applyFont="1" applyBorder="1" applyAlignment="1">
      <alignment horizontal="center" vertical="center"/>
    </xf>
    <xf numFmtId="164" fontId="14" fillId="0" borderId="5" xfId="0" applyNumberFormat="1" applyFont="1" applyBorder="1" applyAlignment="1">
      <alignment horizontal="center" vertical="center" wrapText="1"/>
    </xf>
    <xf numFmtId="0" fontId="22" fillId="0" borderId="5" xfId="0" applyFont="1" applyBorder="1" applyAlignment="1">
      <alignment horizontal="center" vertical="center"/>
    </xf>
    <xf numFmtId="0" fontId="13" fillId="0" borderId="1" xfId="1" applyBorder="1" applyAlignment="1" applyProtection="1">
      <alignment horizontal="center" vertical="center" wrapText="1"/>
      <protection locked="0"/>
    </xf>
    <xf numFmtId="164" fontId="10" fillId="6" borderId="5" xfId="0" applyNumberFormat="1" applyFont="1" applyFill="1" applyBorder="1" applyAlignment="1">
      <alignment horizontal="center" vertical="center" wrapText="1"/>
    </xf>
    <xf numFmtId="0" fontId="10" fillId="6" borderId="5" xfId="0" applyFont="1" applyFill="1" applyBorder="1" applyAlignment="1">
      <alignment horizontal="center" vertical="center" wrapText="1"/>
    </xf>
    <xf numFmtId="0" fontId="2" fillId="0" borderId="1"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7" fillId="0" borderId="5" xfId="0" applyFont="1" applyBorder="1" applyAlignment="1">
      <alignment horizontal="center" vertical="center" wrapText="1"/>
    </xf>
    <xf numFmtId="0" fontId="13" fillId="0" borderId="5" xfId="1" applyBorder="1" applyAlignment="1">
      <alignment horizontal="left" vertical="center" wrapText="1"/>
    </xf>
    <xf numFmtId="0" fontId="0" fillId="0" borderId="0" xfId="0"/>
    <xf numFmtId="14" fontId="18" fillId="5" borderId="1" xfId="2" applyNumberFormat="1"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protection locked="0"/>
    </xf>
    <xf numFmtId="0" fontId="19" fillId="5" borderId="1" xfId="0" applyFont="1" applyFill="1" applyBorder="1" applyAlignment="1" applyProtection="1">
      <alignment horizontal="center" vertical="center" wrapText="1"/>
    </xf>
    <xf numFmtId="0" fontId="14" fillId="0" borderId="1" xfId="0" applyFont="1" applyBorder="1" applyAlignment="1" applyProtection="1">
      <alignment horizontal="center" vertical="center" wrapText="1"/>
      <protection locked="0"/>
    </xf>
    <xf numFmtId="166" fontId="14" fillId="0" borderId="1" xfId="0" applyNumberFormat="1"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14" fontId="14" fillId="0" borderId="1" xfId="0" applyNumberFormat="1" applyFont="1" applyBorder="1" applyAlignment="1" applyProtection="1">
      <alignment horizontal="left" vertical="center" wrapText="1"/>
      <protection locked="0"/>
    </xf>
    <xf numFmtId="0" fontId="15" fillId="0" borderId="1" xfId="0" applyFont="1" applyBorder="1" applyAlignment="1" applyProtection="1">
      <alignment horizontal="center" vertical="center" wrapText="1"/>
    </xf>
    <xf numFmtId="0" fontId="0" fillId="0" borderId="1" xfId="0" applyBorder="1" applyAlignment="1">
      <alignment wrapText="1"/>
    </xf>
    <xf numFmtId="0" fontId="13" fillId="0" borderId="1" xfId="1" applyBorder="1" applyAlignment="1" applyProtection="1">
      <alignment horizontal="left" vertical="center" wrapText="1"/>
      <protection locked="0"/>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7" fillId="0" borderId="0" xfId="0" applyFont="1" applyAlignment="1">
      <alignment wrapText="1"/>
    </xf>
    <xf numFmtId="0" fontId="13" fillId="0" borderId="1" xfId="1" applyBorder="1" applyAlignment="1">
      <alignment wrapText="1"/>
    </xf>
  </cellXfs>
  <cellStyles count="3">
    <cellStyle name="Hipervínculo" xfId="1" builtinId="8"/>
    <cellStyle name="Normal" xfId="0" builtinId="0"/>
    <cellStyle name="Normal 2" xfId="2"/>
  </cellStyles>
  <dxfs count="19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500" baseline="0">
                <a:solidFill>
                  <a:schemeClr val="bg1"/>
                </a:solidFill>
              </a:rPr>
              <a:t>Cuarto Trimestre 2020- Solicitudes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'SOLICITUDES SEP 2020'!$E$33:$E$58</c:f>
              <c:strCache>
                <c:ptCount val="26"/>
                <c:pt idx="0">
                  <c:v>1. IEP/MAL PARQUEO</c:v>
                </c:pt>
                <c:pt idx="1">
                  <c:v>2. ARREGLO DE VIAS</c:v>
                </c:pt>
                <c:pt idx="2">
                  <c:v>3. SEÑALIZACION</c:v>
                </c:pt>
                <c:pt idx="3">
                  <c:v>4. MANTENIMIENTO A SEÑALES</c:v>
                </c:pt>
                <c:pt idx="4">
                  <c:v>5. CIERRE VIALES POR EVENTO</c:v>
                </c:pt>
                <c:pt idx="5">
                  <c:v>6. SEMAFORIZACION</c:v>
                </c:pt>
                <c:pt idx="6">
                  <c:v>7. CAMBIO DE SENTIDO</c:v>
                </c:pt>
                <c:pt idx="7">
                  <c:v>8. TRANSMILENIO</c:v>
                </c:pt>
                <c:pt idx="8">
                  <c:v>9. SITP</c:v>
                </c:pt>
                <c:pt idx="9">
                  <c:v>10. RUTAS DE TRANSPORTE</c:v>
                </c:pt>
                <c:pt idx="10">
                  <c:v>11. INFORMACION SOBRE SDM</c:v>
                </c:pt>
                <c:pt idx="11">
                  <c:v>12. CAPACITACIONES</c:v>
                </c:pt>
                <c:pt idx="12">
                  <c:v>13. BICITAXIS Y TRANSPORTE INFORMAL</c:v>
                </c:pt>
                <c:pt idx="13">
                  <c:v>14, REGISTRO DE BICICLETAS</c:v>
                </c:pt>
                <c:pt idx="14">
                  <c:v>15. PUENTE PEATONAL</c:v>
                </c:pt>
                <c:pt idx="15">
                  <c:v>16. ACCIDENTALIDAD</c:v>
                </c:pt>
                <c:pt idx="16">
                  <c:v>17. PMT</c:v>
                </c:pt>
                <c:pt idx="17">
                  <c:v>18. BAHIAS</c:v>
                </c:pt>
                <c:pt idx="18">
                  <c:v>19.  REGISTRO DE DISCAPACIDAD </c:v>
                </c:pt>
                <c:pt idx="19">
                  <c:v>20. SEGURIDAD VIAL </c:v>
                </c:pt>
                <c:pt idx="20">
                  <c:v>21. CICLORUTAS- USO DE BICIBLETA </c:v>
                </c:pt>
                <c:pt idx="21">
                  <c:v>22.MICROMOVILIDAD</c:v>
                </c:pt>
                <c:pt idx="22">
                  <c:v>23.ESTACIONAMIENTO INTELIGENTE EN VÍA</c:v>
                </c:pt>
                <c:pt idx="23">
                  <c:v>24.CARGA Y DESCARGA</c:v>
                </c:pt>
                <c:pt idx="24">
                  <c:v>25.ASCENSO Y DESCENSO DE PASAJEROS</c:v>
                </c:pt>
                <c:pt idx="25">
                  <c:v>26. OTRAS SOLICITUDES</c:v>
                </c:pt>
              </c:strCache>
            </c:strRef>
          </c:cat>
          <c:val>
            <c:numRef>
              <c:f>'SOLICITUDES SEP 2020'!$F$33:$F$58</c:f>
              <c:numCache>
                <c:formatCode>General</c:formatCode>
                <c:ptCount val="26"/>
                <c:pt idx="0">
                  <c:v>58</c:v>
                </c:pt>
                <c:pt idx="1">
                  <c:v>0</c:v>
                </c:pt>
                <c:pt idx="2">
                  <c:v>20</c:v>
                </c:pt>
                <c:pt idx="3">
                  <c:v>0</c:v>
                </c:pt>
                <c:pt idx="4">
                  <c:v>0</c:v>
                </c:pt>
                <c:pt idx="5">
                  <c:v>0</c:v>
                </c:pt>
                <c:pt idx="6">
                  <c:v>1</c:v>
                </c:pt>
                <c:pt idx="7">
                  <c:v>0</c:v>
                </c:pt>
                <c:pt idx="8">
                  <c:v>0</c:v>
                </c:pt>
                <c:pt idx="9">
                  <c:v>0</c:v>
                </c:pt>
                <c:pt idx="10">
                  <c:v>16</c:v>
                </c:pt>
                <c:pt idx="11">
                  <c:v>2</c:v>
                </c:pt>
                <c:pt idx="12">
                  <c:v>1</c:v>
                </c:pt>
                <c:pt idx="13">
                  <c:v>56</c:v>
                </c:pt>
                <c:pt idx="14">
                  <c:v>0</c:v>
                </c:pt>
                <c:pt idx="15">
                  <c:v>0</c:v>
                </c:pt>
                <c:pt idx="16">
                  <c:v>0</c:v>
                </c:pt>
                <c:pt idx="17">
                  <c:v>0</c:v>
                </c:pt>
                <c:pt idx="18">
                  <c:v>0</c:v>
                </c:pt>
                <c:pt idx="19">
                  <c:v>0</c:v>
                </c:pt>
                <c:pt idx="20">
                  <c:v>4</c:v>
                </c:pt>
                <c:pt idx="21">
                  <c:v>0</c:v>
                </c:pt>
                <c:pt idx="22">
                  <c:v>0</c:v>
                </c:pt>
                <c:pt idx="23">
                  <c:v>0</c:v>
                </c:pt>
                <c:pt idx="24">
                  <c:v>0</c:v>
                </c:pt>
                <c:pt idx="25">
                  <c:v>17</c:v>
                </c:pt>
              </c:numCache>
            </c:numRef>
          </c:val>
          <c:extLst>
            <c:ext xmlns:c16="http://schemas.microsoft.com/office/drawing/2014/chart" uri="{C3380CC4-5D6E-409C-BE32-E72D297353CC}">
              <c16:uniqueId val="{00000000-FA0F-4E68-9B16-5408411C2C91}"/>
            </c:ext>
          </c:extLst>
        </c:ser>
        <c:dLbls>
          <c:showLegendKey val="0"/>
          <c:showVal val="0"/>
          <c:showCatName val="0"/>
          <c:showSerName val="0"/>
          <c:showPercent val="0"/>
          <c:showBubbleSize val="0"/>
        </c:dLbls>
        <c:gapWidth val="150"/>
        <c:shape val="box"/>
        <c:axId val="831629359"/>
        <c:axId val="831629775"/>
        <c:axId val="0"/>
      </c:bar3DChart>
      <c:catAx>
        <c:axId val="83162935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775"/>
        <c:crosses val="autoZero"/>
        <c:auto val="1"/>
        <c:lblAlgn val="ctr"/>
        <c:lblOffset val="100"/>
        <c:noMultiLvlLbl val="0"/>
      </c:catAx>
      <c:valAx>
        <c:axId val="83162977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31629359"/>
        <c:crosses val="autoZero"/>
        <c:crossBetween val="between"/>
      </c:valAx>
      <c:spPr>
        <a:noFill/>
        <a:ln>
          <a:noFill/>
        </a:ln>
        <a:effectLst/>
      </c:spPr>
    </c:plotArea>
    <c:plotVisOnly val="1"/>
    <c:dispBlanksAs val="gap"/>
    <c:showDLblsOverMax val="0"/>
  </c:chart>
  <c:spPr>
    <a:solidFill>
      <a:schemeClr val="tx1">
        <a:lumMod val="85000"/>
        <a:lumOff val="1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solidFill>
                  <a:schemeClr val="bg1"/>
                </a:solidFill>
              </a:rPr>
              <a:t>SOLICITUDES</a:t>
            </a:r>
            <a:r>
              <a:rPr lang="es-CO" baseline="0">
                <a:solidFill>
                  <a:schemeClr val="bg1"/>
                </a:solidFill>
              </a:rPr>
              <a:t> TERCER TRIMESTRE 2020</a:t>
            </a:r>
            <a:endParaRPr lang="es-CO">
              <a:solidFill>
                <a:schemeClr val="bg1"/>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9770442304396468E-2"/>
          <c:y val="0.16224846894138234"/>
          <c:w val="0.90332811480003006"/>
          <c:h val="0.73627179476581173"/>
        </c:manualLayout>
      </c:layout>
      <c:bar3DChart>
        <c:barDir val="col"/>
        <c:grouping val="clustered"/>
        <c:varyColors val="0"/>
        <c:ser>
          <c:idx val="0"/>
          <c:order val="0"/>
          <c:spPr>
            <a:solidFill>
              <a:schemeClr val="accent1"/>
            </a:solidFill>
            <a:ln>
              <a:noFill/>
            </a:ln>
            <a:effectLst/>
            <a:sp3d/>
          </c:spPr>
          <c:invertIfNegative val="0"/>
          <c:dLbls>
            <c:dLbl>
              <c:idx val="0"/>
              <c:layout>
                <c:manualLayout>
                  <c:x val="-9.7823428711176323E-3"/>
                  <c:y val="0.258092738407699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E-4B5E-8BEE-8BC47062C13E}"/>
                </c:ext>
              </c:extLst>
            </c:dLbl>
            <c:dLbl>
              <c:idx val="1"/>
              <c:layout>
                <c:manualLayout>
                  <c:x val="2.2010271460014674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E-4B5E-8BEE-8BC47062C13E}"/>
                </c:ext>
              </c:extLst>
            </c:dLbl>
            <c:spPr>
              <a:noFill/>
              <a:ln>
                <a:noFill/>
              </a:ln>
              <a:effectLst/>
            </c:spPr>
            <c:txPr>
              <a:bodyPr rot="0" spcFirstLastPara="1" vertOverflow="ellipsis" vert="horz" wrap="square" lIns="38100" tIns="19050" rIns="38100" bIns="19050" anchor="ctr" anchorCtr="1">
                <a:spAutoFit/>
              </a:bodyPr>
              <a:lstStyle/>
              <a:p>
                <a:pPr>
                  <a:defRPr sz="1010" b="0"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'SOLICITUDES SEP 2020'!$AC$26:$AD$26</c:f>
              <c:strCache>
                <c:ptCount val="2"/>
                <c:pt idx="0">
                  <c:v>ATENDIDAS </c:v>
                </c:pt>
                <c:pt idx="1">
                  <c:v>EN PROCESO</c:v>
                </c:pt>
              </c:strCache>
            </c:strRef>
          </c:cat>
          <c:val>
            <c:numRef>
              <c:f>'SOLICITUDES SEP 2020'!$AC$27:$AD$27</c:f>
              <c:numCache>
                <c:formatCode>General</c:formatCode>
                <c:ptCount val="2"/>
                <c:pt idx="0">
                  <c:v>167</c:v>
                </c:pt>
                <c:pt idx="1">
                  <c:v>8</c:v>
                </c:pt>
              </c:numCache>
            </c:numRef>
          </c:val>
          <c:extLst>
            <c:ext xmlns:c16="http://schemas.microsoft.com/office/drawing/2014/chart" uri="{C3380CC4-5D6E-409C-BE32-E72D297353CC}">
              <c16:uniqueId val="{00000000-C79E-4B5E-8BEE-8BC47062C13E}"/>
            </c:ext>
          </c:extLst>
        </c:ser>
        <c:dLbls>
          <c:showLegendKey val="0"/>
          <c:showVal val="0"/>
          <c:showCatName val="0"/>
          <c:showSerName val="0"/>
          <c:showPercent val="0"/>
          <c:showBubbleSize val="0"/>
        </c:dLbls>
        <c:gapWidth val="150"/>
        <c:shape val="box"/>
        <c:axId val="844260943"/>
        <c:axId val="844244719"/>
        <c:axId val="0"/>
      </c:bar3DChart>
      <c:catAx>
        <c:axId val="84426094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844244719"/>
        <c:crosses val="autoZero"/>
        <c:auto val="1"/>
        <c:lblAlgn val="ctr"/>
        <c:lblOffset val="100"/>
        <c:noMultiLvlLbl val="0"/>
      </c:catAx>
      <c:valAx>
        <c:axId val="844244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44260943"/>
        <c:crosses val="autoZero"/>
        <c:crossBetween val="between"/>
      </c:valAx>
      <c:spPr>
        <a:solidFill>
          <a:schemeClr val="tx1">
            <a:lumMod val="75000"/>
            <a:lumOff val="25000"/>
          </a:schemeClr>
        </a:solidFill>
        <a:ln>
          <a:noFill/>
        </a:ln>
        <a:effectLst/>
      </c:spPr>
    </c:plotArea>
    <c:plotVisOnly val="1"/>
    <c:dispBlanksAs val="gap"/>
    <c:showDLblsOverMax val="0"/>
  </c:chart>
  <c:spPr>
    <a:solidFill>
      <a:schemeClr val="tx1">
        <a:lumMod val="75000"/>
        <a:lumOff val="2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19050</xdr:colOff>
      <xdr:row>31</xdr:row>
      <xdr:rowOff>15240</xdr:rowOff>
    </xdr:from>
    <xdr:to>
      <xdr:col>16</xdr:col>
      <xdr:colOff>350520</xdr:colOff>
      <xdr:row>55</xdr:row>
      <xdr:rowOff>144780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15240</xdr:colOff>
      <xdr:row>27</xdr:row>
      <xdr:rowOff>175260</xdr:rowOff>
    </xdr:from>
    <xdr:to>
      <xdr:col>29</xdr:col>
      <xdr:colOff>30480</xdr:colOff>
      <xdr:row>44</xdr:row>
      <xdr:rowOff>175260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iblioteca\Downloads\200212%20FormatoReportesUsaquen.V1.0%20(2)%20(1)%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Biblioteca\Downloads\200212%20FormatoReportes%20V%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Biblioteca\Downloads\200212%20FormatoReportes%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user\Downloads\FRL12%20ACTUAL%20BU.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iblioteca\Downloads\FormatoReportes.V1.02020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perfil%20teusaquillo\Desktop\CLM%202020\INFORMES\FRL13%20(6)%201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204%20SEPT%20CLM%201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2)%20(7)%20(1)%20(2)%20(8)%20(8)%20(4)%20(7).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RL03%20(3)%20(Recupera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ORAGE_ADMIN\CentrosLocalesMovilidad\Users\CRISTIAN%20GIRALDO\Downloads\BASE%20DE%20DATOS%20FORMATO%202012%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iblioteca\Downloads\FormatoReporte.V1.0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apinzon\Documents\GESTI&#211;N%20SOCIAL%20(JAPR)\OGS\Gesti&#243;n%20Local%20y%20Territorial\Procesos\agendas%20locales\2020\FRL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Movilidad%20Usme\Desktop\BASE%20USM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dministrador\Downloads\BASE%20SEMANA%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Biblioteca\Downloads\BASE%20%20BOSA%2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Biblioteca\Downloads\200212%20FormatoReportes.V1.0%20ACTUALIZADA%20AGOSTO%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 val="LD"/>
      <sheetName val="Datos"/>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ctas y APT"/>
      <sheetName val="SOLICITUDES"/>
      <sheetName val="SDQS"/>
      <sheetName val="DIRECTORIO"/>
      <sheetName val=" INF. Mes Actividades"/>
      <sheetName val="INF. Mes Usuarios"/>
      <sheetName val="coac"/>
      <sheetName val="cous"/>
      <sheetName val="LD"/>
    </sheetNames>
    <sheetDataSet>
      <sheetData sheetId="0" refreshError="1"/>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APT"/>
      <sheetName val="COMPROMISOS"/>
      <sheetName val="DIRECTORIO"/>
      <sheetName val="Datos"/>
      <sheetName val="LD"/>
    </sheetNames>
    <sheetDataSet>
      <sheetData sheetId="0"/>
      <sheetData sheetId="1"/>
      <sheetData sheetId="2"/>
      <sheetData sheetId="3"/>
      <sheetData sheetId="4"/>
      <sheetData sheetId="5">
        <row r="2">
          <cell r="G2" t="str">
            <v>EJE_1</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SDQS"/>
      <sheetName val="APT"/>
      <sheetName val="COMPROMISOS"/>
      <sheetName val="DIRECTORIO"/>
      <sheetName val="Datos"/>
      <sheetName val="LD"/>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base"/>
      <sheetName val="APT"/>
      <sheetName val="COMPROMISOS"/>
      <sheetName val="SDQS"/>
      <sheetName val="DIRECTORIO"/>
      <sheetName val="Datos"/>
      <sheetName val="LD"/>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mailto:jdcl2790@gmail.com"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nanogomez@gmail.com" TargetMode="External"/><Relationship Id="rId2" Type="http://schemas.openxmlformats.org/officeDocument/2006/relationships/hyperlink" Target="mailto:sebasquijano90@gmail.com" TargetMode="External"/><Relationship Id="rId1" Type="http://schemas.openxmlformats.org/officeDocument/2006/relationships/hyperlink" Target="mailto:danielflopezm@gmail.com" TargetMode="External"/><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hyperlink" Target="mailto:digi2802@hot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carrillortegalexander@hotmail.com" TargetMode="External"/><Relationship Id="rId13" Type="http://schemas.openxmlformats.org/officeDocument/2006/relationships/hyperlink" Target="mailto:alejandroide59@gmail.com" TargetMode="External"/><Relationship Id="rId18" Type="http://schemas.openxmlformats.org/officeDocument/2006/relationships/hyperlink" Target="mailto:fajury2020@gmail.com%20%20Tel%20312%203064147" TargetMode="External"/><Relationship Id="rId3" Type="http://schemas.openxmlformats.org/officeDocument/2006/relationships/hyperlink" Target="mailto:jcachiotis@gmail.com" TargetMode="External"/><Relationship Id="rId7" Type="http://schemas.openxmlformats.org/officeDocument/2006/relationships/hyperlink" Target="mailto:mariag.1989@gmail.com" TargetMode="External"/><Relationship Id="rId12" Type="http://schemas.openxmlformats.org/officeDocument/2006/relationships/hyperlink" Target="mailto:jockser7@gmail.com" TargetMode="External"/><Relationship Id="rId17" Type="http://schemas.openxmlformats.org/officeDocument/2006/relationships/hyperlink" Target="mailto:krrillo76@gmail.com%20%20%20Cel:%20310%205620392" TargetMode="External"/><Relationship Id="rId2" Type="http://schemas.openxmlformats.org/officeDocument/2006/relationships/hyperlink" Target="mailto:diegoeduardoguillen@gmail.com" TargetMode="External"/><Relationship Id="rId16" Type="http://schemas.openxmlformats.org/officeDocument/2006/relationships/hyperlink" Target="mailto:vanestefy@hotmail.com" TargetMode="External"/><Relationship Id="rId20" Type="http://schemas.openxmlformats.org/officeDocument/2006/relationships/comments" Target="../comments2.xml"/><Relationship Id="rId1" Type="http://schemas.openxmlformats.org/officeDocument/2006/relationships/hyperlink" Target="mailto:carlos.andres_mendez@hotmail.com" TargetMode="External"/><Relationship Id="rId6" Type="http://schemas.openxmlformats.org/officeDocument/2006/relationships/hyperlink" Target="mailto:German_Ricaurte@hotmail.com" TargetMode="External"/><Relationship Id="rId11" Type="http://schemas.openxmlformats.org/officeDocument/2006/relationships/hyperlink" Target="mailto:ruedaplata.jose@gmail.com" TargetMode="External"/><Relationship Id="rId5" Type="http://schemas.openxmlformats.org/officeDocument/2006/relationships/hyperlink" Target="mailto:dm4757881@gmail.com" TargetMode="External"/><Relationship Id="rId15" Type="http://schemas.openxmlformats.org/officeDocument/2006/relationships/hyperlink" Target="mailto:siramadamador@gmail.com" TargetMode="External"/><Relationship Id="rId10" Type="http://schemas.openxmlformats.org/officeDocument/2006/relationships/hyperlink" Target="mailto:natalia.llerasr@gmail.com" TargetMode="External"/><Relationship Id="rId19" Type="http://schemas.openxmlformats.org/officeDocument/2006/relationships/vmlDrawing" Target="../drawings/vmlDrawing2.vml"/><Relationship Id="rId4" Type="http://schemas.openxmlformats.org/officeDocument/2006/relationships/hyperlink" Target="mailto:sergioquinonez21@gmail.com" TargetMode="External"/><Relationship Id="rId9" Type="http://schemas.openxmlformats.org/officeDocument/2006/relationships/hyperlink" Target="mailto:ingcaredo1@gmail.com" TargetMode="External"/><Relationship Id="rId14" Type="http://schemas.openxmlformats.org/officeDocument/2006/relationships/hyperlink" Target="mailto:acarrenomejia@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hyperlink" Target="mailto:jorgee.salas@ecopetrol.com.co/%202344546%20-%20Celular:%20%203133973747" TargetMode="External"/><Relationship Id="rId1" Type="http://schemas.openxmlformats.org/officeDocument/2006/relationships/hyperlink" Target="mailto:lorena0255@yahoo.es"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hyperlink" Target="mailto:carlosvcasasp2008@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8"/>
  <sheetViews>
    <sheetView topLeftCell="A27" workbookViewId="0">
      <selection activeCell="A2" sqref="A2:A28"/>
    </sheetView>
  </sheetViews>
  <sheetFormatPr baseColWidth="10" defaultRowHeight="14.4"/>
  <sheetData>
    <row r="1" spans="1:18" ht="40.799999999999997">
      <c r="A1" s="17" t="s">
        <v>54</v>
      </c>
      <c r="B1" s="17" t="s">
        <v>55</v>
      </c>
      <c r="C1" s="18" t="s">
        <v>56</v>
      </c>
      <c r="D1" s="18" t="s">
        <v>57</v>
      </c>
      <c r="E1" s="18" t="s">
        <v>58</v>
      </c>
      <c r="F1" s="18" t="s">
        <v>59</v>
      </c>
      <c r="G1" s="18" t="s">
        <v>60</v>
      </c>
      <c r="H1" s="18" t="s">
        <v>0</v>
      </c>
      <c r="I1" s="18" t="s">
        <v>61</v>
      </c>
      <c r="J1" s="18" t="s">
        <v>62</v>
      </c>
      <c r="K1" s="18" t="s">
        <v>63</v>
      </c>
      <c r="L1" s="18" t="s">
        <v>64</v>
      </c>
      <c r="M1" s="18" t="s">
        <v>65</v>
      </c>
      <c r="N1" s="18" t="s">
        <v>66</v>
      </c>
      <c r="O1" s="18" t="s">
        <v>67</v>
      </c>
      <c r="P1" s="18" t="s">
        <v>68</v>
      </c>
      <c r="Q1" s="18" t="s">
        <v>69</v>
      </c>
      <c r="R1" s="18" t="s">
        <v>70</v>
      </c>
    </row>
    <row r="2" spans="1:18" ht="122.4">
      <c r="A2" s="19">
        <v>33</v>
      </c>
      <c r="B2" s="20">
        <v>44018</v>
      </c>
      <c r="C2" s="21" t="s">
        <v>71</v>
      </c>
      <c r="D2" s="21" t="s">
        <v>72</v>
      </c>
      <c r="E2" s="21" t="s">
        <v>72</v>
      </c>
      <c r="F2" s="21" t="s">
        <v>96</v>
      </c>
      <c r="G2" s="21" t="s">
        <v>72</v>
      </c>
      <c r="H2" s="21" t="s">
        <v>73</v>
      </c>
      <c r="I2" s="21" t="s">
        <v>74</v>
      </c>
      <c r="J2" s="21" t="s">
        <v>75</v>
      </c>
      <c r="K2" s="21">
        <v>1</v>
      </c>
      <c r="L2" s="21" t="s">
        <v>76</v>
      </c>
      <c r="M2" s="21" t="s">
        <v>77</v>
      </c>
      <c r="N2" s="21" t="s">
        <v>152</v>
      </c>
      <c r="O2" s="22">
        <v>44030</v>
      </c>
      <c r="P2" s="22">
        <v>44021</v>
      </c>
      <c r="Q2" s="23">
        <v>0</v>
      </c>
      <c r="R2" s="21" t="s">
        <v>78</v>
      </c>
    </row>
    <row r="3" spans="1:18" ht="61.2">
      <c r="A3" s="19">
        <v>34</v>
      </c>
      <c r="B3" s="20">
        <v>44019</v>
      </c>
      <c r="C3" s="21" t="s">
        <v>79</v>
      </c>
      <c r="D3" s="21" t="s">
        <v>72</v>
      </c>
      <c r="E3" s="21" t="s">
        <v>72</v>
      </c>
      <c r="F3" s="21" t="s">
        <v>90</v>
      </c>
      <c r="G3" s="21" t="s">
        <v>72</v>
      </c>
      <c r="H3" s="21" t="s">
        <v>73</v>
      </c>
      <c r="I3" s="21" t="s">
        <v>80</v>
      </c>
      <c r="J3" s="21" t="s">
        <v>81</v>
      </c>
      <c r="K3" s="21">
        <v>1</v>
      </c>
      <c r="L3" s="21" t="s">
        <v>82</v>
      </c>
      <c r="M3" s="21" t="s">
        <v>77</v>
      </c>
      <c r="N3" s="21" t="s">
        <v>152</v>
      </c>
      <c r="O3" s="22">
        <v>44030</v>
      </c>
      <c r="P3" s="22">
        <v>44021</v>
      </c>
      <c r="Q3" s="23">
        <v>0</v>
      </c>
      <c r="R3" s="21" t="s">
        <v>78</v>
      </c>
    </row>
    <row r="4" spans="1:18" ht="295.8">
      <c r="A4" s="19">
        <v>35</v>
      </c>
      <c r="B4" s="20">
        <v>44036</v>
      </c>
      <c r="C4" s="21" t="s">
        <v>83</v>
      </c>
      <c r="D4" s="21" t="s">
        <v>72</v>
      </c>
      <c r="E4" s="21" t="s">
        <v>72</v>
      </c>
      <c r="F4" s="21" t="s">
        <v>96</v>
      </c>
      <c r="G4" s="21" t="s">
        <v>72</v>
      </c>
      <c r="H4" s="21" t="s">
        <v>73</v>
      </c>
      <c r="I4" s="21" t="s">
        <v>84</v>
      </c>
      <c r="J4" s="21" t="s">
        <v>85</v>
      </c>
      <c r="K4" s="21">
        <v>1</v>
      </c>
      <c r="L4" s="21" t="s">
        <v>86</v>
      </c>
      <c r="M4" s="21" t="s">
        <v>77</v>
      </c>
      <c r="N4" s="21" t="s">
        <v>152</v>
      </c>
      <c r="O4" s="22">
        <v>44053</v>
      </c>
      <c r="P4" s="22">
        <v>44039</v>
      </c>
      <c r="Q4" s="23">
        <v>0</v>
      </c>
      <c r="R4" s="21" t="s">
        <v>78</v>
      </c>
    </row>
    <row r="5" spans="1:18" ht="51">
      <c r="A5" s="19">
        <v>36</v>
      </c>
      <c r="B5" s="20">
        <v>44040</v>
      </c>
      <c r="C5" s="21" t="s">
        <v>83</v>
      </c>
      <c r="D5" s="21" t="s">
        <v>72</v>
      </c>
      <c r="E5" s="21" t="s">
        <v>72</v>
      </c>
      <c r="F5" s="21" t="s">
        <v>96</v>
      </c>
      <c r="G5" s="21" t="s">
        <v>72</v>
      </c>
      <c r="H5" s="21" t="s">
        <v>73</v>
      </c>
      <c r="I5" s="21" t="s">
        <v>87</v>
      </c>
      <c r="J5" s="21" t="s">
        <v>88</v>
      </c>
      <c r="K5" s="21">
        <v>1</v>
      </c>
      <c r="L5" s="21" t="s">
        <v>89</v>
      </c>
      <c r="M5" s="21" t="s">
        <v>77</v>
      </c>
      <c r="N5" s="21" t="s">
        <v>152</v>
      </c>
      <c r="O5" s="22">
        <v>44056</v>
      </c>
      <c r="P5" s="22">
        <v>44042</v>
      </c>
      <c r="Q5" s="23">
        <v>0</v>
      </c>
      <c r="R5" s="21" t="s">
        <v>78</v>
      </c>
    </row>
    <row r="6" spans="1:18" ht="102">
      <c r="A6" s="19">
        <v>37</v>
      </c>
      <c r="B6" s="24">
        <v>44047</v>
      </c>
      <c r="C6" s="25" t="s">
        <v>79</v>
      </c>
      <c r="D6" s="25" t="s">
        <v>72</v>
      </c>
      <c r="E6" s="25" t="s">
        <v>72</v>
      </c>
      <c r="F6" s="26" t="s">
        <v>90</v>
      </c>
      <c r="G6" s="25" t="s">
        <v>91</v>
      </c>
      <c r="H6" s="25" t="s">
        <v>73</v>
      </c>
      <c r="I6" s="25" t="s">
        <v>84</v>
      </c>
      <c r="J6" s="25" t="s">
        <v>92</v>
      </c>
      <c r="K6" s="25">
        <v>1</v>
      </c>
      <c r="L6" s="25" t="s">
        <v>93</v>
      </c>
      <c r="M6" s="25" t="s">
        <v>77</v>
      </c>
      <c r="N6" s="21" t="s">
        <v>152</v>
      </c>
      <c r="O6" s="27">
        <v>44069</v>
      </c>
      <c r="P6" s="27">
        <v>44053</v>
      </c>
      <c r="Q6" s="28">
        <v>0</v>
      </c>
      <c r="R6" s="25" t="s">
        <v>78</v>
      </c>
    </row>
    <row r="7" spans="1:18" ht="132.6">
      <c r="A7" s="19">
        <v>38</v>
      </c>
      <c r="B7" s="24">
        <v>44048</v>
      </c>
      <c r="C7" s="25" t="s">
        <v>79</v>
      </c>
      <c r="D7" s="25" t="s">
        <v>72</v>
      </c>
      <c r="E7" s="25" t="s">
        <v>72</v>
      </c>
      <c r="F7" s="26" t="s">
        <v>90</v>
      </c>
      <c r="G7" s="25" t="s">
        <v>94</v>
      </c>
      <c r="H7" s="25" t="s">
        <v>73</v>
      </c>
      <c r="I7" s="25" t="s">
        <v>84</v>
      </c>
      <c r="J7" s="25" t="s">
        <v>92</v>
      </c>
      <c r="K7" s="25">
        <v>1</v>
      </c>
      <c r="L7" s="25" t="s">
        <v>95</v>
      </c>
      <c r="M7" s="25" t="s">
        <v>77</v>
      </c>
      <c r="N7" s="21" t="s">
        <v>152</v>
      </c>
      <c r="O7" s="27">
        <v>44070</v>
      </c>
      <c r="P7" s="27">
        <v>44053</v>
      </c>
      <c r="Q7" s="28">
        <v>0</v>
      </c>
      <c r="R7" s="25" t="s">
        <v>78</v>
      </c>
    </row>
    <row r="8" spans="1:18" ht="51">
      <c r="A8" s="19">
        <v>39</v>
      </c>
      <c r="B8" s="24">
        <v>44048</v>
      </c>
      <c r="C8" s="25" t="s">
        <v>79</v>
      </c>
      <c r="D8" s="25" t="s">
        <v>72</v>
      </c>
      <c r="E8" s="25" t="s">
        <v>72</v>
      </c>
      <c r="F8" s="29" t="s">
        <v>96</v>
      </c>
      <c r="G8" s="25" t="s">
        <v>97</v>
      </c>
      <c r="H8" s="25" t="s">
        <v>73</v>
      </c>
      <c r="I8" s="25" t="s">
        <v>98</v>
      </c>
      <c r="J8" s="25" t="s">
        <v>99</v>
      </c>
      <c r="K8" s="25">
        <v>1</v>
      </c>
      <c r="L8" s="25" t="s">
        <v>100</v>
      </c>
      <c r="M8" s="25" t="s">
        <v>77</v>
      </c>
      <c r="N8" s="21" t="s">
        <v>152</v>
      </c>
      <c r="O8" s="27">
        <v>44070</v>
      </c>
      <c r="P8" s="27">
        <v>44053</v>
      </c>
      <c r="Q8" s="28">
        <v>0</v>
      </c>
      <c r="R8" s="25" t="s">
        <v>78</v>
      </c>
    </row>
    <row r="9" spans="1:18" ht="91.8">
      <c r="A9" s="19">
        <v>40</v>
      </c>
      <c r="B9" s="24">
        <v>44049</v>
      </c>
      <c r="C9" s="25" t="s">
        <v>79</v>
      </c>
      <c r="D9" s="25" t="s">
        <v>72</v>
      </c>
      <c r="E9" s="25" t="s">
        <v>72</v>
      </c>
      <c r="F9" s="29" t="s">
        <v>90</v>
      </c>
      <c r="G9" s="25" t="s">
        <v>101</v>
      </c>
      <c r="H9" s="25" t="s">
        <v>73</v>
      </c>
      <c r="I9" s="25" t="s">
        <v>74</v>
      </c>
      <c r="J9" s="25" t="s">
        <v>102</v>
      </c>
      <c r="K9" s="25">
        <v>1</v>
      </c>
      <c r="L9" s="25" t="s">
        <v>103</v>
      </c>
      <c r="M9" s="25" t="s">
        <v>77</v>
      </c>
      <c r="N9" s="21" t="s">
        <v>152</v>
      </c>
      <c r="O9" s="27">
        <v>44071</v>
      </c>
      <c r="P9" s="27">
        <v>44053</v>
      </c>
      <c r="Q9" s="28">
        <v>0</v>
      </c>
      <c r="R9" s="25" t="s">
        <v>78</v>
      </c>
    </row>
    <row r="10" spans="1:18" ht="51">
      <c r="A10" s="19">
        <v>41</v>
      </c>
      <c r="B10" s="24">
        <v>44049</v>
      </c>
      <c r="C10" s="25" t="s">
        <v>79</v>
      </c>
      <c r="D10" s="25" t="s">
        <v>72</v>
      </c>
      <c r="E10" s="25" t="s">
        <v>72</v>
      </c>
      <c r="F10" s="29" t="s">
        <v>96</v>
      </c>
      <c r="G10" s="25" t="s">
        <v>104</v>
      </c>
      <c r="H10" s="25" t="s">
        <v>73</v>
      </c>
      <c r="I10" s="25" t="s">
        <v>74</v>
      </c>
      <c r="J10" s="25" t="s">
        <v>102</v>
      </c>
      <c r="K10" s="25">
        <v>1</v>
      </c>
      <c r="L10" s="25" t="s">
        <v>105</v>
      </c>
      <c r="M10" s="25" t="s">
        <v>77</v>
      </c>
      <c r="N10" s="21" t="s">
        <v>152</v>
      </c>
      <c r="O10" s="27">
        <v>44071</v>
      </c>
      <c r="P10" s="27">
        <v>44053</v>
      </c>
      <c r="Q10" s="28">
        <v>0</v>
      </c>
      <c r="R10" s="25" t="s">
        <v>78</v>
      </c>
    </row>
    <row r="11" spans="1:18" ht="51">
      <c r="A11" s="19">
        <v>42</v>
      </c>
      <c r="B11" s="24">
        <v>44050</v>
      </c>
      <c r="C11" s="25" t="s">
        <v>79</v>
      </c>
      <c r="D11" s="25" t="s">
        <v>72</v>
      </c>
      <c r="E11" s="25" t="s">
        <v>72</v>
      </c>
      <c r="F11" s="29" t="s">
        <v>96</v>
      </c>
      <c r="G11" s="25" t="s">
        <v>106</v>
      </c>
      <c r="H11" s="25" t="s">
        <v>73</v>
      </c>
      <c r="I11" s="25" t="s">
        <v>107</v>
      </c>
      <c r="J11" s="25" t="s">
        <v>108</v>
      </c>
      <c r="K11" s="25">
        <v>1</v>
      </c>
      <c r="L11" s="25" t="s">
        <v>109</v>
      </c>
      <c r="M11" s="25" t="s">
        <v>77</v>
      </c>
      <c r="N11" s="21" t="s">
        <v>152</v>
      </c>
      <c r="O11" s="27">
        <v>44072</v>
      </c>
      <c r="P11" s="27">
        <v>44053</v>
      </c>
      <c r="Q11" s="28">
        <v>0</v>
      </c>
      <c r="R11" s="25" t="s">
        <v>78</v>
      </c>
    </row>
    <row r="12" spans="1:18" ht="51">
      <c r="A12" s="19">
        <v>43</v>
      </c>
      <c r="B12" s="24">
        <v>44051</v>
      </c>
      <c r="C12" s="25" t="s">
        <v>79</v>
      </c>
      <c r="D12" s="25" t="s">
        <v>72</v>
      </c>
      <c r="E12" s="25" t="s">
        <v>72</v>
      </c>
      <c r="F12" s="29" t="s">
        <v>96</v>
      </c>
      <c r="G12" s="25" t="s">
        <v>110</v>
      </c>
      <c r="H12" s="25" t="s">
        <v>73</v>
      </c>
      <c r="I12" s="25" t="s">
        <v>107</v>
      </c>
      <c r="J12" s="25" t="s">
        <v>108</v>
      </c>
      <c r="K12" s="25">
        <v>1</v>
      </c>
      <c r="L12" s="25" t="s">
        <v>111</v>
      </c>
      <c r="M12" s="25" t="s">
        <v>77</v>
      </c>
      <c r="N12" s="21" t="s">
        <v>152</v>
      </c>
      <c r="O12" s="27">
        <v>44073</v>
      </c>
      <c r="P12" s="27">
        <v>44053</v>
      </c>
      <c r="Q12" s="28">
        <v>0</v>
      </c>
      <c r="R12" s="25" t="s">
        <v>78</v>
      </c>
    </row>
    <row r="13" spans="1:18" ht="51">
      <c r="A13" s="19">
        <v>44</v>
      </c>
      <c r="B13" s="24">
        <v>44053</v>
      </c>
      <c r="C13" s="25" t="s">
        <v>112</v>
      </c>
      <c r="D13" s="25" t="s">
        <v>72</v>
      </c>
      <c r="E13" s="25" t="s">
        <v>72</v>
      </c>
      <c r="F13" s="29" t="s">
        <v>96</v>
      </c>
      <c r="G13" s="25" t="s">
        <v>113</v>
      </c>
      <c r="H13" s="25" t="s">
        <v>73</v>
      </c>
      <c r="I13" s="25" t="s">
        <v>74</v>
      </c>
      <c r="J13" s="25" t="s">
        <v>75</v>
      </c>
      <c r="K13" s="25">
        <v>1</v>
      </c>
      <c r="L13" s="25" t="s">
        <v>114</v>
      </c>
      <c r="M13" s="25" t="s">
        <v>77</v>
      </c>
      <c r="N13" s="21" t="s">
        <v>152</v>
      </c>
      <c r="O13" s="27">
        <v>44075</v>
      </c>
      <c r="P13" s="27">
        <v>44060</v>
      </c>
      <c r="Q13" s="28">
        <v>0</v>
      </c>
      <c r="R13" s="25" t="s">
        <v>78</v>
      </c>
    </row>
    <row r="14" spans="1:18" ht="132.6">
      <c r="A14" s="19">
        <v>45</v>
      </c>
      <c r="B14" s="24">
        <v>44053</v>
      </c>
      <c r="C14" s="25" t="s">
        <v>79</v>
      </c>
      <c r="D14" s="25" t="s">
        <v>72</v>
      </c>
      <c r="E14" s="25" t="s">
        <v>72</v>
      </c>
      <c r="F14" s="29" t="s">
        <v>90</v>
      </c>
      <c r="G14" s="25" t="s">
        <v>115</v>
      </c>
      <c r="H14" s="25" t="s">
        <v>73</v>
      </c>
      <c r="I14" s="25" t="s">
        <v>80</v>
      </c>
      <c r="J14" s="25" t="s">
        <v>81</v>
      </c>
      <c r="K14" s="25">
        <v>1</v>
      </c>
      <c r="L14" s="25" t="s">
        <v>116</v>
      </c>
      <c r="M14" s="25" t="s">
        <v>77</v>
      </c>
      <c r="N14" s="21" t="s">
        <v>152</v>
      </c>
      <c r="O14" s="27">
        <v>44075</v>
      </c>
      <c r="P14" s="27">
        <v>44060</v>
      </c>
      <c r="Q14" s="28">
        <v>0</v>
      </c>
      <c r="R14" s="25" t="s">
        <v>78</v>
      </c>
    </row>
    <row r="15" spans="1:18" ht="244.8">
      <c r="A15" s="19">
        <v>46</v>
      </c>
      <c r="B15" s="24">
        <v>44053</v>
      </c>
      <c r="C15" s="25" t="s">
        <v>79</v>
      </c>
      <c r="D15" s="25" t="s">
        <v>72</v>
      </c>
      <c r="E15" s="25" t="s">
        <v>72</v>
      </c>
      <c r="F15" s="29" t="s">
        <v>96</v>
      </c>
      <c r="G15" s="25" t="s">
        <v>117</v>
      </c>
      <c r="H15" s="25" t="s">
        <v>73</v>
      </c>
      <c r="I15" s="25" t="s">
        <v>80</v>
      </c>
      <c r="J15" s="25" t="s">
        <v>81</v>
      </c>
      <c r="K15" s="25">
        <v>1</v>
      </c>
      <c r="L15" s="25" t="s">
        <v>118</v>
      </c>
      <c r="M15" s="25" t="s">
        <v>77</v>
      </c>
      <c r="N15" s="21" t="s">
        <v>152</v>
      </c>
      <c r="O15" s="27">
        <v>44075</v>
      </c>
      <c r="P15" s="27">
        <v>44060</v>
      </c>
      <c r="Q15" s="28">
        <v>0</v>
      </c>
      <c r="R15" s="25" t="s">
        <v>78</v>
      </c>
    </row>
    <row r="16" spans="1:18" ht="71.400000000000006">
      <c r="A16" s="19">
        <v>47</v>
      </c>
      <c r="B16" s="24">
        <v>44053</v>
      </c>
      <c r="C16" s="25" t="s">
        <v>79</v>
      </c>
      <c r="D16" s="25" t="s">
        <v>72</v>
      </c>
      <c r="E16" s="25" t="s">
        <v>72</v>
      </c>
      <c r="F16" s="29" t="s">
        <v>90</v>
      </c>
      <c r="G16" s="25" t="s">
        <v>119</v>
      </c>
      <c r="H16" s="25" t="s">
        <v>73</v>
      </c>
      <c r="I16" s="25" t="s">
        <v>107</v>
      </c>
      <c r="J16" s="25" t="s">
        <v>108</v>
      </c>
      <c r="K16" s="25">
        <v>1</v>
      </c>
      <c r="L16" s="25" t="s">
        <v>120</v>
      </c>
      <c r="M16" s="25" t="s">
        <v>77</v>
      </c>
      <c r="N16" s="21" t="s">
        <v>152</v>
      </c>
      <c r="O16" s="27">
        <v>44075</v>
      </c>
      <c r="P16" s="27">
        <v>44060</v>
      </c>
      <c r="Q16" s="28">
        <v>0</v>
      </c>
      <c r="R16" s="25" t="s">
        <v>78</v>
      </c>
    </row>
    <row r="17" spans="1:18" ht="255">
      <c r="A17" s="19">
        <v>48</v>
      </c>
      <c r="B17" s="24">
        <v>44053</v>
      </c>
      <c r="C17" s="25" t="s">
        <v>79</v>
      </c>
      <c r="D17" s="25" t="s">
        <v>72</v>
      </c>
      <c r="E17" s="25" t="s">
        <v>72</v>
      </c>
      <c r="F17" s="29" t="s">
        <v>96</v>
      </c>
      <c r="G17" s="25" t="s">
        <v>121</v>
      </c>
      <c r="H17" s="25" t="s">
        <v>73</v>
      </c>
      <c r="I17" s="25" t="s">
        <v>107</v>
      </c>
      <c r="J17" s="25" t="s">
        <v>108</v>
      </c>
      <c r="K17" s="25">
        <v>1</v>
      </c>
      <c r="L17" s="25" t="s">
        <v>122</v>
      </c>
      <c r="M17" s="25" t="s">
        <v>77</v>
      </c>
      <c r="N17" s="21" t="s">
        <v>152</v>
      </c>
      <c r="O17" s="27">
        <v>44075</v>
      </c>
      <c r="P17" s="27">
        <v>44060</v>
      </c>
      <c r="Q17" s="28">
        <v>0</v>
      </c>
      <c r="R17" s="25" t="s">
        <v>78</v>
      </c>
    </row>
    <row r="18" spans="1:18" ht="224.4">
      <c r="A18" s="19">
        <v>49</v>
      </c>
      <c r="B18" s="24">
        <v>44055</v>
      </c>
      <c r="C18" s="25" t="s">
        <v>123</v>
      </c>
      <c r="D18" s="25" t="s">
        <v>72</v>
      </c>
      <c r="E18" s="25" t="s">
        <v>72</v>
      </c>
      <c r="F18" s="29" t="s">
        <v>96</v>
      </c>
      <c r="G18" s="25" t="s">
        <v>124</v>
      </c>
      <c r="H18" s="25" t="s">
        <v>73</v>
      </c>
      <c r="I18" s="25" t="s">
        <v>84</v>
      </c>
      <c r="J18" s="25" t="s">
        <v>85</v>
      </c>
      <c r="K18" s="25">
        <v>1</v>
      </c>
      <c r="L18" s="25" t="s">
        <v>125</v>
      </c>
      <c r="M18" s="25" t="s">
        <v>77</v>
      </c>
      <c r="N18" s="21" t="s">
        <v>152</v>
      </c>
      <c r="O18" s="27">
        <v>44077</v>
      </c>
      <c r="P18" s="27">
        <v>44060</v>
      </c>
      <c r="Q18" s="28">
        <v>0</v>
      </c>
      <c r="R18" s="25" t="s">
        <v>78</v>
      </c>
    </row>
    <row r="19" spans="1:18" ht="224.4">
      <c r="A19" s="19">
        <v>50</v>
      </c>
      <c r="B19" s="24">
        <v>44055</v>
      </c>
      <c r="C19" s="25" t="s">
        <v>79</v>
      </c>
      <c r="D19" s="25" t="s">
        <v>72</v>
      </c>
      <c r="E19" s="25" t="s">
        <v>72</v>
      </c>
      <c r="F19" s="29" t="s">
        <v>96</v>
      </c>
      <c r="G19" s="25" t="s">
        <v>126</v>
      </c>
      <c r="H19" s="25" t="s">
        <v>73</v>
      </c>
      <c r="I19" s="25" t="s">
        <v>107</v>
      </c>
      <c r="J19" s="25" t="s">
        <v>127</v>
      </c>
      <c r="K19" s="25">
        <v>1</v>
      </c>
      <c r="L19" s="25" t="s">
        <v>128</v>
      </c>
      <c r="M19" s="25" t="s">
        <v>77</v>
      </c>
      <c r="N19" s="21" t="s">
        <v>152</v>
      </c>
      <c r="O19" s="27">
        <v>44077</v>
      </c>
      <c r="P19" s="27">
        <v>44060</v>
      </c>
      <c r="Q19" s="28">
        <v>0</v>
      </c>
      <c r="R19" s="25" t="s">
        <v>78</v>
      </c>
    </row>
    <row r="20" spans="1:18" ht="224.4">
      <c r="A20" s="19">
        <v>51</v>
      </c>
      <c r="B20" s="24">
        <v>44057</v>
      </c>
      <c r="C20" s="25" t="s">
        <v>79</v>
      </c>
      <c r="D20" s="25" t="s">
        <v>72</v>
      </c>
      <c r="E20" s="25" t="s">
        <v>72</v>
      </c>
      <c r="F20" s="29" t="s">
        <v>96</v>
      </c>
      <c r="G20" s="25" t="s">
        <v>129</v>
      </c>
      <c r="H20" s="25" t="s">
        <v>73</v>
      </c>
      <c r="I20" s="25" t="s">
        <v>74</v>
      </c>
      <c r="J20" s="25" t="s">
        <v>130</v>
      </c>
      <c r="K20" s="25">
        <v>1</v>
      </c>
      <c r="L20" s="25" t="s">
        <v>131</v>
      </c>
      <c r="M20" s="25" t="s">
        <v>77</v>
      </c>
      <c r="N20" s="21" t="s">
        <v>152</v>
      </c>
      <c r="O20" s="27">
        <v>44079</v>
      </c>
      <c r="P20" s="27">
        <v>44060</v>
      </c>
      <c r="Q20" s="28">
        <v>0</v>
      </c>
      <c r="R20" s="25" t="s">
        <v>78</v>
      </c>
    </row>
    <row r="21" spans="1:18" ht="102">
      <c r="A21" s="19">
        <v>52</v>
      </c>
      <c r="B21" s="24">
        <v>44061</v>
      </c>
      <c r="C21" s="25" t="s">
        <v>123</v>
      </c>
      <c r="D21" s="25" t="s">
        <v>72</v>
      </c>
      <c r="E21" s="25" t="s">
        <v>72</v>
      </c>
      <c r="F21" s="29" t="s">
        <v>90</v>
      </c>
      <c r="G21" s="25" t="s">
        <v>132</v>
      </c>
      <c r="H21" s="25" t="s">
        <v>73</v>
      </c>
      <c r="I21" s="25" t="s">
        <v>98</v>
      </c>
      <c r="J21" s="25" t="s">
        <v>133</v>
      </c>
      <c r="K21" s="25">
        <v>1</v>
      </c>
      <c r="L21" s="25" t="s">
        <v>134</v>
      </c>
      <c r="M21" s="25" t="s">
        <v>77</v>
      </c>
      <c r="N21" s="21" t="s">
        <v>152</v>
      </c>
      <c r="O21" s="27">
        <v>44083</v>
      </c>
      <c r="P21" s="27">
        <v>44066</v>
      </c>
      <c r="Q21" s="28">
        <v>0</v>
      </c>
      <c r="R21" s="25" t="s">
        <v>78</v>
      </c>
    </row>
    <row r="22" spans="1:18" ht="71.400000000000006">
      <c r="A22" s="19">
        <v>53</v>
      </c>
      <c r="B22" s="24">
        <v>44062</v>
      </c>
      <c r="C22" s="25" t="s">
        <v>79</v>
      </c>
      <c r="D22" s="25" t="s">
        <v>72</v>
      </c>
      <c r="E22" s="25" t="s">
        <v>72</v>
      </c>
      <c r="F22" s="29" t="s">
        <v>90</v>
      </c>
      <c r="G22" s="25" t="s">
        <v>135</v>
      </c>
      <c r="H22" s="25" t="s">
        <v>73</v>
      </c>
      <c r="I22" s="25" t="s">
        <v>87</v>
      </c>
      <c r="J22" s="25" t="s">
        <v>136</v>
      </c>
      <c r="K22" s="25">
        <v>1</v>
      </c>
      <c r="L22" s="25" t="s">
        <v>137</v>
      </c>
      <c r="M22" s="25" t="s">
        <v>77</v>
      </c>
      <c r="N22" s="21" t="s">
        <v>152</v>
      </c>
      <c r="O22" s="27">
        <v>44084</v>
      </c>
      <c r="P22" s="27">
        <v>44066</v>
      </c>
      <c r="Q22" s="28">
        <v>0</v>
      </c>
      <c r="R22" s="25" t="s">
        <v>78</v>
      </c>
    </row>
    <row r="23" spans="1:18" ht="224.4">
      <c r="A23" s="19">
        <v>54</v>
      </c>
      <c r="B23" s="24">
        <v>44062</v>
      </c>
      <c r="C23" s="25" t="s">
        <v>79</v>
      </c>
      <c r="D23" s="25" t="s">
        <v>72</v>
      </c>
      <c r="E23" s="25" t="s">
        <v>72</v>
      </c>
      <c r="F23" s="29" t="s">
        <v>90</v>
      </c>
      <c r="G23" s="25" t="s">
        <v>135</v>
      </c>
      <c r="H23" s="25" t="s">
        <v>73</v>
      </c>
      <c r="I23" s="25" t="s">
        <v>87</v>
      </c>
      <c r="J23" s="25" t="s">
        <v>136</v>
      </c>
      <c r="K23" s="25">
        <v>1</v>
      </c>
      <c r="L23" s="25" t="s">
        <v>138</v>
      </c>
      <c r="M23" s="25" t="s">
        <v>77</v>
      </c>
      <c r="N23" s="21" t="s">
        <v>152</v>
      </c>
      <c r="O23" s="27">
        <v>44084</v>
      </c>
      <c r="P23" s="27">
        <v>44066</v>
      </c>
      <c r="Q23" s="28">
        <v>0</v>
      </c>
      <c r="R23" s="25" t="s">
        <v>78</v>
      </c>
    </row>
    <row r="24" spans="1:18" ht="102">
      <c r="A24" s="19">
        <v>55</v>
      </c>
      <c r="B24" s="24">
        <v>44063</v>
      </c>
      <c r="C24" s="25" t="s">
        <v>112</v>
      </c>
      <c r="D24" s="25" t="s">
        <v>72</v>
      </c>
      <c r="E24" s="25" t="s">
        <v>72</v>
      </c>
      <c r="F24" s="29" t="s">
        <v>90</v>
      </c>
      <c r="G24" s="25" t="s">
        <v>139</v>
      </c>
      <c r="H24" s="25" t="s">
        <v>73</v>
      </c>
      <c r="I24" s="25" t="s">
        <v>140</v>
      </c>
      <c r="J24" s="25" t="s">
        <v>141</v>
      </c>
      <c r="K24" s="25">
        <v>1</v>
      </c>
      <c r="L24" s="25" t="s">
        <v>142</v>
      </c>
      <c r="M24" s="25" t="s">
        <v>77</v>
      </c>
      <c r="N24" s="21" t="s">
        <v>152</v>
      </c>
      <c r="O24" s="27">
        <v>44085</v>
      </c>
      <c r="P24" s="27">
        <v>44066</v>
      </c>
      <c r="Q24" s="28">
        <v>0</v>
      </c>
      <c r="R24" s="25" t="s">
        <v>78</v>
      </c>
    </row>
    <row r="25" spans="1:18" ht="224.4">
      <c r="A25" s="19">
        <v>56</v>
      </c>
      <c r="B25" s="24">
        <v>44063</v>
      </c>
      <c r="C25" s="25" t="s">
        <v>112</v>
      </c>
      <c r="D25" s="25" t="s">
        <v>72</v>
      </c>
      <c r="E25" s="25" t="s">
        <v>72</v>
      </c>
      <c r="F25" s="29" t="s">
        <v>96</v>
      </c>
      <c r="G25" s="25" t="s">
        <v>143</v>
      </c>
      <c r="H25" s="25" t="s">
        <v>73</v>
      </c>
      <c r="I25" s="25" t="s">
        <v>140</v>
      </c>
      <c r="J25" s="25" t="s">
        <v>141</v>
      </c>
      <c r="K25" s="25">
        <v>1</v>
      </c>
      <c r="L25" s="25" t="s">
        <v>144</v>
      </c>
      <c r="M25" s="25" t="s">
        <v>77</v>
      </c>
      <c r="N25" s="21" t="s">
        <v>152</v>
      </c>
      <c r="O25" s="27">
        <v>44085</v>
      </c>
      <c r="P25" s="27">
        <v>44066</v>
      </c>
      <c r="Q25" s="28">
        <v>0</v>
      </c>
      <c r="R25" s="25" t="s">
        <v>78</v>
      </c>
    </row>
    <row r="26" spans="1:18" ht="193.8">
      <c r="A26" s="19">
        <v>57</v>
      </c>
      <c r="B26" s="24">
        <v>44068</v>
      </c>
      <c r="C26" s="25" t="s">
        <v>79</v>
      </c>
      <c r="D26" s="25" t="s">
        <v>72</v>
      </c>
      <c r="E26" s="25" t="s">
        <v>72</v>
      </c>
      <c r="F26" s="29" t="s">
        <v>96</v>
      </c>
      <c r="G26" s="25" t="s">
        <v>145</v>
      </c>
      <c r="H26" s="25" t="s">
        <v>73</v>
      </c>
      <c r="I26" s="25" t="s">
        <v>84</v>
      </c>
      <c r="J26" s="25" t="s">
        <v>146</v>
      </c>
      <c r="K26" s="25">
        <v>1</v>
      </c>
      <c r="L26" s="25" t="s">
        <v>147</v>
      </c>
      <c r="M26" s="25" t="s">
        <v>77</v>
      </c>
      <c r="N26" s="21" t="s">
        <v>152</v>
      </c>
      <c r="O26" s="27">
        <v>44089</v>
      </c>
      <c r="P26" s="27">
        <v>44073</v>
      </c>
      <c r="Q26" s="28">
        <v>0</v>
      </c>
      <c r="R26" s="25" t="s">
        <v>78</v>
      </c>
    </row>
    <row r="27" spans="1:18" ht="153">
      <c r="A27" s="19">
        <v>58</v>
      </c>
      <c r="B27" s="24">
        <v>44068</v>
      </c>
      <c r="C27" s="25" t="s">
        <v>83</v>
      </c>
      <c r="D27" s="25" t="s">
        <v>72</v>
      </c>
      <c r="E27" s="25" t="s">
        <v>72</v>
      </c>
      <c r="F27" s="29" t="s">
        <v>96</v>
      </c>
      <c r="G27" s="25" t="s">
        <v>148</v>
      </c>
      <c r="H27" s="25" t="s">
        <v>73</v>
      </c>
      <c r="I27" s="25" t="s">
        <v>84</v>
      </c>
      <c r="J27" s="25" t="s">
        <v>85</v>
      </c>
      <c r="K27" s="25">
        <v>1</v>
      </c>
      <c r="L27" s="25" t="s">
        <v>149</v>
      </c>
      <c r="M27" s="25" t="s">
        <v>77</v>
      </c>
      <c r="N27" s="21" t="s">
        <v>152</v>
      </c>
      <c r="O27" s="27">
        <v>44089</v>
      </c>
      <c r="P27" s="27">
        <v>44073</v>
      </c>
      <c r="Q27" s="28">
        <v>0</v>
      </c>
      <c r="R27" s="25" t="s">
        <v>78</v>
      </c>
    </row>
    <row r="28" spans="1:18" ht="204">
      <c r="A28" s="19">
        <v>59</v>
      </c>
      <c r="B28" s="24">
        <v>44071</v>
      </c>
      <c r="C28" s="25" t="s">
        <v>83</v>
      </c>
      <c r="D28" s="25" t="s">
        <v>72</v>
      </c>
      <c r="E28" s="25" t="s">
        <v>72</v>
      </c>
      <c r="F28" s="29" t="s">
        <v>96</v>
      </c>
      <c r="G28" s="25" t="s">
        <v>150</v>
      </c>
      <c r="H28" s="25" t="s">
        <v>73</v>
      </c>
      <c r="I28" s="25" t="s">
        <v>74</v>
      </c>
      <c r="J28" s="25" t="s">
        <v>75</v>
      </c>
      <c r="K28" s="25">
        <v>1</v>
      </c>
      <c r="L28" s="25" t="s">
        <v>151</v>
      </c>
      <c r="M28" s="25" t="s">
        <v>77</v>
      </c>
      <c r="N28" s="21" t="s">
        <v>152</v>
      </c>
      <c r="O28" s="27">
        <v>44093</v>
      </c>
      <c r="P28" s="27">
        <v>44073</v>
      </c>
      <c r="Q28" s="28">
        <v>0</v>
      </c>
      <c r="R28" s="25" t="s">
        <v>78</v>
      </c>
    </row>
  </sheetData>
  <dataValidations count="1">
    <dataValidation type="list" allowBlank="1" showErrorMessage="1" sqref="I2:I28">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ErrorMessage="1">
          <x14:formula1>
            <xm:f>'C:\Users\Biblioteca\Downloads\[200212 FormatoReportesUsaquen.V1.0 (2) (1) (2) (1).xlsx]Datos'!#REF!</xm:f>
          </x14:formula1>
          <xm:sqref>H2:H5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3"/>
  <sheetViews>
    <sheetView topLeftCell="B16" workbookViewId="0">
      <selection activeCell="F16" sqref="F16"/>
    </sheetView>
  </sheetViews>
  <sheetFormatPr baseColWidth="10" defaultRowHeight="14.4"/>
  <sheetData>
    <row r="1" spans="1:18" ht="40.799999999999997">
      <c r="A1" s="48" t="s">
        <v>54</v>
      </c>
      <c r="B1" s="48" t="s">
        <v>55</v>
      </c>
      <c r="C1" s="49" t="s">
        <v>56</v>
      </c>
      <c r="D1" s="49" t="s">
        <v>57</v>
      </c>
      <c r="E1" s="49" t="s">
        <v>58</v>
      </c>
      <c r="F1" s="49" t="s">
        <v>59</v>
      </c>
      <c r="G1" s="49" t="s">
        <v>60</v>
      </c>
      <c r="H1" s="49" t="s">
        <v>0</v>
      </c>
      <c r="I1" s="49" t="s">
        <v>61</v>
      </c>
      <c r="J1" s="49" t="s">
        <v>62</v>
      </c>
      <c r="K1" s="49" t="s">
        <v>63</v>
      </c>
      <c r="L1" s="49" t="s">
        <v>64</v>
      </c>
      <c r="M1" s="49" t="s">
        <v>65</v>
      </c>
      <c r="N1" s="49" t="s">
        <v>66</v>
      </c>
      <c r="O1" s="49" t="s">
        <v>67</v>
      </c>
      <c r="P1" s="49" t="s">
        <v>68</v>
      </c>
      <c r="Q1" s="50" t="s">
        <v>69</v>
      </c>
      <c r="R1" s="49" t="s">
        <v>70</v>
      </c>
    </row>
    <row r="2" spans="1:18" ht="112.2">
      <c r="A2" s="32">
        <v>34</v>
      </c>
      <c r="B2" s="33">
        <v>44018</v>
      </c>
      <c r="C2" s="34" t="s">
        <v>376</v>
      </c>
      <c r="D2" s="34">
        <v>3158113905</v>
      </c>
      <c r="E2" s="34" t="s">
        <v>377</v>
      </c>
      <c r="F2" s="34"/>
      <c r="G2" s="34" t="s">
        <v>378</v>
      </c>
      <c r="H2" s="34" t="s">
        <v>379</v>
      </c>
      <c r="I2" s="34" t="s">
        <v>380</v>
      </c>
      <c r="J2" s="34" t="s">
        <v>381</v>
      </c>
      <c r="K2" s="34">
        <v>1</v>
      </c>
      <c r="L2" s="34" t="s">
        <v>382</v>
      </c>
      <c r="M2" s="32" t="s">
        <v>383</v>
      </c>
      <c r="N2" s="32" t="s">
        <v>152</v>
      </c>
      <c r="O2" s="51">
        <v>44042</v>
      </c>
      <c r="P2" s="51">
        <v>44025</v>
      </c>
      <c r="Q2" s="35">
        <f t="shared" ref="Q2:Q23" si="0">IF(_xlfn.DAYS(P2,O2)&lt;0,0,_xlfn.DAYS(P2,O2))</f>
        <v>0</v>
      </c>
      <c r="R2" s="34" t="s">
        <v>384</v>
      </c>
    </row>
    <row r="3" spans="1:18" ht="91.8">
      <c r="A3" s="32">
        <v>35</v>
      </c>
      <c r="B3" s="33">
        <v>44042</v>
      </c>
      <c r="C3" s="34" t="s">
        <v>385</v>
      </c>
      <c r="D3" s="34" t="s">
        <v>386</v>
      </c>
      <c r="E3" s="34" t="s">
        <v>377</v>
      </c>
      <c r="F3" s="32" t="s">
        <v>156</v>
      </c>
      <c r="G3" s="34" t="s">
        <v>377</v>
      </c>
      <c r="H3" s="34" t="s">
        <v>377</v>
      </c>
      <c r="I3" s="34" t="s">
        <v>377</v>
      </c>
      <c r="J3" s="34" t="s">
        <v>377</v>
      </c>
      <c r="K3" s="34">
        <v>1</v>
      </c>
      <c r="L3" s="34" t="s">
        <v>387</v>
      </c>
      <c r="M3" s="34" t="s">
        <v>388</v>
      </c>
      <c r="N3" s="32" t="s">
        <v>152</v>
      </c>
      <c r="O3" s="51">
        <v>44058</v>
      </c>
      <c r="P3" s="51">
        <v>44042</v>
      </c>
      <c r="Q3" s="35">
        <f t="shared" si="0"/>
        <v>0</v>
      </c>
      <c r="R3" s="34" t="s">
        <v>389</v>
      </c>
    </row>
    <row r="4" spans="1:18" ht="91.8">
      <c r="A4" s="32">
        <v>36</v>
      </c>
      <c r="B4" s="33">
        <v>44042</v>
      </c>
      <c r="C4" s="34" t="s">
        <v>390</v>
      </c>
      <c r="D4" s="34" t="s">
        <v>391</v>
      </c>
      <c r="E4" s="34" t="s">
        <v>377</v>
      </c>
      <c r="F4" s="32" t="s">
        <v>156</v>
      </c>
      <c r="G4" s="34" t="s">
        <v>377</v>
      </c>
      <c r="H4" s="34" t="s">
        <v>377</v>
      </c>
      <c r="I4" s="34" t="s">
        <v>377</v>
      </c>
      <c r="J4" s="34" t="s">
        <v>377</v>
      </c>
      <c r="K4" s="34">
        <v>1</v>
      </c>
      <c r="L4" s="34" t="s">
        <v>387</v>
      </c>
      <c r="M4" s="34" t="s">
        <v>388</v>
      </c>
      <c r="N4" s="32" t="s">
        <v>152</v>
      </c>
      <c r="O4" s="51">
        <v>44058</v>
      </c>
      <c r="P4" s="51">
        <v>44042</v>
      </c>
      <c r="Q4" s="35">
        <f t="shared" si="0"/>
        <v>0</v>
      </c>
      <c r="R4" s="34" t="s">
        <v>389</v>
      </c>
    </row>
    <row r="5" spans="1:18" ht="91.8">
      <c r="A5" s="32">
        <v>37</v>
      </c>
      <c r="B5" s="33">
        <v>44042</v>
      </c>
      <c r="C5" s="34" t="s">
        <v>392</v>
      </c>
      <c r="D5" s="34" t="s">
        <v>393</v>
      </c>
      <c r="E5" s="34" t="s">
        <v>377</v>
      </c>
      <c r="F5" s="32" t="s">
        <v>156</v>
      </c>
      <c r="G5" s="34" t="s">
        <v>377</v>
      </c>
      <c r="H5" s="34" t="s">
        <v>377</v>
      </c>
      <c r="I5" s="34" t="s">
        <v>377</v>
      </c>
      <c r="J5" s="34" t="s">
        <v>377</v>
      </c>
      <c r="K5" s="34">
        <v>1</v>
      </c>
      <c r="L5" s="34" t="s">
        <v>387</v>
      </c>
      <c r="M5" s="34" t="s">
        <v>388</v>
      </c>
      <c r="N5" s="32" t="s">
        <v>152</v>
      </c>
      <c r="O5" s="51">
        <v>44058</v>
      </c>
      <c r="P5" s="51">
        <v>44042</v>
      </c>
      <c r="Q5" s="35">
        <f t="shared" si="0"/>
        <v>0</v>
      </c>
      <c r="R5" s="34" t="s">
        <v>389</v>
      </c>
    </row>
    <row r="6" spans="1:18" ht="91.8">
      <c r="A6" s="32">
        <v>38</v>
      </c>
      <c r="B6" s="33">
        <v>44042</v>
      </c>
      <c r="C6" s="34" t="s">
        <v>394</v>
      </c>
      <c r="D6" s="34" t="s">
        <v>395</v>
      </c>
      <c r="E6" s="34" t="s">
        <v>377</v>
      </c>
      <c r="F6" s="32" t="s">
        <v>156</v>
      </c>
      <c r="G6" s="34" t="s">
        <v>377</v>
      </c>
      <c r="H6" s="34" t="s">
        <v>377</v>
      </c>
      <c r="I6" s="34" t="s">
        <v>377</v>
      </c>
      <c r="J6" s="34" t="s">
        <v>377</v>
      </c>
      <c r="K6" s="34">
        <v>1</v>
      </c>
      <c r="L6" s="34" t="s">
        <v>387</v>
      </c>
      <c r="M6" s="34" t="s">
        <v>388</v>
      </c>
      <c r="N6" s="32" t="s">
        <v>152</v>
      </c>
      <c r="O6" s="51">
        <v>44058</v>
      </c>
      <c r="P6" s="51">
        <v>44042</v>
      </c>
      <c r="Q6" s="35">
        <f t="shared" si="0"/>
        <v>0</v>
      </c>
      <c r="R6" s="34" t="s">
        <v>389</v>
      </c>
    </row>
    <row r="7" spans="1:18" ht="91.8">
      <c r="A7" s="32">
        <v>39</v>
      </c>
      <c r="B7" s="33">
        <v>44042</v>
      </c>
      <c r="C7" s="34" t="s">
        <v>396</v>
      </c>
      <c r="D7" s="34" t="s">
        <v>397</v>
      </c>
      <c r="E7" s="34" t="s">
        <v>377</v>
      </c>
      <c r="F7" s="32" t="s">
        <v>156</v>
      </c>
      <c r="G7" s="34" t="s">
        <v>377</v>
      </c>
      <c r="H7" s="34" t="s">
        <v>377</v>
      </c>
      <c r="I7" s="34" t="s">
        <v>377</v>
      </c>
      <c r="J7" s="34" t="s">
        <v>377</v>
      </c>
      <c r="K7" s="34">
        <v>1</v>
      </c>
      <c r="L7" s="34" t="s">
        <v>387</v>
      </c>
      <c r="M7" s="34" t="s">
        <v>388</v>
      </c>
      <c r="N7" s="32" t="s">
        <v>152</v>
      </c>
      <c r="O7" s="51">
        <v>44058</v>
      </c>
      <c r="P7" s="51">
        <v>44042</v>
      </c>
      <c r="Q7" s="35">
        <f t="shared" si="0"/>
        <v>0</v>
      </c>
      <c r="R7" s="34" t="s">
        <v>389</v>
      </c>
    </row>
    <row r="8" spans="1:18" ht="91.8">
      <c r="A8" s="32">
        <v>40</v>
      </c>
      <c r="B8" s="33">
        <v>44042</v>
      </c>
      <c r="C8" s="34" t="s">
        <v>398</v>
      </c>
      <c r="D8" s="34" t="s">
        <v>399</v>
      </c>
      <c r="E8" s="34" t="s">
        <v>377</v>
      </c>
      <c r="F8" s="32" t="s">
        <v>156</v>
      </c>
      <c r="G8" s="34" t="s">
        <v>377</v>
      </c>
      <c r="H8" s="34" t="s">
        <v>377</v>
      </c>
      <c r="I8" s="34" t="s">
        <v>377</v>
      </c>
      <c r="J8" s="34" t="s">
        <v>377</v>
      </c>
      <c r="K8" s="34">
        <v>1</v>
      </c>
      <c r="L8" s="34" t="s">
        <v>387</v>
      </c>
      <c r="M8" s="34" t="s">
        <v>388</v>
      </c>
      <c r="N8" s="32" t="s">
        <v>152</v>
      </c>
      <c r="O8" s="51">
        <v>44058</v>
      </c>
      <c r="P8" s="51">
        <v>44042</v>
      </c>
      <c r="Q8" s="35">
        <f t="shared" si="0"/>
        <v>0</v>
      </c>
      <c r="R8" s="34" t="s">
        <v>389</v>
      </c>
    </row>
    <row r="9" spans="1:18" ht="91.8">
      <c r="A9" s="32">
        <v>41</v>
      </c>
      <c r="B9" s="33">
        <v>44055</v>
      </c>
      <c r="C9" s="34" t="s">
        <v>400</v>
      </c>
      <c r="D9" s="34" t="s">
        <v>401</v>
      </c>
      <c r="E9" s="34" t="s">
        <v>377</v>
      </c>
      <c r="F9" s="32" t="s">
        <v>156</v>
      </c>
      <c r="G9" s="34" t="s">
        <v>377</v>
      </c>
      <c r="H9" s="34" t="s">
        <v>377</v>
      </c>
      <c r="I9" s="34" t="s">
        <v>377</v>
      </c>
      <c r="J9" s="34" t="s">
        <v>377</v>
      </c>
      <c r="K9" s="34">
        <v>1</v>
      </c>
      <c r="L9" s="34" t="s">
        <v>387</v>
      </c>
      <c r="M9" s="34" t="s">
        <v>388</v>
      </c>
      <c r="N9" s="32" t="s">
        <v>152</v>
      </c>
      <c r="O9" s="51">
        <v>44055</v>
      </c>
      <c r="P9" s="51">
        <v>44055</v>
      </c>
      <c r="Q9" s="35">
        <f t="shared" si="0"/>
        <v>0</v>
      </c>
      <c r="R9" s="34" t="s">
        <v>389</v>
      </c>
    </row>
    <row r="10" spans="1:18" ht="71.400000000000006">
      <c r="A10" s="32">
        <v>42</v>
      </c>
      <c r="B10" s="33">
        <v>44057</v>
      </c>
      <c r="C10" s="34" t="s">
        <v>402</v>
      </c>
      <c r="D10" s="34" t="s">
        <v>403</v>
      </c>
      <c r="E10" s="34" t="s">
        <v>377</v>
      </c>
      <c r="F10" s="32" t="s">
        <v>96</v>
      </c>
      <c r="G10" s="34" t="s">
        <v>404</v>
      </c>
      <c r="H10" s="34" t="s">
        <v>377</v>
      </c>
      <c r="I10" s="34" t="s">
        <v>380</v>
      </c>
      <c r="J10" s="34" t="s">
        <v>405</v>
      </c>
      <c r="K10" s="34">
        <v>1</v>
      </c>
      <c r="L10" s="34" t="s">
        <v>406</v>
      </c>
      <c r="M10" s="34" t="s">
        <v>388</v>
      </c>
      <c r="N10" s="32" t="s">
        <v>152</v>
      </c>
      <c r="O10" s="51">
        <v>44088</v>
      </c>
      <c r="P10" s="51">
        <v>44068</v>
      </c>
      <c r="Q10" s="35">
        <f t="shared" si="0"/>
        <v>0</v>
      </c>
      <c r="R10" s="34" t="s">
        <v>407</v>
      </c>
    </row>
    <row r="11" spans="1:18" ht="71.400000000000006">
      <c r="A11" s="32">
        <v>43</v>
      </c>
      <c r="B11" s="33">
        <v>44057</v>
      </c>
      <c r="C11" s="34" t="s">
        <v>402</v>
      </c>
      <c r="D11" s="34" t="s">
        <v>403</v>
      </c>
      <c r="E11" s="34" t="s">
        <v>377</v>
      </c>
      <c r="F11" s="32" t="s">
        <v>96</v>
      </c>
      <c r="G11" s="34" t="s">
        <v>408</v>
      </c>
      <c r="H11" s="34" t="s">
        <v>377</v>
      </c>
      <c r="I11" s="34" t="s">
        <v>380</v>
      </c>
      <c r="J11" s="34" t="s">
        <v>405</v>
      </c>
      <c r="K11" s="34">
        <v>1</v>
      </c>
      <c r="L11" s="34" t="s">
        <v>406</v>
      </c>
      <c r="M11" s="34" t="s">
        <v>388</v>
      </c>
      <c r="N11" s="32" t="s">
        <v>152</v>
      </c>
      <c r="O11" s="51">
        <v>44088</v>
      </c>
      <c r="P11" s="51">
        <v>44068</v>
      </c>
      <c r="Q11" s="35">
        <f t="shared" si="0"/>
        <v>0</v>
      </c>
      <c r="R11" s="34" t="s">
        <v>409</v>
      </c>
    </row>
    <row r="12" spans="1:18" ht="71.400000000000006">
      <c r="A12" s="32">
        <v>44</v>
      </c>
      <c r="B12" s="33">
        <v>44057</v>
      </c>
      <c r="C12" s="34" t="s">
        <v>402</v>
      </c>
      <c r="D12" s="34" t="s">
        <v>403</v>
      </c>
      <c r="E12" s="34" t="s">
        <v>377</v>
      </c>
      <c r="F12" s="32" t="s">
        <v>96</v>
      </c>
      <c r="G12" s="34" t="s">
        <v>410</v>
      </c>
      <c r="H12" s="34" t="s">
        <v>377</v>
      </c>
      <c r="I12" s="34" t="s">
        <v>411</v>
      </c>
      <c r="J12" s="34" t="s">
        <v>412</v>
      </c>
      <c r="K12" s="34">
        <v>1</v>
      </c>
      <c r="L12" s="34" t="s">
        <v>406</v>
      </c>
      <c r="M12" s="34" t="s">
        <v>388</v>
      </c>
      <c r="N12" s="32" t="s">
        <v>152</v>
      </c>
      <c r="O12" s="51">
        <v>44088</v>
      </c>
      <c r="P12" s="51">
        <v>44068</v>
      </c>
      <c r="Q12" s="35">
        <f t="shared" si="0"/>
        <v>0</v>
      </c>
      <c r="R12" s="34" t="s">
        <v>413</v>
      </c>
    </row>
    <row r="13" spans="1:18" ht="71.400000000000006">
      <c r="A13" s="32">
        <v>45</v>
      </c>
      <c r="B13" s="33">
        <v>44057</v>
      </c>
      <c r="C13" s="34" t="s">
        <v>402</v>
      </c>
      <c r="D13" s="34" t="s">
        <v>403</v>
      </c>
      <c r="E13" s="34" t="s">
        <v>377</v>
      </c>
      <c r="F13" s="32" t="s">
        <v>96</v>
      </c>
      <c r="G13" s="34" t="s">
        <v>414</v>
      </c>
      <c r="H13" s="34" t="s">
        <v>377</v>
      </c>
      <c r="I13" s="34" t="s">
        <v>377</v>
      </c>
      <c r="J13" s="34" t="s">
        <v>415</v>
      </c>
      <c r="K13" s="34">
        <v>1</v>
      </c>
      <c r="L13" s="34" t="s">
        <v>406</v>
      </c>
      <c r="M13" s="34" t="s">
        <v>388</v>
      </c>
      <c r="N13" s="32" t="s">
        <v>152</v>
      </c>
      <c r="O13" s="51">
        <v>44088</v>
      </c>
      <c r="P13" s="51">
        <v>44068</v>
      </c>
      <c r="Q13" s="35">
        <f t="shared" si="0"/>
        <v>0</v>
      </c>
      <c r="R13" s="34" t="s">
        <v>416</v>
      </c>
    </row>
    <row r="14" spans="1:18" ht="71.400000000000006">
      <c r="A14" s="32">
        <v>46</v>
      </c>
      <c r="B14" s="33">
        <v>44061</v>
      </c>
      <c r="C14" s="34" t="s">
        <v>402</v>
      </c>
      <c r="D14" s="34" t="s">
        <v>403</v>
      </c>
      <c r="E14" s="34" t="s">
        <v>377</v>
      </c>
      <c r="F14" s="32" t="s">
        <v>96</v>
      </c>
      <c r="G14" s="34" t="s">
        <v>417</v>
      </c>
      <c r="H14" s="34" t="s">
        <v>377</v>
      </c>
      <c r="I14" s="34" t="s">
        <v>411</v>
      </c>
      <c r="J14" s="34" t="s">
        <v>412</v>
      </c>
      <c r="K14" s="34">
        <v>1</v>
      </c>
      <c r="L14" s="34" t="s">
        <v>406</v>
      </c>
      <c r="M14" s="34" t="s">
        <v>388</v>
      </c>
      <c r="N14" s="32" t="s">
        <v>152</v>
      </c>
      <c r="O14" s="51">
        <v>44088</v>
      </c>
      <c r="P14" s="51">
        <v>44068</v>
      </c>
      <c r="Q14" s="35">
        <f t="shared" si="0"/>
        <v>0</v>
      </c>
      <c r="R14" s="34" t="s">
        <v>418</v>
      </c>
    </row>
    <row r="15" spans="1:18" ht="91.8">
      <c r="A15" s="32">
        <v>47</v>
      </c>
      <c r="B15" s="33">
        <v>44061</v>
      </c>
      <c r="C15" s="34" t="s">
        <v>419</v>
      </c>
      <c r="D15" s="34" t="s">
        <v>420</v>
      </c>
      <c r="E15" s="34" t="s">
        <v>377</v>
      </c>
      <c r="F15" s="34" t="s">
        <v>156</v>
      </c>
      <c r="G15" s="34" t="s">
        <v>377</v>
      </c>
      <c r="H15" s="34" t="s">
        <v>377</v>
      </c>
      <c r="I15" s="34" t="s">
        <v>377</v>
      </c>
      <c r="J15" s="34" t="s">
        <v>377</v>
      </c>
      <c r="K15" s="34">
        <v>1</v>
      </c>
      <c r="L15" s="34" t="s">
        <v>387</v>
      </c>
      <c r="M15" s="34" t="s">
        <v>388</v>
      </c>
      <c r="N15" s="32" t="s">
        <v>152</v>
      </c>
      <c r="O15" s="51">
        <v>44061</v>
      </c>
      <c r="P15" s="51">
        <v>44061</v>
      </c>
      <c r="Q15" s="35">
        <f t="shared" si="0"/>
        <v>0</v>
      </c>
      <c r="R15" s="34" t="s">
        <v>421</v>
      </c>
    </row>
    <row r="16" spans="1:18" ht="244.8">
      <c r="A16" s="32">
        <v>48</v>
      </c>
      <c r="B16" s="33">
        <v>44062</v>
      </c>
      <c r="C16" s="34" t="s">
        <v>422</v>
      </c>
      <c r="D16" s="34" t="s">
        <v>423</v>
      </c>
      <c r="E16" s="34" t="s">
        <v>377</v>
      </c>
      <c r="F16" s="34"/>
      <c r="G16" s="34" t="s">
        <v>377</v>
      </c>
      <c r="H16" s="34" t="s">
        <v>377</v>
      </c>
      <c r="I16" s="34" t="s">
        <v>377</v>
      </c>
      <c r="J16" s="34" t="s">
        <v>377</v>
      </c>
      <c r="K16" s="34">
        <v>1</v>
      </c>
      <c r="L16" s="34" t="s">
        <v>424</v>
      </c>
      <c r="M16" s="34" t="s">
        <v>425</v>
      </c>
      <c r="N16" s="32" t="s">
        <v>152</v>
      </c>
      <c r="O16" s="51">
        <v>44093</v>
      </c>
      <c r="P16" s="51">
        <v>44076</v>
      </c>
      <c r="Q16" s="35">
        <f t="shared" si="0"/>
        <v>0</v>
      </c>
      <c r="R16" s="34" t="s">
        <v>426</v>
      </c>
    </row>
    <row r="17" spans="1:18" ht="91.8">
      <c r="A17" s="32">
        <v>49</v>
      </c>
      <c r="B17" s="33">
        <v>44067</v>
      </c>
      <c r="C17" s="34" t="s">
        <v>427</v>
      </c>
      <c r="D17" s="34" t="s">
        <v>428</v>
      </c>
      <c r="E17" s="34" t="s">
        <v>377</v>
      </c>
      <c r="F17" s="34"/>
      <c r="G17" s="34" t="s">
        <v>377</v>
      </c>
      <c r="H17" s="34" t="s">
        <v>377</v>
      </c>
      <c r="I17" s="34" t="s">
        <v>377</v>
      </c>
      <c r="J17" s="34" t="s">
        <v>377</v>
      </c>
      <c r="K17" s="34">
        <v>1</v>
      </c>
      <c r="L17" s="34" t="s">
        <v>387</v>
      </c>
      <c r="M17" s="34" t="s">
        <v>388</v>
      </c>
      <c r="N17" s="32" t="s">
        <v>152</v>
      </c>
      <c r="O17" s="51">
        <v>44067</v>
      </c>
      <c r="P17" s="51">
        <v>44067</v>
      </c>
      <c r="Q17" s="35">
        <f t="shared" si="0"/>
        <v>0</v>
      </c>
      <c r="R17" s="34" t="s">
        <v>429</v>
      </c>
    </row>
    <row r="18" spans="1:18" ht="91.8">
      <c r="A18" s="32">
        <v>50</v>
      </c>
      <c r="B18" s="33">
        <v>44067</v>
      </c>
      <c r="C18" s="34" t="s">
        <v>430</v>
      </c>
      <c r="D18" s="34" t="s">
        <v>431</v>
      </c>
      <c r="E18" s="34" t="s">
        <v>377</v>
      </c>
      <c r="F18" s="34"/>
      <c r="G18" s="34" t="s">
        <v>377</v>
      </c>
      <c r="H18" s="34" t="s">
        <v>377</v>
      </c>
      <c r="I18" s="34" t="s">
        <v>377</v>
      </c>
      <c r="J18" s="34" t="s">
        <v>377</v>
      </c>
      <c r="K18" s="34">
        <v>1</v>
      </c>
      <c r="L18" s="34" t="s">
        <v>387</v>
      </c>
      <c r="M18" s="34" t="s">
        <v>388</v>
      </c>
      <c r="N18" s="32" t="s">
        <v>152</v>
      </c>
      <c r="O18" s="51">
        <v>44067</v>
      </c>
      <c r="P18" s="51">
        <v>44067</v>
      </c>
      <c r="Q18" s="35">
        <f t="shared" si="0"/>
        <v>0</v>
      </c>
      <c r="R18" s="34" t="s">
        <v>429</v>
      </c>
    </row>
    <row r="19" spans="1:18" ht="91.8">
      <c r="A19" s="32">
        <v>51</v>
      </c>
      <c r="B19" s="33">
        <v>44067</v>
      </c>
      <c r="C19" s="34" t="s">
        <v>432</v>
      </c>
      <c r="D19" s="34" t="s">
        <v>433</v>
      </c>
      <c r="E19" s="34" t="s">
        <v>377</v>
      </c>
      <c r="F19" s="34" t="s">
        <v>156</v>
      </c>
      <c r="G19" s="34" t="s">
        <v>377</v>
      </c>
      <c r="H19" s="34" t="s">
        <v>377</v>
      </c>
      <c r="I19" s="34" t="s">
        <v>377</v>
      </c>
      <c r="J19" s="34" t="s">
        <v>377</v>
      </c>
      <c r="K19" s="34">
        <v>1</v>
      </c>
      <c r="L19" s="34" t="s">
        <v>387</v>
      </c>
      <c r="M19" s="34" t="s">
        <v>388</v>
      </c>
      <c r="N19" s="32" t="s">
        <v>152</v>
      </c>
      <c r="O19" s="51">
        <v>44067</v>
      </c>
      <c r="P19" s="51">
        <v>44067</v>
      </c>
      <c r="Q19" s="35">
        <f t="shared" si="0"/>
        <v>0</v>
      </c>
      <c r="R19" s="34" t="s">
        <v>429</v>
      </c>
    </row>
    <row r="20" spans="1:18" ht="91.8">
      <c r="A20" s="32">
        <v>52</v>
      </c>
      <c r="B20" s="33">
        <v>44070</v>
      </c>
      <c r="C20" s="34" t="s">
        <v>434</v>
      </c>
      <c r="D20" s="34" t="s">
        <v>435</v>
      </c>
      <c r="E20" s="34" t="s">
        <v>377</v>
      </c>
      <c r="F20" s="34" t="s">
        <v>156</v>
      </c>
      <c r="G20" s="34" t="s">
        <v>377</v>
      </c>
      <c r="H20" s="34" t="s">
        <v>377</v>
      </c>
      <c r="I20" s="34" t="s">
        <v>377</v>
      </c>
      <c r="J20" s="34" t="s">
        <v>377</v>
      </c>
      <c r="K20" s="34">
        <v>1</v>
      </c>
      <c r="L20" s="34" t="s">
        <v>387</v>
      </c>
      <c r="M20" s="34" t="s">
        <v>388</v>
      </c>
      <c r="N20" s="32" t="s">
        <v>152</v>
      </c>
      <c r="O20" s="51">
        <v>44101</v>
      </c>
      <c r="P20" s="51">
        <v>44070</v>
      </c>
      <c r="Q20" s="35">
        <f t="shared" si="0"/>
        <v>0</v>
      </c>
      <c r="R20" s="34" t="s">
        <v>436</v>
      </c>
    </row>
    <row r="21" spans="1:18" ht="91.8">
      <c r="A21" s="32">
        <v>53</v>
      </c>
      <c r="B21" s="33">
        <v>44070</v>
      </c>
      <c r="C21" s="34" t="s">
        <v>437</v>
      </c>
      <c r="D21" s="34" t="s">
        <v>438</v>
      </c>
      <c r="E21" s="34" t="s">
        <v>377</v>
      </c>
      <c r="F21" s="34"/>
      <c r="G21" s="34" t="s">
        <v>377</v>
      </c>
      <c r="H21" s="34" t="s">
        <v>377</v>
      </c>
      <c r="I21" s="34" t="s">
        <v>377</v>
      </c>
      <c r="J21" s="34" t="s">
        <v>377</v>
      </c>
      <c r="K21" s="34">
        <v>1</v>
      </c>
      <c r="L21" s="34" t="s">
        <v>387</v>
      </c>
      <c r="M21" s="34" t="s">
        <v>388</v>
      </c>
      <c r="N21" s="32" t="s">
        <v>152</v>
      </c>
      <c r="O21" s="51">
        <v>44101</v>
      </c>
      <c r="P21" s="51">
        <v>44070</v>
      </c>
      <c r="Q21" s="35">
        <f t="shared" si="0"/>
        <v>0</v>
      </c>
      <c r="R21" s="34" t="s">
        <v>436</v>
      </c>
    </row>
    <row r="22" spans="1:18" ht="91.8">
      <c r="A22" s="32">
        <v>54</v>
      </c>
      <c r="B22" s="33">
        <v>44070</v>
      </c>
      <c r="C22" s="34" t="s">
        <v>439</v>
      </c>
      <c r="D22" s="34" t="s">
        <v>440</v>
      </c>
      <c r="E22" s="34" t="s">
        <v>377</v>
      </c>
      <c r="F22" s="34"/>
      <c r="G22" s="34" t="s">
        <v>377</v>
      </c>
      <c r="H22" s="34" t="s">
        <v>377</v>
      </c>
      <c r="I22" s="34" t="s">
        <v>377</v>
      </c>
      <c r="J22" s="34" t="s">
        <v>377</v>
      </c>
      <c r="K22" s="34">
        <v>1</v>
      </c>
      <c r="L22" s="34" t="s">
        <v>387</v>
      </c>
      <c r="M22" s="34" t="s">
        <v>388</v>
      </c>
      <c r="N22" s="32" t="s">
        <v>152</v>
      </c>
      <c r="O22" s="51">
        <v>44101</v>
      </c>
      <c r="P22" s="51">
        <v>44070</v>
      </c>
      <c r="Q22" s="35">
        <f t="shared" si="0"/>
        <v>0</v>
      </c>
      <c r="R22" s="34" t="s">
        <v>436</v>
      </c>
    </row>
    <row r="23" spans="1:18" ht="91.8">
      <c r="A23" s="32">
        <v>55</v>
      </c>
      <c r="B23" s="33">
        <v>44070</v>
      </c>
      <c r="C23" s="34" t="s">
        <v>441</v>
      </c>
      <c r="D23" s="34" t="s">
        <v>442</v>
      </c>
      <c r="E23" s="34" t="s">
        <v>377</v>
      </c>
      <c r="F23" s="34"/>
      <c r="G23" s="34" t="s">
        <v>377</v>
      </c>
      <c r="H23" s="34" t="s">
        <v>377</v>
      </c>
      <c r="I23" s="34" t="s">
        <v>377</v>
      </c>
      <c r="J23" s="34" t="s">
        <v>377</v>
      </c>
      <c r="K23" s="34">
        <v>1</v>
      </c>
      <c r="L23" s="34" t="s">
        <v>387</v>
      </c>
      <c r="M23" s="34" t="s">
        <v>388</v>
      </c>
      <c r="N23" s="32" t="s">
        <v>152</v>
      </c>
      <c r="O23" s="51">
        <v>44101</v>
      </c>
      <c r="P23" s="51">
        <v>44070</v>
      </c>
      <c r="Q23" s="35">
        <f t="shared" si="0"/>
        <v>0</v>
      </c>
      <c r="R23" s="34" t="s">
        <v>436</v>
      </c>
    </row>
  </sheetData>
  <dataValidations count="1">
    <dataValidation type="list" allowBlank="1" showInputMessage="1" showErrorMessage="1" sqref="I2 I10:I12 I14">
      <formula1>INDIRECT(H2)</formula1>
    </dataValidation>
  </dataValidations>
  <hyperlinks>
    <hyperlink ref="D6" r:id="rId1"/>
  </hyperlinks>
  <pageMargins left="0.7" right="0.7" top="0.75" bottom="0.75" header="0.3" footer="0.3"/>
  <legacyDrawing r:id="rId2"/>
  <extLst>
    <ext xmlns:x14="http://schemas.microsoft.com/office/spreadsheetml/2009/9/main" uri="{78C0D931-6437-407d-A8EE-F0AAD7539E65}">
      <x14:conditionalFormattings>
        <x14:conditionalFormatting xmlns:xm="http://schemas.microsoft.com/office/excel/2006/main">
          <x14:cfRule type="iconSet" priority="148" id="{E9DE8965-7899-45A5-B24C-9A04C1D72E9F}">
            <x14:iconSet iconSet="3Symbols2" custom="1">
              <x14:cfvo type="percent">
                <xm:f>0</xm:f>
              </x14:cfvo>
              <x14:cfvo type="num">
                <xm:f>0</xm:f>
              </x14:cfvo>
              <x14:cfvo type="num" gte="0">
                <xm:f>0</xm:f>
              </x14:cfvo>
              <x14:cfIcon iconSet="3Symbols2" iconId="2"/>
              <x14:cfIcon iconSet="3Symbols2" iconId="2"/>
              <x14:cfIcon iconSet="3Symbols2" iconId="1"/>
            </x14:iconSet>
          </x14:cfRule>
          <xm:sqref>Q3 Q9:Q12 Q14 Q16</xm:sqref>
        </x14:conditionalFormatting>
        <x14:conditionalFormatting xmlns:xm="http://schemas.microsoft.com/office/excel/2006/main">
          <x14:cfRule type="iconSet" priority="147" id="{F050B52A-BF12-47D8-8ECF-967FF2712DD8}">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144" operator="equal" id="{ED6E7B79-FDD0-46A1-955C-7503B573A61C}">
            <xm:f>'C:\Users\japinzon\Documents\GESTIÓN SOCIAL (JAPR)\OGS\Gestión Local y Territorial\Procesos\agendas locales\2020\[FRL01.xlsx]LD'!#REF!</xm:f>
            <x14:dxf>
              <font>
                <color rgb="FF006100"/>
              </font>
              <fill>
                <patternFill>
                  <bgColor rgb="FFC6EFCE"/>
                </patternFill>
              </fill>
            </x14:dxf>
          </x14:cfRule>
          <x14:cfRule type="cellIs" priority="145" operator="equal" id="{053B1E26-FFE7-4FD7-B32E-8AA3481878DD}">
            <xm:f>'C:\Users\japinzon\Documents\GESTIÓN SOCIAL (JAPR)\OGS\Gestión Local y Territorial\Procesos\agendas locales\2020\[FRL01.xlsx]LD'!#REF!</xm:f>
            <x14:dxf>
              <font>
                <color rgb="FF9C6500"/>
              </font>
              <fill>
                <patternFill>
                  <bgColor rgb="FFFFEB9C"/>
                </patternFill>
              </fill>
            </x14:dxf>
          </x14:cfRule>
          <x14:cfRule type="cellIs" priority="146" operator="equal" id="{B8FDB1CC-A7E0-4954-87EC-9E0F1D847946}">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cellIs" priority="141" operator="equal" id="{299455DE-5778-4A67-A220-E8F73B214B85}">
            <xm:f>'C:\Users\user\Downloads\[FRL12 ACTUAL BU.xlsx]LD'!#REF!</xm:f>
            <x14:dxf>
              <font>
                <color rgb="FF006100"/>
              </font>
              <fill>
                <patternFill>
                  <bgColor rgb="FFC6EFCE"/>
                </patternFill>
              </fill>
            </x14:dxf>
          </x14:cfRule>
          <x14:cfRule type="cellIs" priority="142" operator="equal" id="{6290AEE9-0BA5-480C-B532-C208A2B84591}">
            <xm:f>'C:\Users\user\Downloads\[FRL12 ACTUAL BU.xlsx]LD'!#REF!</xm:f>
            <x14:dxf>
              <font>
                <color rgb="FF9C6500"/>
              </font>
              <fill>
                <patternFill>
                  <bgColor rgb="FFFFEB9C"/>
                </patternFill>
              </fill>
            </x14:dxf>
          </x14:cfRule>
          <x14:cfRule type="cellIs" priority="143" operator="equal" id="{6E9E4A96-3299-4881-9B55-BDB104A78275}">
            <xm:f>'C:\Users\user\Downloads\[FRL12 ACTUAL BU.xlsx]LD'!#REF!</xm:f>
            <x14:dxf>
              <font>
                <color rgb="FF9C0006"/>
              </font>
              <fill>
                <patternFill>
                  <bgColor rgb="FFFFC7CE"/>
                </patternFill>
              </fill>
            </x14:dxf>
          </x14:cfRule>
          <xm:sqref>N2</xm:sqref>
        </x14:conditionalFormatting>
        <x14:conditionalFormatting xmlns:xm="http://schemas.microsoft.com/office/excel/2006/main">
          <x14:cfRule type="cellIs" priority="138" operator="equal" id="{49B50B5A-E402-47FB-9D5C-1B5E0FBBFD63}">
            <xm:f>'C:\Users\japinzon\Documents\GESTIÓN SOCIAL (JAPR)\OGS\Gestión Local y Territorial\Procesos\agendas locales\2020\[FRL01.xlsx]LD'!#REF!</xm:f>
            <x14:dxf>
              <font>
                <color rgb="FF006100"/>
              </font>
              <fill>
                <patternFill>
                  <bgColor rgb="FFC6EFCE"/>
                </patternFill>
              </fill>
            </x14:dxf>
          </x14:cfRule>
          <x14:cfRule type="cellIs" priority="139" operator="equal" id="{2AA12D70-6711-493E-84A3-51B7992954E1}">
            <xm:f>'C:\Users\japinzon\Documents\GESTIÓN SOCIAL (JAPR)\OGS\Gestión Local y Territorial\Procesos\agendas locales\2020\[FRL01.xlsx]LD'!#REF!</xm:f>
            <x14:dxf>
              <font>
                <color rgb="FF9C6500"/>
              </font>
              <fill>
                <patternFill>
                  <bgColor rgb="FFFFEB9C"/>
                </patternFill>
              </fill>
            </x14:dxf>
          </x14:cfRule>
          <x14:cfRule type="cellIs" priority="140" operator="equal" id="{DFC21319-CD9C-4CC0-9693-DB2D2B14D999}">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135" operator="equal" id="{AE0DD133-C7BF-4D2C-9874-DE87BE5DAB89}">
            <xm:f>'C:\Users\user\Downloads\[FRL12 ACTUAL BU.xlsx]LD'!#REF!</xm:f>
            <x14:dxf>
              <font>
                <color rgb="FF006100"/>
              </font>
              <fill>
                <patternFill>
                  <bgColor rgb="FFC6EFCE"/>
                </patternFill>
              </fill>
            </x14:dxf>
          </x14:cfRule>
          <x14:cfRule type="cellIs" priority="136" operator="equal" id="{C101A38D-2422-4017-A680-3DEDDFFA3BEB}">
            <xm:f>'C:\Users\user\Downloads\[FRL12 ACTUAL BU.xlsx]LD'!#REF!</xm:f>
            <x14:dxf>
              <font>
                <color rgb="FF9C6500"/>
              </font>
              <fill>
                <patternFill>
                  <bgColor rgb="FFFFEB9C"/>
                </patternFill>
              </fill>
            </x14:dxf>
          </x14:cfRule>
          <x14:cfRule type="cellIs" priority="137" operator="equal" id="{06F63EC4-5408-40F9-A44D-0C3E020A9728}">
            <xm:f>'C:\Users\user\Downloads\[FRL12 ACTUAL BU.xlsx]LD'!#REF!</xm:f>
            <x14:dxf>
              <font>
                <color rgb="FF9C0006"/>
              </font>
              <fill>
                <patternFill>
                  <bgColor rgb="FFFFC7CE"/>
                </patternFill>
              </fill>
            </x14:dxf>
          </x14:cfRule>
          <xm:sqref>N3</xm:sqref>
        </x14:conditionalFormatting>
        <x14:conditionalFormatting xmlns:xm="http://schemas.microsoft.com/office/excel/2006/main">
          <x14:cfRule type="iconSet" priority="134" id="{6853A533-1774-4D54-9305-0FFAF1B628CA}">
            <x14:iconSet iconSet="3Symbols2" custom="1">
              <x14:cfvo type="percent">
                <xm:f>0</xm:f>
              </x14:cfvo>
              <x14:cfvo type="num">
                <xm:f>0</xm:f>
              </x14:cfvo>
              <x14:cfvo type="num" gte="0">
                <xm:f>0</xm:f>
              </x14:cfvo>
              <x14:cfIcon iconSet="3Symbols2" iconId="2"/>
              <x14:cfIcon iconSet="3Symbols2" iconId="2"/>
              <x14:cfIcon iconSet="3Symbols2" iconId="1"/>
            </x14:iconSet>
          </x14:cfRule>
          <xm:sqref>Q4</xm:sqref>
        </x14:conditionalFormatting>
        <x14:conditionalFormatting xmlns:xm="http://schemas.microsoft.com/office/excel/2006/main">
          <x14:cfRule type="cellIs" priority="131" operator="equal" id="{E3F52F65-5397-43C3-8408-CC093481B33D}">
            <xm:f>'C:\Users\japinzon\Documents\GESTIÓN SOCIAL (JAPR)\OGS\Gestión Local y Territorial\Procesos\agendas locales\2020\[FRL01.xlsx]LD'!#REF!</xm:f>
            <x14:dxf>
              <font>
                <color rgb="FF006100"/>
              </font>
              <fill>
                <patternFill>
                  <bgColor rgb="FFC6EFCE"/>
                </patternFill>
              </fill>
            </x14:dxf>
          </x14:cfRule>
          <x14:cfRule type="cellIs" priority="132" operator="equal" id="{455A0077-98C0-4412-8AB6-8D6B6D8C46F4}">
            <xm:f>'C:\Users\japinzon\Documents\GESTIÓN SOCIAL (JAPR)\OGS\Gestión Local y Territorial\Procesos\agendas locales\2020\[FRL01.xlsx]LD'!#REF!</xm:f>
            <x14:dxf>
              <font>
                <color rgb="FF9C6500"/>
              </font>
              <fill>
                <patternFill>
                  <bgColor rgb="FFFFEB9C"/>
                </patternFill>
              </fill>
            </x14:dxf>
          </x14:cfRule>
          <x14:cfRule type="cellIs" priority="133" operator="equal" id="{377DDEE6-449B-4670-9E11-57092022FEC7}">
            <xm:f>'C:\Users\japinzon\Documents\GESTIÓN SOCIAL (JAPR)\OGS\Gestión Local y Territorial\Procesos\agendas locales\2020\[FRL01.xlsx]LD'!#REF!</xm:f>
            <x14:dxf>
              <font>
                <color rgb="FF9C0006"/>
              </font>
              <fill>
                <patternFill>
                  <bgColor rgb="FFFFC7CE"/>
                </patternFill>
              </fill>
            </x14:dxf>
          </x14:cfRule>
          <xm:sqref>N4</xm:sqref>
        </x14:conditionalFormatting>
        <x14:conditionalFormatting xmlns:xm="http://schemas.microsoft.com/office/excel/2006/main">
          <x14:cfRule type="cellIs" priority="128" operator="equal" id="{FCE346FC-3AA4-42B9-862A-0620FAF69E44}">
            <xm:f>'C:\Users\user\Downloads\[FRL12 ACTUAL BU.xlsx]LD'!#REF!</xm:f>
            <x14:dxf>
              <font>
                <color rgb="FF006100"/>
              </font>
              <fill>
                <patternFill>
                  <bgColor rgb="FFC6EFCE"/>
                </patternFill>
              </fill>
            </x14:dxf>
          </x14:cfRule>
          <x14:cfRule type="cellIs" priority="129" operator="equal" id="{C0C3A0DB-69F6-4D48-AB3E-58FDD8BEA29E}">
            <xm:f>'C:\Users\user\Downloads\[FRL12 ACTUAL BU.xlsx]LD'!#REF!</xm:f>
            <x14:dxf>
              <font>
                <color rgb="FF9C6500"/>
              </font>
              <fill>
                <patternFill>
                  <bgColor rgb="FFFFEB9C"/>
                </patternFill>
              </fill>
            </x14:dxf>
          </x14:cfRule>
          <x14:cfRule type="cellIs" priority="130" operator="equal" id="{F2003D85-BAF9-4622-9CC3-58E6860BB7D8}">
            <xm:f>'C:\Users\user\Downloads\[FRL12 ACTUAL BU.xlsx]LD'!#REF!</xm:f>
            <x14:dxf>
              <font>
                <color rgb="FF9C0006"/>
              </font>
              <fill>
                <patternFill>
                  <bgColor rgb="FFFFC7CE"/>
                </patternFill>
              </fill>
            </x14:dxf>
          </x14:cfRule>
          <xm:sqref>N4</xm:sqref>
        </x14:conditionalFormatting>
        <x14:conditionalFormatting xmlns:xm="http://schemas.microsoft.com/office/excel/2006/main">
          <x14:cfRule type="iconSet" priority="127" id="{D1575813-93E5-4E53-9F96-01036AE1396C}">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cellIs" priority="124" operator="equal" id="{12BB0859-DADA-493A-879E-A299B0A20979}">
            <xm:f>'C:\Users\japinzon\Documents\GESTIÓN SOCIAL (JAPR)\OGS\Gestión Local y Territorial\Procesos\agendas locales\2020\[FRL01.xlsx]LD'!#REF!</xm:f>
            <x14:dxf>
              <font>
                <color rgb="FF006100"/>
              </font>
              <fill>
                <patternFill>
                  <bgColor rgb="FFC6EFCE"/>
                </patternFill>
              </fill>
            </x14:dxf>
          </x14:cfRule>
          <x14:cfRule type="cellIs" priority="125" operator="equal" id="{E6EA6313-6672-4E67-8198-172DF217DF69}">
            <xm:f>'C:\Users\japinzon\Documents\GESTIÓN SOCIAL (JAPR)\OGS\Gestión Local y Territorial\Procesos\agendas locales\2020\[FRL01.xlsx]LD'!#REF!</xm:f>
            <x14:dxf>
              <font>
                <color rgb="FF9C6500"/>
              </font>
              <fill>
                <patternFill>
                  <bgColor rgb="FFFFEB9C"/>
                </patternFill>
              </fill>
            </x14:dxf>
          </x14:cfRule>
          <x14:cfRule type="cellIs" priority="126" operator="equal" id="{EFC1E901-3564-4B78-83B4-DFF3A2EA6871}">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121" operator="equal" id="{33F05F85-9C28-4931-83A8-D5E4D0A2E2E3}">
            <xm:f>'C:\Users\user\Downloads\[FRL12 ACTUAL BU.xlsx]LD'!#REF!</xm:f>
            <x14:dxf>
              <font>
                <color rgb="FF006100"/>
              </font>
              <fill>
                <patternFill>
                  <bgColor rgb="FFC6EFCE"/>
                </patternFill>
              </fill>
            </x14:dxf>
          </x14:cfRule>
          <x14:cfRule type="cellIs" priority="122" operator="equal" id="{CFABACF0-AFE5-42E5-A15D-15F5E2414FD9}">
            <xm:f>'C:\Users\user\Downloads\[FRL12 ACTUAL BU.xlsx]LD'!#REF!</xm:f>
            <x14:dxf>
              <font>
                <color rgb="FF9C6500"/>
              </font>
              <fill>
                <patternFill>
                  <bgColor rgb="FFFFEB9C"/>
                </patternFill>
              </fill>
            </x14:dxf>
          </x14:cfRule>
          <x14:cfRule type="cellIs" priority="123" operator="equal" id="{1EF0B272-A491-4248-A3EA-BFBD73CE564D}">
            <xm:f>'C:\Users\user\Downloads\[FRL12 ACTUAL BU.xlsx]LD'!#REF!</xm:f>
            <x14:dxf>
              <font>
                <color rgb="FF9C0006"/>
              </font>
              <fill>
                <patternFill>
                  <bgColor rgb="FFFFC7CE"/>
                </patternFill>
              </fill>
            </x14:dxf>
          </x14:cfRule>
          <xm:sqref>N5</xm:sqref>
        </x14:conditionalFormatting>
        <x14:conditionalFormatting xmlns:xm="http://schemas.microsoft.com/office/excel/2006/main">
          <x14:cfRule type="iconSet" priority="120" id="{D3DF94B6-4052-4517-9D95-724A354D78F1}">
            <x14:iconSet iconSet="3Symbols2" custom="1">
              <x14:cfvo type="percent">
                <xm:f>0</xm:f>
              </x14:cfvo>
              <x14:cfvo type="num">
                <xm:f>0</xm:f>
              </x14:cfvo>
              <x14:cfvo type="num" gte="0">
                <xm:f>0</xm:f>
              </x14:cfvo>
              <x14:cfIcon iconSet="3Symbols2" iconId="2"/>
              <x14:cfIcon iconSet="3Symbols2" iconId="2"/>
              <x14:cfIcon iconSet="3Symbols2" iconId="1"/>
            </x14:iconSet>
          </x14:cfRule>
          <xm:sqref>Q6</xm:sqref>
        </x14:conditionalFormatting>
        <x14:conditionalFormatting xmlns:xm="http://schemas.microsoft.com/office/excel/2006/main">
          <x14:cfRule type="cellIs" priority="117" operator="equal" id="{CACEEB44-025E-47A4-BA6B-DA15AB38AB5E}">
            <xm:f>'C:\Users\japinzon\Documents\GESTIÓN SOCIAL (JAPR)\OGS\Gestión Local y Territorial\Procesos\agendas locales\2020\[FRL01.xlsx]LD'!#REF!</xm:f>
            <x14:dxf>
              <font>
                <color rgb="FF006100"/>
              </font>
              <fill>
                <patternFill>
                  <bgColor rgb="FFC6EFCE"/>
                </patternFill>
              </fill>
            </x14:dxf>
          </x14:cfRule>
          <x14:cfRule type="cellIs" priority="118" operator="equal" id="{5FB0D88D-8B7D-4494-B8B1-5DAC13EE6B6F}">
            <xm:f>'C:\Users\japinzon\Documents\GESTIÓN SOCIAL (JAPR)\OGS\Gestión Local y Territorial\Procesos\agendas locales\2020\[FRL01.xlsx]LD'!#REF!</xm:f>
            <x14:dxf>
              <font>
                <color rgb="FF9C6500"/>
              </font>
              <fill>
                <patternFill>
                  <bgColor rgb="FFFFEB9C"/>
                </patternFill>
              </fill>
            </x14:dxf>
          </x14:cfRule>
          <x14:cfRule type="cellIs" priority="119" operator="equal" id="{5D51FCC4-2E73-423C-A4B0-5B8E515BBBCF}">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 xmlns:xm="http://schemas.microsoft.com/office/excel/2006/main">
          <x14:cfRule type="cellIs" priority="114" operator="equal" id="{23FE027E-6B05-430A-9A17-20CC4B52BB9F}">
            <xm:f>'C:\Users\user\Downloads\[FRL12 ACTUAL BU.xlsx]LD'!#REF!</xm:f>
            <x14:dxf>
              <font>
                <color rgb="FF006100"/>
              </font>
              <fill>
                <patternFill>
                  <bgColor rgb="FFC6EFCE"/>
                </patternFill>
              </fill>
            </x14:dxf>
          </x14:cfRule>
          <x14:cfRule type="cellIs" priority="115" operator="equal" id="{3CAA3AB4-5847-49E0-8E0D-A9BFE44FC19F}">
            <xm:f>'C:\Users\user\Downloads\[FRL12 ACTUAL BU.xlsx]LD'!#REF!</xm:f>
            <x14:dxf>
              <font>
                <color rgb="FF9C6500"/>
              </font>
              <fill>
                <patternFill>
                  <bgColor rgb="FFFFEB9C"/>
                </patternFill>
              </fill>
            </x14:dxf>
          </x14:cfRule>
          <x14:cfRule type="cellIs" priority="116" operator="equal" id="{78A8A73E-FC0F-4082-B0E3-9152CDEC8E29}">
            <xm:f>'C:\Users\user\Downloads\[FRL12 ACTUAL BU.xlsx]LD'!#REF!</xm:f>
            <x14:dxf>
              <font>
                <color rgb="FF9C0006"/>
              </font>
              <fill>
                <patternFill>
                  <bgColor rgb="FFFFC7CE"/>
                </patternFill>
              </fill>
            </x14:dxf>
          </x14:cfRule>
          <xm:sqref>N6</xm:sqref>
        </x14:conditionalFormatting>
        <x14:conditionalFormatting xmlns:xm="http://schemas.microsoft.com/office/excel/2006/main">
          <x14:cfRule type="iconSet" priority="113" id="{5A964D53-9643-4899-B054-66185A92706D}">
            <x14:iconSet iconSet="3Symbols2" custom="1">
              <x14:cfvo type="percent">
                <xm:f>0</xm:f>
              </x14:cfvo>
              <x14:cfvo type="num">
                <xm:f>0</xm:f>
              </x14:cfvo>
              <x14:cfvo type="num" gte="0">
                <xm:f>0</xm:f>
              </x14:cfvo>
              <x14:cfIcon iconSet="3Symbols2" iconId="2"/>
              <x14:cfIcon iconSet="3Symbols2" iconId="2"/>
              <x14:cfIcon iconSet="3Symbols2" iconId="1"/>
            </x14:iconSet>
          </x14:cfRule>
          <xm:sqref>Q7</xm:sqref>
        </x14:conditionalFormatting>
        <x14:conditionalFormatting xmlns:xm="http://schemas.microsoft.com/office/excel/2006/main">
          <x14:cfRule type="cellIs" priority="110" operator="equal" id="{989FC2B9-A3B7-42AC-9859-945FF9877947}">
            <xm:f>'C:\Users\japinzon\Documents\GESTIÓN SOCIAL (JAPR)\OGS\Gestión Local y Territorial\Procesos\agendas locales\2020\[FRL01.xlsx]LD'!#REF!</xm:f>
            <x14:dxf>
              <font>
                <color rgb="FF006100"/>
              </font>
              <fill>
                <patternFill>
                  <bgColor rgb="FFC6EFCE"/>
                </patternFill>
              </fill>
            </x14:dxf>
          </x14:cfRule>
          <x14:cfRule type="cellIs" priority="111" operator="equal" id="{E4F90AE0-7030-4FD9-91E8-6A14324C4645}">
            <xm:f>'C:\Users\japinzon\Documents\GESTIÓN SOCIAL (JAPR)\OGS\Gestión Local y Territorial\Procesos\agendas locales\2020\[FRL01.xlsx]LD'!#REF!</xm:f>
            <x14:dxf>
              <font>
                <color rgb="FF9C6500"/>
              </font>
              <fill>
                <patternFill>
                  <bgColor rgb="FFFFEB9C"/>
                </patternFill>
              </fill>
            </x14:dxf>
          </x14:cfRule>
          <x14:cfRule type="cellIs" priority="112" operator="equal" id="{09C904FC-B677-41E3-8CBD-876FC83D60B9}">
            <xm:f>'C:\Users\japinzon\Documents\GESTIÓN SOCIAL (JAPR)\OGS\Gestión Local y Territorial\Procesos\agendas locales\2020\[FRL01.xlsx]LD'!#REF!</xm:f>
            <x14:dxf>
              <font>
                <color rgb="FF9C0006"/>
              </font>
              <fill>
                <patternFill>
                  <bgColor rgb="FFFFC7CE"/>
                </patternFill>
              </fill>
            </x14:dxf>
          </x14:cfRule>
          <xm:sqref>N7</xm:sqref>
        </x14:conditionalFormatting>
        <x14:conditionalFormatting xmlns:xm="http://schemas.microsoft.com/office/excel/2006/main">
          <x14:cfRule type="cellIs" priority="107" operator="equal" id="{66D2F47F-6810-4A4A-9132-0A42396332E1}">
            <xm:f>'C:\Users\user\Downloads\[FRL12 ACTUAL BU.xlsx]LD'!#REF!</xm:f>
            <x14:dxf>
              <font>
                <color rgb="FF006100"/>
              </font>
              <fill>
                <patternFill>
                  <bgColor rgb="FFC6EFCE"/>
                </patternFill>
              </fill>
            </x14:dxf>
          </x14:cfRule>
          <x14:cfRule type="cellIs" priority="108" operator="equal" id="{7A0D9E76-E214-4EBB-8E1A-1EE76DBF8888}">
            <xm:f>'C:\Users\user\Downloads\[FRL12 ACTUAL BU.xlsx]LD'!#REF!</xm:f>
            <x14:dxf>
              <font>
                <color rgb="FF9C6500"/>
              </font>
              <fill>
                <patternFill>
                  <bgColor rgb="FFFFEB9C"/>
                </patternFill>
              </fill>
            </x14:dxf>
          </x14:cfRule>
          <x14:cfRule type="cellIs" priority="109" operator="equal" id="{D328D4BF-04B2-4806-8B4B-1D0AB16C2711}">
            <xm:f>'C:\Users\user\Downloads\[FRL12 ACTUAL BU.xlsx]LD'!#REF!</xm:f>
            <x14:dxf>
              <font>
                <color rgb="FF9C0006"/>
              </font>
              <fill>
                <patternFill>
                  <bgColor rgb="FFFFC7CE"/>
                </patternFill>
              </fill>
            </x14:dxf>
          </x14:cfRule>
          <xm:sqref>N7</xm:sqref>
        </x14:conditionalFormatting>
        <x14:conditionalFormatting xmlns:xm="http://schemas.microsoft.com/office/excel/2006/main">
          <x14:cfRule type="iconSet" priority="106" id="{B675C4D4-624B-4770-9422-9EC25BF0F92D}">
            <x14:iconSet iconSet="3Symbols2" custom="1">
              <x14:cfvo type="percent">
                <xm:f>0</xm:f>
              </x14:cfvo>
              <x14:cfvo type="num">
                <xm:f>0</xm:f>
              </x14:cfvo>
              <x14:cfvo type="num" gte="0">
                <xm:f>0</xm:f>
              </x14:cfvo>
              <x14:cfIcon iconSet="3Symbols2" iconId="2"/>
              <x14:cfIcon iconSet="3Symbols2" iconId="2"/>
              <x14:cfIcon iconSet="3Symbols2" iconId="1"/>
            </x14:iconSet>
          </x14:cfRule>
          <xm:sqref>Q8</xm:sqref>
        </x14:conditionalFormatting>
        <x14:conditionalFormatting xmlns:xm="http://schemas.microsoft.com/office/excel/2006/main">
          <x14:cfRule type="cellIs" priority="103" operator="equal" id="{83AB690E-FB8B-484F-AEBA-0987D5A2B8AA}">
            <xm:f>'C:\Users\japinzon\Documents\GESTIÓN SOCIAL (JAPR)\OGS\Gestión Local y Territorial\Procesos\agendas locales\2020\[FRL01.xlsx]LD'!#REF!</xm:f>
            <x14:dxf>
              <font>
                <color rgb="FF006100"/>
              </font>
              <fill>
                <patternFill>
                  <bgColor rgb="FFC6EFCE"/>
                </patternFill>
              </fill>
            </x14:dxf>
          </x14:cfRule>
          <x14:cfRule type="cellIs" priority="104" operator="equal" id="{A360EFD9-D477-44DB-91A4-AA2C37883044}">
            <xm:f>'C:\Users\japinzon\Documents\GESTIÓN SOCIAL (JAPR)\OGS\Gestión Local y Territorial\Procesos\agendas locales\2020\[FRL01.xlsx]LD'!#REF!</xm:f>
            <x14:dxf>
              <font>
                <color rgb="FF9C6500"/>
              </font>
              <fill>
                <patternFill>
                  <bgColor rgb="FFFFEB9C"/>
                </patternFill>
              </fill>
            </x14:dxf>
          </x14:cfRule>
          <x14:cfRule type="cellIs" priority="105" operator="equal" id="{C1510336-3C1B-4291-9BAB-A10E3B5A0B10}">
            <xm:f>'C:\Users\japinzon\Documents\GESTIÓN SOCIAL (JAPR)\OGS\Gestión Local y Territorial\Procesos\agendas locales\2020\[FRL01.xlsx]LD'!#REF!</xm:f>
            <x14:dxf>
              <font>
                <color rgb="FF9C0006"/>
              </font>
              <fill>
                <patternFill>
                  <bgColor rgb="FFFFC7CE"/>
                </patternFill>
              </fill>
            </x14:dxf>
          </x14:cfRule>
          <xm:sqref>N8</xm:sqref>
        </x14:conditionalFormatting>
        <x14:conditionalFormatting xmlns:xm="http://schemas.microsoft.com/office/excel/2006/main">
          <x14:cfRule type="cellIs" priority="100" operator="equal" id="{A44C178D-3310-4B8E-94E0-FE58FC8488EA}">
            <xm:f>'C:\Users\user\Downloads\[FRL12 ACTUAL BU.xlsx]LD'!#REF!</xm:f>
            <x14:dxf>
              <font>
                <color rgb="FF006100"/>
              </font>
              <fill>
                <patternFill>
                  <bgColor rgb="FFC6EFCE"/>
                </patternFill>
              </fill>
            </x14:dxf>
          </x14:cfRule>
          <x14:cfRule type="cellIs" priority="101" operator="equal" id="{902FFE86-4BE2-47D4-A35A-2ABDB07444E5}">
            <xm:f>'C:\Users\user\Downloads\[FRL12 ACTUAL BU.xlsx]LD'!#REF!</xm:f>
            <x14:dxf>
              <font>
                <color rgb="FF9C6500"/>
              </font>
              <fill>
                <patternFill>
                  <bgColor rgb="FFFFEB9C"/>
                </patternFill>
              </fill>
            </x14:dxf>
          </x14:cfRule>
          <x14:cfRule type="cellIs" priority="102" operator="equal" id="{23EE8E1C-99AB-4AAD-9AA0-524D4F23796D}">
            <xm:f>'C:\Users\user\Downloads\[FRL12 ACTUAL BU.xlsx]LD'!#REF!</xm:f>
            <x14:dxf>
              <font>
                <color rgb="FF9C0006"/>
              </font>
              <fill>
                <patternFill>
                  <bgColor rgb="FFFFC7CE"/>
                </patternFill>
              </fill>
            </x14:dxf>
          </x14:cfRule>
          <xm:sqref>N8</xm:sqref>
        </x14:conditionalFormatting>
        <x14:conditionalFormatting xmlns:xm="http://schemas.microsoft.com/office/excel/2006/main">
          <x14:cfRule type="cellIs" priority="97" operator="equal" id="{9CC287F9-B2E4-42F4-BDD3-41B4BA4732BE}">
            <xm:f>'C:\Users\japinzon\Documents\GESTIÓN SOCIAL (JAPR)\OGS\Gestión Local y Territorial\Procesos\agendas locales\2020\[FRL01.xlsx]LD'!#REF!</xm:f>
            <x14:dxf>
              <font>
                <color rgb="FF006100"/>
              </font>
              <fill>
                <patternFill>
                  <bgColor rgb="FFC6EFCE"/>
                </patternFill>
              </fill>
            </x14:dxf>
          </x14:cfRule>
          <x14:cfRule type="cellIs" priority="98" operator="equal" id="{D178436A-E301-4DA4-BAB1-42D5D2F1F0A5}">
            <xm:f>'C:\Users\japinzon\Documents\GESTIÓN SOCIAL (JAPR)\OGS\Gestión Local y Territorial\Procesos\agendas locales\2020\[FRL01.xlsx]LD'!#REF!</xm:f>
            <x14:dxf>
              <font>
                <color rgb="FF9C6500"/>
              </font>
              <fill>
                <patternFill>
                  <bgColor rgb="FFFFEB9C"/>
                </patternFill>
              </fill>
            </x14:dxf>
          </x14:cfRule>
          <x14:cfRule type="cellIs" priority="99" operator="equal" id="{70EEAFDB-C681-43BE-B279-D2F38E01862C}">
            <xm:f>'C:\Users\japinzon\Documents\GESTIÓN SOCIAL (JAPR)\OGS\Gestión Local y Territorial\Procesos\agendas locales\2020\[FRL01.xlsx]LD'!#REF!</xm:f>
            <x14:dxf>
              <font>
                <color rgb="FF9C0006"/>
              </font>
              <fill>
                <patternFill>
                  <bgColor rgb="FFFFC7CE"/>
                </patternFill>
              </fill>
            </x14:dxf>
          </x14:cfRule>
          <xm:sqref>N9</xm:sqref>
        </x14:conditionalFormatting>
        <x14:conditionalFormatting xmlns:xm="http://schemas.microsoft.com/office/excel/2006/main">
          <x14:cfRule type="cellIs" priority="94" operator="equal" id="{B83D6482-CC83-4183-8514-642784E3C49B}">
            <xm:f>'C:\Users\user\Downloads\[FRL12 ACTUAL BU.xlsx]LD'!#REF!</xm:f>
            <x14:dxf>
              <font>
                <color rgb="FF006100"/>
              </font>
              <fill>
                <patternFill>
                  <bgColor rgb="FFC6EFCE"/>
                </patternFill>
              </fill>
            </x14:dxf>
          </x14:cfRule>
          <x14:cfRule type="cellIs" priority="95" operator="equal" id="{939CDB58-63E7-4EA9-9497-BE820685D660}">
            <xm:f>'C:\Users\user\Downloads\[FRL12 ACTUAL BU.xlsx]LD'!#REF!</xm:f>
            <x14:dxf>
              <font>
                <color rgb="FF9C6500"/>
              </font>
              <fill>
                <patternFill>
                  <bgColor rgb="FFFFEB9C"/>
                </patternFill>
              </fill>
            </x14:dxf>
          </x14:cfRule>
          <x14:cfRule type="cellIs" priority="96" operator="equal" id="{F2D2C067-7763-4D4E-9624-6E5183B88F7B}">
            <xm:f>'C:\Users\user\Downloads\[FRL12 ACTUAL BU.xlsx]LD'!#REF!</xm:f>
            <x14:dxf>
              <font>
                <color rgb="FF9C0006"/>
              </font>
              <fill>
                <patternFill>
                  <bgColor rgb="FFFFC7CE"/>
                </patternFill>
              </fill>
            </x14:dxf>
          </x14:cfRule>
          <xm:sqref>N9</xm:sqref>
        </x14:conditionalFormatting>
        <x14:conditionalFormatting xmlns:xm="http://schemas.microsoft.com/office/excel/2006/main">
          <x14:cfRule type="iconSet" priority="93" id="{625D3CDA-403A-4963-B36E-0D7D6C9FAD08}">
            <x14:iconSet iconSet="3Symbols2" custom="1">
              <x14:cfvo type="percent">
                <xm:f>0</xm:f>
              </x14:cfvo>
              <x14:cfvo type="num">
                <xm:f>0</xm:f>
              </x14:cfvo>
              <x14:cfvo type="num" gte="0">
                <xm:f>0</xm:f>
              </x14:cfvo>
              <x14:cfIcon iconSet="3Symbols2" iconId="2"/>
              <x14:cfIcon iconSet="3Symbols2" iconId="2"/>
              <x14:cfIcon iconSet="3Symbols2" iconId="1"/>
            </x14:iconSet>
          </x14:cfRule>
          <xm:sqref>Q13</xm:sqref>
        </x14:conditionalFormatting>
        <x14:conditionalFormatting xmlns:xm="http://schemas.microsoft.com/office/excel/2006/main">
          <x14:cfRule type="iconSet" priority="92" id="{DD2C9724-BF0B-4D19-8E0E-F31A70B3E09E}">
            <x14:iconSet iconSet="3Symbols2" custom="1">
              <x14:cfvo type="percent">
                <xm:f>0</xm:f>
              </x14:cfvo>
              <x14:cfvo type="num">
                <xm:f>0</xm:f>
              </x14:cfvo>
              <x14:cfvo type="num" gte="0">
                <xm:f>0</xm:f>
              </x14:cfvo>
              <x14:cfIcon iconSet="3Symbols2" iconId="2"/>
              <x14:cfIcon iconSet="3Symbols2" iconId="2"/>
              <x14:cfIcon iconSet="3Symbols2" iconId="1"/>
            </x14:iconSet>
          </x14:cfRule>
          <xm:sqref>Q15</xm:sqref>
        </x14:conditionalFormatting>
        <x14:conditionalFormatting xmlns:xm="http://schemas.microsoft.com/office/excel/2006/main">
          <x14:cfRule type="cellIs" priority="89" operator="equal" id="{1008DD6D-9ABE-49AC-9932-FBD801C0D503}">
            <xm:f>'C:\Users\japinzon\Documents\GESTIÓN SOCIAL (JAPR)\OGS\Gestión Local y Territorial\Procesos\agendas locales\2020\[FRL01.xlsx]LD'!#REF!</xm:f>
            <x14:dxf>
              <font>
                <color rgb="FF006100"/>
              </font>
              <fill>
                <patternFill>
                  <bgColor rgb="FFC6EFCE"/>
                </patternFill>
              </fill>
            </x14:dxf>
          </x14:cfRule>
          <x14:cfRule type="cellIs" priority="90" operator="equal" id="{D60CEDC1-5737-4134-A704-63EF1AE6AD68}">
            <xm:f>'C:\Users\japinzon\Documents\GESTIÓN SOCIAL (JAPR)\OGS\Gestión Local y Territorial\Procesos\agendas locales\2020\[FRL01.xlsx]LD'!#REF!</xm:f>
            <x14:dxf>
              <font>
                <color rgb="FF9C6500"/>
              </font>
              <fill>
                <patternFill>
                  <bgColor rgb="FFFFEB9C"/>
                </patternFill>
              </fill>
            </x14:dxf>
          </x14:cfRule>
          <x14:cfRule type="cellIs" priority="91" operator="equal" id="{72A51D3B-E4DC-4375-BF02-374EB27B57DB}">
            <xm:f>'C:\Users\japinzon\Documents\GESTIÓN SOCIAL (JAPR)\OGS\Gestión Local y Territorial\Procesos\agendas locales\2020\[FRL01.xlsx]LD'!#REF!</xm:f>
            <x14:dxf>
              <font>
                <color rgb="FF9C0006"/>
              </font>
              <fill>
                <patternFill>
                  <bgColor rgb="FFFFC7CE"/>
                </patternFill>
              </fill>
            </x14:dxf>
          </x14:cfRule>
          <xm:sqref>N15</xm:sqref>
        </x14:conditionalFormatting>
        <x14:conditionalFormatting xmlns:xm="http://schemas.microsoft.com/office/excel/2006/main">
          <x14:cfRule type="cellIs" priority="86" operator="equal" id="{395404FA-4209-4EF9-9C7C-789B8ACFC7F7}">
            <xm:f>'C:\Users\user\Downloads\[FRL12 ACTUAL BU.xlsx]LD'!#REF!</xm:f>
            <x14:dxf>
              <font>
                <color rgb="FF006100"/>
              </font>
              <fill>
                <patternFill>
                  <bgColor rgb="FFC6EFCE"/>
                </patternFill>
              </fill>
            </x14:dxf>
          </x14:cfRule>
          <x14:cfRule type="cellIs" priority="87" operator="equal" id="{CC950119-E39B-4F87-9934-619245089AFB}">
            <xm:f>'C:\Users\user\Downloads\[FRL12 ACTUAL BU.xlsx]LD'!#REF!</xm:f>
            <x14:dxf>
              <font>
                <color rgb="FF9C6500"/>
              </font>
              <fill>
                <patternFill>
                  <bgColor rgb="FFFFEB9C"/>
                </patternFill>
              </fill>
            </x14:dxf>
          </x14:cfRule>
          <x14:cfRule type="cellIs" priority="88" operator="equal" id="{8B7DCEB1-78A2-4EA4-B75E-9558D834759F}">
            <xm:f>'C:\Users\user\Downloads\[FRL12 ACTUAL BU.xlsx]LD'!#REF!</xm:f>
            <x14:dxf>
              <font>
                <color rgb="FF9C0006"/>
              </font>
              <fill>
                <patternFill>
                  <bgColor rgb="FFFFC7CE"/>
                </patternFill>
              </fill>
            </x14:dxf>
          </x14:cfRule>
          <xm:sqref>N15</xm:sqref>
        </x14:conditionalFormatting>
        <x14:conditionalFormatting xmlns:xm="http://schemas.microsoft.com/office/excel/2006/main">
          <x14:cfRule type="iconSet" priority="85" id="{2C0D8F82-583D-4E75-8E62-5A362064E022}">
            <x14:iconSet iconSet="3Symbols2" custom="1">
              <x14:cfvo type="percent">
                <xm:f>0</xm:f>
              </x14:cfvo>
              <x14:cfvo type="num">
                <xm:f>0</xm:f>
              </x14:cfvo>
              <x14:cfvo type="num" gte="0">
                <xm:f>0</xm:f>
              </x14:cfvo>
              <x14:cfIcon iconSet="3Symbols2" iconId="2"/>
              <x14:cfIcon iconSet="3Symbols2" iconId="2"/>
              <x14:cfIcon iconSet="3Symbols2" iconId="1"/>
            </x14:iconSet>
          </x14:cfRule>
          <xm:sqref>Q17</xm:sqref>
        </x14:conditionalFormatting>
        <x14:conditionalFormatting xmlns:xm="http://schemas.microsoft.com/office/excel/2006/main">
          <x14:cfRule type="cellIs" priority="82" operator="equal" id="{1CE423E3-1543-4061-9025-7A20CF4F90A6}">
            <xm:f>'C:\Users\japinzon\Documents\GESTIÓN SOCIAL (JAPR)\OGS\Gestión Local y Territorial\Procesos\agendas locales\2020\[FRL01.xlsx]LD'!#REF!</xm:f>
            <x14:dxf>
              <font>
                <color rgb="FF006100"/>
              </font>
              <fill>
                <patternFill>
                  <bgColor rgb="FFC6EFCE"/>
                </patternFill>
              </fill>
            </x14:dxf>
          </x14:cfRule>
          <x14:cfRule type="cellIs" priority="83" operator="equal" id="{361DE9C0-7C28-4C42-8660-E94ACFC64DDC}">
            <xm:f>'C:\Users\japinzon\Documents\GESTIÓN SOCIAL (JAPR)\OGS\Gestión Local y Territorial\Procesos\agendas locales\2020\[FRL01.xlsx]LD'!#REF!</xm:f>
            <x14:dxf>
              <font>
                <color rgb="FF9C6500"/>
              </font>
              <fill>
                <patternFill>
                  <bgColor rgb="FFFFEB9C"/>
                </patternFill>
              </fill>
            </x14:dxf>
          </x14:cfRule>
          <x14:cfRule type="cellIs" priority="84" operator="equal" id="{C2EB54A7-F30B-4CDA-9615-5DB22B68E50E}">
            <xm:f>'C:\Users\japinzon\Documents\GESTIÓN SOCIAL (JAPR)\OGS\Gestión Local y Territorial\Procesos\agendas locales\2020\[FRL01.xlsx]LD'!#REF!</xm:f>
            <x14:dxf>
              <font>
                <color rgb="FF9C0006"/>
              </font>
              <fill>
                <patternFill>
                  <bgColor rgb="FFFFC7CE"/>
                </patternFill>
              </fill>
            </x14:dxf>
          </x14:cfRule>
          <xm:sqref>N17</xm:sqref>
        </x14:conditionalFormatting>
        <x14:conditionalFormatting xmlns:xm="http://schemas.microsoft.com/office/excel/2006/main">
          <x14:cfRule type="cellIs" priority="79" operator="equal" id="{B840FC3B-1A73-4EFF-A199-FC0AD05EE74D}">
            <xm:f>'C:\Users\user\Downloads\[FRL12 ACTUAL BU.xlsx]LD'!#REF!</xm:f>
            <x14:dxf>
              <font>
                <color rgb="FF006100"/>
              </font>
              <fill>
                <patternFill>
                  <bgColor rgb="FFC6EFCE"/>
                </patternFill>
              </fill>
            </x14:dxf>
          </x14:cfRule>
          <x14:cfRule type="cellIs" priority="80" operator="equal" id="{F0538452-172D-4653-8118-3C3B36A9B1D1}">
            <xm:f>'C:\Users\user\Downloads\[FRL12 ACTUAL BU.xlsx]LD'!#REF!</xm:f>
            <x14:dxf>
              <font>
                <color rgb="FF9C6500"/>
              </font>
              <fill>
                <patternFill>
                  <bgColor rgb="FFFFEB9C"/>
                </patternFill>
              </fill>
            </x14:dxf>
          </x14:cfRule>
          <x14:cfRule type="cellIs" priority="81" operator="equal" id="{53DDBDBB-691F-4BDD-B7CF-5FCCFB438435}">
            <xm:f>'C:\Users\user\Downloads\[FRL12 ACTUAL BU.xlsx]LD'!#REF!</xm:f>
            <x14:dxf>
              <font>
                <color rgb="FF9C0006"/>
              </font>
              <fill>
                <patternFill>
                  <bgColor rgb="FFFFC7CE"/>
                </patternFill>
              </fill>
            </x14:dxf>
          </x14:cfRule>
          <xm:sqref>N17</xm:sqref>
        </x14:conditionalFormatting>
        <x14:conditionalFormatting xmlns:xm="http://schemas.microsoft.com/office/excel/2006/main">
          <x14:cfRule type="iconSet" priority="78" id="{EF8CA8CD-AA30-4676-9C48-070782A062F2}">
            <x14:iconSet iconSet="3Symbols2" custom="1">
              <x14:cfvo type="percent">
                <xm:f>0</xm:f>
              </x14:cfvo>
              <x14:cfvo type="num">
                <xm:f>0</xm:f>
              </x14:cfvo>
              <x14:cfvo type="num" gte="0">
                <xm:f>0</xm:f>
              </x14:cfvo>
              <x14:cfIcon iconSet="3Symbols2" iconId="2"/>
              <x14:cfIcon iconSet="3Symbols2" iconId="2"/>
              <x14:cfIcon iconSet="3Symbols2" iconId="1"/>
            </x14:iconSet>
          </x14:cfRule>
          <xm:sqref>Q18</xm:sqref>
        </x14:conditionalFormatting>
        <x14:conditionalFormatting xmlns:xm="http://schemas.microsoft.com/office/excel/2006/main">
          <x14:cfRule type="cellIs" priority="75" operator="equal" id="{C843E6A0-9EA6-41A0-9027-A5EAE42C5A6E}">
            <xm:f>'C:\Users\japinzon\Documents\GESTIÓN SOCIAL (JAPR)\OGS\Gestión Local y Territorial\Procesos\agendas locales\2020\[FRL01.xlsx]LD'!#REF!</xm:f>
            <x14:dxf>
              <font>
                <color rgb="FF006100"/>
              </font>
              <fill>
                <patternFill>
                  <bgColor rgb="FFC6EFCE"/>
                </patternFill>
              </fill>
            </x14:dxf>
          </x14:cfRule>
          <x14:cfRule type="cellIs" priority="76" operator="equal" id="{6985E701-829F-428F-9127-85BF3813D0E9}">
            <xm:f>'C:\Users\japinzon\Documents\GESTIÓN SOCIAL (JAPR)\OGS\Gestión Local y Territorial\Procesos\agendas locales\2020\[FRL01.xlsx]LD'!#REF!</xm:f>
            <x14:dxf>
              <font>
                <color rgb="FF9C6500"/>
              </font>
              <fill>
                <patternFill>
                  <bgColor rgb="FFFFEB9C"/>
                </patternFill>
              </fill>
            </x14:dxf>
          </x14:cfRule>
          <x14:cfRule type="cellIs" priority="77" operator="equal" id="{0BA2D804-9470-439F-8DA1-67BAA08DE55C}">
            <xm:f>'C:\Users\japinzon\Documents\GESTIÓN SOCIAL (JAPR)\OGS\Gestión Local y Territorial\Procesos\agendas locales\2020\[FRL01.xlsx]LD'!#REF!</xm:f>
            <x14:dxf>
              <font>
                <color rgb="FF9C0006"/>
              </font>
              <fill>
                <patternFill>
                  <bgColor rgb="FFFFC7CE"/>
                </patternFill>
              </fill>
            </x14:dxf>
          </x14:cfRule>
          <xm:sqref>N18</xm:sqref>
        </x14:conditionalFormatting>
        <x14:conditionalFormatting xmlns:xm="http://schemas.microsoft.com/office/excel/2006/main">
          <x14:cfRule type="cellIs" priority="72" operator="equal" id="{3BDC54CD-8735-4EAE-A848-3B7FC22AA75A}">
            <xm:f>'C:\Users\user\Downloads\[FRL12 ACTUAL BU.xlsx]LD'!#REF!</xm:f>
            <x14:dxf>
              <font>
                <color rgb="FF006100"/>
              </font>
              <fill>
                <patternFill>
                  <bgColor rgb="FFC6EFCE"/>
                </patternFill>
              </fill>
            </x14:dxf>
          </x14:cfRule>
          <x14:cfRule type="cellIs" priority="73" operator="equal" id="{A6488B0C-2E46-4565-BDBC-5D4FE8FD386D}">
            <xm:f>'C:\Users\user\Downloads\[FRL12 ACTUAL BU.xlsx]LD'!#REF!</xm:f>
            <x14:dxf>
              <font>
                <color rgb="FF9C6500"/>
              </font>
              <fill>
                <patternFill>
                  <bgColor rgb="FFFFEB9C"/>
                </patternFill>
              </fill>
            </x14:dxf>
          </x14:cfRule>
          <x14:cfRule type="cellIs" priority="74" operator="equal" id="{F36AEB9E-5F41-48E2-BA36-81FF97578EB8}">
            <xm:f>'C:\Users\user\Downloads\[FRL12 ACTUAL BU.xlsx]LD'!#REF!</xm:f>
            <x14:dxf>
              <font>
                <color rgb="FF9C0006"/>
              </font>
              <fill>
                <patternFill>
                  <bgColor rgb="FFFFC7CE"/>
                </patternFill>
              </fill>
            </x14:dxf>
          </x14:cfRule>
          <xm:sqref>N18</xm:sqref>
        </x14:conditionalFormatting>
        <x14:conditionalFormatting xmlns:xm="http://schemas.microsoft.com/office/excel/2006/main">
          <x14:cfRule type="iconSet" priority="71" id="{0FD7F5EA-18FC-4F25-9C4C-6E867782280E}">
            <x14:iconSet iconSet="3Symbols2" custom="1">
              <x14:cfvo type="percent">
                <xm:f>0</xm:f>
              </x14:cfvo>
              <x14:cfvo type="num">
                <xm:f>0</xm:f>
              </x14:cfvo>
              <x14:cfvo type="num" gte="0">
                <xm:f>0</xm:f>
              </x14:cfvo>
              <x14:cfIcon iconSet="3Symbols2" iconId="2"/>
              <x14:cfIcon iconSet="3Symbols2" iconId="2"/>
              <x14:cfIcon iconSet="3Symbols2" iconId="1"/>
            </x14:iconSet>
          </x14:cfRule>
          <xm:sqref>Q19</xm:sqref>
        </x14:conditionalFormatting>
        <x14:conditionalFormatting xmlns:xm="http://schemas.microsoft.com/office/excel/2006/main">
          <x14:cfRule type="cellIs" priority="68" operator="equal" id="{2978A60D-590F-4D41-896F-0BF56A85DE1C}">
            <xm:f>'C:\Users\japinzon\Documents\GESTIÓN SOCIAL (JAPR)\OGS\Gestión Local y Territorial\Procesos\agendas locales\2020\[FRL01.xlsx]LD'!#REF!</xm:f>
            <x14:dxf>
              <font>
                <color rgb="FF006100"/>
              </font>
              <fill>
                <patternFill>
                  <bgColor rgb="FFC6EFCE"/>
                </patternFill>
              </fill>
            </x14:dxf>
          </x14:cfRule>
          <x14:cfRule type="cellIs" priority="69" operator="equal" id="{13B9751C-5CA9-4D14-BA67-5F8C31A47BFB}">
            <xm:f>'C:\Users\japinzon\Documents\GESTIÓN SOCIAL (JAPR)\OGS\Gestión Local y Territorial\Procesos\agendas locales\2020\[FRL01.xlsx]LD'!#REF!</xm:f>
            <x14:dxf>
              <font>
                <color rgb="FF9C6500"/>
              </font>
              <fill>
                <patternFill>
                  <bgColor rgb="FFFFEB9C"/>
                </patternFill>
              </fill>
            </x14:dxf>
          </x14:cfRule>
          <x14:cfRule type="cellIs" priority="70" operator="equal" id="{076B5EBF-A7B6-47F7-BA06-62DFDA4EC85A}">
            <xm:f>'C:\Users\japinzon\Documents\GESTIÓN SOCIAL (JAPR)\OGS\Gestión Local y Territorial\Procesos\agendas locales\2020\[FRL01.xlsx]LD'!#REF!</xm:f>
            <x14:dxf>
              <font>
                <color rgb="FF9C0006"/>
              </font>
              <fill>
                <patternFill>
                  <bgColor rgb="FFFFC7CE"/>
                </patternFill>
              </fill>
            </x14:dxf>
          </x14:cfRule>
          <xm:sqref>N19</xm:sqref>
        </x14:conditionalFormatting>
        <x14:conditionalFormatting xmlns:xm="http://schemas.microsoft.com/office/excel/2006/main">
          <x14:cfRule type="cellIs" priority="65" operator="equal" id="{B41BD772-F2AE-4DD8-A4F4-99DB2819FCB8}">
            <xm:f>'C:\Users\user\Downloads\[FRL12 ACTUAL BU.xlsx]LD'!#REF!</xm:f>
            <x14:dxf>
              <font>
                <color rgb="FF006100"/>
              </font>
              <fill>
                <patternFill>
                  <bgColor rgb="FFC6EFCE"/>
                </patternFill>
              </fill>
            </x14:dxf>
          </x14:cfRule>
          <x14:cfRule type="cellIs" priority="66" operator="equal" id="{8ED1E91D-47CD-4831-A13A-5E210B3A1462}">
            <xm:f>'C:\Users\user\Downloads\[FRL12 ACTUAL BU.xlsx]LD'!#REF!</xm:f>
            <x14:dxf>
              <font>
                <color rgb="FF9C6500"/>
              </font>
              <fill>
                <patternFill>
                  <bgColor rgb="FFFFEB9C"/>
                </patternFill>
              </fill>
            </x14:dxf>
          </x14:cfRule>
          <x14:cfRule type="cellIs" priority="67" operator="equal" id="{88B381BF-7216-4990-AFC1-BDF206685646}">
            <xm:f>'C:\Users\user\Downloads\[FRL12 ACTUAL BU.xlsx]LD'!#REF!</xm:f>
            <x14:dxf>
              <font>
                <color rgb="FF9C0006"/>
              </font>
              <fill>
                <patternFill>
                  <bgColor rgb="FFFFC7CE"/>
                </patternFill>
              </fill>
            </x14:dxf>
          </x14:cfRule>
          <xm:sqref>N19</xm:sqref>
        </x14:conditionalFormatting>
        <x14:conditionalFormatting xmlns:xm="http://schemas.microsoft.com/office/excel/2006/main">
          <x14:cfRule type="cellIs" priority="62" operator="equal" id="{99E39F75-663E-47DF-BFE9-04D671980D08}">
            <xm:f>'C:\Users\japinzon\Documents\GESTIÓN SOCIAL (JAPR)\OGS\Gestión Local y Territorial\Procesos\agendas locales\2020\[FRL01.xlsx]LD'!#REF!</xm:f>
            <x14:dxf>
              <font>
                <color rgb="FF006100"/>
              </font>
              <fill>
                <patternFill>
                  <bgColor rgb="FFC6EFCE"/>
                </patternFill>
              </fill>
            </x14:dxf>
          </x14:cfRule>
          <x14:cfRule type="cellIs" priority="63" operator="equal" id="{2B0BCE9B-516D-4939-896D-2855D95185EA}">
            <xm:f>'C:\Users\japinzon\Documents\GESTIÓN SOCIAL (JAPR)\OGS\Gestión Local y Territorial\Procesos\agendas locales\2020\[FRL01.xlsx]LD'!#REF!</xm:f>
            <x14:dxf>
              <font>
                <color rgb="FF9C6500"/>
              </font>
              <fill>
                <patternFill>
                  <bgColor rgb="FFFFEB9C"/>
                </patternFill>
              </fill>
            </x14:dxf>
          </x14:cfRule>
          <x14:cfRule type="cellIs" priority="64" operator="equal" id="{BCB997F2-5EC0-4D4B-AE2F-7ADDA9C00D9F}">
            <xm:f>'C:\Users\japinzon\Documents\GESTIÓN SOCIAL (JAPR)\OGS\Gestión Local y Territorial\Procesos\agendas locales\2020\[FRL01.xlsx]LD'!#REF!</xm:f>
            <x14:dxf>
              <font>
                <color rgb="FF9C0006"/>
              </font>
              <fill>
                <patternFill>
                  <bgColor rgb="FFFFC7CE"/>
                </patternFill>
              </fill>
            </x14:dxf>
          </x14:cfRule>
          <xm:sqref>N13</xm:sqref>
        </x14:conditionalFormatting>
        <x14:conditionalFormatting xmlns:xm="http://schemas.microsoft.com/office/excel/2006/main">
          <x14:cfRule type="cellIs" priority="59" operator="equal" id="{38A2B0A1-F1EB-4707-98FB-BAD15FE3979D}">
            <xm:f>'C:\Users\user\Downloads\[FRL12 ACTUAL BU.xlsx]LD'!#REF!</xm:f>
            <x14:dxf>
              <font>
                <color rgb="FF006100"/>
              </font>
              <fill>
                <patternFill>
                  <bgColor rgb="FFC6EFCE"/>
                </patternFill>
              </fill>
            </x14:dxf>
          </x14:cfRule>
          <x14:cfRule type="cellIs" priority="60" operator="equal" id="{7CE0E9DF-3EC1-4A1B-AB06-57931B86C9B1}">
            <xm:f>'C:\Users\user\Downloads\[FRL12 ACTUAL BU.xlsx]LD'!#REF!</xm:f>
            <x14:dxf>
              <font>
                <color rgb="FF9C6500"/>
              </font>
              <fill>
                <patternFill>
                  <bgColor rgb="FFFFEB9C"/>
                </patternFill>
              </fill>
            </x14:dxf>
          </x14:cfRule>
          <x14:cfRule type="cellIs" priority="61" operator="equal" id="{AD04A657-FC72-469B-AD4B-9579838DBCFD}">
            <xm:f>'C:\Users\user\Downloads\[FRL12 ACTUAL BU.xlsx]LD'!#REF!</xm:f>
            <x14:dxf>
              <font>
                <color rgb="FF9C0006"/>
              </font>
              <fill>
                <patternFill>
                  <bgColor rgb="FFFFC7CE"/>
                </patternFill>
              </fill>
            </x14:dxf>
          </x14:cfRule>
          <xm:sqref>N13</xm:sqref>
        </x14:conditionalFormatting>
        <x14:conditionalFormatting xmlns:xm="http://schemas.microsoft.com/office/excel/2006/main">
          <x14:cfRule type="cellIs" priority="56" operator="equal" id="{38B50D91-CAF7-416E-862F-8195E7C9877D}">
            <xm:f>'C:\Users\japinzon\Documents\GESTIÓN SOCIAL (JAPR)\OGS\Gestión Local y Territorial\Procesos\agendas locales\2020\[FRL01.xlsx]LD'!#REF!</xm:f>
            <x14:dxf>
              <font>
                <color rgb="FF006100"/>
              </font>
              <fill>
                <patternFill>
                  <bgColor rgb="FFC6EFCE"/>
                </patternFill>
              </fill>
            </x14:dxf>
          </x14:cfRule>
          <x14:cfRule type="cellIs" priority="57" operator="equal" id="{423C015D-7358-401D-93FA-F6BD2B9D3C51}">
            <xm:f>'C:\Users\japinzon\Documents\GESTIÓN SOCIAL (JAPR)\OGS\Gestión Local y Territorial\Procesos\agendas locales\2020\[FRL01.xlsx]LD'!#REF!</xm:f>
            <x14:dxf>
              <font>
                <color rgb="FF9C6500"/>
              </font>
              <fill>
                <patternFill>
                  <bgColor rgb="FFFFEB9C"/>
                </patternFill>
              </fill>
            </x14:dxf>
          </x14:cfRule>
          <x14:cfRule type="cellIs" priority="58" operator="equal" id="{BE445C75-652F-4BA5-908C-896C981E5508}">
            <xm:f>'C:\Users\japinzon\Documents\GESTIÓN SOCIAL (JAPR)\OGS\Gestión Local y Territorial\Procesos\agendas locales\2020\[FRL01.xlsx]LD'!#REF!</xm:f>
            <x14:dxf>
              <font>
                <color rgb="FF9C0006"/>
              </font>
              <fill>
                <patternFill>
                  <bgColor rgb="FFFFC7CE"/>
                </patternFill>
              </fill>
            </x14:dxf>
          </x14:cfRule>
          <xm:sqref>N14</xm:sqref>
        </x14:conditionalFormatting>
        <x14:conditionalFormatting xmlns:xm="http://schemas.microsoft.com/office/excel/2006/main">
          <x14:cfRule type="cellIs" priority="53" operator="equal" id="{ADFBC691-833F-4B25-A85F-687896FE8D54}">
            <xm:f>'C:\Users\user\Downloads\[FRL12 ACTUAL BU.xlsx]LD'!#REF!</xm:f>
            <x14:dxf>
              <font>
                <color rgb="FF006100"/>
              </font>
              <fill>
                <patternFill>
                  <bgColor rgb="FFC6EFCE"/>
                </patternFill>
              </fill>
            </x14:dxf>
          </x14:cfRule>
          <x14:cfRule type="cellIs" priority="54" operator="equal" id="{0F0C4C82-54D9-4288-8B2B-68872853FF5B}">
            <xm:f>'C:\Users\user\Downloads\[FRL12 ACTUAL BU.xlsx]LD'!#REF!</xm:f>
            <x14:dxf>
              <font>
                <color rgb="FF9C6500"/>
              </font>
              <fill>
                <patternFill>
                  <bgColor rgb="FFFFEB9C"/>
                </patternFill>
              </fill>
            </x14:dxf>
          </x14:cfRule>
          <x14:cfRule type="cellIs" priority="55" operator="equal" id="{3E1BD331-E606-4E22-A1E1-53CC5C538E48}">
            <xm:f>'C:\Users\user\Downloads\[FRL12 ACTUAL BU.xlsx]LD'!#REF!</xm:f>
            <x14:dxf>
              <font>
                <color rgb="FF9C0006"/>
              </font>
              <fill>
                <patternFill>
                  <bgColor rgb="FFFFC7CE"/>
                </patternFill>
              </fill>
            </x14:dxf>
          </x14:cfRule>
          <xm:sqref>N14</xm:sqref>
        </x14:conditionalFormatting>
        <x14:conditionalFormatting xmlns:xm="http://schemas.microsoft.com/office/excel/2006/main">
          <x14:cfRule type="cellIs" priority="50" operator="equal" id="{1A287216-C9B0-48D5-A951-D55F3599FC48}">
            <xm:f>'C:\Users\japinzon\Documents\GESTIÓN SOCIAL (JAPR)\OGS\Gestión Local y Territorial\Procesos\agendas locales\2020\[FRL01.xlsx]LD'!#REF!</xm:f>
            <x14:dxf>
              <font>
                <color rgb="FF006100"/>
              </font>
              <fill>
                <patternFill>
                  <bgColor rgb="FFC6EFCE"/>
                </patternFill>
              </fill>
            </x14:dxf>
          </x14:cfRule>
          <x14:cfRule type="cellIs" priority="51" operator="equal" id="{318BC25D-0D59-4676-B98A-FE99D7C8D192}">
            <xm:f>'C:\Users\japinzon\Documents\GESTIÓN SOCIAL (JAPR)\OGS\Gestión Local y Territorial\Procesos\agendas locales\2020\[FRL01.xlsx]LD'!#REF!</xm:f>
            <x14:dxf>
              <font>
                <color rgb="FF9C6500"/>
              </font>
              <fill>
                <patternFill>
                  <bgColor rgb="FFFFEB9C"/>
                </patternFill>
              </fill>
            </x14:dxf>
          </x14:cfRule>
          <x14:cfRule type="cellIs" priority="52" operator="equal" id="{57D5BE0B-71B0-41C8-A5EA-432D726F7760}">
            <xm:f>'C:\Users\japinzon\Documents\GESTIÓN SOCIAL (JAPR)\OGS\Gestión Local y Territorial\Procesos\agendas locales\2020\[FRL01.xlsx]LD'!#REF!</xm:f>
            <x14:dxf>
              <font>
                <color rgb="FF9C0006"/>
              </font>
              <fill>
                <patternFill>
                  <bgColor rgb="FFFFC7CE"/>
                </patternFill>
              </fill>
            </x14:dxf>
          </x14:cfRule>
          <xm:sqref>N12</xm:sqref>
        </x14:conditionalFormatting>
        <x14:conditionalFormatting xmlns:xm="http://schemas.microsoft.com/office/excel/2006/main">
          <x14:cfRule type="cellIs" priority="47" operator="equal" id="{EE7C7DF0-1A41-47C8-9ED8-53C3D2A5DCC7}">
            <xm:f>'C:\Users\user\Downloads\[FRL12 ACTUAL BU.xlsx]LD'!#REF!</xm:f>
            <x14:dxf>
              <font>
                <color rgb="FF006100"/>
              </font>
              <fill>
                <patternFill>
                  <bgColor rgb="FFC6EFCE"/>
                </patternFill>
              </fill>
            </x14:dxf>
          </x14:cfRule>
          <x14:cfRule type="cellIs" priority="48" operator="equal" id="{A9A1B06E-A1EC-44E6-9305-90893A125445}">
            <xm:f>'C:\Users\user\Downloads\[FRL12 ACTUAL BU.xlsx]LD'!#REF!</xm:f>
            <x14:dxf>
              <font>
                <color rgb="FF9C6500"/>
              </font>
              <fill>
                <patternFill>
                  <bgColor rgb="FFFFEB9C"/>
                </patternFill>
              </fill>
            </x14:dxf>
          </x14:cfRule>
          <x14:cfRule type="cellIs" priority="49" operator="equal" id="{8B639E30-D1E4-4D96-B902-9D906905DCD9}">
            <xm:f>'C:\Users\user\Downloads\[FRL12 ACTUAL BU.xlsx]LD'!#REF!</xm:f>
            <x14:dxf>
              <font>
                <color rgb="FF9C0006"/>
              </font>
              <fill>
                <patternFill>
                  <bgColor rgb="FFFFC7CE"/>
                </patternFill>
              </fill>
            </x14:dxf>
          </x14:cfRule>
          <xm:sqref>N12</xm:sqref>
        </x14:conditionalFormatting>
        <x14:conditionalFormatting xmlns:xm="http://schemas.microsoft.com/office/excel/2006/main">
          <x14:cfRule type="cellIs" priority="44" operator="equal" id="{C8D50076-CFC0-4AA6-ADF0-B5CA95EF032E}">
            <xm:f>'C:\Users\japinzon\Documents\GESTIÓN SOCIAL (JAPR)\OGS\Gestión Local y Territorial\Procesos\agendas locales\2020\[FRL01.xlsx]LD'!#REF!</xm:f>
            <x14:dxf>
              <font>
                <color rgb="FF006100"/>
              </font>
              <fill>
                <patternFill>
                  <bgColor rgb="FFC6EFCE"/>
                </patternFill>
              </fill>
            </x14:dxf>
          </x14:cfRule>
          <x14:cfRule type="cellIs" priority="45" operator="equal" id="{B6461E4C-24E8-4BBD-967A-CA61D95C00AB}">
            <xm:f>'C:\Users\japinzon\Documents\GESTIÓN SOCIAL (JAPR)\OGS\Gestión Local y Territorial\Procesos\agendas locales\2020\[FRL01.xlsx]LD'!#REF!</xm:f>
            <x14:dxf>
              <font>
                <color rgb="FF9C6500"/>
              </font>
              <fill>
                <patternFill>
                  <bgColor rgb="FFFFEB9C"/>
                </patternFill>
              </fill>
            </x14:dxf>
          </x14:cfRule>
          <x14:cfRule type="cellIs" priority="46" operator="equal" id="{8AD4FE80-12A6-4A19-82C4-8D251F3A8840}">
            <xm:f>'C:\Users\japinzon\Documents\GESTIÓN SOCIAL (JAPR)\OGS\Gestión Local y Territorial\Procesos\agendas locales\2020\[FRL01.xlsx]LD'!#REF!</xm:f>
            <x14:dxf>
              <font>
                <color rgb="FF9C0006"/>
              </font>
              <fill>
                <patternFill>
                  <bgColor rgb="FFFFC7CE"/>
                </patternFill>
              </fill>
            </x14:dxf>
          </x14:cfRule>
          <xm:sqref>N11</xm:sqref>
        </x14:conditionalFormatting>
        <x14:conditionalFormatting xmlns:xm="http://schemas.microsoft.com/office/excel/2006/main">
          <x14:cfRule type="cellIs" priority="41" operator="equal" id="{00B23E95-00A0-498A-92CF-EEBE1962E353}">
            <xm:f>'C:\Users\user\Downloads\[FRL12 ACTUAL BU.xlsx]LD'!#REF!</xm:f>
            <x14:dxf>
              <font>
                <color rgb="FF006100"/>
              </font>
              <fill>
                <patternFill>
                  <bgColor rgb="FFC6EFCE"/>
                </patternFill>
              </fill>
            </x14:dxf>
          </x14:cfRule>
          <x14:cfRule type="cellIs" priority="42" operator="equal" id="{1E33B40D-7DDC-40C3-8878-719414C1A3CA}">
            <xm:f>'C:\Users\user\Downloads\[FRL12 ACTUAL BU.xlsx]LD'!#REF!</xm:f>
            <x14:dxf>
              <font>
                <color rgb="FF9C6500"/>
              </font>
              <fill>
                <patternFill>
                  <bgColor rgb="FFFFEB9C"/>
                </patternFill>
              </fill>
            </x14:dxf>
          </x14:cfRule>
          <x14:cfRule type="cellIs" priority="43" operator="equal" id="{E4480C58-9972-409C-814F-39C925657199}">
            <xm:f>'C:\Users\user\Downloads\[FRL12 ACTUAL BU.xlsx]LD'!#REF!</xm:f>
            <x14:dxf>
              <font>
                <color rgb="FF9C0006"/>
              </font>
              <fill>
                <patternFill>
                  <bgColor rgb="FFFFC7CE"/>
                </patternFill>
              </fill>
            </x14:dxf>
          </x14:cfRule>
          <xm:sqref>N11</xm:sqref>
        </x14:conditionalFormatting>
        <x14:conditionalFormatting xmlns:xm="http://schemas.microsoft.com/office/excel/2006/main">
          <x14:cfRule type="cellIs" priority="38" operator="equal" id="{35206EC4-B266-4E17-B966-E4B8CEB67882}">
            <xm:f>'C:\Users\japinzon\Documents\GESTIÓN SOCIAL (JAPR)\OGS\Gestión Local y Territorial\Procesos\agendas locales\2020\[FRL01.xlsx]LD'!#REF!</xm:f>
            <x14:dxf>
              <font>
                <color rgb="FF006100"/>
              </font>
              <fill>
                <patternFill>
                  <bgColor rgb="FFC6EFCE"/>
                </patternFill>
              </fill>
            </x14:dxf>
          </x14:cfRule>
          <x14:cfRule type="cellIs" priority="39" operator="equal" id="{5045BB1E-C9F5-48A3-AE29-176C084624C5}">
            <xm:f>'C:\Users\japinzon\Documents\GESTIÓN SOCIAL (JAPR)\OGS\Gestión Local y Territorial\Procesos\agendas locales\2020\[FRL01.xlsx]LD'!#REF!</xm:f>
            <x14:dxf>
              <font>
                <color rgb="FF9C6500"/>
              </font>
              <fill>
                <patternFill>
                  <bgColor rgb="FFFFEB9C"/>
                </patternFill>
              </fill>
            </x14:dxf>
          </x14:cfRule>
          <x14:cfRule type="cellIs" priority="40" operator="equal" id="{09681177-C671-4CA6-BAF0-2DE5EB9E4A80}">
            <xm:f>'C:\Users\japinzon\Documents\GESTIÓN SOCIAL (JAPR)\OGS\Gestión Local y Territorial\Procesos\agendas locales\2020\[FRL01.xlsx]LD'!#REF!</xm:f>
            <x14:dxf>
              <font>
                <color rgb="FF9C0006"/>
              </font>
              <fill>
                <patternFill>
                  <bgColor rgb="FFFFC7CE"/>
                </patternFill>
              </fill>
            </x14:dxf>
          </x14:cfRule>
          <xm:sqref>N10</xm:sqref>
        </x14:conditionalFormatting>
        <x14:conditionalFormatting xmlns:xm="http://schemas.microsoft.com/office/excel/2006/main">
          <x14:cfRule type="cellIs" priority="35" operator="equal" id="{BE0C1572-1203-4082-99A1-B1C11A038383}">
            <xm:f>'C:\Users\user\Downloads\[FRL12 ACTUAL BU.xlsx]LD'!#REF!</xm:f>
            <x14:dxf>
              <font>
                <color rgb="FF006100"/>
              </font>
              <fill>
                <patternFill>
                  <bgColor rgb="FFC6EFCE"/>
                </patternFill>
              </fill>
            </x14:dxf>
          </x14:cfRule>
          <x14:cfRule type="cellIs" priority="36" operator="equal" id="{826E2701-43B5-40C1-9A08-BFB6638F2557}">
            <xm:f>'C:\Users\user\Downloads\[FRL12 ACTUAL BU.xlsx]LD'!#REF!</xm:f>
            <x14:dxf>
              <font>
                <color rgb="FF9C6500"/>
              </font>
              <fill>
                <patternFill>
                  <bgColor rgb="FFFFEB9C"/>
                </patternFill>
              </fill>
            </x14:dxf>
          </x14:cfRule>
          <x14:cfRule type="cellIs" priority="37" operator="equal" id="{3973175B-5D75-437E-9C5F-8AD293C7A781}">
            <xm:f>'C:\Users\user\Downloads\[FRL12 ACTUAL BU.xlsx]LD'!#REF!</xm:f>
            <x14:dxf>
              <font>
                <color rgb="FF9C0006"/>
              </font>
              <fill>
                <patternFill>
                  <bgColor rgb="FFFFC7CE"/>
                </patternFill>
              </fill>
            </x14:dxf>
          </x14:cfRule>
          <xm:sqref>N10</xm:sqref>
        </x14:conditionalFormatting>
        <x14:conditionalFormatting xmlns:xm="http://schemas.microsoft.com/office/excel/2006/main">
          <x14:cfRule type="iconSet" priority="34" id="{407C6ADB-95F6-49EC-9541-35A560F18BBB}">
            <x14:iconSet iconSet="3Symbols2" custom="1">
              <x14:cfvo type="percent">
                <xm:f>0</xm:f>
              </x14:cfvo>
              <x14:cfvo type="num">
                <xm:f>0</xm:f>
              </x14:cfvo>
              <x14:cfvo type="num" gte="0">
                <xm:f>0</xm:f>
              </x14:cfvo>
              <x14:cfIcon iconSet="3Symbols2" iconId="2"/>
              <x14:cfIcon iconSet="3Symbols2" iconId="2"/>
              <x14:cfIcon iconSet="3Symbols2" iconId="1"/>
            </x14:iconSet>
          </x14:cfRule>
          <xm:sqref>Q20</xm:sqref>
        </x14:conditionalFormatting>
        <x14:conditionalFormatting xmlns:xm="http://schemas.microsoft.com/office/excel/2006/main">
          <x14:cfRule type="cellIs" priority="31" operator="equal" id="{DEB09A05-A3C1-4377-B12E-26523380C84F}">
            <xm:f>'C:\Users\japinzon\Documents\GESTIÓN SOCIAL (JAPR)\OGS\Gestión Local y Territorial\Procesos\agendas locales\2020\[FRL01.xlsx]LD'!#REF!</xm:f>
            <x14:dxf>
              <font>
                <color rgb="FF006100"/>
              </font>
              <fill>
                <patternFill>
                  <bgColor rgb="FFC6EFCE"/>
                </patternFill>
              </fill>
            </x14:dxf>
          </x14:cfRule>
          <x14:cfRule type="cellIs" priority="32" operator="equal" id="{E19CF995-3FAF-4D6F-97D7-5A660E89BDC0}">
            <xm:f>'C:\Users\japinzon\Documents\GESTIÓN SOCIAL (JAPR)\OGS\Gestión Local y Territorial\Procesos\agendas locales\2020\[FRL01.xlsx]LD'!#REF!</xm:f>
            <x14:dxf>
              <font>
                <color rgb="FF9C6500"/>
              </font>
              <fill>
                <patternFill>
                  <bgColor rgb="FFFFEB9C"/>
                </patternFill>
              </fill>
            </x14:dxf>
          </x14:cfRule>
          <x14:cfRule type="cellIs" priority="33" operator="equal" id="{AB18DD3A-2E54-48F8-9AD1-007D4A025065}">
            <xm:f>'C:\Users\japinzon\Documents\GESTIÓN SOCIAL (JAPR)\OGS\Gestión Local y Territorial\Procesos\agendas locales\2020\[FRL01.xlsx]LD'!#REF!</xm:f>
            <x14:dxf>
              <font>
                <color rgb="FF9C0006"/>
              </font>
              <fill>
                <patternFill>
                  <bgColor rgb="FFFFC7CE"/>
                </patternFill>
              </fill>
            </x14:dxf>
          </x14:cfRule>
          <xm:sqref>N20</xm:sqref>
        </x14:conditionalFormatting>
        <x14:conditionalFormatting xmlns:xm="http://schemas.microsoft.com/office/excel/2006/main">
          <x14:cfRule type="cellIs" priority="28" operator="equal" id="{C304934E-5EE8-40E8-9945-BA57CF76172C}">
            <xm:f>'C:\Users\user\Downloads\[FRL12 ACTUAL BU.xlsx]LD'!#REF!</xm:f>
            <x14:dxf>
              <font>
                <color rgb="FF006100"/>
              </font>
              <fill>
                <patternFill>
                  <bgColor rgb="FFC6EFCE"/>
                </patternFill>
              </fill>
            </x14:dxf>
          </x14:cfRule>
          <x14:cfRule type="cellIs" priority="29" operator="equal" id="{D2C5F72A-24B6-47B7-B82A-B0FADABC21C3}">
            <xm:f>'C:\Users\user\Downloads\[FRL12 ACTUAL BU.xlsx]LD'!#REF!</xm:f>
            <x14:dxf>
              <font>
                <color rgb="FF9C6500"/>
              </font>
              <fill>
                <patternFill>
                  <bgColor rgb="FFFFEB9C"/>
                </patternFill>
              </fill>
            </x14:dxf>
          </x14:cfRule>
          <x14:cfRule type="cellIs" priority="30" operator="equal" id="{016E5FF6-DD91-46D1-9168-EE664D4216B8}">
            <xm:f>'C:\Users\user\Downloads\[FRL12 ACTUAL BU.xlsx]LD'!#REF!</xm:f>
            <x14:dxf>
              <font>
                <color rgb="FF9C0006"/>
              </font>
              <fill>
                <patternFill>
                  <bgColor rgb="FFFFC7CE"/>
                </patternFill>
              </fill>
            </x14:dxf>
          </x14:cfRule>
          <xm:sqref>N20</xm:sqref>
        </x14:conditionalFormatting>
        <x14:conditionalFormatting xmlns:xm="http://schemas.microsoft.com/office/excel/2006/main">
          <x14:cfRule type="iconSet" priority="27" id="{B2D7F119-6044-487F-BE80-E17D674DAA5F}">
            <x14:iconSet iconSet="3Symbols2" custom="1">
              <x14:cfvo type="percent">
                <xm:f>0</xm:f>
              </x14:cfvo>
              <x14:cfvo type="num">
                <xm:f>0</xm:f>
              </x14:cfvo>
              <x14:cfvo type="num" gte="0">
                <xm:f>0</xm:f>
              </x14:cfvo>
              <x14:cfIcon iconSet="3Symbols2" iconId="2"/>
              <x14:cfIcon iconSet="3Symbols2" iconId="2"/>
              <x14:cfIcon iconSet="3Symbols2" iconId="1"/>
            </x14:iconSet>
          </x14:cfRule>
          <xm:sqref>Q21</xm:sqref>
        </x14:conditionalFormatting>
        <x14:conditionalFormatting xmlns:xm="http://schemas.microsoft.com/office/excel/2006/main">
          <x14:cfRule type="cellIs" priority="24" operator="equal" id="{91C47409-8617-4ACB-B79A-9C7E17E9B0BC}">
            <xm:f>'C:\Users\japinzon\Documents\GESTIÓN SOCIAL (JAPR)\OGS\Gestión Local y Territorial\Procesos\agendas locales\2020\[FRL01.xlsx]LD'!#REF!</xm:f>
            <x14:dxf>
              <font>
                <color rgb="FF006100"/>
              </font>
              <fill>
                <patternFill>
                  <bgColor rgb="FFC6EFCE"/>
                </patternFill>
              </fill>
            </x14:dxf>
          </x14:cfRule>
          <x14:cfRule type="cellIs" priority="25" operator="equal" id="{FD249529-AF3D-44CB-9574-89449BBC7EA1}">
            <xm:f>'C:\Users\japinzon\Documents\GESTIÓN SOCIAL (JAPR)\OGS\Gestión Local y Territorial\Procesos\agendas locales\2020\[FRL01.xlsx]LD'!#REF!</xm:f>
            <x14:dxf>
              <font>
                <color rgb="FF9C6500"/>
              </font>
              <fill>
                <patternFill>
                  <bgColor rgb="FFFFEB9C"/>
                </patternFill>
              </fill>
            </x14:dxf>
          </x14:cfRule>
          <x14:cfRule type="cellIs" priority="26" operator="equal" id="{04D05D68-BE4E-495C-84FD-BEE4B94577F3}">
            <xm:f>'C:\Users\japinzon\Documents\GESTIÓN SOCIAL (JAPR)\OGS\Gestión Local y Territorial\Procesos\agendas locales\2020\[FRL01.xlsx]LD'!#REF!</xm:f>
            <x14:dxf>
              <font>
                <color rgb="FF9C0006"/>
              </font>
              <fill>
                <patternFill>
                  <bgColor rgb="FFFFC7CE"/>
                </patternFill>
              </fill>
            </x14:dxf>
          </x14:cfRule>
          <xm:sqref>N21</xm:sqref>
        </x14:conditionalFormatting>
        <x14:conditionalFormatting xmlns:xm="http://schemas.microsoft.com/office/excel/2006/main">
          <x14:cfRule type="cellIs" priority="21" operator="equal" id="{7BFAB005-C62B-4302-B68A-56C3B7AC3E9C}">
            <xm:f>'C:\Users\user\Downloads\[FRL12 ACTUAL BU.xlsx]LD'!#REF!</xm:f>
            <x14:dxf>
              <font>
                <color rgb="FF006100"/>
              </font>
              <fill>
                <patternFill>
                  <bgColor rgb="FFC6EFCE"/>
                </patternFill>
              </fill>
            </x14:dxf>
          </x14:cfRule>
          <x14:cfRule type="cellIs" priority="22" operator="equal" id="{94D82992-8064-4A35-88FD-18CC7575CDDB}">
            <xm:f>'C:\Users\user\Downloads\[FRL12 ACTUAL BU.xlsx]LD'!#REF!</xm:f>
            <x14:dxf>
              <font>
                <color rgb="FF9C6500"/>
              </font>
              <fill>
                <patternFill>
                  <bgColor rgb="FFFFEB9C"/>
                </patternFill>
              </fill>
            </x14:dxf>
          </x14:cfRule>
          <x14:cfRule type="cellIs" priority="23" operator="equal" id="{77D28731-E8DA-4D3A-8043-2C6BF01C2634}">
            <xm:f>'C:\Users\user\Downloads\[FRL12 ACTUAL BU.xlsx]LD'!#REF!</xm:f>
            <x14:dxf>
              <font>
                <color rgb="FF9C0006"/>
              </font>
              <fill>
                <patternFill>
                  <bgColor rgb="FFFFC7CE"/>
                </patternFill>
              </fill>
            </x14:dxf>
          </x14:cfRule>
          <xm:sqref>N21</xm:sqref>
        </x14:conditionalFormatting>
        <x14:conditionalFormatting xmlns:xm="http://schemas.microsoft.com/office/excel/2006/main">
          <x14:cfRule type="iconSet" priority="20" id="{B9FFAB15-F1E7-4B61-9FF1-4B6F43962821}">
            <x14:iconSet iconSet="3Symbols2" custom="1">
              <x14:cfvo type="percent">
                <xm:f>0</xm:f>
              </x14:cfvo>
              <x14:cfvo type="num">
                <xm:f>0</xm:f>
              </x14:cfvo>
              <x14:cfvo type="num" gte="0">
                <xm:f>0</xm:f>
              </x14:cfvo>
              <x14:cfIcon iconSet="3Symbols2" iconId="2"/>
              <x14:cfIcon iconSet="3Symbols2" iconId="2"/>
              <x14:cfIcon iconSet="3Symbols2" iconId="1"/>
            </x14:iconSet>
          </x14:cfRule>
          <xm:sqref>Q22</xm:sqref>
        </x14:conditionalFormatting>
        <x14:conditionalFormatting xmlns:xm="http://schemas.microsoft.com/office/excel/2006/main">
          <x14:cfRule type="cellIs" priority="17" operator="equal" id="{036FFE14-641A-45A4-BBD8-904E05AF23D2}">
            <xm:f>'C:\Users\japinzon\Documents\GESTIÓN SOCIAL (JAPR)\OGS\Gestión Local y Territorial\Procesos\agendas locales\2020\[FRL01.xlsx]LD'!#REF!</xm:f>
            <x14:dxf>
              <font>
                <color rgb="FF006100"/>
              </font>
              <fill>
                <patternFill>
                  <bgColor rgb="FFC6EFCE"/>
                </patternFill>
              </fill>
            </x14:dxf>
          </x14:cfRule>
          <x14:cfRule type="cellIs" priority="18" operator="equal" id="{32EF3FCB-53E7-4645-9962-633A67199F0B}">
            <xm:f>'C:\Users\japinzon\Documents\GESTIÓN SOCIAL (JAPR)\OGS\Gestión Local y Territorial\Procesos\agendas locales\2020\[FRL01.xlsx]LD'!#REF!</xm:f>
            <x14:dxf>
              <font>
                <color rgb="FF9C6500"/>
              </font>
              <fill>
                <patternFill>
                  <bgColor rgb="FFFFEB9C"/>
                </patternFill>
              </fill>
            </x14:dxf>
          </x14:cfRule>
          <x14:cfRule type="cellIs" priority="19" operator="equal" id="{71B7737C-F6D3-4E07-8201-D847C3215EE5}">
            <xm:f>'C:\Users\japinzon\Documents\GESTIÓN SOCIAL (JAPR)\OGS\Gestión Local y Territorial\Procesos\agendas locales\2020\[FRL01.xlsx]LD'!#REF!</xm:f>
            <x14:dxf>
              <font>
                <color rgb="FF9C0006"/>
              </font>
              <fill>
                <patternFill>
                  <bgColor rgb="FFFFC7CE"/>
                </patternFill>
              </fill>
            </x14:dxf>
          </x14:cfRule>
          <xm:sqref>N22</xm:sqref>
        </x14:conditionalFormatting>
        <x14:conditionalFormatting xmlns:xm="http://schemas.microsoft.com/office/excel/2006/main">
          <x14:cfRule type="cellIs" priority="14" operator="equal" id="{6BF9DBDB-D24A-4989-9544-6A983BB9FA56}">
            <xm:f>'C:\Users\user\Downloads\[FRL12 ACTUAL BU.xlsx]LD'!#REF!</xm:f>
            <x14:dxf>
              <font>
                <color rgb="FF006100"/>
              </font>
              <fill>
                <patternFill>
                  <bgColor rgb="FFC6EFCE"/>
                </patternFill>
              </fill>
            </x14:dxf>
          </x14:cfRule>
          <x14:cfRule type="cellIs" priority="15" operator="equal" id="{F21A18F0-1D68-45CC-9802-C8A79D293246}">
            <xm:f>'C:\Users\user\Downloads\[FRL12 ACTUAL BU.xlsx]LD'!#REF!</xm:f>
            <x14:dxf>
              <font>
                <color rgb="FF9C6500"/>
              </font>
              <fill>
                <patternFill>
                  <bgColor rgb="FFFFEB9C"/>
                </patternFill>
              </fill>
            </x14:dxf>
          </x14:cfRule>
          <x14:cfRule type="cellIs" priority="16" operator="equal" id="{1D0F8F58-6B4E-4830-9A5F-796279CD5CD8}">
            <xm:f>'C:\Users\user\Downloads\[FRL12 ACTUAL BU.xlsx]LD'!#REF!</xm:f>
            <x14:dxf>
              <font>
                <color rgb="FF9C0006"/>
              </font>
              <fill>
                <patternFill>
                  <bgColor rgb="FFFFC7CE"/>
                </patternFill>
              </fill>
            </x14:dxf>
          </x14:cfRule>
          <xm:sqref>N22</xm:sqref>
        </x14:conditionalFormatting>
        <x14:conditionalFormatting xmlns:xm="http://schemas.microsoft.com/office/excel/2006/main">
          <x14:cfRule type="iconSet" priority="13" id="{F5B6FD0F-8946-4978-95CB-9B6676C3C15B}">
            <x14:iconSet iconSet="3Symbols2" custom="1">
              <x14:cfvo type="percent">
                <xm:f>0</xm:f>
              </x14:cfvo>
              <x14:cfvo type="num">
                <xm:f>0</xm:f>
              </x14:cfvo>
              <x14:cfvo type="num" gte="0">
                <xm:f>0</xm:f>
              </x14:cfvo>
              <x14:cfIcon iconSet="3Symbols2" iconId="2"/>
              <x14:cfIcon iconSet="3Symbols2" iconId="2"/>
              <x14:cfIcon iconSet="3Symbols2" iconId="1"/>
            </x14:iconSet>
          </x14:cfRule>
          <xm:sqref>Q23</xm:sqref>
        </x14:conditionalFormatting>
        <x14:conditionalFormatting xmlns:xm="http://schemas.microsoft.com/office/excel/2006/main">
          <x14:cfRule type="cellIs" priority="10" operator="equal" id="{E378D316-D8A0-4D25-AC3F-9BC742FB946D}">
            <xm:f>'C:\Users\japinzon\Documents\GESTIÓN SOCIAL (JAPR)\OGS\Gestión Local y Territorial\Procesos\agendas locales\2020\[FRL01.xlsx]LD'!#REF!</xm:f>
            <x14:dxf>
              <font>
                <color rgb="FF006100"/>
              </font>
              <fill>
                <patternFill>
                  <bgColor rgb="FFC6EFCE"/>
                </patternFill>
              </fill>
            </x14:dxf>
          </x14:cfRule>
          <x14:cfRule type="cellIs" priority="11" operator="equal" id="{2AF66C39-732D-420C-857F-08A28F39B635}">
            <xm:f>'C:\Users\japinzon\Documents\GESTIÓN SOCIAL (JAPR)\OGS\Gestión Local y Territorial\Procesos\agendas locales\2020\[FRL01.xlsx]LD'!#REF!</xm:f>
            <x14:dxf>
              <font>
                <color rgb="FF9C6500"/>
              </font>
              <fill>
                <patternFill>
                  <bgColor rgb="FFFFEB9C"/>
                </patternFill>
              </fill>
            </x14:dxf>
          </x14:cfRule>
          <x14:cfRule type="cellIs" priority="12" operator="equal" id="{168C0280-4FD5-42CE-9386-5FEB8609F043}">
            <xm:f>'C:\Users\japinzon\Documents\GESTIÓN SOCIAL (JAPR)\OGS\Gestión Local y Territorial\Procesos\agendas locales\2020\[FRL01.xlsx]LD'!#REF!</xm:f>
            <x14:dxf>
              <font>
                <color rgb="FF9C0006"/>
              </font>
              <fill>
                <patternFill>
                  <bgColor rgb="FFFFC7CE"/>
                </patternFill>
              </fill>
            </x14:dxf>
          </x14:cfRule>
          <xm:sqref>N23</xm:sqref>
        </x14:conditionalFormatting>
        <x14:conditionalFormatting xmlns:xm="http://schemas.microsoft.com/office/excel/2006/main">
          <x14:cfRule type="cellIs" priority="7" operator="equal" id="{9B5ACADF-8E6A-461C-ADA4-1BD50FA0F696}">
            <xm:f>'C:\Users\user\Downloads\[FRL12 ACTUAL BU.xlsx]LD'!#REF!</xm:f>
            <x14:dxf>
              <font>
                <color rgb="FF006100"/>
              </font>
              <fill>
                <patternFill>
                  <bgColor rgb="FFC6EFCE"/>
                </patternFill>
              </fill>
            </x14:dxf>
          </x14:cfRule>
          <x14:cfRule type="cellIs" priority="8" operator="equal" id="{821B5CE4-28ED-4154-A28F-C5D21C2C152B}">
            <xm:f>'C:\Users\user\Downloads\[FRL12 ACTUAL BU.xlsx]LD'!#REF!</xm:f>
            <x14:dxf>
              <font>
                <color rgb="FF9C6500"/>
              </font>
              <fill>
                <patternFill>
                  <bgColor rgb="FFFFEB9C"/>
                </patternFill>
              </fill>
            </x14:dxf>
          </x14:cfRule>
          <x14:cfRule type="cellIs" priority="9" operator="equal" id="{187FC673-C5B4-428A-85FD-00740E06C143}">
            <xm:f>'C:\Users\user\Downloads\[FRL12 ACTUAL BU.xlsx]LD'!#REF!</xm:f>
            <x14:dxf>
              <font>
                <color rgb="FF9C0006"/>
              </font>
              <fill>
                <patternFill>
                  <bgColor rgb="FFFFC7CE"/>
                </patternFill>
              </fill>
            </x14:dxf>
          </x14:cfRule>
          <xm:sqref>N23</xm:sqref>
        </x14:conditionalFormatting>
        <x14:conditionalFormatting xmlns:xm="http://schemas.microsoft.com/office/excel/2006/main">
          <x14:cfRule type="cellIs" priority="4" operator="equal" id="{3C800FDB-4929-4B48-B2D1-740473A0E9FB}">
            <xm:f>'C:\Users\japinzon\Documents\GESTIÓN SOCIAL (JAPR)\OGS\Gestión Local y Territorial\Procesos\agendas locales\2020\[FRL01.xlsx]LD'!#REF!</xm:f>
            <x14:dxf>
              <font>
                <color rgb="FF006100"/>
              </font>
              <fill>
                <patternFill>
                  <bgColor rgb="FFC6EFCE"/>
                </patternFill>
              </fill>
            </x14:dxf>
          </x14:cfRule>
          <x14:cfRule type="cellIs" priority="5" operator="equal" id="{0E3A42E9-77EA-4383-B9BD-A2479E3799B9}">
            <xm:f>'C:\Users\japinzon\Documents\GESTIÓN SOCIAL (JAPR)\OGS\Gestión Local y Territorial\Procesos\agendas locales\2020\[FRL01.xlsx]LD'!#REF!</xm:f>
            <x14:dxf>
              <font>
                <color rgb="FF9C6500"/>
              </font>
              <fill>
                <patternFill>
                  <bgColor rgb="FFFFEB9C"/>
                </patternFill>
              </fill>
            </x14:dxf>
          </x14:cfRule>
          <x14:cfRule type="cellIs" priority="6" operator="equal" id="{79DA576B-BE7E-4C00-81AC-15C6066343D7}">
            <xm:f>'C:\Users\japinzon\Documents\GESTIÓN SOCIAL (JAPR)\OGS\Gestión Local y Territorial\Procesos\agendas locales\2020\[FRL01.xlsx]LD'!#REF!</xm:f>
            <x14:dxf>
              <font>
                <color rgb="FF9C0006"/>
              </font>
              <fill>
                <patternFill>
                  <bgColor rgb="FFFFC7CE"/>
                </patternFill>
              </fill>
            </x14:dxf>
          </x14:cfRule>
          <xm:sqref>N16</xm:sqref>
        </x14:conditionalFormatting>
        <x14:conditionalFormatting xmlns:xm="http://schemas.microsoft.com/office/excel/2006/main">
          <x14:cfRule type="cellIs" priority="1" operator="equal" id="{09B5D913-57E3-4DA3-A22C-59D7380D642C}">
            <xm:f>'C:\Users\user\Downloads\[FRL12 ACTUAL BU.xlsx]LD'!#REF!</xm:f>
            <x14:dxf>
              <font>
                <color rgb="FF006100"/>
              </font>
              <fill>
                <patternFill>
                  <bgColor rgb="FFC6EFCE"/>
                </patternFill>
              </fill>
            </x14:dxf>
          </x14:cfRule>
          <x14:cfRule type="cellIs" priority="2" operator="equal" id="{3FEF628E-D1BD-499D-A510-F2CCFD0543C7}">
            <xm:f>'C:\Users\user\Downloads\[FRL12 ACTUAL BU.xlsx]LD'!#REF!</xm:f>
            <x14:dxf>
              <font>
                <color rgb="FF9C6500"/>
              </font>
              <fill>
                <patternFill>
                  <bgColor rgb="FFFFEB9C"/>
                </patternFill>
              </fill>
            </x14:dxf>
          </x14:cfRule>
          <x14:cfRule type="cellIs" priority="3" operator="equal" id="{ECE0E35F-09E4-4682-A8F2-F53E9AD5A8DF}">
            <xm:f>'C:\Users\user\Downloads\[FRL12 ACTUAL BU.xlsx]LD'!#REF!</xm:f>
            <x14:dxf>
              <font>
                <color rgb="FF9C0006"/>
              </font>
              <fill>
                <patternFill>
                  <bgColor rgb="FFFFC7CE"/>
                </patternFill>
              </fill>
            </x14:dxf>
          </x14:cfRule>
          <xm:sqref>N16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'C:\Users\user\Downloads\[FRL12 ACTUAL BU.xlsx]LD'!#REF!</xm:f>
          </x14:formula1>
          <xm:sqref>F3:F14 N2:N23</xm:sqref>
        </x14:dataValidation>
        <x14:dataValidation type="list" allowBlank="1" showInputMessage="1" showErrorMessage="1">
          <x14:formula1>
            <xm:f>'C:\Users\Biblioteca\Downloads\[FormatoReportes.V1.0202002.xlsx]Datos'!#REF!</xm:f>
          </x14:formula1>
          <xm:sqref>H2</xm:sqref>
        </x14:dataValidation>
        <x14:dataValidation type="list" allowBlank="1" showInputMessage="1" showErrorMessage="1">
          <x14:formula1>
            <xm:f>'C:\Users\japinzon\Documents\GESTIÓN SOCIAL (JAPR)\OGS\Gestión Local y Territorial\Procesos\agendas locales\2020\[FRL01.xlsx]LD'!#REF!</xm:f>
          </x14:formula1>
          <xm:sqref>F2 F15:F23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
  <sheetViews>
    <sheetView zoomScale="90" zoomScaleNormal="90" workbookViewId="0">
      <selection activeCell="I4" sqref="I4"/>
    </sheetView>
  </sheetViews>
  <sheetFormatPr baseColWidth="10" defaultRowHeight="14.4"/>
  <cols>
    <col min="18" max="18" width="25" customWidth="1"/>
  </cols>
  <sheetData>
    <row r="1" spans="1:18" ht="40.799999999999997">
      <c r="A1" s="48" t="s">
        <v>54</v>
      </c>
      <c r="B1" s="48" t="s">
        <v>55</v>
      </c>
      <c r="C1" s="49" t="s">
        <v>56</v>
      </c>
      <c r="D1" s="49" t="s">
        <v>57</v>
      </c>
      <c r="E1" s="49" t="s">
        <v>58</v>
      </c>
      <c r="F1" s="49" t="s">
        <v>59</v>
      </c>
      <c r="G1" s="49" t="s">
        <v>60</v>
      </c>
      <c r="H1" s="49" t="s">
        <v>0</v>
      </c>
      <c r="I1" s="49" t="s">
        <v>61</v>
      </c>
      <c r="J1" s="49" t="s">
        <v>62</v>
      </c>
      <c r="K1" s="49" t="s">
        <v>63</v>
      </c>
      <c r="L1" s="49" t="s">
        <v>64</v>
      </c>
      <c r="M1" s="49" t="s">
        <v>65</v>
      </c>
      <c r="N1" s="49" t="s">
        <v>66</v>
      </c>
      <c r="O1" s="49" t="s">
        <v>67</v>
      </c>
      <c r="P1" s="49" t="s">
        <v>68</v>
      </c>
      <c r="Q1" s="50" t="s">
        <v>69</v>
      </c>
      <c r="R1" s="49" t="s">
        <v>70</v>
      </c>
    </row>
    <row r="2" spans="1:18" ht="112.2">
      <c r="A2" s="32">
        <v>21</v>
      </c>
      <c r="B2" s="36">
        <v>44020</v>
      </c>
      <c r="C2" s="32" t="s">
        <v>443</v>
      </c>
      <c r="D2" s="32">
        <v>3187033633</v>
      </c>
      <c r="E2" s="32" t="s">
        <v>444</v>
      </c>
      <c r="F2" s="32" t="s">
        <v>445</v>
      </c>
      <c r="G2" s="32" t="s">
        <v>446</v>
      </c>
      <c r="H2" s="34" t="s">
        <v>31</v>
      </c>
      <c r="I2" s="34" t="s">
        <v>447</v>
      </c>
      <c r="J2" s="34" t="s">
        <v>448</v>
      </c>
      <c r="K2" s="34">
        <v>1</v>
      </c>
      <c r="L2" s="34" t="s">
        <v>449</v>
      </c>
      <c r="M2" s="34" t="s">
        <v>450</v>
      </c>
      <c r="N2" s="32" t="s">
        <v>152</v>
      </c>
      <c r="O2" s="51">
        <v>44034</v>
      </c>
      <c r="P2" s="51">
        <v>44025</v>
      </c>
      <c r="Q2" s="35">
        <f t="shared" ref="Q2:Q7" si="0">IF(_xlfn.DAYS(P2,O2)&lt;0,0,_xlfn.DAYS(P2,O2))</f>
        <v>0</v>
      </c>
      <c r="R2" s="34"/>
    </row>
    <row r="3" spans="1:18" ht="282.60000000000002" customHeight="1">
      <c r="A3" s="32">
        <v>22</v>
      </c>
      <c r="B3" s="36">
        <v>44046</v>
      </c>
      <c r="C3" s="32" t="s">
        <v>451</v>
      </c>
      <c r="D3" s="32" t="s">
        <v>452</v>
      </c>
      <c r="E3" s="56" t="s">
        <v>453</v>
      </c>
      <c r="F3" s="32" t="s">
        <v>156</v>
      </c>
      <c r="G3" s="32" t="s">
        <v>452</v>
      </c>
      <c r="H3" s="34" t="s">
        <v>454</v>
      </c>
      <c r="I3" s="34"/>
      <c r="J3" s="34" t="s">
        <v>452</v>
      </c>
      <c r="K3" s="34">
        <v>1</v>
      </c>
      <c r="L3" s="34" t="s">
        <v>455</v>
      </c>
      <c r="M3" s="34" t="s">
        <v>450</v>
      </c>
      <c r="N3" s="32" t="s">
        <v>152</v>
      </c>
      <c r="O3" s="51">
        <v>44061</v>
      </c>
      <c r="P3" s="51">
        <v>44046</v>
      </c>
      <c r="Q3" s="35">
        <f t="shared" si="0"/>
        <v>0</v>
      </c>
      <c r="R3" s="34" t="s">
        <v>456</v>
      </c>
    </row>
    <row r="4" spans="1:18" ht="186" customHeight="1">
      <c r="A4" s="32">
        <v>23</v>
      </c>
      <c r="B4" s="36">
        <v>44046</v>
      </c>
      <c r="C4" s="32" t="s">
        <v>457</v>
      </c>
      <c r="D4" s="32" t="s">
        <v>452</v>
      </c>
      <c r="E4" s="56" t="s">
        <v>458</v>
      </c>
      <c r="F4" s="32" t="s">
        <v>156</v>
      </c>
      <c r="G4" s="32" t="s">
        <v>452</v>
      </c>
      <c r="H4" s="34" t="s">
        <v>454</v>
      </c>
      <c r="I4" s="34"/>
      <c r="J4" s="34" t="s">
        <v>452</v>
      </c>
      <c r="K4" s="34">
        <v>1</v>
      </c>
      <c r="L4" s="34" t="s">
        <v>459</v>
      </c>
      <c r="M4" s="34" t="s">
        <v>450</v>
      </c>
      <c r="N4" s="32" t="s">
        <v>152</v>
      </c>
      <c r="O4" s="51">
        <v>44061</v>
      </c>
      <c r="P4" s="51">
        <v>44046</v>
      </c>
      <c r="Q4" s="35">
        <f t="shared" si="0"/>
        <v>0</v>
      </c>
      <c r="R4" s="34" t="s">
        <v>460</v>
      </c>
    </row>
    <row r="5" spans="1:18" ht="212.4" customHeight="1">
      <c r="A5" s="32">
        <v>24</v>
      </c>
      <c r="B5" s="36">
        <v>44047</v>
      </c>
      <c r="C5" s="32" t="s">
        <v>461</v>
      </c>
      <c r="D5" s="32" t="s">
        <v>452</v>
      </c>
      <c r="E5" s="56" t="s">
        <v>462</v>
      </c>
      <c r="F5" s="32" t="s">
        <v>156</v>
      </c>
      <c r="G5" s="32" t="s">
        <v>452</v>
      </c>
      <c r="H5" s="34" t="s">
        <v>454</v>
      </c>
      <c r="I5" s="34"/>
      <c r="J5" s="34" t="s">
        <v>452</v>
      </c>
      <c r="K5" s="34">
        <v>1</v>
      </c>
      <c r="L5" s="34" t="s">
        <v>463</v>
      </c>
      <c r="M5" s="34" t="s">
        <v>450</v>
      </c>
      <c r="N5" s="32" t="s">
        <v>152</v>
      </c>
      <c r="O5" s="51">
        <v>44062</v>
      </c>
      <c r="P5" s="51">
        <v>44047</v>
      </c>
      <c r="Q5" s="35">
        <f t="shared" si="0"/>
        <v>0</v>
      </c>
      <c r="R5" s="34" t="s">
        <v>464</v>
      </c>
    </row>
    <row r="6" spans="1:18" ht="163.19999999999999">
      <c r="A6" s="32">
        <v>25</v>
      </c>
      <c r="B6" s="36">
        <v>44053</v>
      </c>
      <c r="C6" s="32" t="s">
        <v>465</v>
      </c>
      <c r="D6" s="32" t="s">
        <v>452</v>
      </c>
      <c r="E6" s="56" t="s">
        <v>466</v>
      </c>
      <c r="F6" s="32" t="s">
        <v>156</v>
      </c>
      <c r="G6" s="32" t="s">
        <v>452</v>
      </c>
      <c r="H6" s="34" t="s">
        <v>454</v>
      </c>
      <c r="I6" s="34"/>
      <c r="J6" s="34" t="s">
        <v>452</v>
      </c>
      <c r="K6" s="34">
        <v>1</v>
      </c>
      <c r="L6" s="34" t="s">
        <v>467</v>
      </c>
      <c r="M6" s="34" t="s">
        <v>450</v>
      </c>
      <c r="N6" s="32" t="s">
        <v>152</v>
      </c>
      <c r="O6" s="51">
        <v>44068</v>
      </c>
      <c r="P6" s="51">
        <v>44053</v>
      </c>
      <c r="Q6" s="35">
        <f t="shared" si="0"/>
        <v>0</v>
      </c>
      <c r="R6" s="34" t="s">
        <v>468</v>
      </c>
    </row>
    <row r="7" spans="1:18" ht="122.4">
      <c r="A7" s="32">
        <v>26</v>
      </c>
      <c r="B7" s="36">
        <v>44055</v>
      </c>
      <c r="C7" s="32" t="s">
        <v>469</v>
      </c>
      <c r="D7" s="32" t="s">
        <v>452</v>
      </c>
      <c r="E7" s="32" t="s">
        <v>470</v>
      </c>
      <c r="F7" s="34" t="s">
        <v>445</v>
      </c>
      <c r="G7" s="32" t="s">
        <v>470</v>
      </c>
      <c r="H7" s="34" t="s">
        <v>454</v>
      </c>
      <c r="I7" s="34" t="s">
        <v>471</v>
      </c>
      <c r="J7" s="34" t="s">
        <v>472</v>
      </c>
      <c r="K7" s="34">
        <v>7</v>
      </c>
      <c r="L7" s="34" t="s">
        <v>473</v>
      </c>
      <c r="M7" s="34" t="s">
        <v>450</v>
      </c>
      <c r="N7" s="32" t="s">
        <v>152</v>
      </c>
      <c r="O7" s="51">
        <v>44070</v>
      </c>
      <c r="P7" s="51">
        <v>44056</v>
      </c>
      <c r="Q7" s="35">
        <f t="shared" si="0"/>
        <v>0</v>
      </c>
      <c r="R7" s="34" t="s">
        <v>474</v>
      </c>
    </row>
  </sheetData>
  <dataValidations count="1">
    <dataValidation type="list" allowBlank="1" showInputMessage="1" showErrorMessage="1" sqref="I2:I7">
      <formula1>INDIRECT(H2)</formula1>
    </dataValidation>
  </dataValidations>
  <hyperlinks>
    <hyperlink ref="E5" r:id="rId1"/>
    <hyperlink ref="E4" r:id="rId2"/>
    <hyperlink ref="E3" r:id="rId3"/>
    <hyperlink ref="E6" r:id="rId4"/>
  </hyperlinks>
  <pageMargins left="0.7" right="0.7" top="0.75" bottom="0.75" header="0.3" footer="0.3"/>
  <legacyDrawing r:id="rId5"/>
  <extLst>
    <ext xmlns:x14="http://schemas.microsoft.com/office/spreadsheetml/2009/9/main" uri="{78C0D931-6437-407d-A8EE-F0AAD7539E65}">
      <x14:conditionalFormattings>
        <x14:conditionalFormatting xmlns:xm="http://schemas.microsoft.com/office/excel/2006/main">
          <x14:cfRule type="iconSet" priority="19" id="{D119A492-CB48-499C-930B-5029CE2ABB85}">
            <x14:iconSet iconSet="3Symbols2" custom="1">
              <x14:cfvo type="percent">
                <xm:f>0</xm:f>
              </x14:cfvo>
              <x14:cfvo type="num">
                <xm:f>0</xm:f>
              </x14:cfvo>
              <x14:cfvo type="num" gte="0">
                <xm:f>0</xm:f>
              </x14:cfvo>
              <x14:cfIcon iconSet="3Symbols2" iconId="2"/>
              <x14:cfIcon iconSet="3Symbols2" iconId="2"/>
              <x14:cfIcon iconSet="3Symbols2" iconId="1"/>
            </x14:iconSet>
          </x14:cfRule>
          <xm:sqref>Q2:Q7</xm:sqref>
        </x14:conditionalFormatting>
        <x14:conditionalFormatting xmlns:xm="http://schemas.microsoft.com/office/excel/2006/main">
          <x14:cfRule type="cellIs" priority="16" operator="equal" id="{FF9B6269-93BA-44AF-9F91-8AE80FF2A8D6}">
            <xm:f>'D:\perfil teusaquillo\Desktop\CLM 2020\INFORMES\[FRL13 (6) 13.xlsx]LD'!#REF!</xm:f>
            <x14:dxf>
              <font>
                <color rgb="FF006100"/>
              </font>
              <fill>
                <patternFill>
                  <bgColor rgb="FFC6EFCE"/>
                </patternFill>
              </fill>
            </x14:dxf>
          </x14:cfRule>
          <x14:cfRule type="cellIs" priority="17" operator="equal" id="{B7EE5ED3-A734-4774-B304-275E9AD6BBF8}">
            <xm:f>'D:\perfil teusaquillo\Desktop\CLM 2020\INFORMES\[FRL13 (6) 13.xlsx]LD'!#REF!</xm:f>
            <x14:dxf>
              <font>
                <color rgb="FF9C6500"/>
              </font>
              <fill>
                <patternFill>
                  <bgColor rgb="FFFFEB9C"/>
                </patternFill>
              </fill>
            </x14:dxf>
          </x14:cfRule>
          <x14:cfRule type="cellIs" priority="18" operator="equal" id="{9FB77EE1-960D-40A6-A265-62ADE6FBA2C2}">
            <xm:f>'D:\perfil teusaquillo\Desktop\CLM 2020\INFORMES\[FRL13 (6) 13.xlsx]LD'!#REF!</xm:f>
            <x14:dxf>
              <font>
                <color rgb="FF9C0006"/>
              </font>
              <fill>
                <patternFill>
                  <bgColor rgb="FFFFC7CE"/>
                </patternFill>
              </fill>
            </x14:dxf>
          </x14:cfRule>
          <xm:sqref>N2</xm:sqref>
        </x14:conditionalFormatting>
        <x14:conditionalFormatting xmlns:xm="http://schemas.microsoft.com/office/excel/2006/main">
          <x14:cfRule type="cellIs" priority="13" operator="equal" id="{DE8BBCB0-D19C-4216-BAA6-71E27CC094CF}">
            <xm:f>'D:\perfil teusaquillo\Desktop\CLM 2020\INFORMES\[FRL13 (6) 13.xlsx]LD'!#REF!</xm:f>
            <x14:dxf>
              <font>
                <color rgb="FF006100"/>
              </font>
              <fill>
                <patternFill>
                  <bgColor rgb="FFC6EFCE"/>
                </patternFill>
              </fill>
            </x14:dxf>
          </x14:cfRule>
          <x14:cfRule type="cellIs" priority="14" operator="equal" id="{B7969D7E-A43F-4517-A0C4-00CB90DAC2D1}">
            <xm:f>'D:\perfil teusaquillo\Desktop\CLM 2020\INFORMES\[FRL13 (6) 13.xlsx]LD'!#REF!</xm:f>
            <x14:dxf>
              <font>
                <color rgb="FF9C6500"/>
              </font>
              <fill>
                <patternFill>
                  <bgColor rgb="FFFFEB9C"/>
                </patternFill>
              </fill>
            </x14:dxf>
          </x14:cfRule>
          <x14:cfRule type="cellIs" priority="15" operator="equal" id="{97B75304-538F-476D-80F5-3D165B67F0A5}">
            <xm:f>'D:\perfil teusaquillo\Desktop\CLM 2020\INFORMES\[FRL13 (6) 13.xlsx]LD'!#REF!</xm:f>
            <x14:dxf>
              <font>
                <color rgb="FF9C0006"/>
              </font>
              <fill>
                <patternFill>
                  <bgColor rgb="FFFFC7CE"/>
                </patternFill>
              </fill>
            </x14:dxf>
          </x14:cfRule>
          <xm:sqref>N3</xm:sqref>
        </x14:conditionalFormatting>
        <x14:conditionalFormatting xmlns:xm="http://schemas.microsoft.com/office/excel/2006/main">
          <x14:cfRule type="cellIs" priority="10" operator="equal" id="{FADF6D48-A62E-4B0F-8467-EE14110CDD2E}">
            <xm:f>'D:\perfil teusaquillo\Desktop\CLM 2020\INFORMES\[FRL13 (6) 13.xlsx]LD'!#REF!</xm:f>
            <x14:dxf>
              <font>
                <color rgb="FF006100"/>
              </font>
              <fill>
                <patternFill>
                  <bgColor rgb="FFC6EFCE"/>
                </patternFill>
              </fill>
            </x14:dxf>
          </x14:cfRule>
          <x14:cfRule type="cellIs" priority="11" operator="equal" id="{775221EC-30D2-401E-A353-41ED27F90C74}">
            <xm:f>'D:\perfil teusaquillo\Desktop\CLM 2020\INFORMES\[FRL13 (6) 13.xlsx]LD'!#REF!</xm:f>
            <x14:dxf>
              <font>
                <color rgb="FF9C6500"/>
              </font>
              <fill>
                <patternFill>
                  <bgColor rgb="FFFFEB9C"/>
                </patternFill>
              </fill>
            </x14:dxf>
          </x14:cfRule>
          <x14:cfRule type="cellIs" priority="12" operator="equal" id="{03C5698A-6019-4A1C-81BF-0FEDB1CCBF12}">
            <xm:f>'D:\perfil teusaquillo\Desktop\CLM 2020\INFORMES\[FRL13 (6) 13.xlsx]LD'!#REF!</xm:f>
            <x14:dxf>
              <font>
                <color rgb="FF9C0006"/>
              </font>
              <fill>
                <patternFill>
                  <bgColor rgb="FFFFC7CE"/>
                </patternFill>
              </fill>
            </x14:dxf>
          </x14:cfRule>
          <xm:sqref>N4</xm:sqref>
        </x14:conditionalFormatting>
        <x14:conditionalFormatting xmlns:xm="http://schemas.microsoft.com/office/excel/2006/main">
          <x14:cfRule type="cellIs" priority="1" operator="equal" id="{436A285D-DAE3-4DF9-9DFB-388E26CD30F7}">
            <xm:f>'D:\perfil teusaquillo\Desktop\CLM 2020\INFORMES\[FRL13 (6) 13.xlsx]LD'!#REF!</xm:f>
            <x14:dxf>
              <font>
                <color rgb="FF006100"/>
              </font>
              <fill>
                <patternFill>
                  <bgColor rgb="FFC6EFCE"/>
                </patternFill>
              </fill>
            </x14:dxf>
          </x14:cfRule>
          <x14:cfRule type="cellIs" priority="2" operator="equal" id="{B0C3ED50-17C9-4649-B62A-74AE4653E7BA}">
            <xm:f>'D:\perfil teusaquillo\Desktop\CLM 2020\INFORMES\[FRL13 (6) 13.xlsx]LD'!#REF!</xm:f>
            <x14:dxf>
              <font>
                <color rgb="FF9C6500"/>
              </font>
              <fill>
                <patternFill>
                  <bgColor rgb="FFFFEB9C"/>
                </patternFill>
              </fill>
            </x14:dxf>
          </x14:cfRule>
          <x14:cfRule type="cellIs" priority="3" operator="equal" id="{43709EF6-7D0F-410E-87C5-44A9DE4FF49D}">
            <xm:f>'D:\perfil teusaquillo\Desktop\CLM 2020\INFORMES\[FRL13 (6) 13.xlsx]LD'!#REF!</xm:f>
            <x14:dxf>
              <font>
                <color rgb="FF9C0006"/>
              </font>
              <fill>
                <patternFill>
                  <bgColor rgb="FFFFC7CE"/>
                </patternFill>
              </fill>
            </x14:dxf>
          </x14:cfRule>
          <xm:sqref>N7</xm:sqref>
        </x14:conditionalFormatting>
        <x14:conditionalFormatting xmlns:xm="http://schemas.microsoft.com/office/excel/2006/main">
          <x14:cfRule type="cellIs" priority="7" operator="equal" id="{2FB20271-0618-467A-A9A7-1ED460D0E953}">
            <xm:f>'D:\perfil teusaquillo\Desktop\CLM 2020\INFORMES\[FRL13 (6) 13.xlsx]LD'!#REF!</xm:f>
            <x14:dxf>
              <font>
                <color rgb="FF006100"/>
              </font>
              <fill>
                <patternFill>
                  <bgColor rgb="FFC6EFCE"/>
                </patternFill>
              </fill>
            </x14:dxf>
          </x14:cfRule>
          <x14:cfRule type="cellIs" priority="8" operator="equal" id="{2CED88C6-7C1C-4AA6-92D3-339E247FF0F4}">
            <xm:f>'D:\perfil teusaquillo\Desktop\CLM 2020\INFORMES\[FRL13 (6) 13.xlsx]LD'!#REF!</xm:f>
            <x14:dxf>
              <font>
                <color rgb="FF9C6500"/>
              </font>
              <fill>
                <patternFill>
                  <bgColor rgb="FFFFEB9C"/>
                </patternFill>
              </fill>
            </x14:dxf>
          </x14:cfRule>
          <x14:cfRule type="cellIs" priority="9" operator="equal" id="{A2133429-6722-4562-A0C3-71A28AE78EB2}">
            <xm:f>'D:\perfil teusaquillo\Desktop\CLM 2020\INFORMES\[FRL13 (6) 13.xlsx]LD'!#REF!</xm:f>
            <x14:dxf>
              <font>
                <color rgb="FF9C0006"/>
              </font>
              <fill>
                <patternFill>
                  <bgColor rgb="FFFFC7CE"/>
                </patternFill>
              </fill>
            </x14:dxf>
          </x14:cfRule>
          <xm:sqref>N5</xm:sqref>
        </x14:conditionalFormatting>
        <x14:conditionalFormatting xmlns:xm="http://schemas.microsoft.com/office/excel/2006/main">
          <x14:cfRule type="cellIs" priority="4" operator="equal" id="{1F54129B-DCB8-48F7-A8C4-A3C6EAB05596}">
            <xm:f>'D:\perfil teusaquillo\Desktop\CLM 2020\INFORMES\[FRL13 (6) 13.xlsx]LD'!#REF!</xm:f>
            <x14:dxf>
              <font>
                <color rgb="FF006100"/>
              </font>
              <fill>
                <patternFill>
                  <bgColor rgb="FFC6EFCE"/>
                </patternFill>
              </fill>
            </x14:dxf>
          </x14:cfRule>
          <x14:cfRule type="cellIs" priority="5" operator="equal" id="{7BD15183-CD6B-4818-B4BD-CBC3F25E5F1E}">
            <xm:f>'D:\perfil teusaquillo\Desktop\CLM 2020\INFORMES\[FRL13 (6) 13.xlsx]LD'!#REF!</xm:f>
            <x14:dxf>
              <font>
                <color rgb="FF9C6500"/>
              </font>
              <fill>
                <patternFill>
                  <bgColor rgb="FFFFEB9C"/>
                </patternFill>
              </fill>
            </x14:dxf>
          </x14:cfRule>
          <x14:cfRule type="cellIs" priority="6" operator="equal" id="{812F8822-7251-4B25-8F35-5833664DD399}">
            <xm:f>'D:\perfil teusaquillo\Desktop\CLM 2020\INFORMES\[FRL13 (6) 13.xlsx]LD'!#REF!</xm:f>
            <x14:dxf>
              <font>
                <color rgb="FF9C0006"/>
              </font>
              <fill>
                <patternFill>
                  <bgColor rgb="FFFFC7CE"/>
                </patternFill>
              </fill>
            </x14:dxf>
          </x14:cfRule>
          <xm:sqref>N6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'C:\Users\Biblioteca\Downloads\[200212 FormatoReportes.V1.0 - 4 SEPT CLM 13.xlsx]Datos'!#REF!</xm:f>
          </x14:formula1>
          <xm:sqref>H2:H7</xm:sqref>
        </x14:dataValidation>
        <x14:dataValidation type="list" allowBlank="1" showInputMessage="1" showErrorMessage="1">
          <x14:formula1>
            <xm:f>'D:\perfil teusaquillo\Desktop\CLM 2020\INFORMES\[FRL13 (6) 13.xlsx]LD'!#REF!</xm:f>
          </x14:formula1>
          <xm:sqref>N2:N7 F3:F6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
  <sheetViews>
    <sheetView topLeftCell="B1" workbookViewId="0">
      <selection activeCell="H2" sqref="H2:H6"/>
    </sheetView>
  </sheetViews>
  <sheetFormatPr baseColWidth="10" defaultRowHeight="14.4"/>
  <cols>
    <col min="18" max="18" width="21.6640625" customWidth="1"/>
  </cols>
  <sheetData>
    <row r="1" spans="1:18" ht="40.799999999999997">
      <c r="A1" s="57" t="s">
        <v>54</v>
      </c>
      <c r="B1" s="57" t="s">
        <v>55</v>
      </c>
      <c r="C1" s="58" t="s">
        <v>56</v>
      </c>
      <c r="D1" s="58" t="s">
        <v>57</v>
      </c>
      <c r="E1" s="58" t="s">
        <v>58</v>
      </c>
      <c r="F1" s="58" t="s">
        <v>59</v>
      </c>
      <c r="G1" s="58" t="s">
        <v>60</v>
      </c>
      <c r="H1" s="58" t="s">
        <v>0</v>
      </c>
      <c r="I1" s="58" t="s">
        <v>61</v>
      </c>
      <c r="J1" s="58" t="s">
        <v>62</v>
      </c>
      <c r="K1" s="58" t="s">
        <v>63</v>
      </c>
      <c r="L1" s="58" t="s">
        <v>64</v>
      </c>
      <c r="M1" s="58" t="s">
        <v>65</v>
      </c>
      <c r="N1" s="58" t="s">
        <v>66</v>
      </c>
      <c r="O1" s="58" t="s">
        <v>67</v>
      </c>
      <c r="P1" s="58" t="s">
        <v>68</v>
      </c>
      <c r="Q1" s="58" t="s">
        <v>69</v>
      </c>
      <c r="R1" s="58" t="s">
        <v>70</v>
      </c>
    </row>
    <row r="2" spans="1:18" ht="150.6" customHeight="1">
      <c r="A2" s="39">
        <v>28</v>
      </c>
      <c r="B2" s="43">
        <v>44025</v>
      </c>
      <c r="C2" s="40" t="s">
        <v>475</v>
      </c>
      <c r="D2" s="40">
        <v>3124520278</v>
      </c>
      <c r="E2" s="40" t="s">
        <v>476</v>
      </c>
      <c r="F2" s="39" t="s">
        <v>198</v>
      </c>
      <c r="G2" s="40" t="s">
        <v>476</v>
      </c>
      <c r="H2" s="39" t="s">
        <v>477</v>
      </c>
      <c r="I2" s="39" t="s">
        <v>478</v>
      </c>
      <c r="J2" s="39" t="s">
        <v>479</v>
      </c>
      <c r="K2" s="40">
        <v>1</v>
      </c>
      <c r="L2" s="40" t="s">
        <v>480</v>
      </c>
      <c r="M2" s="40" t="s">
        <v>481</v>
      </c>
      <c r="N2" s="39" t="s">
        <v>152</v>
      </c>
      <c r="O2" s="41">
        <v>44025</v>
      </c>
      <c r="P2" s="41">
        <v>44025</v>
      </c>
      <c r="Q2" s="42">
        <v>0</v>
      </c>
      <c r="R2" s="40" t="s">
        <v>482</v>
      </c>
    </row>
    <row r="3" spans="1:18" ht="142.80000000000001">
      <c r="A3" s="39">
        <v>29</v>
      </c>
      <c r="B3" s="43">
        <v>44025</v>
      </c>
      <c r="C3" s="40" t="s">
        <v>483</v>
      </c>
      <c r="D3" s="40">
        <v>3142500927</v>
      </c>
      <c r="E3" s="40" t="s">
        <v>476</v>
      </c>
      <c r="F3" s="39" t="s">
        <v>198</v>
      </c>
      <c r="G3" s="40" t="s">
        <v>476</v>
      </c>
      <c r="H3" s="39" t="s">
        <v>477</v>
      </c>
      <c r="I3" s="39" t="s">
        <v>478</v>
      </c>
      <c r="J3" s="39" t="s">
        <v>479</v>
      </c>
      <c r="K3" s="40">
        <v>1</v>
      </c>
      <c r="L3" s="40" t="s">
        <v>484</v>
      </c>
      <c r="M3" s="40" t="s">
        <v>481</v>
      </c>
      <c r="N3" s="39" t="s">
        <v>152</v>
      </c>
      <c r="O3" s="41">
        <v>44025</v>
      </c>
      <c r="P3" s="41">
        <v>44025</v>
      </c>
      <c r="Q3" s="42">
        <v>0</v>
      </c>
      <c r="R3" s="40" t="s">
        <v>485</v>
      </c>
    </row>
    <row r="4" spans="1:18" ht="159.6" customHeight="1">
      <c r="A4" s="39">
        <v>30</v>
      </c>
      <c r="B4" s="43">
        <v>44025</v>
      </c>
      <c r="C4" s="40" t="s">
        <v>486</v>
      </c>
      <c r="D4" s="40">
        <v>3165331459</v>
      </c>
      <c r="E4" s="40" t="s">
        <v>487</v>
      </c>
      <c r="F4" s="39" t="s">
        <v>96</v>
      </c>
      <c r="G4" s="40" t="s">
        <v>487</v>
      </c>
      <c r="H4" s="39" t="s">
        <v>477</v>
      </c>
      <c r="I4" s="39"/>
      <c r="J4" s="40" t="s">
        <v>488</v>
      </c>
      <c r="K4" s="40">
        <v>1</v>
      </c>
      <c r="L4" s="40" t="s">
        <v>489</v>
      </c>
      <c r="M4" s="40" t="s">
        <v>481</v>
      </c>
      <c r="N4" s="39" t="s">
        <v>152</v>
      </c>
      <c r="O4" s="41">
        <v>44025</v>
      </c>
      <c r="P4" s="41">
        <v>44025</v>
      </c>
      <c r="Q4" s="42">
        <v>0</v>
      </c>
      <c r="R4" s="40" t="s">
        <v>490</v>
      </c>
    </row>
    <row r="5" spans="1:18" ht="409.6">
      <c r="B5" s="43">
        <v>44026</v>
      </c>
      <c r="C5" s="40" t="s">
        <v>491</v>
      </c>
      <c r="D5" s="40" t="s">
        <v>492</v>
      </c>
      <c r="E5" s="40" t="s">
        <v>493</v>
      </c>
      <c r="F5" s="39" t="s">
        <v>96</v>
      </c>
      <c r="G5" s="40" t="s">
        <v>494</v>
      </c>
      <c r="H5" s="39" t="s">
        <v>477</v>
      </c>
      <c r="I5" s="39" t="s">
        <v>478</v>
      </c>
      <c r="J5" s="40" t="s">
        <v>495</v>
      </c>
      <c r="K5" s="40">
        <v>2</v>
      </c>
      <c r="L5" s="40" t="s">
        <v>496</v>
      </c>
      <c r="M5" s="40" t="s">
        <v>481</v>
      </c>
      <c r="N5" s="39" t="s">
        <v>152</v>
      </c>
      <c r="O5" s="41">
        <v>44026</v>
      </c>
      <c r="P5" s="41">
        <v>44028</v>
      </c>
      <c r="Q5" s="42">
        <v>0</v>
      </c>
      <c r="R5" s="40" t="s">
        <v>497</v>
      </c>
    </row>
    <row r="6" spans="1:18" ht="183.6">
      <c r="B6" s="43">
        <v>44028</v>
      </c>
      <c r="C6" s="40" t="s">
        <v>498</v>
      </c>
      <c r="D6" s="40">
        <v>3144429321</v>
      </c>
      <c r="E6" s="40" t="s">
        <v>499</v>
      </c>
      <c r="F6" s="39" t="s">
        <v>198</v>
      </c>
      <c r="G6" s="40" t="s">
        <v>499</v>
      </c>
      <c r="H6" s="39" t="s">
        <v>477</v>
      </c>
      <c r="I6" s="39" t="s">
        <v>478</v>
      </c>
      <c r="J6" s="40" t="s">
        <v>500</v>
      </c>
      <c r="K6" s="40">
        <v>1</v>
      </c>
      <c r="L6" s="40" t="s">
        <v>501</v>
      </c>
      <c r="M6" s="40" t="s">
        <v>481</v>
      </c>
      <c r="N6" s="39" t="s">
        <v>152</v>
      </c>
      <c r="O6" s="41">
        <v>44028</v>
      </c>
      <c r="P6" s="41">
        <v>44030</v>
      </c>
      <c r="Q6" s="42">
        <v>0</v>
      </c>
      <c r="R6" s="40" t="s">
        <v>502</v>
      </c>
    </row>
  </sheetData>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
  <sheetViews>
    <sheetView topLeftCell="C1" workbookViewId="0">
      <selection activeCell="O4" sqref="O4"/>
    </sheetView>
  </sheetViews>
  <sheetFormatPr baseColWidth="10" defaultRowHeight="14.4"/>
  <cols>
    <col min="18" max="18" width="29.109375" customWidth="1"/>
  </cols>
  <sheetData>
    <row r="1" spans="1:18" ht="40.799999999999997">
      <c r="A1" s="57" t="s">
        <v>54</v>
      </c>
      <c r="B1" s="57" t="s">
        <v>55</v>
      </c>
      <c r="C1" s="58" t="s">
        <v>56</v>
      </c>
      <c r="D1" s="58" t="s">
        <v>57</v>
      </c>
      <c r="E1" s="58" t="s">
        <v>58</v>
      </c>
      <c r="F1" s="58" t="s">
        <v>59</v>
      </c>
      <c r="G1" s="58" t="s">
        <v>60</v>
      </c>
      <c r="H1" s="58" t="s">
        <v>0</v>
      </c>
      <c r="I1" s="58" t="s">
        <v>61</v>
      </c>
      <c r="J1" s="58" t="s">
        <v>62</v>
      </c>
      <c r="K1" s="58" t="s">
        <v>63</v>
      </c>
      <c r="L1" s="58" t="s">
        <v>64</v>
      </c>
      <c r="M1" s="58" t="s">
        <v>65</v>
      </c>
      <c r="N1" s="58" t="s">
        <v>66</v>
      </c>
      <c r="O1" s="58" t="s">
        <v>67</v>
      </c>
      <c r="P1" s="58" t="s">
        <v>68</v>
      </c>
      <c r="Q1" s="58" t="s">
        <v>69</v>
      </c>
      <c r="R1" s="58" t="s">
        <v>70</v>
      </c>
    </row>
    <row r="2" spans="1:18" ht="141" customHeight="1">
      <c r="A2" s="62">
        <v>4</v>
      </c>
      <c r="B2" s="24">
        <v>44013</v>
      </c>
      <c r="C2" s="25" t="s">
        <v>520</v>
      </c>
      <c r="D2" s="62" t="s">
        <v>508</v>
      </c>
      <c r="E2" s="25" t="s">
        <v>521</v>
      </c>
      <c r="F2" s="25" t="s">
        <v>522</v>
      </c>
      <c r="G2" s="25" t="s">
        <v>523</v>
      </c>
      <c r="H2" s="25" t="s">
        <v>507</v>
      </c>
      <c r="I2" s="25" t="s">
        <v>508</v>
      </c>
      <c r="J2" s="25" t="s">
        <v>524</v>
      </c>
      <c r="K2" s="25">
        <v>0</v>
      </c>
      <c r="L2" s="25" t="s">
        <v>525</v>
      </c>
      <c r="M2" s="25" t="s">
        <v>388</v>
      </c>
      <c r="N2" s="25" t="s">
        <v>511</v>
      </c>
      <c r="O2" s="27">
        <v>44027</v>
      </c>
      <c r="P2" s="27">
        <v>44037</v>
      </c>
      <c r="Q2" s="28">
        <v>0</v>
      </c>
      <c r="R2" s="25" t="s">
        <v>526</v>
      </c>
    </row>
    <row r="3" spans="1:18" ht="112.2">
      <c r="A3" s="62">
        <v>5</v>
      </c>
      <c r="B3" s="24">
        <v>44013</v>
      </c>
      <c r="C3" s="25" t="s">
        <v>503</v>
      </c>
      <c r="D3" s="25" t="s">
        <v>504</v>
      </c>
      <c r="E3" s="25" t="s">
        <v>505</v>
      </c>
      <c r="F3" s="25" t="s">
        <v>506</v>
      </c>
      <c r="G3" s="25" t="s">
        <v>505</v>
      </c>
      <c r="H3" s="25" t="s">
        <v>507</v>
      </c>
      <c r="I3" s="25" t="s">
        <v>508</v>
      </c>
      <c r="J3" s="25" t="s">
        <v>509</v>
      </c>
      <c r="K3" s="25">
        <v>0</v>
      </c>
      <c r="L3" s="25" t="s">
        <v>510</v>
      </c>
      <c r="M3" s="25" t="s">
        <v>388</v>
      </c>
      <c r="N3" s="25" t="s">
        <v>511</v>
      </c>
      <c r="O3" s="27">
        <v>44034</v>
      </c>
      <c r="P3" s="27">
        <v>44019</v>
      </c>
      <c r="Q3" s="28">
        <v>0</v>
      </c>
      <c r="R3" s="25" t="s">
        <v>512</v>
      </c>
    </row>
    <row r="4" spans="1:18" ht="199.2" customHeight="1">
      <c r="A4" s="62">
        <v>6</v>
      </c>
      <c r="B4" s="43">
        <v>44068</v>
      </c>
      <c r="C4" s="40" t="s">
        <v>513</v>
      </c>
      <c r="D4" s="40" t="s">
        <v>504</v>
      </c>
      <c r="E4" s="40" t="s">
        <v>505</v>
      </c>
      <c r="F4" s="40" t="s">
        <v>514</v>
      </c>
      <c r="G4" s="40" t="s">
        <v>515</v>
      </c>
      <c r="H4" s="40" t="s">
        <v>507</v>
      </c>
      <c r="I4" s="40" t="s">
        <v>508</v>
      </c>
      <c r="J4" s="40" t="s">
        <v>516</v>
      </c>
      <c r="K4" s="40">
        <v>0</v>
      </c>
      <c r="L4" s="40" t="s">
        <v>517</v>
      </c>
      <c r="M4" s="40" t="s">
        <v>518</v>
      </c>
      <c r="N4" s="40" t="s">
        <v>511</v>
      </c>
      <c r="O4" s="41">
        <v>44078</v>
      </c>
      <c r="P4" s="41">
        <v>44068</v>
      </c>
      <c r="Q4" s="42">
        <v>0</v>
      </c>
      <c r="R4" s="40" t="s">
        <v>519</v>
      </c>
    </row>
  </sheetData>
  <dataValidations count="1">
    <dataValidation type="list" allowBlank="1" showErrorMessage="1" sqref="I2:I4">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ErrorMessage="1">
          <x14:formula1>
            <xm:f>'C:\Users\Biblioteca\Downloads\[200212 FormatoReportes.V1.0 (2) (7) (1) (2) (8) (8) (4) (7).xlsx]Datos'!#REF!</xm:f>
          </x14:formula1>
          <xm:sqref>H2:H4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abSelected="1" workbookViewId="0">
      <pane xSplit="1" topLeftCell="B1" activePane="topRight" state="frozen"/>
      <selection pane="topRight" activeCell="A35" sqref="A35"/>
    </sheetView>
  </sheetViews>
  <sheetFormatPr baseColWidth="10" defaultRowHeight="14.4"/>
  <cols>
    <col min="1" max="1" width="28.21875" customWidth="1"/>
    <col min="5" max="5" width="28.77734375" customWidth="1"/>
    <col min="22" max="22" width="19.33203125" bestFit="1" customWidth="1"/>
    <col min="25" max="25" width="20.109375" customWidth="1"/>
    <col min="26" max="26" width="20.77734375" customWidth="1"/>
    <col min="32" max="32" width="24.33203125" customWidth="1"/>
    <col min="33" max="33" width="24.109375" customWidth="1"/>
  </cols>
  <sheetData>
    <row r="1" spans="1:29">
      <c r="B1" s="59" t="s">
        <v>53</v>
      </c>
      <c r="C1" s="59"/>
      <c r="D1" s="59"/>
      <c r="E1" s="59"/>
      <c r="F1" s="59"/>
      <c r="G1" s="59"/>
      <c r="H1" s="59"/>
      <c r="I1" s="59"/>
      <c r="J1" s="59"/>
      <c r="K1" s="59"/>
      <c r="L1" s="59"/>
      <c r="M1" s="59"/>
      <c r="N1" s="59"/>
      <c r="O1" s="59"/>
      <c r="P1" s="59"/>
      <c r="Q1" s="59"/>
      <c r="R1" s="59"/>
      <c r="S1" s="59"/>
      <c r="T1" s="59"/>
      <c r="U1" s="59"/>
    </row>
    <row r="2" spans="1:29">
      <c r="A2" s="1" t="s">
        <v>0</v>
      </c>
      <c r="B2" s="2">
        <v>1</v>
      </c>
      <c r="C2" s="2">
        <v>2</v>
      </c>
      <c r="D2" s="2">
        <v>3</v>
      </c>
      <c r="E2" s="2">
        <v>4</v>
      </c>
      <c r="F2" s="2">
        <v>5</v>
      </c>
      <c r="G2" s="2">
        <v>6</v>
      </c>
      <c r="H2" s="2">
        <v>7</v>
      </c>
      <c r="I2" s="2">
        <v>8</v>
      </c>
      <c r="J2" s="2">
        <v>9</v>
      </c>
      <c r="K2" s="2">
        <v>10</v>
      </c>
      <c r="L2" s="2">
        <v>11</v>
      </c>
      <c r="M2" s="2">
        <v>12</v>
      </c>
      <c r="N2" s="2">
        <v>13</v>
      </c>
      <c r="O2" s="2">
        <v>14</v>
      </c>
      <c r="P2" s="2">
        <v>15</v>
      </c>
      <c r="Q2" s="2">
        <v>16</v>
      </c>
      <c r="R2" s="2">
        <v>17</v>
      </c>
      <c r="S2" s="2">
        <v>18</v>
      </c>
      <c r="T2" s="2">
        <v>19</v>
      </c>
      <c r="U2" s="2">
        <v>20</v>
      </c>
      <c r="V2" s="3" t="s">
        <v>1</v>
      </c>
      <c r="W2" s="4"/>
      <c r="X2" s="3" t="s">
        <v>2</v>
      </c>
      <c r="Y2" s="3" t="s">
        <v>0</v>
      </c>
      <c r="Z2" s="3" t="s">
        <v>3</v>
      </c>
      <c r="AA2" s="3" t="s">
        <v>4</v>
      </c>
      <c r="AB2" s="3" t="s">
        <v>5</v>
      </c>
    </row>
    <row r="3" spans="1:29">
      <c r="A3" s="5" t="s">
        <v>6</v>
      </c>
      <c r="B3" s="6">
        <v>18</v>
      </c>
      <c r="C3" s="6">
        <v>0</v>
      </c>
      <c r="D3" s="6">
        <v>0</v>
      </c>
      <c r="E3" s="6">
        <v>2</v>
      </c>
      <c r="F3" s="6">
        <v>2</v>
      </c>
      <c r="G3" s="6">
        <v>0</v>
      </c>
      <c r="H3" s="6">
        <v>0</v>
      </c>
      <c r="I3" s="6">
        <v>0</v>
      </c>
      <c r="J3" s="6">
        <v>0</v>
      </c>
      <c r="K3" s="6">
        <v>11</v>
      </c>
      <c r="L3" s="6">
        <v>9</v>
      </c>
      <c r="M3" s="6">
        <v>9</v>
      </c>
      <c r="N3" s="6">
        <v>6</v>
      </c>
      <c r="O3" s="6">
        <v>0</v>
      </c>
      <c r="P3" s="6">
        <v>1</v>
      </c>
      <c r="Q3" s="6">
        <v>0</v>
      </c>
      <c r="R3" s="6">
        <v>0</v>
      </c>
      <c r="S3" s="6">
        <v>0</v>
      </c>
      <c r="T3" s="6">
        <v>0</v>
      </c>
      <c r="U3" s="6">
        <v>0</v>
      </c>
      <c r="V3" s="7">
        <f>SUM(B3:U3)</f>
        <v>58</v>
      </c>
      <c r="W3" s="8"/>
      <c r="X3" s="7">
        <v>1</v>
      </c>
      <c r="Y3" s="7" t="s">
        <v>7</v>
      </c>
      <c r="Z3" s="7">
        <v>31</v>
      </c>
      <c r="AA3" s="7">
        <v>31</v>
      </c>
      <c r="AB3" s="6">
        <v>0</v>
      </c>
      <c r="AC3">
        <f t="shared" ref="AC3:AC22" si="0">+AB3+AA3-Z3</f>
        <v>0</v>
      </c>
    </row>
    <row r="4" spans="1:29">
      <c r="A4" s="5" t="s">
        <v>8</v>
      </c>
      <c r="B4" s="6">
        <v>0</v>
      </c>
      <c r="C4" s="6">
        <v>0</v>
      </c>
      <c r="D4" s="6">
        <v>0</v>
      </c>
      <c r="E4" s="6">
        <v>0</v>
      </c>
      <c r="F4" s="6">
        <v>0</v>
      </c>
      <c r="G4" s="6">
        <v>0</v>
      </c>
      <c r="H4" s="6">
        <v>0</v>
      </c>
      <c r="I4" s="6">
        <v>0</v>
      </c>
      <c r="J4" s="6">
        <v>0</v>
      </c>
      <c r="K4" s="6">
        <v>0</v>
      </c>
      <c r="L4" s="6">
        <v>0</v>
      </c>
      <c r="M4" s="6">
        <v>0</v>
      </c>
      <c r="N4" s="6">
        <v>0</v>
      </c>
      <c r="O4" s="6">
        <v>0</v>
      </c>
      <c r="P4" s="6">
        <v>0</v>
      </c>
      <c r="Q4" s="6">
        <v>0</v>
      </c>
      <c r="R4" s="6">
        <v>0</v>
      </c>
      <c r="S4" s="6">
        <v>0</v>
      </c>
      <c r="T4" s="6">
        <v>0</v>
      </c>
      <c r="U4" s="6">
        <v>0</v>
      </c>
      <c r="V4" s="7">
        <f t="shared" ref="V4:V28" si="1">SUM(B4:U4)</f>
        <v>0</v>
      </c>
      <c r="W4" s="8"/>
      <c r="X4" s="7">
        <v>2</v>
      </c>
      <c r="Y4" s="7" t="s">
        <v>9</v>
      </c>
      <c r="Z4" s="7">
        <v>23</v>
      </c>
      <c r="AA4" s="7">
        <v>23</v>
      </c>
      <c r="AB4" s="6">
        <v>0</v>
      </c>
      <c r="AC4">
        <f t="shared" si="0"/>
        <v>0</v>
      </c>
    </row>
    <row r="5" spans="1:29">
      <c r="A5" s="5" t="s">
        <v>10</v>
      </c>
      <c r="B5" s="6">
        <v>13</v>
      </c>
      <c r="C5" s="6">
        <v>0</v>
      </c>
      <c r="D5" s="6">
        <v>0</v>
      </c>
      <c r="E5" s="6">
        <v>0</v>
      </c>
      <c r="F5" s="6">
        <v>2</v>
      </c>
      <c r="G5" s="6">
        <v>0</v>
      </c>
      <c r="H5" s="6">
        <v>1</v>
      </c>
      <c r="I5" s="6">
        <v>0</v>
      </c>
      <c r="J5" s="6">
        <v>0</v>
      </c>
      <c r="K5" s="6">
        <v>1</v>
      </c>
      <c r="L5" s="6">
        <v>2</v>
      </c>
      <c r="M5" s="6">
        <v>0</v>
      </c>
      <c r="N5" s="6">
        <v>1</v>
      </c>
      <c r="O5" s="6">
        <v>0</v>
      </c>
      <c r="P5" s="6">
        <v>0</v>
      </c>
      <c r="Q5" s="6">
        <v>0</v>
      </c>
      <c r="R5" s="6">
        <v>0</v>
      </c>
      <c r="S5" s="6">
        <v>0</v>
      </c>
      <c r="T5" s="6">
        <v>0</v>
      </c>
      <c r="U5" s="6">
        <v>0</v>
      </c>
      <c r="V5" s="7">
        <f t="shared" si="1"/>
        <v>20</v>
      </c>
      <c r="W5" s="8"/>
      <c r="X5" s="7">
        <v>3</v>
      </c>
      <c r="Y5" s="7" t="s">
        <v>11</v>
      </c>
      <c r="Z5" s="7">
        <v>7</v>
      </c>
      <c r="AA5" s="7">
        <v>7</v>
      </c>
      <c r="AB5" s="6">
        <v>0</v>
      </c>
      <c r="AC5">
        <f t="shared" si="0"/>
        <v>0</v>
      </c>
    </row>
    <row r="6" spans="1:29">
      <c r="A6" s="5" t="s">
        <v>12</v>
      </c>
      <c r="B6" s="6">
        <v>0</v>
      </c>
      <c r="C6" s="6">
        <v>0</v>
      </c>
      <c r="D6" s="6">
        <v>0</v>
      </c>
      <c r="E6" s="6">
        <v>0</v>
      </c>
      <c r="F6" s="6">
        <v>0</v>
      </c>
      <c r="G6" s="6">
        <v>0</v>
      </c>
      <c r="H6" s="6">
        <v>0</v>
      </c>
      <c r="I6" s="6">
        <v>0</v>
      </c>
      <c r="J6" s="6">
        <v>0</v>
      </c>
      <c r="K6" s="6">
        <v>0</v>
      </c>
      <c r="L6" s="6">
        <v>0</v>
      </c>
      <c r="M6" s="6">
        <v>0</v>
      </c>
      <c r="N6" s="6">
        <v>0</v>
      </c>
      <c r="O6" s="6">
        <v>0</v>
      </c>
      <c r="P6" s="6">
        <v>0</v>
      </c>
      <c r="Q6" s="6">
        <v>0</v>
      </c>
      <c r="R6" s="6">
        <v>0</v>
      </c>
      <c r="S6" s="6">
        <v>0</v>
      </c>
      <c r="T6" s="6">
        <v>0</v>
      </c>
      <c r="U6" s="6">
        <v>0</v>
      </c>
      <c r="V6" s="7">
        <f t="shared" si="1"/>
        <v>0</v>
      </c>
      <c r="W6" s="8"/>
      <c r="X6" s="7">
        <v>4</v>
      </c>
      <c r="Y6" s="7" t="s">
        <v>13</v>
      </c>
      <c r="Z6" s="7">
        <v>2</v>
      </c>
      <c r="AA6" s="7">
        <v>2</v>
      </c>
      <c r="AB6" s="6">
        <v>0</v>
      </c>
      <c r="AC6">
        <f t="shared" si="0"/>
        <v>0</v>
      </c>
    </row>
    <row r="7" spans="1:29">
      <c r="A7" s="5" t="s">
        <v>14</v>
      </c>
      <c r="B7" s="6">
        <v>0</v>
      </c>
      <c r="C7" s="6">
        <v>0</v>
      </c>
      <c r="D7" s="6">
        <v>0</v>
      </c>
      <c r="E7" s="6">
        <v>0</v>
      </c>
      <c r="F7" s="6">
        <v>0</v>
      </c>
      <c r="G7" s="6">
        <v>0</v>
      </c>
      <c r="H7" s="6">
        <v>0</v>
      </c>
      <c r="I7" s="6">
        <v>0</v>
      </c>
      <c r="J7" s="6">
        <v>0</v>
      </c>
      <c r="K7" s="6">
        <v>0</v>
      </c>
      <c r="L7" s="6">
        <v>0</v>
      </c>
      <c r="M7" s="6">
        <v>0</v>
      </c>
      <c r="N7" s="6">
        <v>0</v>
      </c>
      <c r="O7" s="6">
        <v>0</v>
      </c>
      <c r="P7" s="6">
        <v>0</v>
      </c>
      <c r="Q7" s="6">
        <v>0</v>
      </c>
      <c r="R7" s="6">
        <v>0</v>
      </c>
      <c r="S7" s="6">
        <v>0</v>
      </c>
      <c r="T7" s="6">
        <v>0</v>
      </c>
      <c r="U7" s="6">
        <v>0</v>
      </c>
      <c r="V7" s="7">
        <f t="shared" si="1"/>
        <v>0</v>
      </c>
      <c r="W7" s="8"/>
      <c r="X7" s="7">
        <v>5</v>
      </c>
      <c r="Y7" s="7" t="s">
        <v>15</v>
      </c>
      <c r="Z7" s="7">
        <v>8</v>
      </c>
      <c r="AA7" s="7">
        <v>8</v>
      </c>
      <c r="AB7" s="6">
        <v>0</v>
      </c>
      <c r="AC7">
        <f t="shared" si="0"/>
        <v>0</v>
      </c>
    </row>
    <row r="8" spans="1:29">
      <c r="A8" s="5" t="s">
        <v>16</v>
      </c>
      <c r="B8" s="6">
        <v>0</v>
      </c>
      <c r="C8" s="6">
        <v>0</v>
      </c>
      <c r="D8" s="6">
        <v>0</v>
      </c>
      <c r="E8" s="6">
        <v>0</v>
      </c>
      <c r="F8" s="6">
        <v>0</v>
      </c>
      <c r="G8" s="6">
        <v>0</v>
      </c>
      <c r="H8" s="6">
        <v>0</v>
      </c>
      <c r="I8" s="6">
        <v>0</v>
      </c>
      <c r="J8" s="6">
        <v>0</v>
      </c>
      <c r="K8" s="6">
        <v>0</v>
      </c>
      <c r="L8" s="6">
        <v>0</v>
      </c>
      <c r="M8" s="6">
        <v>0</v>
      </c>
      <c r="N8" s="6">
        <v>0</v>
      </c>
      <c r="O8" s="6">
        <v>0</v>
      </c>
      <c r="P8" s="6">
        <v>0</v>
      </c>
      <c r="Q8" s="6">
        <v>0</v>
      </c>
      <c r="R8" s="6">
        <v>0</v>
      </c>
      <c r="S8" s="6">
        <v>0</v>
      </c>
      <c r="T8" s="6">
        <v>0</v>
      </c>
      <c r="U8" s="6">
        <v>0</v>
      </c>
      <c r="V8" s="7">
        <f t="shared" si="1"/>
        <v>0</v>
      </c>
      <c r="W8" s="8"/>
      <c r="X8" s="7">
        <v>6</v>
      </c>
      <c r="Y8" s="7" t="s">
        <v>17</v>
      </c>
      <c r="Z8" s="7">
        <v>0</v>
      </c>
      <c r="AA8" s="7">
        <v>0</v>
      </c>
      <c r="AB8" s="6">
        <v>0</v>
      </c>
      <c r="AC8">
        <f t="shared" si="0"/>
        <v>0</v>
      </c>
    </row>
    <row r="9" spans="1:29">
      <c r="A9" s="5" t="s">
        <v>18</v>
      </c>
      <c r="B9" s="6">
        <v>0</v>
      </c>
      <c r="C9" s="6">
        <v>0</v>
      </c>
      <c r="D9" s="6">
        <v>0</v>
      </c>
      <c r="E9" s="6">
        <v>0</v>
      </c>
      <c r="F9" s="6">
        <v>0</v>
      </c>
      <c r="G9" s="6">
        <v>0</v>
      </c>
      <c r="H9" s="6">
        <v>0</v>
      </c>
      <c r="I9" s="6">
        <v>0</v>
      </c>
      <c r="J9" s="6">
        <v>0</v>
      </c>
      <c r="K9" s="6">
        <v>1</v>
      </c>
      <c r="L9" s="6">
        <v>0</v>
      </c>
      <c r="M9" s="6">
        <v>0</v>
      </c>
      <c r="N9" s="6">
        <v>0</v>
      </c>
      <c r="O9" s="6">
        <v>0</v>
      </c>
      <c r="P9" s="6">
        <v>0</v>
      </c>
      <c r="Q9" s="6">
        <v>0</v>
      </c>
      <c r="R9" s="6">
        <v>0</v>
      </c>
      <c r="S9" s="6">
        <v>0</v>
      </c>
      <c r="T9" s="6">
        <v>0</v>
      </c>
      <c r="U9" s="6">
        <v>0</v>
      </c>
      <c r="V9" s="7">
        <f t="shared" si="1"/>
        <v>1</v>
      </c>
      <c r="W9" s="8"/>
      <c r="X9" s="7">
        <v>7</v>
      </c>
      <c r="Y9" s="7" t="s">
        <v>19</v>
      </c>
      <c r="Z9" s="7">
        <v>12</v>
      </c>
      <c r="AA9" s="7">
        <v>9</v>
      </c>
      <c r="AB9" s="6">
        <v>3</v>
      </c>
      <c r="AC9">
        <v>3</v>
      </c>
    </row>
    <row r="10" spans="1:29">
      <c r="A10" s="5" t="s">
        <v>20</v>
      </c>
      <c r="B10" s="6">
        <v>0</v>
      </c>
      <c r="C10" s="6">
        <v>0</v>
      </c>
      <c r="D10" s="6">
        <v>0</v>
      </c>
      <c r="E10" s="6">
        <v>0</v>
      </c>
      <c r="F10" s="6">
        <v>0</v>
      </c>
      <c r="G10" s="6">
        <v>0</v>
      </c>
      <c r="H10" s="6">
        <v>0</v>
      </c>
      <c r="I10" s="6">
        <v>0</v>
      </c>
      <c r="J10" s="6">
        <v>0</v>
      </c>
      <c r="K10" s="6">
        <v>0</v>
      </c>
      <c r="L10" s="6">
        <v>0</v>
      </c>
      <c r="M10" s="6">
        <v>0</v>
      </c>
      <c r="N10" s="6">
        <v>0</v>
      </c>
      <c r="O10" s="6">
        <v>0</v>
      </c>
      <c r="P10" s="6">
        <v>0</v>
      </c>
      <c r="Q10" s="6">
        <v>0</v>
      </c>
      <c r="R10" s="6">
        <v>0</v>
      </c>
      <c r="S10" s="6">
        <v>0</v>
      </c>
      <c r="T10" s="6">
        <v>0</v>
      </c>
      <c r="U10" s="6">
        <v>0</v>
      </c>
      <c r="V10" s="7">
        <f t="shared" si="1"/>
        <v>0</v>
      </c>
      <c r="W10" s="8"/>
      <c r="X10" s="7">
        <v>8</v>
      </c>
      <c r="Y10" s="7" t="s">
        <v>21</v>
      </c>
      <c r="Z10" s="7">
        <v>0</v>
      </c>
      <c r="AA10" s="7">
        <v>0</v>
      </c>
      <c r="AB10" s="6">
        <v>0</v>
      </c>
      <c r="AC10">
        <f t="shared" si="0"/>
        <v>0</v>
      </c>
    </row>
    <row r="11" spans="1:29">
      <c r="A11" s="5" t="s">
        <v>22</v>
      </c>
      <c r="B11" s="6">
        <v>0</v>
      </c>
      <c r="C11" s="6">
        <v>0</v>
      </c>
      <c r="D11" s="6">
        <v>0</v>
      </c>
      <c r="E11" s="6">
        <v>0</v>
      </c>
      <c r="F11" s="6">
        <v>0</v>
      </c>
      <c r="G11" s="6">
        <v>0</v>
      </c>
      <c r="H11" s="6">
        <v>0</v>
      </c>
      <c r="I11" s="6">
        <v>0</v>
      </c>
      <c r="J11" s="6">
        <v>0</v>
      </c>
      <c r="K11" s="6">
        <v>0</v>
      </c>
      <c r="L11" s="6">
        <v>0</v>
      </c>
      <c r="M11" s="6">
        <v>0</v>
      </c>
      <c r="N11" s="6">
        <v>0</v>
      </c>
      <c r="O11" s="6">
        <v>0</v>
      </c>
      <c r="P11" s="6">
        <v>0</v>
      </c>
      <c r="Q11" s="6">
        <v>0</v>
      </c>
      <c r="R11" s="6">
        <v>0</v>
      </c>
      <c r="S11" s="6">
        <v>0</v>
      </c>
      <c r="T11" s="6">
        <v>0</v>
      </c>
      <c r="U11" s="6">
        <v>0</v>
      </c>
      <c r="V11" s="7">
        <f t="shared" si="1"/>
        <v>0</v>
      </c>
      <c r="W11" s="8"/>
      <c r="X11" s="7">
        <v>9</v>
      </c>
      <c r="Y11" s="7" t="s">
        <v>23</v>
      </c>
      <c r="Z11" s="7">
        <v>9</v>
      </c>
      <c r="AA11" s="7">
        <v>9</v>
      </c>
      <c r="AB11" s="6">
        <v>0</v>
      </c>
      <c r="AC11">
        <v>0</v>
      </c>
    </row>
    <row r="12" spans="1:29">
      <c r="A12" s="5" t="s">
        <v>24</v>
      </c>
      <c r="B12" s="6">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7">
        <f t="shared" si="1"/>
        <v>0</v>
      </c>
      <c r="W12" s="8"/>
      <c r="X12" s="7">
        <v>10</v>
      </c>
      <c r="Y12" s="7" t="s">
        <v>25</v>
      </c>
      <c r="Z12" s="7">
        <v>16</v>
      </c>
      <c r="AA12" s="7">
        <v>14</v>
      </c>
      <c r="AB12" s="6">
        <v>2</v>
      </c>
      <c r="AC12">
        <v>2</v>
      </c>
    </row>
    <row r="13" spans="1:29">
      <c r="A13" s="5" t="s">
        <v>26</v>
      </c>
      <c r="B13" s="6">
        <v>0</v>
      </c>
      <c r="C13" s="6">
        <v>0</v>
      </c>
      <c r="D13" s="6">
        <v>0</v>
      </c>
      <c r="E13" s="6">
        <v>0</v>
      </c>
      <c r="F13" s="6">
        <v>0</v>
      </c>
      <c r="G13" s="6">
        <v>0</v>
      </c>
      <c r="H13" s="6">
        <v>11</v>
      </c>
      <c r="I13" s="6">
        <v>0</v>
      </c>
      <c r="J13" s="6">
        <v>1</v>
      </c>
      <c r="K13" s="6">
        <v>1</v>
      </c>
      <c r="L13" s="6">
        <v>1</v>
      </c>
      <c r="M13" s="6">
        <v>0</v>
      </c>
      <c r="N13" s="6">
        <v>0</v>
      </c>
      <c r="O13" s="6">
        <v>0</v>
      </c>
      <c r="P13" s="6">
        <v>2</v>
      </c>
      <c r="Q13" s="6">
        <v>0</v>
      </c>
      <c r="R13" s="6">
        <v>0</v>
      </c>
      <c r="S13" s="6">
        <v>0</v>
      </c>
      <c r="T13" s="6">
        <v>0</v>
      </c>
      <c r="U13" s="6">
        <v>0</v>
      </c>
      <c r="V13" s="7">
        <f t="shared" si="1"/>
        <v>16</v>
      </c>
      <c r="W13" s="8"/>
      <c r="X13" s="7">
        <v>11</v>
      </c>
      <c r="Y13" s="7" t="s">
        <v>27</v>
      </c>
      <c r="Z13" s="7">
        <v>13</v>
      </c>
      <c r="AA13" s="7">
        <v>13</v>
      </c>
      <c r="AB13" s="6">
        <v>0</v>
      </c>
      <c r="AC13">
        <v>0</v>
      </c>
    </row>
    <row r="14" spans="1:29">
      <c r="A14" s="5" t="s">
        <v>28</v>
      </c>
      <c r="B14" s="6">
        <v>0</v>
      </c>
      <c r="C14" s="6">
        <v>0</v>
      </c>
      <c r="D14" s="6">
        <v>0</v>
      </c>
      <c r="E14" s="6">
        <v>0</v>
      </c>
      <c r="F14" s="6">
        <v>0</v>
      </c>
      <c r="G14" s="6">
        <v>0</v>
      </c>
      <c r="H14" s="6">
        <v>0</v>
      </c>
      <c r="I14" s="6">
        <v>0</v>
      </c>
      <c r="J14" s="6">
        <v>0</v>
      </c>
      <c r="K14" s="6">
        <v>0</v>
      </c>
      <c r="L14" s="6">
        <v>0</v>
      </c>
      <c r="M14" s="6">
        <v>0</v>
      </c>
      <c r="N14" s="6">
        <v>2</v>
      </c>
      <c r="O14" s="6">
        <v>0</v>
      </c>
      <c r="P14" s="6">
        <v>0</v>
      </c>
      <c r="Q14" s="6">
        <v>0</v>
      </c>
      <c r="R14" s="6">
        <v>0</v>
      </c>
      <c r="S14" s="6">
        <v>0</v>
      </c>
      <c r="T14" s="6">
        <v>0</v>
      </c>
      <c r="U14" s="6">
        <v>0</v>
      </c>
      <c r="V14" s="7">
        <f t="shared" si="1"/>
        <v>2</v>
      </c>
      <c r="W14" s="8"/>
      <c r="X14" s="7">
        <v>12</v>
      </c>
      <c r="Y14" s="7" t="s">
        <v>29</v>
      </c>
      <c r="Z14" s="7">
        <v>29</v>
      </c>
      <c r="AA14" s="7">
        <v>26</v>
      </c>
      <c r="AB14" s="6">
        <v>3</v>
      </c>
      <c r="AC14">
        <v>3</v>
      </c>
    </row>
    <row r="15" spans="1:29">
      <c r="A15" s="5" t="s">
        <v>30</v>
      </c>
      <c r="B15" s="6">
        <v>0</v>
      </c>
      <c r="C15" s="6">
        <v>0</v>
      </c>
      <c r="D15" s="6">
        <v>0</v>
      </c>
      <c r="E15" s="6">
        <v>0</v>
      </c>
      <c r="F15" s="6">
        <v>0</v>
      </c>
      <c r="G15" s="6">
        <v>0</v>
      </c>
      <c r="H15" s="6">
        <v>0</v>
      </c>
      <c r="I15" s="6">
        <v>0</v>
      </c>
      <c r="J15" s="6">
        <v>1</v>
      </c>
      <c r="K15" s="6">
        <v>0</v>
      </c>
      <c r="L15" s="6">
        <v>0</v>
      </c>
      <c r="M15" s="6">
        <v>0</v>
      </c>
      <c r="N15" s="6">
        <v>0</v>
      </c>
      <c r="O15" s="6">
        <v>0</v>
      </c>
      <c r="P15" s="6">
        <v>0</v>
      </c>
      <c r="Q15" s="6">
        <v>0</v>
      </c>
      <c r="R15" s="6">
        <v>0</v>
      </c>
      <c r="S15" s="6">
        <v>0</v>
      </c>
      <c r="T15" s="6">
        <v>0</v>
      </c>
      <c r="U15" s="6">
        <v>0</v>
      </c>
      <c r="V15" s="7">
        <f t="shared" si="1"/>
        <v>1</v>
      </c>
      <c r="W15" s="8"/>
      <c r="X15" s="7">
        <v>13</v>
      </c>
      <c r="Y15" s="7" t="s">
        <v>31</v>
      </c>
      <c r="Z15" s="7">
        <v>17</v>
      </c>
      <c r="AA15" s="7">
        <v>17</v>
      </c>
      <c r="AB15" s="6">
        <v>0</v>
      </c>
      <c r="AC15">
        <v>0</v>
      </c>
    </row>
    <row r="16" spans="1:29">
      <c r="A16" s="5" t="s">
        <v>32</v>
      </c>
      <c r="B16" s="6">
        <v>0</v>
      </c>
      <c r="C16" s="6">
        <v>21</v>
      </c>
      <c r="D16" s="6">
        <v>7</v>
      </c>
      <c r="E16" s="6">
        <v>0</v>
      </c>
      <c r="F16" s="6">
        <v>0</v>
      </c>
      <c r="G16" s="6">
        <v>0</v>
      </c>
      <c r="H16" s="6">
        <v>0</v>
      </c>
      <c r="I16" s="6">
        <v>0</v>
      </c>
      <c r="J16" s="6">
        <v>0</v>
      </c>
      <c r="K16" s="6">
        <v>0</v>
      </c>
      <c r="L16" s="6">
        <v>0</v>
      </c>
      <c r="M16" s="6">
        <v>18</v>
      </c>
      <c r="N16" s="6">
        <v>8</v>
      </c>
      <c r="O16" s="6">
        <v>0</v>
      </c>
      <c r="P16" s="6">
        <v>2</v>
      </c>
      <c r="Q16" s="6">
        <v>0</v>
      </c>
      <c r="R16" s="6">
        <v>0</v>
      </c>
      <c r="S16" s="6">
        <v>0</v>
      </c>
      <c r="T16" s="6">
        <v>0</v>
      </c>
      <c r="U16" s="6">
        <v>0</v>
      </c>
      <c r="V16" s="7">
        <f t="shared" si="1"/>
        <v>56</v>
      </c>
      <c r="W16" s="8"/>
      <c r="X16" s="7">
        <v>14</v>
      </c>
      <c r="Y16" s="7" t="s">
        <v>33</v>
      </c>
      <c r="Z16" s="7">
        <v>0</v>
      </c>
      <c r="AA16" s="7">
        <v>0</v>
      </c>
      <c r="AB16" s="6">
        <v>0</v>
      </c>
      <c r="AC16">
        <f t="shared" si="0"/>
        <v>0</v>
      </c>
    </row>
    <row r="17" spans="1:30">
      <c r="A17" s="5" t="s">
        <v>34</v>
      </c>
      <c r="B17" s="6">
        <v>0</v>
      </c>
      <c r="C17" s="6">
        <v>0</v>
      </c>
      <c r="D17" s="6">
        <v>0</v>
      </c>
      <c r="E17" s="6">
        <v>0</v>
      </c>
      <c r="F17" s="6">
        <v>0</v>
      </c>
      <c r="G17" s="6">
        <v>0</v>
      </c>
      <c r="H17" s="6">
        <v>0</v>
      </c>
      <c r="I17" s="6">
        <v>0</v>
      </c>
      <c r="J17" s="6">
        <v>0</v>
      </c>
      <c r="K17" s="6">
        <v>0</v>
      </c>
      <c r="L17" s="6">
        <v>0</v>
      </c>
      <c r="M17" s="6">
        <v>0</v>
      </c>
      <c r="N17" s="6">
        <v>0</v>
      </c>
      <c r="O17" s="6">
        <v>0</v>
      </c>
      <c r="P17" s="6">
        <v>0</v>
      </c>
      <c r="Q17" s="6">
        <v>0</v>
      </c>
      <c r="R17" s="6">
        <v>0</v>
      </c>
      <c r="S17" s="6">
        <v>0</v>
      </c>
      <c r="T17" s="6">
        <v>0</v>
      </c>
      <c r="U17" s="6">
        <v>0</v>
      </c>
      <c r="V17" s="7">
        <f t="shared" si="1"/>
        <v>0</v>
      </c>
      <c r="W17" s="8"/>
      <c r="X17" s="7">
        <v>15</v>
      </c>
      <c r="Y17" s="7" t="s">
        <v>35</v>
      </c>
      <c r="Z17" s="7">
        <v>5</v>
      </c>
      <c r="AA17" s="7">
        <v>5</v>
      </c>
      <c r="AB17" s="6">
        <v>0</v>
      </c>
      <c r="AC17">
        <v>0</v>
      </c>
    </row>
    <row r="18" spans="1:30">
      <c r="A18" s="5" t="s">
        <v>36</v>
      </c>
      <c r="B18" s="6">
        <v>0</v>
      </c>
      <c r="C18" s="6">
        <v>0</v>
      </c>
      <c r="D18" s="6">
        <v>0</v>
      </c>
      <c r="E18" s="6">
        <v>0</v>
      </c>
      <c r="F18" s="6">
        <v>0</v>
      </c>
      <c r="G18" s="6">
        <v>0</v>
      </c>
      <c r="H18" s="6">
        <v>0</v>
      </c>
      <c r="I18" s="6">
        <v>0</v>
      </c>
      <c r="J18" s="6">
        <v>0</v>
      </c>
      <c r="K18" s="6">
        <v>0</v>
      </c>
      <c r="L18" s="6">
        <v>0</v>
      </c>
      <c r="M18" s="6">
        <v>0</v>
      </c>
      <c r="N18" s="6">
        <v>0</v>
      </c>
      <c r="O18" s="6">
        <v>0</v>
      </c>
      <c r="P18" s="6">
        <v>0</v>
      </c>
      <c r="Q18" s="6">
        <v>0</v>
      </c>
      <c r="R18" s="6">
        <v>0</v>
      </c>
      <c r="S18" s="6">
        <v>0</v>
      </c>
      <c r="T18" s="6">
        <v>0</v>
      </c>
      <c r="U18" s="6">
        <v>0</v>
      </c>
      <c r="V18" s="7">
        <f t="shared" si="1"/>
        <v>0</v>
      </c>
      <c r="W18" s="8"/>
      <c r="X18" s="7">
        <v>16</v>
      </c>
      <c r="Y18" s="7" t="s">
        <v>37</v>
      </c>
      <c r="Z18" s="7">
        <v>0</v>
      </c>
      <c r="AA18" s="7">
        <v>0</v>
      </c>
      <c r="AB18" s="6">
        <v>0</v>
      </c>
      <c r="AC18">
        <f t="shared" si="0"/>
        <v>0</v>
      </c>
    </row>
    <row r="19" spans="1:30">
      <c r="A19" s="5" t="s">
        <v>38</v>
      </c>
      <c r="B19" s="6">
        <v>0</v>
      </c>
      <c r="C19" s="6">
        <v>0</v>
      </c>
      <c r="D19" s="6">
        <v>0</v>
      </c>
      <c r="E19" s="6">
        <v>0</v>
      </c>
      <c r="F19" s="6">
        <v>0</v>
      </c>
      <c r="G19" s="6">
        <v>0</v>
      </c>
      <c r="H19" s="6">
        <v>0</v>
      </c>
      <c r="I19" s="6">
        <v>0</v>
      </c>
      <c r="J19" s="6">
        <v>0</v>
      </c>
      <c r="K19" s="6">
        <v>0</v>
      </c>
      <c r="L19" s="6">
        <v>0</v>
      </c>
      <c r="M19" s="6">
        <v>0</v>
      </c>
      <c r="N19" s="6">
        <v>0</v>
      </c>
      <c r="O19" s="6">
        <v>0</v>
      </c>
      <c r="P19" s="6">
        <v>0</v>
      </c>
      <c r="Q19" s="6">
        <v>0</v>
      </c>
      <c r="R19" s="6">
        <v>0</v>
      </c>
      <c r="S19" s="6">
        <v>0</v>
      </c>
      <c r="T19" s="6">
        <v>0</v>
      </c>
      <c r="U19" s="6">
        <v>0</v>
      </c>
      <c r="V19" s="7">
        <f t="shared" si="1"/>
        <v>0</v>
      </c>
      <c r="W19" s="8"/>
      <c r="X19" s="7">
        <v>17</v>
      </c>
      <c r="Y19" s="7" t="s">
        <v>39</v>
      </c>
      <c r="Z19" s="7">
        <v>3</v>
      </c>
      <c r="AA19" s="7">
        <v>3</v>
      </c>
      <c r="AB19" s="6">
        <v>0</v>
      </c>
      <c r="AC19">
        <v>0</v>
      </c>
    </row>
    <row r="20" spans="1:30">
      <c r="A20" s="5" t="s">
        <v>40</v>
      </c>
      <c r="B20" s="6">
        <v>0</v>
      </c>
      <c r="C20" s="6">
        <v>0</v>
      </c>
      <c r="D20" s="6">
        <v>0</v>
      </c>
      <c r="E20" s="6">
        <v>0</v>
      </c>
      <c r="F20" s="6">
        <v>0</v>
      </c>
      <c r="G20" s="6">
        <v>0</v>
      </c>
      <c r="H20" s="6">
        <v>0</v>
      </c>
      <c r="I20" s="6">
        <v>0</v>
      </c>
      <c r="J20" s="6">
        <v>0</v>
      </c>
      <c r="K20" s="6">
        <v>0</v>
      </c>
      <c r="L20" s="6">
        <v>0</v>
      </c>
      <c r="M20" s="6">
        <v>0</v>
      </c>
      <c r="N20" s="6">
        <v>0</v>
      </c>
      <c r="O20" s="6">
        <v>0</v>
      </c>
      <c r="P20" s="6">
        <v>0</v>
      </c>
      <c r="Q20" s="6">
        <v>0</v>
      </c>
      <c r="R20" s="6">
        <v>0</v>
      </c>
      <c r="S20" s="6">
        <v>0</v>
      </c>
      <c r="T20" s="6">
        <v>0</v>
      </c>
      <c r="U20" s="6">
        <v>0</v>
      </c>
      <c r="V20" s="7">
        <f t="shared" si="1"/>
        <v>0</v>
      </c>
      <c r="W20" s="8"/>
      <c r="X20" s="7">
        <v>18</v>
      </c>
      <c r="Y20" s="7" t="s">
        <v>41</v>
      </c>
      <c r="Z20" s="7">
        <v>0</v>
      </c>
      <c r="AA20" s="7">
        <v>0</v>
      </c>
      <c r="AB20" s="6">
        <v>0</v>
      </c>
      <c r="AC20">
        <f t="shared" si="0"/>
        <v>0</v>
      </c>
    </row>
    <row r="21" spans="1:30">
      <c r="A21" s="5" t="s">
        <v>42</v>
      </c>
      <c r="B21" s="6">
        <v>0</v>
      </c>
      <c r="C21" s="6">
        <v>0</v>
      </c>
      <c r="D21" s="6">
        <v>0</v>
      </c>
      <c r="E21" s="6">
        <v>0</v>
      </c>
      <c r="F21" s="6">
        <v>0</v>
      </c>
      <c r="G21" s="6">
        <v>0</v>
      </c>
      <c r="H21" s="6">
        <v>0</v>
      </c>
      <c r="I21" s="6">
        <v>0</v>
      </c>
      <c r="J21" s="6">
        <v>0</v>
      </c>
      <c r="K21" s="6">
        <v>0</v>
      </c>
      <c r="L21" s="6">
        <v>0</v>
      </c>
      <c r="M21" s="6">
        <v>0</v>
      </c>
      <c r="N21" s="6">
        <v>0</v>
      </c>
      <c r="O21" s="6">
        <v>0</v>
      </c>
      <c r="P21" s="6">
        <v>0</v>
      </c>
      <c r="Q21" s="6">
        <v>0</v>
      </c>
      <c r="R21" s="6">
        <v>0</v>
      </c>
      <c r="S21" s="6">
        <v>0</v>
      </c>
      <c r="T21" s="6">
        <v>0</v>
      </c>
      <c r="U21" s="6">
        <v>0</v>
      </c>
      <c r="V21" s="7">
        <f t="shared" si="1"/>
        <v>0</v>
      </c>
      <c r="W21" s="8"/>
      <c r="X21" s="7">
        <v>19</v>
      </c>
      <c r="Y21" s="7" t="s">
        <v>43</v>
      </c>
      <c r="Z21" s="7">
        <v>0</v>
      </c>
      <c r="AA21" s="7">
        <v>0</v>
      </c>
      <c r="AB21" s="6">
        <v>0</v>
      </c>
      <c r="AC21">
        <f>+AB21+AA21-Z21</f>
        <v>0</v>
      </c>
    </row>
    <row r="22" spans="1:30">
      <c r="A22" s="9" t="s">
        <v>44</v>
      </c>
      <c r="B22" s="6">
        <v>0</v>
      </c>
      <c r="C22" s="6">
        <v>0</v>
      </c>
      <c r="D22" s="6">
        <v>0</v>
      </c>
      <c r="E22" s="6">
        <v>0</v>
      </c>
      <c r="F22" s="6">
        <v>0</v>
      </c>
      <c r="G22" s="6">
        <v>0</v>
      </c>
      <c r="H22" s="6">
        <v>0</v>
      </c>
      <c r="I22" s="6">
        <v>0</v>
      </c>
      <c r="J22" s="6">
        <v>0</v>
      </c>
      <c r="K22" s="6">
        <v>0</v>
      </c>
      <c r="L22" s="6">
        <v>0</v>
      </c>
      <c r="M22" s="6">
        <v>0</v>
      </c>
      <c r="N22" s="6">
        <v>0</v>
      </c>
      <c r="O22" s="6">
        <v>0</v>
      </c>
      <c r="P22" s="6">
        <v>0</v>
      </c>
      <c r="Q22" s="6">
        <v>0</v>
      </c>
      <c r="R22" s="6">
        <v>0</v>
      </c>
      <c r="S22" s="6">
        <v>0</v>
      </c>
      <c r="T22" s="6">
        <v>0</v>
      </c>
      <c r="U22" s="6">
        <v>0</v>
      </c>
      <c r="V22" s="7">
        <f t="shared" si="1"/>
        <v>0</v>
      </c>
      <c r="W22" s="10"/>
      <c r="X22" s="7">
        <v>20</v>
      </c>
      <c r="Y22" s="7" t="s">
        <v>45</v>
      </c>
      <c r="Z22" s="7">
        <v>0</v>
      </c>
      <c r="AA22" s="7">
        <v>0</v>
      </c>
      <c r="AB22" s="6">
        <v>0</v>
      </c>
      <c r="AC22">
        <f t="shared" si="0"/>
        <v>0</v>
      </c>
    </row>
    <row r="23" spans="1:30">
      <c r="A23" s="9" t="s">
        <v>46</v>
      </c>
      <c r="B23" s="6">
        <v>0</v>
      </c>
      <c r="C23" s="6">
        <v>0</v>
      </c>
      <c r="D23" s="6">
        <v>0</v>
      </c>
      <c r="E23" s="6">
        <v>0</v>
      </c>
      <c r="F23" s="6">
        <v>0</v>
      </c>
      <c r="G23" s="6">
        <v>0</v>
      </c>
      <c r="H23" s="6">
        <v>0</v>
      </c>
      <c r="I23" s="6">
        <v>0</v>
      </c>
      <c r="J23" s="6">
        <v>1</v>
      </c>
      <c r="K23" s="6">
        <v>0</v>
      </c>
      <c r="L23" s="6">
        <v>1</v>
      </c>
      <c r="M23" s="6">
        <v>1</v>
      </c>
      <c r="N23" s="6">
        <v>0</v>
      </c>
      <c r="O23" s="6">
        <v>0</v>
      </c>
      <c r="P23" s="6">
        <v>0</v>
      </c>
      <c r="Q23" s="6">
        <v>0</v>
      </c>
      <c r="R23" s="6">
        <v>1</v>
      </c>
      <c r="S23" s="6">
        <v>0</v>
      </c>
      <c r="T23" s="6">
        <v>0</v>
      </c>
      <c r="U23" s="6">
        <v>0</v>
      </c>
      <c r="V23" s="7">
        <f t="shared" si="1"/>
        <v>4</v>
      </c>
      <c r="W23" s="4"/>
      <c r="Y23" s="11" t="s">
        <v>1</v>
      </c>
      <c r="Z23" s="12">
        <v>175</v>
      </c>
      <c r="AA23" s="7">
        <f>SUM(AA3:AA22)</f>
        <v>167</v>
      </c>
      <c r="AB23" s="7">
        <f>SUM(AB3:AB22)</f>
        <v>8</v>
      </c>
      <c r="AC23">
        <v>0</v>
      </c>
    </row>
    <row r="24" spans="1:30">
      <c r="A24" s="5" t="s">
        <v>47</v>
      </c>
      <c r="B24" s="6">
        <v>0</v>
      </c>
      <c r="C24" s="6">
        <v>0</v>
      </c>
      <c r="D24" s="6">
        <v>0</v>
      </c>
      <c r="E24" s="6">
        <v>0</v>
      </c>
      <c r="F24" s="6">
        <v>0</v>
      </c>
      <c r="G24" s="6">
        <v>0</v>
      </c>
      <c r="H24" s="6">
        <v>0</v>
      </c>
      <c r="I24" s="6">
        <v>0</v>
      </c>
      <c r="J24" s="6">
        <v>0</v>
      </c>
      <c r="K24" s="6">
        <v>0</v>
      </c>
      <c r="L24" s="6">
        <v>0</v>
      </c>
      <c r="M24" s="6">
        <v>0</v>
      </c>
      <c r="N24" s="6">
        <v>0</v>
      </c>
      <c r="O24" s="6">
        <v>0</v>
      </c>
      <c r="P24" s="6">
        <v>0</v>
      </c>
      <c r="Q24" s="6">
        <v>0</v>
      </c>
      <c r="R24" s="6">
        <v>0</v>
      </c>
      <c r="S24" s="6">
        <v>0</v>
      </c>
      <c r="T24" s="6">
        <v>0</v>
      </c>
      <c r="U24" s="6">
        <v>0</v>
      </c>
      <c r="V24" s="7">
        <f t="shared" si="1"/>
        <v>0</v>
      </c>
      <c r="Y24" s="13" t="s">
        <v>3</v>
      </c>
      <c r="Z24" s="12">
        <v>175</v>
      </c>
      <c r="AA24" s="60">
        <f>AA23+AB23</f>
        <v>175</v>
      </c>
      <c r="AB24" s="61"/>
    </row>
    <row r="25" spans="1:30">
      <c r="A25" s="5" t="s">
        <v>48</v>
      </c>
      <c r="B25" s="6">
        <v>0</v>
      </c>
      <c r="C25" s="6">
        <v>0</v>
      </c>
      <c r="D25" s="6">
        <v>0</v>
      </c>
      <c r="E25" s="6">
        <v>0</v>
      </c>
      <c r="F25" s="6">
        <v>0</v>
      </c>
      <c r="G25" s="6">
        <v>0</v>
      </c>
      <c r="H25" s="6">
        <v>0</v>
      </c>
      <c r="I25" s="6">
        <v>0</v>
      </c>
      <c r="J25" s="6">
        <v>0</v>
      </c>
      <c r="K25" s="6">
        <v>0</v>
      </c>
      <c r="L25" s="6">
        <v>0</v>
      </c>
      <c r="M25" s="6">
        <v>0</v>
      </c>
      <c r="N25" s="6">
        <v>0</v>
      </c>
      <c r="O25" s="6">
        <v>0</v>
      </c>
      <c r="P25" s="6">
        <v>0</v>
      </c>
      <c r="Q25" s="6">
        <v>0</v>
      </c>
      <c r="R25" s="6">
        <v>0</v>
      </c>
      <c r="S25" s="6">
        <v>0</v>
      </c>
      <c r="T25" s="6">
        <v>0</v>
      </c>
      <c r="U25" s="6">
        <v>0</v>
      </c>
      <c r="V25" s="7">
        <f t="shared" si="1"/>
        <v>0</v>
      </c>
    </row>
    <row r="26" spans="1:30">
      <c r="A26" s="5" t="s">
        <v>49</v>
      </c>
      <c r="B26" s="6">
        <v>0</v>
      </c>
      <c r="C26" s="6">
        <v>0</v>
      </c>
      <c r="D26" s="6">
        <v>0</v>
      </c>
      <c r="E26" s="6">
        <v>0</v>
      </c>
      <c r="F26" s="6">
        <v>0</v>
      </c>
      <c r="G26" s="6">
        <v>0</v>
      </c>
      <c r="H26" s="6">
        <v>0</v>
      </c>
      <c r="I26" s="6">
        <v>0</v>
      </c>
      <c r="J26" s="6">
        <v>0</v>
      </c>
      <c r="K26" s="6">
        <v>0</v>
      </c>
      <c r="L26" s="6">
        <v>0</v>
      </c>
      <c r="M26" s="6">
        <v>0</v>
      </c>
      <c r="N26" s="6">
        <v>0</v>
      </c>
      <c r="O26" s="6">
        <v>0</v>
      </c>
      <c r="P26" s="6">
        <v>0</v>
      </c>
      <c r="Q26" s="6">
        <v>0</v>
      </c>
      <c r="R26" s="6">
        <v>0</v>
      </c>
      <c r="S26" s="6">
        <v>0</v>
      </c>
      <c r="T26" s="6">
        <v>0</v>
      </c>
      <c r="U26" s="6">
        <v>0</v>
      </c>
      <c r="V26" s="7">
        <f t="shared" si="1"/>
        <v>0</v>
      </c>
      <c r="AC26" s="3" t="s">
        <v>4</v>
      </c>
      <c r="AD26" s="3" t="s">
        <v>5</v>
      </c>
    </row>
    <row r="27" spans="1:30">
      <c r="A27" s="5" t="s">
        <v>50</v>
      </c>
      <c r="B27" s="6">
        <v>0</v>
      </c>
      <c r="C27" s="6">
        <v>0</v>
      </c>
      <c r="D27" s="6">
        <v>0</v>
      </c>
      <c r="E27" s="6">
        <v>0</v>
      </c>
      <c r="F27" s="6">
        <v>0</v>
      </c>
      <c r="G27" s="6">
        <v>0</v>
      </c>
      <c r="H27" s="6">
        <v>0</v>
      </c>
      <c r="I27" s="6">
        <v>0</v>
      </c>
      <c r="J27" s="6">
        <v>0</v>
      </c>
      <c r="K27" s="6">
        <v>0</v>
      </c>
      <c r="L27" s="6">
        <v>0</v>
      </c>
      <c r="M27" s="6">
        <v>0</v>
      </c>
      <c r="N27" s="6">
        <v>0</v>
      </c>
      <c r="O27" s="6">
        <v>0</v>
      </c>
      <c r="P27" s="6">
        <v>0</v>
      </c>
      <c r="Q27" s="6">
        <v>0</v>
      </c>
      <c r="R27" s="6">
        <v>0</v>
      </c>
      <c r="S27" s="6">
        <v>0</v>
      </c>
      <c r="T27" s="6">
        <v>0</v>
      </c>
      <c r="U27" s="6">
        <v>0</v>
      </c>
      <c r="V27" s="7">
        <f t="shared" si="1"/>
        <v>0</v>
      </c>
      <c r="AC27" s="12">
        <f>AA3+AA4+AA5+AA6+AA7+AA8+AA9+AA10+AA11+AA12+AA13+AA14+AA15+AA16+AA17+AA18+AA19+AA20+AA21+AA22</f>
        <v>167</v>
      </c>
      <c r="AD27" s="12">
        <f>+AB3+AB4+AB5+AB6+AB7+AB8+AB9+AB10+AB11+AB12+AB13+AB14+AB15+AB16+AB17+AB18+AB19+AB20+AB21+AB22</f>
        <v>8</v>
      </c>
    </row>
    <row r="28" spans="1:30">
      <c r="A28" s="5" t="s">
        <v>51</v>
      </c>
      <c r="B28" s="6">
        <v>0</v>
      </c>
      <c r="C28" s="6">
        <v>2</v>
      </c>
      <c r="D28" s="6">
        <v>0</v>
      </c>
      <c r="E28" s="6">
        <v>0</v>
      </c>
      <c r="F28" s="6">
        <v>4</v>
      </c>
      <c r="G28" s="6">
        <v>0</v>
      </c>
      <c r="H28" s="6">
        <v>0</v>
      </c>
      <c r="I28" s="6">
        <v>0</v>
      </c>
      <c r="J28" s="6">
        <v>6</v>
      </c>
      <c r="K28" s="6">
        <v>2</v>
      </c>
      <c r="L28" s="6">
        <v>0</v>
      </c>
      <c r="M28" s="6">
        <v>1</v>
      </c>
      <c r="N28" s="6">
        <v>0</v>
      </c>
      <c r="O28" s="6">
        <v>0</v>
      </c>
      <c r="P28" s="6">
        <v>0</v>
      </c>
      <c r="Q28" s="6">
        <v>0</v>
      </c>
      <c r="R28" s="6">
        <v>2</v>
      </c>
      <c r="S28" s="6">
        <v>0</v>
      </c>
      <c r="T28" s="6">
        <v>0</v>
      </c>
      <c r="U28" s="6">
        <v>0</v>
      </c>
      <c r="V28" s="7">
        <f t="shared" si="1"/>
        <v>17</v>
      </c>
    </row>
    <row r="29" spans="1:30">
      <c r="A29" s="15" t="s">
        <v>1</v>
      </c>
      <c r="B29" s="14">
        <f>SUM(B3:B28)</f>
        <v>31</v>
      </c>
      <c r="C29" s="14">
        <f t="shared" ref="C29:U29" si="2">SUM(C3:C28)</f>
        <v>23</v>
      </c>
      <c r="D29" s="14">
        <f t="shared" si="2"/>
        <v>7</v>
      </c>
      <c r="E29" s="14">
        <f t="shared" si="2"/>
        <v>2</v>
      </c>
      <c r="F29" s="14">
        <f t="shared" si="2"/>
        <v>8</v>
      </c>
      <c r="G29" s="14">
        <f t="shared" si="2"/>
        <v>0</v>
      </c>
      <c r="H29" s="14">
        <f t="shared" si="2"/>
        <v>12</v>
      </c>
      <c r="I29" s="14">
        <f t="shared" si="2"/>
        <v>0</v>
      </c>
      <c r="J29" s="14">
        <f t="shared" si="2"/>
        <v>9</v>
      </c>
      <c r="K29" s="14">
        <f t="shared" si="2"/>
        <v>16</v>
      </c>
      <c r="L29" s="14">
        <f t="shared" si="2"/>
        <v>13</v>
      </c>
      <c r="M29" s="14">
        <f t="shared" si="2"/>
        <v>29</v>
      </c>
      <c r="N29" s="14">
        <f t="shared" si="2"/>
        <v>17</v>
      </c>
      <c r="O29" s="14">
        <f t="shared" si="2"/>
        <v>0</v>
      </c>
      <c r="P29" s="14">
        <f t="shared" si="2"/>
        <v>5</v>
      </c>
      <c r="Q29" s="14">
        <f t="shared" si="2"/>
        <v>0</v>
      </c>
      <c r="R29" s="14">
        <f t="shared" si="2"/>
        <v>3</v>
      </c>
      <c r="S29" s="14">
        <f t="shared" si="2"/>
        <v>0</v>
      </c>
      <c r="T29" s="14">
        <f t="shared" si="2"/>
        <v>0</v>
      </c>
      <c r="U29" s="14">
        <f t="shared" si="2"/>
        <v>0</v>
      </c>
      <c r="V29" s="12">
        <f>SUM($A29:$T29)</f>
        <v>175</v>
      </c>
    </row>
    <row r="30" spans="1:30">
      <c r="V30" s="16">
        <f>SUM(V3:V28)</f>
        <v>175</v>
      </c>
    </row>
    <row r="32" spans="1:30">
      <c r="E32" s="1" t="s">
        <v>0</v>
      </c>
      <c r="F32" s="15" t="s">
        <v>1</v>
      </c>
    </row>
    <row r="33" spans="5:6">
      <c r="E33" s="5" t="s">
        <v>6</v>
      </c>
      <c r="F33" s="5">
        <f>V3</f>
        <v>58</v>
      </c>
    </row>
    <row r="34" spans="5:6">
      <c r="E34" s="5" t="s">
        <v>8</v>
      </c>
      <c r="F34" s="5">
        <f>V4</f>
        <v>0</v>
      </c>
    </row>
    <row r="35" spans="5:6">
      <c r="E35" s="5" t="s">
        <v>10</v>
      </c>
      <c r="F35" s="5">
        <f t="shared" ref="F35:F59" si="3">V5</f>
        <v>20</v>
      </c>
    </row>
    <row r="36" spans="5:6">
      <c r="E36" s="5" t="s">
        <v>12</v>
      </c>
      <c r="F36" s="5">
        <f t="shared" si="3"/>
        <v>0</v>
      </c>
    </row>
    <row r="37" spans="5:6">
      <c r="E37" s="5" t="s">
        <v>14</v>
      </c>
      <c r="F37" s="5">
        <f t="shared" si="3"/>
        <v>0</v>
      </c>
    </row>
    <row r="38" spans="5:6">
      <c r="E38" s="5" t="s">
        <v>16</v>
      </c>
      <c r="F38" s="5">
        <f t="shared" si="3"/>
        <v>0</v>
      </c>
    </row>
    <row r="39" spans="5:6">
      <c r="E39" s="5" t="s">
        <v>18</v>
      </c>
      <c r="F39" s="5">
        <f t="shared" si="3"/>
        <v>1</v>
      </c>
    </row>
    <row r="40" spans="5:6">
      <c r="E40" s="5" t="s">
        <v>20</v>
      </c>
      <c r="F40" s="5">
        <f t="shared" si="3"/>
        <v>0</v>
      </c>
    </row>
    <row r="41" spans="5:6">
      <c r="E41" s="5" t="s">
        <v>22</v>
      </c>
      <c r="F41" s="5">
        <f t="shared" si="3"/>
        <v>0</v>
      </c>
    </row>
    <row r="42" spans="5:6">
      <c r="E42" s="5" t="s">
        <v>24</v>
      </c>
      <c r="F42" s="5">
        <f t="shared" si="3"/>
        <v>0</v>
      </c>
    </row>
    <row r="43" spans="5:6">
      <c r="E43" s="5" t="s">
        <v>26</v>
      </c>
      <c r="F43" s="5">
        <f t="shared" si="3"/>
        <v>16</v>
      </c>
    </row>
    <row r="44" spans="5:6">
      <c r="E44" s="5" t="s">
        <v>28</v>
      </c>
      <c r="F44" s="5">
        <f t="shared" si="3"/>
        <v>2</v>
      </c>
    </row>
    <row r="45" spans="5:6">
      <c r="E45" s="5" t="s">
        <v>30</v>
      </c>
      <c r="F45" s="5">
        <f t="shared" si="3"/>
        <v>1</v>
      </c>
    </row>
    <row r="46" spans="5:6">
      <c r="E46" s="5" t="s">
        <v>32</v>
      </c>
      <c r="F46" s="5">
        <f t="shared" si="3"/>
        <v>56</v>
      </c>
    </row>
    <row r="47" spans="5:6">
      <c r="E47" s="5" t="s">
        <v>34</v>
      </c>
      <c r="F47" s="5">
        <f t="shared" si="3"/>
        <v>0</v>
      </c>
    </row>
    <row r="48" spans="5:6">
      <c r="E48" s="5" t="s">
        <v>36</v>
      </c>
      <c r="F48" s="5">
        <f t="shared" si="3"/>
        <v>0</v>
      </c>
    </row>
    <row r="49" spans="5:6">
      <c r="E49" s="5" t="s">
        <v>38</v>
      </c>
      <c r="F49" s="5">
        <f t="shared" si="3"/>
        <v>0</v>
      </c>
    </row>
    <row r="50" spans="5:6">
      <c r="E50" s="5" t="s">
        <v>40</v>
      </c>
      <c r="F50" s="5">
        <f t="shared" si="3"/>
        <v>0</v>
      </c>
    </row>
    <row r="51" spans="5:6">
      <c r="E51" s="5" t="s">
        <v>42</v>
      </c>
      <c r="F51" s="5">
        <f t="shared" si="3"/>
        <v>0</v>
      </c>
    </row>
    <row r="52" spans="5:6">
      <c r="E52" s="9" t="s">
        <v>44</v>
      </c>
      <c r="F52" s="5">
        <f t="shared" si="3"/>
        <v>0</v>
      </c>
    </row>
    <row r="53" spans="5:6">
      <c r="E53" s="9" t="s">
        <v>46</v>
      </c>
      <c r="F53" s="5">
        <f t="shared" si="3"/>
        <v>4</v>
      </c>
    </row>
    <row r="54" spans="5:6">
      <c r="E54" s="5" t="s">
        <v>47</v>
      </c>
      <c r="F54" s="5">
        <f t="shared" si="3"/>
        <v>0</v>
      </c>
    </row>
    <row r="55" spans="5:6">
      <c r="E55" s="5" t="s">
        <v>48</v>
      </c>
      <c r="F55" s="5">
        <f t="shared" si="3"/>
        <v>0</v>
      </c>
    </row>
    <row r="56" spans="5:6">
      <c r="E56" s="5" t="s">
        <v>49</v>
      </c>
      <c r="F56" s="5">
        <f t="shared" si="3"/>
        <v>0</v>
      </c>
    </row>
    <row r="57" spans="5:6">
      <c r="E57" s="5" t="s">
        <v>50</v>
      </c>
      <c r="F57" s="5">
        <f t="shared" si="3"/>
        <v>0</v>
      </c>
    </row>
    <row r="58" spans="5:6">
      <c r="E58" s="5" t="s">
        <v>51</v>
      </c>
      <c r="F58" s="5">
        <f t="shared" si="3"/>
        <v>17</v>
      </c>
    </row>
    <row r="59" spans="5:6">
      <c r="E59" s="5" t="s">
        <v>52</v>
      </c>
      <c r="F59" s="5">
        <f t="shared" si="3"/>
        <v>175</v>
      </c>
    </row>
  </sheetData>
  <mergeCells count="2">
    <mergeCell ref="B1:U1"/>
    <mergeCell ref="AA24:AB24"/>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2"/>
  <sheetViews>
    <sheetView topLeftCell="B22" workbookViewId="0">
      <selection activeCell="B2" sqref="B2:B22"/>
    </sheetView>
  </sheetViews>
  <sheetFormatPr baseColWidth="10" defaultRowHeight="14.4"/>
  <cols>
    <col min="18" max="18" width="21.6640625" customWidth="1"/>
  </cols>
  <sheetData>
    <row r="1" spans="1:18" ht="40.799999999999997">
      <c r="A1" s="65" t="s">
        <v>54</v>
      </c>
      <c r="B1" s="65" t="s">
        <v>55</v>
      </c>
      <c r="C1" s="66" t="s">
        <v>56</v>
      </c>
      <c r="D1" s="66" t="s">
        <v>57</v>
      </c>
      <c r="E1" s="66" t="s">
        <v>58</v>
      </c>
      <c r="F1" s="66" t="s">
        <v>59</v>
      </c>
      <c r="G1" s="66" t="s">
        <v>60</v>
      </c>
      <c r="H1" s="66" t="s">
        <v>0</v>
      </c>
      <c r="I1" s="66" t="s">
        <v>61</v>
      </c>
      <c r="J1" s="66" t="s">
        <v>62</v>
      </c>
      <c r="K1" s="66" t="s">
        <v>63</v>
      </c>
      <c r="L1" s="66" t="s">
        <v>64</v>
      </c>
      <c r="M1" s="66" t="s">
        <v>65</v>
      </c>
      <c r="N1" s="66" t="s">
        <v>66</v>
      </c>
      <c r="O1" s="66" t="s">
        <v>67</v>
      </c>
      <c r="P1" s="66" t="s">
        <v>68</v>
      </c>
      <c r="Q1" s="67" t="s">
        <v>69</v>
      </c>
      <c r="R1" s="66" t="s">
        <v>70</v>
      </c>
    </row>
    <row r="2" spans="1:18" ht="247.2" customHeight="1">
      <c r="A2" s="62">
        <v>7</v>
      </c>
      <c r="B2" s="24">
        <v>44041</v>
      </c>
      <c r="C2" s="25" t="s">
        <v>533</v>
      </c>
      <c r="D2" s="63" t="s">
        <v>534</v>
      </c>
      <c r="E2" s="25" t="s">
        <v>452</v>
      </c>
      <c r="F2" s="25" t="s">
        <v>535</v>
      </c>
      <c r="G2" s="25" t="s">
        <v>452</v>
      </c>
      <c r="H2" s="25" t="s">
        <v>536</v>
      </c>
      <c r="I2" s="25" t="s">
        <v>536</v>
      </c>
      <c r="J2" s="25" t="s">
        <v>537</v>
      </c>
      <c r="K2" s="25">
        <v>1</v>
      </c>
      <c r="L2" s="25" t="s">
        <v>538</v>
      </c>
      <c r="M2" s="25" t="s">
        <v>388</v>
      </c>
      <c r="N2" s="25" t="s">
        <v>539</v>
      </c>
      <c r="O2" s="27">
        <v>44062</v>
      </c>
      <c r="P2" s="27">
        <v>44041</v>
      </c>
      <c r="Q2" s="28">
        <v>0</v>
      </c>
      <c r="R2" s="25" t="s">
        <v>540</v>
      </c>
    </row>
    <row r="3" spans="1:18" ht="132.6">
      <c r="A3" s="62">
        <v>8</v>
      </c>
      <c r="B3" s="24">
        <v>44041</v>
      </c>
      <c r="C3" s="25" t="s">
        <v>541</v>
      </c>
      <c r="D3" s="63" t="s">
        <v>542</v>
      </c>
      <c r="E3" s="25" t="s">
        <v>452</v>
      </c>
      <c r="F3" s="25" t="s">
        <v>535</v>
      </c>
      <c r="G3" s="25" t="s">
        <v>452</v>
      </c>
      <c r="H3" s="25" t="s">
        <v>536</v>
      </c>
      <c r="I3" s="25" t="s">
        <v>536</v>
      </c>
      <c r="J3" s="25" t="s">
        <v>537</v>
      </c>
      <c r="K3" s="25">
        <v>1</v>
      </c>
      <c r="L3" s="25" t="s">
        <v>543</v>
      </c>
      <c r="M3" s="25" t="s">
        <v>388</v>
      </c>
      <c r="N3" s="25" t="s">
        <v>539</v>
      </c>
      <c r="O3" s="27">
        <v>44062</v>
      </c>
      <c r="P3" s="27">
        <v>44053</v>
      </c>
      <c r="Q3" s="28">
        <v>6</v>
      </c>
      <c r="R3" s="25" t="s">
        <v>544</v>
      </c>
    </row>
    <row r="4" spans="1:18" ht="337.8" customHeight="1">
      <c r="A4" s="62">
        <v>9</v>
      </c>
      <c r="B4" s="24">
        <v>44046</v>
      </c>
      <c r="C4" s="25" t="s">
        <v>545</v>
      </c>
      <c r="D4" s="63" t="s">
        <v>546</v>
      </c>
      <c r="E4" s="25" t="s">
        <v>452</v>
      </c>
      <c r="F4" s="25" t="s">
        <v>535</v>
      </c>
      <c r="G4" s="25" t="s">
        <v>452</v>
      </c>
      <c r="H4" s="25" t="s">
        <v>536</v>
      </c>
      <c r="I4" s="25" t="s">
        <v>536</v>
      </c>
      <c r="J4" s="25" t="s">
        <v>537</v>
      </c>
      <c r="K4" s="25">
        <v>1</v>
      </c>
      <c r="L4" s="25" t="s">
        <v>547</v>
      </c>
      <c r="M4" s="25" t="s">
        <v>388</v>
      </c>
      <c r="N4" s="25" t="s">
        <v>539</v>
      </c>
      <c r="O4" s="27">
        <v>44063</v>
      </c>
      <c r="P4" s="27">
        <v>44053</v>
      </c>
      <c r="Q4" s="28">
        <v>5</v>
      </c>
      <c r="R4" s="25" t="s">
        <v>548</v>
      </c>
    </row>
    <row r="5" spans="1:18" ht="183.6">
      <c r="A5" s="62">
        <v>10</v>
      </c>
      <c r="B5" s="24">
        <v>44046</v>
      </c>
      <c r="C5" s="25" t="s">
        <v>549</v>
      </c>
      <c r="D5" s="63" t="s">
        <v>550</v>
      </c>
      <c r="E5" s="25" t="s">
        <v>452</v>
      </c>
      <c r="F5" s="25" t="s">
        <v>535</v>
      </c>
      <c r="G5" s="25" t="s">
        <v>452</v>
      </c>
      <c r="H5" s="25" t="s">
        <v>536</v>
      </c>
      <c r="I5" s="25" t="s">
        <v>536</v>
      </c>
      <c r="J5" s="25" t="s">
        <v>537</v>
      </c>
      <c r="K5" s="25">
        <v>1</v>
      </c>
      <c r="L5" s="25" t="s">
        <v>551</v>
      </c>
      <c r="M5" s="25" t="s">
        <v>388</v>
      </c>
      <c r="N5" s="25" t="s">
        <v>539</v>
      </c>
      <c r="O5" s="27">
        <v>44063</v>
      </c>
      <c r="P5" s="27">
        <v>44053</v>
      </c>
      <c r="Q5" s="28">
        <v>5</v>
      </c>
      <c r="R5" s="25" t="s">
        <v>548</v>
      </c>
    </row>
    <row r="6" spans="1:18" ht="409.6">
      <c r="A6" s="62">
        <v>11</v>
      </c>
      <c r="B6" s="24">
        <v>44046</v>
      </c>
      <c r="C6" s="25" t="s">
        <v>552</v>
      </c>
      <c r="D6" s="63" t="s">
        <v>553</v>
      </c>
      <c r="E6" s="25" t="s">
        <v>452</v>
      </c>
      <c r="F6" s="25" t="s">
        <v>535</v>
      </c>
      <c r="G6" s="25" t="s">
        <v>452</v>
      </c>
      <c r="H6" s="25" t="s">
        <v>536</v>
      </c>
      <c r="I6" s="25" t="s">
        <v>536</v>
      </c>
      <c r="J6" s="25" t="s">
        <v>537</v>
      </c>
      <c r="K6" s="25">
        <v>1</v>
      </c>
      <c r="L6" s="25" t="s">
        <v>554</v>
      </c>
      <c r="M6" s="25" t="s">
        <v>388</v>
      </c>
      <c r="N6" s="25" t="s">
        <v>539</v>
      </c>
      <c r="O6" s="27">
        <v>44070</v>
      </c>
      <c r="P6" s="27">
        <v>44053</v>
      </c>
      <c r="Q6" s="28">
        <v>5</v>
      </c>
      <c r="R6" s="25" t="s">
        <v>555</v>
      </c>
    </row>
    <row r="7" spans="1:18" ht="214.2">
      <c r="A7" s="62">
        <v>12</v>
      </c>
      <c r="B7" s="24">
        <v>44049</v>
      </c>
      <c r="C7" s="25" t="s">
        <v>556</v>
      </c>
      <c r="D7" s="25" t="s">
        <v>557</v>
      </c>
      <c r="E7" s="25" t="s">
        <v>452</v>
      </c>
      <c r="F7" s="25" t="s">
        <v>535</v>
      </c>
      <c r="G7" s="25" t="s">
        <v>452</v>
      </c>
      <c r="H7" s="25" t="s">
        <v>536</v>
      </c>
      <c r="I7" s="25" t="s">
        <v>536</v>
      </c>
      <c r="J7" s="25" t="s">
        <v>537</v>
      </c>
      <c r="K7" s="25">
        <v>1</v>
      </c>
      <c r="L7" s="25" t="s">
        <v>558</v>
      </c>
      <c r="M7" s="25" t="s">
        <v>388</v>
      </c>
      <c r="N7" s="25" t="s">
        <v>539</v>
      </c>
      <c r="O7" s="27">
        <v>44070</v>
      </c>
      <c r="P7" s="27">
        <v>43994</v>
      </c>
      <c r="Q7" s="28">
        <v>4</v>
      </c>
      <c r="R7" s="25" t="s">
        <v>559</v>
      </c>
    </row>
    <row r="8" spans="1:18" ht="409.6">
      <c r="A8" s="62">
        <v>13</v>
      </c>
      <c r="B8" s="24">
        <v>44054</v>
      </c>
      <c r="C8" s="25" t="s">
        <v>560</v>
      </c>
      <c r="D8" s="25" t="s">
        <v>561</v>
      </c>
      <c r="E8" s="25" t="s">
        <v>452</v>
      </c>
      <c r="F8" s="25" t="s">
        <v>535</v>
      </c>
      <c r="G8" s="25" t="s">
        <v>452</v>
      </c>
      <c r="H8" s="25" t="s">
        <v>536</v>
      </c>
      <c r="I8" s="25" t="s">
        <v>536</v>
      </c>
      <c r="J8" s="25" t="s">
        <v>537</v>
      </c>
      <c r="K8" s="25">
        <v>1</v>
      </c>
      <c r="L8" s="25" t="s">
        <v>562</v>
      </c>
      <c r="M8" s="25" t="s">
        <v>388</v>
      </c>
      <c r="N8" s="25" t="s">
        <v>539</v>
      </c>
      <c r="O8" s="27">
        <v>44075</v>
      </c>
      <c r="P8" s="27">
        <v>44054</v>
      </c>
      <c r="Q8" s="28">
        <v>0</v>
      </c>
      <c r="R8" s="25" t="s">
        <v>563</v>
      </c>
    </row>
    <row r="9" spans="1:18" ht="377.4">
      <c r="A9" s="62">
        <v>14</v>
      </c>
      <c r="B9" s="24">
        <v>44055</v>
      </c>
      <c r="C9" s="25" t="s">
        <v>564</v>
      </c>
      <c r="D9" s="25" t="s">
        <v>565</v>
      </c>
      <c r="E9" s="25" t="s">
        <v>452</v>
      </c>
      <c r="F9" s="25" t="s">
        <v>535</v>
      </c>
      <c r="G9" s="25" t="s">
        <v>452</v>
      </c>
      <c r="H9" s="25" t="s">
        <v>536</v>
      </c>
      <c r="I9" s="25" t="s">
        <v>536</v>
      </c>
      <c r="J9" s="25" t="s">
        <v>537</v>
      </c>
      <c r="K9" s="25">
        <v>1</v>
      </c>
      <c r="L9" s="25" t="s">
        <v>566</v>
      </c>
      <c r="M9" s="25" t="s">
        <v>388</v>
      </c>
      <c r="N9" s="25" t="s">
        <v>539</v>
      </c>
      <c r="O9" s="27">
        <v>44076</v>
      </c>
      <c r="P9" s="27">
        <v>44055</v>
      </c>
      <c r="Q9" s="28">
        <v>0</v>
      </c>
      <c r="R9" s="25" t="s">
        <v>567</v>
      </c>
    </row>
    <row r="10" spans="1:18" ht="244.8" customHeight="1">
      <c r="A10" s="62">
        <v>15</v>
      </c>
      <c r="B10" s="24">
        <v>44061</v>
      </c>
      <c r="C10" s="40" t="s">
        <v>568</v>
      </c>
      <c r="D10" s="63" t="s">
        <v>569</v>
      </c>
      <c r="E10" s="25" t="s">
        <v>452</v>
      </c>
      <c r="F10" s="25" t="s">
        <v>535</v>
      </c>
      <c r="G10" s="25" t="s">
        <v>452</v>
      </c>
      <c r="H10" s="25" t="s">
        <v>536</v>
      </c>
      <c r="I10" s="25" t="s">
        <v>536</v>
      </c>
      <c r="J10" s="25" t="s">
        <v>537</v>
      </c>
      <c r="K10" s="25">
        <v>1</v>
      </c>
      <c r="L10" s="25" t="s">
        <v>570</v>
      </c>
      <c r="M10" s="25" t="s">
        <v>388</v>
      </c>
      <c r="N10" s="25" t="s">
        <v>539</v>
      </c>
      <c r="O10" s="27">
        <v>44081</v>
      </c>
      <c r="P10" s="27">
        <v>44061</v>
      </c>
      <c r="Q10" s="28">
        <v>0</v>
      </c>
      <c r="R10" s="40" t="s">
        <v>571</v>
      </c>
    </row>
    <row r="11" spans="1:18" ht="346.8">
      <c r="A11" s="62">
        <v>16</v>
      </c>
      <c r="B11" s="24">
        <v>44061</v>
      </c>
      <c r="C11" s="40" t="s">
        <v>572</v>
      </c>
      <c r="D11" s="63" t="s">
        <v>573</v>
      </c>
      <c r="E11" s="25" t="s">
        <v>452</v>
      </c>
      <c r="F11" s="25" t="s">
        <v>535</v>
      </c>
      <c r="G11" s="25" t="s">
        <v>452</v>
      </c>
      <c r="H11" s="25" t="s">
        <v>536</v>
      </c>
      <c r="I11" s="25" t="s">
        <v>536</v>
      </c>
      <c r="J11" s="25" t="s">
        <v>537</v>
      </c>
      <c r="K11" s="25">
        <v>1</v>
      </c>
      <c r="L11" s="40" t="s">
        <v>574</v>
      </c>
      <c r="M11" s="25" t="s">
        <v>388</v>
      </c>
      <c r="N11" s="25" t="s">
        <v>539</v>
      </c>
      <c r="O11" s="27">
        <v>44081</v>
      </c>
      <c r="P11" s="27">
        <v>44061</v>
      </c>
      <c r="Q11" s="28">
        <v>0</v>
      </c>
      <c r="R11" s="40" t="s">
        <v>575</v>
      </c>
    </row>
    <row r="12" spans="1:18" ht="326.39999999999998">
      <c r="A12" s="62">
        <v>17</v>
      </c>
      <c r="B12" s="24">
        <v>44061</v>
      </c>
      <c r="C12" s="40" t="s">
        <v>576</v>
      </c>
      <c r="D12" s="63" t="s">
        <v>577</v>
      </c>
      <c r="E12" s="25" t="s">
        <v>452</v>
      </c>
      <c r="F12" s="25" t="s">
        <v>535</v>
      </c>
      <c r="G12" s="25" t="s">
        <v>452</v>
      </c>
      <c r="H12" s="25" t="s">
        <v>536</v>
      </c>
      <c r="I12" s="25" t="s">
        <v>536</v>
      </c>
      <c r="J12" s="25" t="s">
        <v>537</v>
      </c>
      <c r="K12" s="25">
        <v>1</v>
      </c>
      <c r="L12" s="40" t="s">
        <v>578</v>
      </c>
      <c r="M12" s="25" t="s">
        <v>388</v>
      </c>
      <c r="N12" s="25" t="s">
        <v>539</v>
      </c>
      <c r="O12" s="27">
        <v>44081</v>
      </c>
      <c r="P12" s="27">
        <v>44061</v>
      </c>
      <c r="Q12" s="28">
        <v>0</v>
      </c>
      <c r="R12" s="40" t="s">
        <v>579</v>
      </c>
    </row>
    <row r="13" spans="1:18" ht="282.60000000000002" customHeight="1">
      <c r="A13" s="62">
        <v>18</v>
      </c>
      <c r="B13" s="24">
        <v>44061</v>
      </c>
      <c r="C13" s="40" t="s">
        <v>580</v>
      </c>
      <c r="D13" s="63" t="s">
        <v>581</v>
      </c>
      <c r="E13" s="25" t="s">
        <v>452</v>
      </c>
      <c r="F13" s="25" t="s">
        <v>535</v>
      </c>
      <c r="G13" s="25" t="s">
        <v>452</v>
      </c>
      <c r="H13" s="25" t="s">
        <v>536</v>
      </c>
      <c r="I13" s="25" t="s">
        <v>536</v>
      </c>
      <c r="J13" s="25" t="s">
        <v>537</v>
      </c>
      <c r="K13" s="25">
        <v>1</v>
      </c>
      <c r="L13" s="40" t="s">
        <v>582</v>
      </c>
      <c r="M13" s="25" t="s">
        <v>388</v>
      </c>
      <c r="N13" s="25" t="s">
        <v>539</v>
      </c>
      <c r="O13" s="27">
        <v>44081</v>
      </c>
      <c r="P13" s="27">
        <v>44061</v>
      </c>
      <c r="Q13" s="28">
        <v>0</v>
      </c>
      <c r="R13" s="40" t="s">
        <v>583</v>
      </c>
    </row>
    <row r="14" spans="1:18" ht="275.39999999999998">
      <c r="A14" s="62">
        <v>19</v>
      </c>
      <c r="B14" s="24">
        <v>44061</v>
      </c>
      <c r="C14" s="40" t="s">
        <v>584</v>
      </c>
      <c r="D14" s="63" t="s">
        <v>585</v>
      </c>
      <c r="E14" s="25" t="s">
        <v>452</v>
      </c>
      <c r="F14" s="25" t="s">
        <v>535</v>
      </c>
      <c r="G14" s="25" t="s">
        <v>452</v>
      </c>
      <c r="H14" s="25" t="s">
        <v>536</v>
      </c>
      <c r="I14" s="25" t="s">
        <v>536</v>
      </c>
      <c r="J14" s="25" t="s">
        <v>537</v>
      </c>
      <c r="K14" s="25">
        <v>1</v>
      </c>
      <c r="L14" s="40" t="s">
        <v>586</v>
      </c>
      <c r="M14" s="25" t="s">
        <v>388</v>
      </c>
      <c r="N14" s="25" t="s">
        <v>539</v>
      </c>
      <c r="O14" s="27">
        <v>44081</v>
      </c>
      <c r="P14" s="27">
        <v>44061</v>
      </c>
      <c r="Q14" s="28">
        <v>0</v>
      </c>
      <c r="R14" s="40" t="s">
        <v>587</v>
      </c>
    </row>
    <row r="15" spans="1:18" ht="244.8">
      <c r="A15" s="62">
        <v>20</v>
      </c>
      <c r="B15" s="24">
        <v>44067</v>
      </c>
      <c r="C15" s="40" t="s">
        <v>588</v>
      </c>
      <c r="D15" s="63" t="s">
        <v>589</v>
      </c>
      <c r="E15" s="25" t="s">
        <v>452</v>
      </c>
      <c r="F15" s="25" t="s">
        <v>535</v>
      </c>
      <c r="G15" s="25" t="s">
        <v>452</v>
      </c>
      <c r="H15" s="25" t="s">
        <v>536</v>
      </c>
      <c r="I15" s="25" t="s">
        <v>536</v>
      </c>
      <c r="J15" s="25" t="s">
        <v>537</v>
      </c>
      <c r="K15" s="25">
        <v>1</v>
      </c>
      <c r="L15" s="40" t="s">
        <v>590</v>
      </c>
      <c r="M15" s="25" t="s">
        <v>388</v>
      </c>
      <c r="N15" s="25" t="s">
        <v>539</v>
      </c>
      <c r="O15" s="41">
        <v>44085</v>
      </c>
      <c r="P15" s="27">
        <v>44067</v>
      </c>
      <c r="Q15" s="28">
        <v>0</v>
      </c>
      <c r="R15" s="40" t="s">
        <v>591</v>
      </c>
    </row>
    <row r="16" spans="1:18" ht="142.80000000000001">
      <c r="A16" s="62">
        <v>21</v>
      </c>
      <c r="B16" s="24">
        <v>44067</v>
      </c>
      <c r="C16" s="40" t="s">
        <v>592</v>
      </c>
      <c r="D16" s="63" t="s">
        <v>593</v>
      </c>
      <c r="E16" s="25" t="s">
        <v>452</v>
      </c>
      <c r="F16" s="25" t="s">
        <v>535</v>
      </c>
      <c r="G16" s="25" t="s">
        <v>452</v>
      </c>
      <c r="H16" s="25" t="s">
        <v>536</v>
      </c>
      <c r="I16" s="25" t="s">
        <v>536</v>
      </c>
      <c r="J16" s="25" t="s">
        <v>537</v>
      </c>
      <c r="K16" s="25">
        <v>1</v>
      </c>
      <c r="L16" s="40" t="s">
        <v>594</v>
      </c>
      <c r="M16" s="25" t="s">
        <v>388</v>
      </c>
      <c r="N16" s="25" t="s">
        <v>539</v>
      </c>
      <c r="O16" s="41">
        <v>44085</v>
      </c>
      <c r="P16" s="27">
        <v>44067</v>
      </c>
      <c r="Q16" s="28">
        <v>0</v>
      </c>
      <c r="R16" s="40" t="s">
        <v>595</v>
      </c>
    </row>
    <row r="17" spans="1:18" ht="163.19999999999999">
      <c r="A17" s="62">
        <v>22</v>
      </c>
      <c r="B17" s="24">
        <v>44069</v>
      </c>
      <c r="C17" s="40" t="s">
        <v>596</v>
      </c>
      <c r="D17" s="63" t="s">
        <v>597</v>
      </c>
      <c r="E17" s="25" t="s">
        <v>452</v>
      </c>
      <c r="F17" s="25" t="s">
        <v>535</v>
      </c>
      <c r="G17" s="25" t="s">
        <v>452</v>
      </c>
      <c r="H17" s="25" t="s">
        <v>536</v>
      </c>
      <c r="I17" s="25" t="s">
        <v>536</v>
      </c>
      <c r="J17" s="25" t="s">
        <v>537</v>
      </c>
      <c r="K17" s="25">
        <v>1</v>
      </c>
      <c r="L17" s="40" t="s">
        <v>598</v>
      </c>
      <c r="M17" s="25" t="s">
        <v>388</v>
      </c>
      <c r="N17" s="25" t="s">
        <v>539</v>
      </c>
      <c r="O17" s="27">
        <v>44087</v>
      </c>
      <c r="P17" s="27">
        <v>44069</v>
      </c>
      <c r="Q17" s="28">
        <v>0</v>
      </c>
      <c r="R17" s="40" t="s">
        <v>599</v>
      </c>
    </row>
    <row r="18" spans="1:18" ht="265.2">
      <c r="A18" s="62">
        <v>23</v>
      </c>
      <c r="B18" s="24">
        <v>44069</v>
      </c>
      <c r="C18" s="40" t="s">
        <v>600</v>
      </c>
      <c r="D18" s="63" t="s">
        <v>601</v>
      </c>
      <c r="E18" s="25" t="s">
        <v>452</v>
      </c>
      <c r="F18" s="25" t="s">
        <v>535</v>
      </c>
      <c r="G18" s="25" t="s">
        <v>452</v>
      </c>
      <c r="H18" s="25" t="s">
        <v>536</v>
      </c>
      <c r="I18" s="25" t="s">
        <v>536</v>
      </c>
      <c r="J18" s="25" t="s">
        <v>537</v>
      </c>
      <c r="K18" s="25">
        <v>1</v>
      </c>
      <c r="L18" s="40" t="s">
        <v>602</v>
      </c>
      <c r="M18" s="25" t="s">
        <v>388</v>
      </c>
      <c r="N18" s="25" t="s">
        <v>539</v>
      </c>
      <c r="O18" s="27">
        <v>44087</v>
      </c>
      <c r="P18" s="27">
        <v>44069</v>
      </c>
      <c r="Q18" s="28">
        <v>0</v>
      </c>
      <c r="R18" s="40" t="s">
        <v>603</v>
      </c>
    </row>
    <row r="19" spans="1:18" ht="142.80000000000001">
      <c r="A19" s="62">
        <v>24</v>
      </c>
      <c r="B19" s="24">
        <v>44070</v>
      </c>
      <c r="C19" s="40" t="s">
        <v>604</v>
      </c>
      <c r="D19" s="63" t="s">
        <v>605</v>
      </c>
      <c r="E19" s="25" t="s">
        <v>452</v>
      </c>
      <c r="F19" s="25" t="s">
        <v>535</v>
      </c>
      <c r="G19" s="25" t="s">
        <v>452</v>
      </c>
      <c r="H19" s="25" t="s">
        <v>536</v>
      </c>
      <c r="I19" s="25" t="s">
        <v>536</v>
      </c>
      <c r="J19" s="25" t="s">
        <v>537</v>
      </c>
      <c r="K19" s="25">
        <v>1</v>
      </c>
      <c r="L19" s="40" t="s">
        <v>606</v>
      </c>
      <c r="M19" s="25" t="s">
        <v>388</v>
      </c>
      <c r="N19" s="25" t="s">
        <v>539</v>
      </c>
      <c r="O19" s="27">
        <v>44088</v>
      </c>
      <c r="P19" s="27">
        <v>44070</v>
      </c>
      <c r="Q19" s="28">
        <v>0</v>
      </c>
      <c r="R19" s="40" t="s">
        <v>607</v>
      </c>
    </row>
    <row r="20" spans="1:18" ht="142.80000000000001">
      <c r="A20" s="62">
        <v>25</v>
      </c>
      <c r="B20" s="24">
        <v>44070</v>
      </c>
      <c r="C20" s="40" t="s">
        <v>608</v>
      </c>
      <c r="D20" s="63" t="s">
        <v>609</v>
      </c>
      <c r="E20" s="25" t="s">
        <v>452</v>
      </c>
      <c r="F20" s="25" t="s">
        <v>535</v>
      </c>
      <c r="G20" s="25" t="s">
        <v>452</v>
      </c>
      <c r="H20" s="25" t="s">
        <v>536</v>
      </c>
      <c r="I20" s="25" t="s">
        <v>536</v>
      </c>
      <c r="J20" s="25" t="s">
        <v>537</v>
      </c>
      <c r="K20" s="25">
        <v>1</v>
      </c>
      <c r="L20" s="40" t="s">
        <v>610</v>
      </c>
      <c r="M20" s="25" t="s">
        <v>388</v>
      </c>
      <c r="N20" s="25" t="s">
        <v>539</v>
      </c>
      <c r="O20" s="27">
        <v>44088</v>
      </c>
      <c r="P20" s="27">
        <v>44070</v>
      </c>
      <c r="Q20" s="28">
        <v>0</v>
      </c>
      <c r="R20" s="40" t="s">
        <v>611</v>
      </c>
    </row>
    <row r="21" spans="1:18" ht="224.4">
      <c r="A21" s="62">
        <v>26</v>
      </c>
      <c r="B21" s="24">
        <v>44070</v>
      </c>
      <c r="C21" s="40" t="s">
        <v>612</v>
      </c>
      <c r="D21" s="63" t="s">
        <v>613</v>
      </c>
      <c r="E21" s="25" t="s">
        <v>452</v>
      </c>
      <c r="F21" s="25" t="s">
        <v>535</v>
      </c>
      <c r="G21" s="25" t="s">
        <v>452</v>
      </c>
      <c r="H21" s="25" t="s">
        <v>536</v>
      </c>
      <c r="I21" s="25" t="s">
        <v>536</v>
      </c>
      <c r="J21" s="25" t="s">
        <v>537</v>
      </c>
      <c r="K21" s="25">
        <v>1</v>
      </c>
      <c r="L21" s="40" t="s">
        <v>614</v>
      </c>
      <c r="M21" s="25" t="s">
        <v>388</v>
      </c>
      <c r="N21" s="25" t="s">
        <v>539</v>
      </c>
      <c r="O21" s="27">
        <v>44088</v>
      </c>
      <c r="P21" s="27">
        <v>44070</v>
      </c>
      <c r="Q21" s="28">
        <v>0</v>
      </c>
      <c r="R21" s="40" t="s">
        <v>615</v>
      </c>
    </row>
    <row r="22" spans="1:18" ht="351" customHeight="1">
      <c r="A22" s="62">
        <v>27</v>
      </c>
      <c r="B22" s="24">
        <v>44071</v>
      </c>
      <c r="C22" s="40" t="s">
        <v>616</v>
      </c>
      <c r="D22" s="63" t="s">
        <v>617</v>
      </c>
      <c r="E22" s="25" t="s">
        <v>452</v>
      </c>
      <c r="F22" s="25" t="s">
        <v>535</v>
      </c>
      <c r="G22" s="25" t="s">
        <v>452</v>
      </c>
      <c r="H22" s="25" t="s">
        <v>536</v>
      </c>
      <c r="I22" s="25" t="s">
        <v>536</v>
      </c>
      <c r="J22" s="25" t="s">
        <v>537</v>
      </c>
      <c r="K22" s="25">
        <v>1</v>
      </c>
      <c r="L22" s="40" t="s">
        <v>618</v>
      </c>
      <c r="M22" s="25" t="s">
        <v>388</v>
      </c>
      <c r="N22" s="25" t="s">
        <v>539</v>
      </c>
      <c r="O22" s="27">
        <v>44089</v>
      </c>
      <c r="P22" s="27">
        <v>44071</v>
      </c>
      <c r="Q22" s="28">
        <v>0</v>
      </c>
      <c r="R22" s="40" t="s">
        <v>619</v>
      </c>
    </row>
  </sheetData>
  <dataValidations count="1">
    <dataValidation type="list" allowBlank="1" showErrorMessage="1" sqref="I2:I22">
      <formula1>INDIRECT(H2)</formula1>
    </dataValidation>
  </dataValidations>
  <hyperlinks>
    <hyperlink ref="D2" r:id="rId1"/>
    <hyperlink ref="D3" r:id="rId2"/>
    <hyperlink ref="D4" r:id="rId3"/>
    <hyperlink ref="D5" r:id="rId4"/>
    <hyperlink ref="D6" r:id="rId5"/>
    <hyperlink ref="D10" r:id="rId6"/>
    <hyperlink ref="D11" r:id="rId7"/>
    <hyperlink ref="D12" r:id="rId8"/>
    <hyperlink ref="D13" r:id="rId9"/>
    <hyperlink ref="D14" r:id="rId10"/>
    <hyperlink ref="D15" r:id="rId11"/>
    <hyperlink ref="D16" r:id="rId12"/>
    <hyperlink ref="D17" r:id="rId13"/>
    <hyperlink ref="D18" r:id="rId14"/>
    <hyperlink ref="D19" r:id="rId15"/>
    <hyperlink ref="D20" r:id="rId16"/>
    <hyperlink ref="D21" r:id="rId17"/>
    <hyperlink ref="D22" r:id="rId18"/>
  </hyperlinks>
  <pageMargins left="0.7" right="0.7" top="0.75" bottom="0.75" header="0.3" footer="0.3"/>
  <legacyDrawing r:id="rId1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
  <sheetViews>
    <sheetView topLeftCell="A7" workbookViewId="0">
      <selection activeCell="A2" sqref="A2:A8"/>
    </sheetView>
  </sheetViews>
  <sheetFormatPr baseColWidth="10" defaultRowHeight="14.4"/>
  <sheetData>
    <row r="1" spans="1:18" ht="40.799999999999997">
      <c r="A1" s="65" t="s">
        <v>54</v>
      </c>
      <c r="B1" s="65" t="s">
        <v>55</v>
      </c>
      <c r="C1" s="66" t="s">
        <v>56</v>
      </c>
      <c r="D1" s="66" t="s">
        <v>57</v>
      </c>
      <c r="E1" s="66" t="s">
        <v>58</v>
      </c>
      <c r="F1" s="66" t="s">
        <v>59</v>
      </c>
      <c r="G1" s="66" t="s">
        <v>60</v>
      </c>
      <c r="H1" s="66" t="s">
        <v>0</v>
      </c>
      <c r="I1" s="66" t="s">
        <v>61</v>
      </c>
      <c r="J1" s="66" t="s">
        <v>62</v>
      </c>
      <c r="K1" s="66" t="s">
        <v>63</v>
      </c>
      <c r="L1" s="66" t="s">
        <v>64</v>
      </c>
      <c r="M1" s="66" t="s">
        <v>65</v>
      </c>
      <c r="N1" s="66" t="s">
        <v>66</v>
      </c>
      <c r="O1" s="66" t="s">
        <v>67</v>
      </c>
      <c r="P1" s="66" t="s">
        <v>68</v>
      </c>
      <c r="Q1" s="67" t="s">
        <v>69</v>
      </c>
      <c r="R1" s="66" t="s">
        <v>70</v>
      </c>
    </row>
    <row r="2" spans="1:18" ht="230.4">
      <c r="A2" s="68">
        <v>12</v>
      </c>
      <c r="B2" s="69">
        <v>44069</v>
      </c>
      <c r="C2" s="70" t="s">
        <v>153</v>
      </c>
      <c r="D2" s="74" t="s">
        <v>154</v>
      </c>
      <c r="E2" s="70" t="s">
        <v>155</v>
      </c>
      <c r="F2" s="70" t="s">
        <v>156</v>
      </c>
      <c r="G2" s="68" t="s">
        <v>157</v>
      </c>
      <c r="H2" s="70" t="s">
        <v>158</v>
      </c>
      <c r="I2" s="70" t="s">
        <v>159</v>
      </c>
      <c r="J2" s="70" t="s">
        <v>159</v>
      </c>
      <c r="K2" s="70">
        <v>1</v>
      </c>
      <c r="L2" s="70" t="s">
        <v>160</v>
      </c>
      <c r="M2" s="68" t="s">
        <v>161</v>
      </c>
      <c r="N2" s="68" t="s">
        <v>152</v>
      </c>
      <c r="O2" s="69">
        <v>44069</v>
      </c>
      <c r="P2" s="69">
        <v>44069</v>
      </c>
      <c r="Q2" s="72">
        <f t="shared" ref="Q2:Q8" si="0">IF(_xlfn.DAYS(P2,O2)&lt;0,0,_xlfn.DAYS(P2,O2))</f>
        <v>0</v>
      </c>
      <c r="R2" s="73" t="s">
        <v>162</v>
      </c>
    </row>
    <row r="3" spans="1:18" ht="230.4">
      <c r="A3" s="68">
        <v>13</v>
      </c>
      <c r="B3" s="69">
        <v>44069</v>
      </c>
      <c r="C3" s="70" t="s">
        <v>163</v>
      </c>
      <c r="D3" s="76" t="s">
        <v>164</v>
      </c>
      <c r="E3" s="70" t="s">
        <v>155</v>
      </c>
      <c r="F3" s="70" t="s">
        <v>156</v>
      </c>
      <c r="G3" s="68" t="s">
        <v>157</v>
      </c>
      <c r="H3" s="70" t="s">
        <v>158</v>
      </c>
      <c r="I3" s="70" t="s">
        <v>159</v>
      </c>
      <c r="J3" s="70" t="s">
        <v>159</v>
      </c>
      <c r="K3" s="70">
        <v>1</v>
      </c>
      <c r="L3" s="70" t="s">
        <v>160</v>
      </c>
      <c r="M3" s="68" t="s">
        <v>161</v>
      </c>
      <c r="N3" s="68" t="s">
        <v>152</v>
      </c>
      <c r="O3" s="69">
        <v>44069</v>
      </c>
      <c r="P3" s="69">
        <v>44069</v>
      </c>
      <c r="Q3" s="72">
        <f t="shared" si="0"/>
        <v>0</v>
      </c>
      <c r="R3" s="73" t="s">
        <v>162</v>
      </c>
    </row>
    <row r="4" spans="1:18" ht="100.8">
      <c r="A4" s="68">
        <v>14</v>
      </c>
      <c r="B4" s="69">
        <v>44074</v>
      </c>
      <c r="C4" s="70" t="s">
        <v>165</v>
      </c>
      <c r="D4" s="75" t="s">
        <v>166</v>
      </c>
      <c r="E4" s="70" t="s">
        <v>155</v>
      </c>
      <c r="F4" s="70" t="s">
        <v>156</v>
      </c>
      <c r="G4" s="68" t="s">
        <v>157</v>
      </c>
      <c r="H4" s="70" t="s">
        <v>158</v>
      </c>
      <c r="I4" s="70" t="s">
        <v>159</v>
      </c>
      <c r="J4" s="70" t="s">
        <v>159</v>
      </c>
      <c r="K4" s="70">
        <v>1</v>
      </c>
      <c r="L4" s="70" t="s">
        <v>160</v>
      </c>
      <c r="M4" s="68" t="s">
        <v>161</v>
      </c>
      <c r="N4" s="68" t="s">
        <v>152</v>
      </c>
      <c r="O4" s="69">
        <v>44074</v>
      </c>
      <c r="P4" s="69">
        <v>44074</v>
      </c>
      <c r="Q4" s="72">
        <f t="shared" si="0"/>
        <v>0</v>
      </c>
      <c r="R4" s="73" t="s">
        <v>167</v>
      </c>
    </row>
    <row r="5" spans="1:18" ht="230.4">
      <c r="A5" s="68">
        <v>15</v>
      </c>
      <c r="B5" s="69">
        <v>44074</v>
      </c>
      <c r="C5" s="77" t="s">
        <v>168</v>
      </c>
      <c r="D5" s="78" t="s">
        <v>169</v>
      </c>
      <c r="E5" s="70" t="s">
        <v>155</v>
      </c>
      <c r="F5" s="70" t="s">
        <v>156</v>
      </c>
      <c r="G5" s="68" t="s">
        <v>157</v>
      </c>
      <c r="H5" s="70" t="s">
        <v>158</v>
      </c>
      <c r="I5" s="70" t="s">
        <v>159</v>
      </c>
      <c r="J5" s="70" t="s">
        <v>159</v>
      </c>
      <c r="K5" s="70">
        <v>1</v>
      </c>
      <c r="L5" s="70" t="s">
        <v>160</v>
      </c>
      <c r="M5" s="68" t="s">
        <v>161</v>
      </c>
      <c r="N5" s="68" t="s">
        <v>152</v>
      </c>
      <c r="O5" s="69">
        <v>44074</v>
      </c>
      <c r="P5" s="69">
        <v>44074</v>
      </c>
      <c r="Q5" s="72">
        <v>0</v>
      </c>
      <c r="R5" s="73" t="s">
        <v>162</v>
      </c>
    </row>
    <row r="6" spans="1:18" ht="230.4">
      <c r="A6" s="68">
        <v>16</v>
      </c>
      <c r="B6" s="69">
        <v>44082</v>
      </c>
      <c r="C6" s="70" t="s">
        <v>527</v>
      </c>
      <c r="D6" s="64" t="s">
        <v>528</v>
      </c>
      <c r="E6" s="70" t="s">
        <v>155</v>
      </c>
      <c r="F6" s="70" t="s">
        <v>156</v>
      </c>
      <c r="G6" s="70"/>
      <c r="H6" s="70" t="s">
        <v>158</v>
      </c>
      <c r="I6" s="70"/>
      <c r="J6" s="70"/>
      <c r="K6" s="70">
        <v>1</v>
      </c>
      <c r="L6" s="70" t="s">
        <v>160</v>
      </c>
      <c r="M6" s="68" t="s">
        <v>161</v>
      </c>
      <c r="N6" s="68" t="s">
        <v>152</v>
      </c>
      <c r="O6" s="71">
        <v>44082</v>
      </c>
      <c r="P6" s="71">
        <v>44082</v>
      </c>
      <c r="Q6" s="72">
        <v>0</v>
      </c>
      <c r="R6" s="73" t="s">
        <v>162</v>
      </c>
    </row>
    <row r="7" spans="1:18" ht="230.4">
      <c r="A7" s="68">
        <v>17</v>
      </c>
      <c r="B7" s="69">
        <v>44091</v>
      </c>
      <c r="C7" s="70" t="s">
        <v>529</v>
      </c>
      <c r="D7" s="64" t="s">
        <v>530</v>
      </c>
      <c r="E7" s="70" t="s">
        <v>155</v>
      </c>
      <c r="F7" s="70" t="s">
        <v>156</v>
      </c>
      <c r="G7" s="70"/>
      <c r="H7" s="70" t="s">
        <v>158</v>
      </c>
      <c r="I7" s="70"/>
      <c r="J7" s="70"/>
      <c r="K7" s="70">
        <v>1</v>
      </c>
      <c r="L7" s="70" t="s">
        <v>160</v>
      </c>
      <c r="M7" s="68" t="s">
        <v>161</v>
      </c>
      <c r="N7" s="68" t="s">
        <v>152</v>
      </c>
      <c r="O7" s="69">
        <v>44091</v>
      </c>
      <c r="P7" s="69">
        <v>44091</v>
      </c>
      <c r="Q7" s="72">
        <v>0</v>
      </c>
      <c r="R7" s="73" t="s">
        <v>162</v>
      </c>
    </row>
    <row r="8" spans="1:18" ht="230.4">
      <c r="A8" s="68">
        <v>18</v>
      </c>
      <c r="B8" s="69">
        <v>44097</v>
      </c>
      <c r="C8" s="70" t="s">
        <v>531</v>
      </c>
      <c r="D8" s="64" t="s">
        <v>532</v>
      </c>
      <c r="E8" s="70" t="s">
        <v>155</v>
      </c>
      <c r="F8" s="70" t="s">
        <v>156</v>
      </c>
      <c r="G8" s="70"/>
      <c r="H8" s="70" t="s">
        <v>158</v>
      </c>
      <c r="I8" s="70"/>
      <c r="J8" s="70"/>
      <c r="K8" s="70"/>
      <c r="L8" s="70" t="s">
        <v>160</v>
      </c>
      <c r="M8" s="68" t="s">
        <v>161</v>
      </c>
      <c r="N8" s="68" t="s">
        <v>152</v>
      </c>
      <c r="O8" s="69">
        <v>44097</v>
      </c>
      <c r="P8" s="71"/>
      <c r="Q8" s="72">
        <v>0</v>
      </c>
      <c r="R8" s="73" t="s">
        <v>162</v>
      </c>
    </row>
  </sheetData>
  <hyperlinks>
    <hyperlink ref="D2" r:id="rId1"/>
    <hyperlink ref="D5" r:id="rId2"/>
  </hyperlinks>
  <pageMargins left="0.7" right="0.7" top="0.75" bottom="0.75" header="0.3" footer="0.3"/>
  <legacyDrawing r:id="rId3"/>
  <extLst>
    <ext xmlns:x14="http://schemas.microsoft.com/office/spreadsheetml/2009/9/main" uri="{78C0D931-6437-407d-A8EE-F0AAD7539E65}">
      <x14:conditionalFormattings>
        <x14:conditionalFormatting xmlns:xm="http://schemas.microsoft.com/office/excel/2006/main">
          <x14:cfRule type="iconSet" priority="24" id="{07684032-3DB5-43D7-BECD-1D92AACD24CE}">
            <x14:iconSet iconSet="3Symbols2" custom="1">
              <x14:cfvo type="percent">
                <xm:f>0</xm:f>
              </x14:cfvo>
              <x14:cfvo type="num">
                <xm:f>0</xm:f>
              </x14:cfvo>
              <x14:cfvo type="num" gte="0">
                <xm:f>0</xm:f>
              </x14:cfvo>
              <x14:cfIcon iconSet="3Symbols2" iconId="2"/>
              <x14:cfIcon iconSet="3Symbols2" iconId="2"/>
              <x14:cfIcon iconSet="3Symbols2" iconId="1"/>
            </x14:iconSet>
          </x14:cfRule>
          <xm:sqref>Q4 Q2 Q6:Q8</xm:sqref>
        </x14:conditionalFormatting>
        <x14:conditionalFormatting xmlns:xm="http://schemas.microsoft.com/office/excel/2006/main">
          <x14:cfRule type="cellIs" priority="21" operator="equal" id="{68434B3A-AC72-4CD3-B4D3-C4F2642DE34F}">
            <xm:f>'[FRL03 (3) (Recuperado).xlsx]LD'!#REF!</xm:f>
            <x14:dxf>
              <font>
                <color rgb="FF006100"/>
              </font>
              <fill>
                <patternFill>
                  <bgColor rgb="FFC6EFCE"/>
                </patternFill>
              </fill>
            </x14:dxf>
          </x14:cfRule>
          <x14:cfRule type="cellIs" priority="22" operator="equal" id="{2ECFE404-DF94-4B6D-AB9B-693E8EDCA415}">
            <xm:f>'[FRL03 (3) (Recuperado).xlsx]LD'!#REF!</xm:f>
            <x14:dxf>
              <font>
                <color rgb="FF9C6500"/>
              </font>
              <fill>
                <patternFill>
                  <bgColor rgb="FFFFEB9C"/>
                </patternFill>
              </fill>
            </x14:dxf>
          </x14:cfRule>
          <x14:cfRule type="cellIs" priority="23" operator="equal" id="{44DA1ED1-2B79-4EED-A8B9-3198B73D0EBD}">
            <xm:f>'[FRL03 (3) (Recuperado).xlsx]LD'!#REF!</xm:f>
            <x14:dxf>
              <font>
                <color rgb="FF9C0006"/>
              </font>
              <fill>
                <patternFill>
                  <bgColor rgb="FFFFC7CE"/>
                </patternFill>
              </fill>
            </x14:dxf>
          </x14:cfRule>
          <xm:sqref>N2</xm:sqref>
        </x14:conditionalFormatting>
        <x14:conditionalFormatting xmlns:xm="http://schemas.microsoft.com/office/excel/2006/main">
          <x14:cfRule type="iconSet" priority="20" id="{0E07EA0D-8EFF-4EC0-A5BF-EAEFD7D9DE33}">
            <x14:iconSet iconSet="3Symbols2" custom="1">
              <x14:cfvo type="percent">
                <xm:f>0</xm:f>
              </x14:cfvo>
              <x14:cfvo type="num">
                <xm:f>0</xm:f>
              </x14:cfvo>
              <x14:cfvo type="num" gte="0">
                <xm:f>0</xm:f>
              </x14:cfvo>
              <x14:cfIcon iconSet="3Symbols2" iconId="2"/>
              <x14:cfIcon iconSet="3Symbols2" iconId="2"/>
              <x14:cfIcon iconSet="3Symbols2" iconId="1"/>
            </x14:iconSet>
          </x14:cfRule>
          <xm:sqref>Q3</xm:sqref>
        </x14:conditionalFormatting>
        <x14:conditionalFormatting xmlns:xm="http://schemas.microsoft.com/office/excel/2006/main">
          <x14:cfRule type="cellIs" priority="17" operator="equal" id="{F83304F5-1724-48DB-A2FE-7E14D4FE7C03}">
            <xm:f>'[FRL03 (3) (Recuperado).xlsx]LD'!#REF!</xm:f>
            <x14:dxf>
              <font>
                <color rgb="FF006100"/>
              </font>
              <fill>
                <patternFill>
                  <bgColor rgb="FFC6EFCE"/>
                </patternFill>
              </fill>
            </x14:dxf>
          </x14:cfRule>
          <x14:cfRule type="cellIs" priority="18" operator="equal" id="{1255FB56-AA6E-484C-A03C-9E8CEE8E1995}">
            <xm:f>'[FRL03 (3) (Recuperado).xlsx]LD'!#REF!</xm:f>
            <x14:dxf>
              <font>
                <color rgb="FF9C6500"/>
              </font>
              <fill>
                <patternFill>
                  <bgColor rgb="FFFFEB9C"/>
                </patternFill>
              </fill>
            </x14:dxf>
          </x14:cfRule>
          <x14:cfRule type="cellIs" priority="19" operator="equal" id="{3238F930-7857-4DD0-964D-1412B37F9B8F}">
            <xm:f>'[FRL03 (3) (Recuperado).xlsx]LD'!#REF!</xm:f>
            <x14:dxf>
              <font>
                <color rgb="FF9C0006"/>
              </font>
              <fill>
                <patternFill>
                  <bgColor rgb="FFFFC7CE"/>
                </patternFill>
              </fill>
            </x14:dxf>
          </x14:cfRule>
          <xm:sqref>N3</xm:sqref>
        </x14:conditionalFormatting>
        <x14:conditionalFormatting xmlns:xm="http://schemas.microsoft.com/office/excel/2006/main">
          <x14:cfRule type="cellIs" priority="14" operator="equal" id="{A6AE4207-A90A-4684-853E-127FFE6876C2}">
            <xm:f>'[FRL03 (3) (Recuperado).xlsx]LD'!#REF!</xm:f>
            <x14:dxf>
              <font>
                <color rgb="FF006100"/>
              </font>
              <fill>
                <patternFill>
                  <bgColor rgb="FFC6EFCE"/>
                </patternFill>
              </fill>
            </x14:dxf>
          </x14:cfRule>
          <x14:cfRule type="cellIs" priority="15" operator="equal" id="{5FAE3D9E-04FC-466B-AC3A-35541D7BB258}">
            <xm:f>'[FRL03 (3) (Recuperado).xlsx]LD'!#REF!</xm:f>
            <x14:dxf>
              <font>
                <color rgb="FF9C6500"/>
              </font>
              <fill>
                <patternFill>
                  <bgColor rgb="FFFFEB9C"/>
                </patternFill>
              </fill>
            </x14:dxf>
          </x14:cfRule>
          <x14:cfRule type="cellIs" priority="16" operator="equal" id="{4ED6724D-A506-43C4-8EC6-1110AF942107}">
            <xm:f>'[FRL03 (3) (Recuperado).xlsx]LD'!#REF!</xm:f>
            <x14:dxf>
              <font>
                <color rgb="FF9C0006"/>
              </font>
              <fill>
                <patternFill>
                  <bgColor rgb="FFFFC7CE"/>
                </patternFill>
              </fill>
            </x14:dxf>
          </x14:cfRule>
          <xm:sqref>N4</xm:sqref>
        </x14:conditionalFormatting>
        <x14:conditionalFormatting xmlns:xm="http://schemas.microsoft.com/office/excel/2006/main">
          <x14:cfRule type="iconSet" priority="13" id="{FD849E84-E001-4475-B9A6-E5DDC89A3566}">
            <x14:iconSet iconSet="3Symbols2" custom="1">
              <x14:cfvo type="percent">
                <xm:f>0</xm:f>
              </x14:cfvo>
              <x14:cfvo type="num">
                <xm:f>0</xm:f>
              </x14:cfvo>
              <x14:cfvo type="num" gte="0">
                <xm:f>0</xm:f>
              </x14:cfvo>
              <x14:cfIcon iconSet="3Symbols2" iconId="2"/>
              <x14:cfIcon iconSet="3Symbols2" iconId="2"/>
              <x14:cfIcon iconSet="3Symbols2" iconId="1"/>
            </x14:iconSet>
          </x14:cfRule>
          <xm:sqref>Q5</xm:sqref>
        </x14:conditionalFormatting>
        <x14:conditionalFormatting xmlns:xm="http://schemas.microsoft.com/office/excel/2006/main">
          <x14:cfRule type="cellIs" priority="10" operator="equal" id="{9855D19B-CBAB-41AE-8956-3C3614FF94E6}">
            <xm:f>'[FRL03 (3) (Recuperado).xlsx]LD'!#REF!</xm:f>
            <x14:dxf>
              <font>
                <color rgb="FF006100"/>
              </font>
              <fill>
                <patternFill>
                  <bgColor rgb="FFC6EFCE"/>
                </patternFill>
              </fill>
            </x14:dxf>
          </x14:cfRule>
          <x14:cfRule type="cellIs" priority="11" operator="equal" id="{4DF04CC3-3E25-44BC-8561-694AE85CB379}">
            <xm:f>'[FRL03 (3) (Recuperado).xlsx]LD'!#REF!</xm:f>
            <x14:dxf>
              <font>
                <color rgb="FF9C6500"/>
              </font>
              <fill>
                <patternFill>
                  <bgColor rgb="FFFFEB9C"/>
                </patternFill>
              </fill>
            </x14:dxf>
          </x14:cfRule>
          <x14:cfRule type="cellIs" priority="12" operator="equal" id="{D7DBF258-DD97-4DED-B5CC-7801A150F7A2}">
            <xm:f>'[FRL03 (3) (Recuperado).xlsx]LD'!#REF!</xm:f>
            <x14:dxf>
              <font>
                <color rgb="FF9C0006"/>
              </font>
              <fill>
                <patternFill>
                  <bgColor rgb="FFFFC7CE"/>
                </patternFill>
              </fill>
            </x14:dxf>
          </x14:cfRule>
          <xm:sqref>N5</xm:sqref>
        </x14:conditionalFormatting>
        <x14:conditionalFormatting xmlns:xm="http://schemas.microsoft.com/office/excel/2006/main">
          <x14:cfRule type="cellIs" priority="7" operator="equal" id="{898FBD23-0205-4D86-98B3-BE3E1A7C2687}">
            <xm:f>'[FRL03 (3) (Recuperado).xlsx]LD'!#REF!</xm:f>
            <x14:dxf>
              <font>
                <color rgb="FF006100"/>
              </font>
              <fill>
                <patternFill>
                  <bgColor rgb="FFC6EFCE"/>
                </patternFill>
              </fill>
            </x14:dxf>
          </x14:cfRule>
          <x14:cfRule type="cellIs" priority="8" operator="equal" id="{D50AB9E0-05A9-4DFF-8C67-60AF8EB43F56}">
            <xm:f>'[FRL03 (3) (Recuperado).xlsx]LD'!#REF!</xm:f>
            <x14:dxf>
              <font>
                <color rgb="FF9C6500"/>
              </font>
              <fill>
                <patternFill>
                  <bgColor rgb="FFFFEB9C"/>
                </patternFill>
              </fill>
            </x14:dxf>
          </x14:cfRule>
          <x14:cfRule type="cellIs" priority="9" operator="equal" id="{D79E4E18-1CB2-43B1-B5EA-A39ADC69F505}">
            <xm:f>'[FRL03 (3) (Recuperado).xlsx]LD'!#REF!</xm:f>
            <x14:dxf>
              <font>
                <color rgb="FF9C0006"/>
              </font>
              <fill>
                <patternFill>
                  <bgColor rgb="FFFFC7CE"/>
                </patternFill>
              </fill>
            </x14:dxf>
          </x14:cfRule>
          <xm:sqref>N6</xm:sqref>
        </x14:conditionalFormatting>
        <x14:conditionalFormatting xmlns:xm="http://schemas.microsoft.com/office/excel/2006/main">
          <x14:cfRule type="cellIs" priority="4" operator="equal" id="{EEEF50D4-9FEC-4743-B9D6-D633A8A1A5B0}">
            <xm:f>'[FRL03 (3) (Recuperado).xlsx]LD'!#REF!</xm:f>
            <x14:dxf>
              <font>
                <color rgb="FF006100"/>
              </font>
              <fill>
                <patternFill>
                  <bgColor rgb="FFC6EFCE"/>
                </patternFill>
              </fill>
            </x14:dxf>
          </x14:cfRule>
          <x14:cfRule type="cellIs" priority="5" operator="equal" id="{1D439F39-0E93-417C-98F0-6FA581B927E0}">
            <xm:f>'[FRL03 (3) (Recuperado).xlsx]LD'!#REF!</xm:f>
            <x14:dxf>
              <font>
                <color rgb="FF9C6500"/>
              </font>
              <fill>
                <patternFill>
                  <bgColor rgb="FFFFEB9C"/>
                </patternFill>
              </fill>
            </x14:dxf>
          </x14:cfRule>
          <x14:cfRule type="cellIs" priority="6" operator="equal" id="{4AD39058-871C-4E96-B293-3C7A0D03A784}">
            <xm:f>'[FRL03 (3) (Recuperado).xlsx]LD'!#REF!</xm:f>
            <x14:dxf>
              <font>
                <color rgb="FF9C0006"/>
              </font>
              <fill>
                <patternFill>
                  <bgColor rgb="FFFFC7CE"/>
                </patternFill>
              </fill>
            </x14:dxf>
          </x14:cfRule>
          <xm:sqref>N7</xm:sqref>
        </x14:conditionalFormatting>
        <x14:conditionalFormatting xmlns:xm="http://schemas.microsoft.com/office/excel/2006/main">
          <x14:cfRule type="cellIs" priority="1" operator="equal" id="{F4C388B9-5224-4176-B64A-954134216BB6}">
            <xm:f>'[FRL03 (3) (Recuperado).xlsx]LD'!#REF!</xm:f>
            <x14:dxf>
              <font>
                <color rgb="FF006100"/>
              </font>
              <fill>
                <patternFill>
                  <bgColor rgb="FFC6EFCE"/>
                </patternFill>
              </fill>
            </x14:dxf>
          </x14:cfRule>
          <x14:cfRule type="cellIs" priority="2" operator="equal" id="{BC02ADB2-0290-4A52-8894-F2C97F593344}">
            <xm:f>'[FRL03 (3) (Recuperado).xlsx]LD'!#REF!</xm:f>
            <x14:dxf>
              <font>
                <color rgb="FF9C6500"/>
              </font>
              <fill>
                <patternFill>
                  <bgColor rgb="FFFFEB9C"/>
                </patternFill>
              </fill>
            </x14:dxf>
          </x14:cfRule>
          <x14:cfRule type="cellIs" priority="3" operator="equal" id="{BB089BDF-23FF-47D3-A2DD-55D8205D1DAD}">
            <xm:f>'[FRL03 (3) (Recuperado).xlsx]LD'!#REF!</xm:f>
            <x14:dxf>
              <font>
                <color rgb="FF9C0006"/>
              </font>
              <fill>
                <patternFill>
                  <bgColor rgb="FFFFC7CE"/>
                </patternFill>
              </fill>
            </x14:dxf>
          </x14:cfRule>
          <xm:sqref>N8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'C:\STORAGE_ADMIN\CentrosLocalesMovilidad\Users\CRISTIAN GIRALDO\Downloads\[BASE DE DATOS FORMATO 2012 (FINAL).xls]LD'!#REF!</xm:f>
          </x14:formula1>
          <xm:sqref>N2:N8</xm:sqref>
        </x14:dataValidation>
        <x14:dataValidation type="list" allowBlank="1" showInputMessage="1" showErrorMessage="1">
          <x14:formula1>
            <xm:f>'C:\Users\Biblioteca\Downloads\[Formato Reportes. Santa Fe Septiembre.xlsx]LD'!#REF!</xm:f>
          </x14:formula1>
          <xm:sqref>F2:F8</xm:sqref>
        </x14:dataValidation>
        <x14:dataValidation type="list" allowBlank="1" showInputMessage="1" showErrorMessage="1">
          <x14:formula1>
            <xm:f>'C:\Users\Biblioteca\Downloads\[Formato Reportes. Santa Fe Septiembre.xlsx]LD'!#REF!</xm:f>
          </x14:formula1>
          <xm:sqref>I2:I8</xm:sqref>
        </x14:dataValidation>
        <x14:dataValidation type="list" allowBlank="1" showInputMessage="1" showErrorMessage="1">
          <x14:formula1>
            <xm:f>'C:\Users\Biblioteca\Downloads\[Formato Reportes. Santa Fe Septiembre.xlsx]Datos'!#REF!</xm:f>
          </x14:formula1>
          <xm:sqref>H2:H8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
  <sheetViews>
    <sheetView topLeftCell="B1" workbookViewId="0">
      <selection activeCell="R3" sqref="R3"/>
    </sheetView>
  </sheetViews>
  <sheetFormatPr baseColWidth="10" defaultRowHeight="14.4"/>
  <sheetData>
    <row r="1" spans="1:18" ht="40.799999999999997">
      <c r="A1" s="30" t="s">
        <v>54</v>
      </c>
      <c r="B1" s="30" t="s">
        <v>55</v>
      </c>
      <c r="C1" s="31" t="s">
        <v>56</v>
      </c>
      <c r="D1" s="31" t="s">
        <v>57</v>
      </c>
      <c r="E1" s="31" t="s">
        <v>58</v>
      </c>
      <c r="F1" s="31" t="s">
        <v>59</v>
      </c>
      <c r="G1" s="31" t="s">
        <v>60</v>
      </c>
      <c r="H1" s="31" t="s">
        <v>0</v>
      </c>
      <c r="I1" s="31" t="s">
        <v>61</v>
      </c>
      <c r="J1" s="31" t="s">
        <v>62</v>
      </c>
      <c r="K1" s="31" t="s">
        <v>63</v>
      </c>
      <c r="L1" s="31" t="s">
        <v>64</v>
      </c>
      <c r="M1" s="31" t="s">
        <v>65</v>
      </c>
      <c r="N1" s="31" t="s">
        <v>66</v>
      </c>
      <c r="O1" s="31" t="s">
        <v>67</v>
      </c>
      <c r="P1" s="31" t="s">
        <v>68</v>
      </c>
      <c r="Q1" s="31" t="s">
        <v>69</v>
      </c>
      <c r="R1" s="31" t="s">
        <v>70</v>
      </c>
    </row>
    <row r="2" spans="1:18" ht="153">
      <c r="A2" s="39">
        <v>23</v>
      </c>
      <c r="B2" s="43">
        <v>44062</v>
      </c>
      <c r="C2" s="40" t="s">
        <v>170</v>
      </c>
      <c r="D2" s="40" t="s">
        <v>171</v>
      </c>
      <c r="E2" s="40" t="s">
        <v>172</v>
      </c>
      <c r="F2" s="40" t="s">
        <v>173</v>
      </c>
      <c r="G2" s="40" t="s">
        <v>172</v>
      </c>
      <c r="H2" s="40" t="s">
        <v>174</v>
      </c>
      <c r="I2" s="40" t="s">
        <v>175</v>
      </c>
      <c r="J2" s="40" t="s">
        <v>176</v>
      </c>
      <c r="K2" s="40">
        <v>7</v>
      </c>
      <c r="L2" s="40" t="s">
        <v>177</v>
      </c>
      <c r="M2" s="40" t="s">
        <v>178</v>
      </c>
      <c r="N2" s="40" t="s">
        <v>179</v>
      </c>
      <c r="O2" s="41">
        <v>44083</v>
      </c>
      <c r="P2" s="41">
        <v>44072</v>
      </c>
      <c r="Q2" s="42">
        <v>0</v>
      </c>
      <c r="R2" s="40" t="s">
        <v>180</v>
      </c>
    </row>
    <row r="3" spans="1:18" ht="91.8">
      <c r="A3" s="39">
        <v>24</v>
      </c>
      <c r="B3" s="43">
        <v>44072</v>
      </c>
      <c r="C3" s="40" t="s">
        <v>170</v>
      </c>
      <c r="D3" s="40" t="s">
        <v>171</v>
      </c>
      <c r="E3" s="40" t="s">
        <v>172</v>
      </c>
      <c r="F3" s="40" t="s">
        <v>173</v>
      </c>
      <c r="G3" s="40" t="s">
        <v>181</v>
      </c>
      <c r="H3" s="40" t="s">
        <v>174</v>
      </c>
      <c r="I3" s="40" t="s">
        <v>175</v>
      </c>
      <c r="J3" s="40" t="s">
        <v>176</v>
      </c>
      <c r="K3" s="40">
        <v>9</v>
      </c>
      <c r="L3" s="40" t="s">
        <v>182</v>
      </c>
      <c r="M3" s="40" t="s">
        <v>178</v>
      </c>
      <c r="N3" s="40" t="s">
        <v>179</v>
      </c>
      <c r="O3" s="41">
        <v>44093</v>
      </c>
      <c r="P3" s="41">
        <v>44093</v>
      </c>
      <c r="Q3" s="42">
        <v>0</v>
      </c>
      <c r="R3" s="40" t="s">
        <v>183</v>
      </c>
    </row>
  </sheetData>
  <dataValidations count="1">
    <dataValidation type="list" allowBlank="1" showErrorMessage="1" sqref="I2:I3">
      <formula1>INDIRECT(H2)</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ErrorMessage="1">
          <x14:formula1>
            <xm:f>'C:\Users\Biblioteca\Downloads\[FormatoReporte.V1.0I.xlsx]Datos'!#REF!</xm:f>
          </x14:formula1>
          <xm:sqref>H2:H3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
  <sheetViews>
    <sheetView workbookViewId="0">
      <selection activeCell="O3" sqref="O3:P3"/>
    </sheetView>
  </sheetViews>
  <sheetFormatPr baseColWidth="10" defaultRowHeight="14.4"/>
  <cols>
    <col min="12" max="12" width="59.109375" customWidth="1"/>
    <col min="18" max="18" width="56.33203125" customWidth="1"/>
  </cols>
  <sheetData>
    <row r="1" spans="1:18" ht="40.799999999999997">
      <c r="A1" s="30" t="s">
        <v>54</v>
      </c>
      <c r="B1" s="30" t="s">
        <v>55</v>
      </c>
      <c r="C1" s="31" t="s">
        <v>56</v>
      </c>
      <c r="D1" s="31" t="s">
        <v>57</v>
      </c>
      <c r="E1" s="45" t="s">
        <v>58</v>
      </c>
      <c r="F1" s="45" t="s">
        <v>59</v>
      </c>
      <c r="G1" s="45" t="s">
        <v>60</v>
      </c>
      <c r="H1" s="45" t="s">
        <v>0</v>
      </c>
      <c r="I1" s="45" t="s">
        <v>61</v>
      </c>
      <c r="J1" s="45" t="s">
        <v>62</v>
      </c>
      <c r="K1" s="45" t="s">
        <v>63</v>
      </c>
      <c r="L1" s="45" t="s">
        <v>64</v>
      </c>
      <c r="M1" s="45" t="s">
        <v>65</v>
      </c>
      <c r="N1" s="45" t="s">
        <v>66</v>
      </c>
      <c r="O1" s="45" t="s">
        <v>67</v>
      </c>
      <c r="P1" s="45" t="s">
        <v>68</v>
      </c>
      <c r="Q1" s="45" t="s">
        <v>69</v>
      </c>
      <c r="R1" s="45" t="s">
        <v>70</v>
      </c>
    </row>
    <row r="2" spans="1:18" ht="271.8" customHeight="1">
      <c r="A2" s="44">
        <v>21</v>
      </c>
      <c r="B2" s="37">
        <v>44064</v>
      </c>
      <c r="C2" s="34" t="s">
        <v>184</v>
      </c>
      <c r="D2" s="32" t="s">
        <v>185</v>
      </c>
      <c r="E2" s="34" t="s">
        <v>186</v>
      </c>
      <c r="F2" s="46" t="s">
        <v>195</v>
      </c>
      <c r="G2" s="34" t="s">
        <v>187</v>
      </c>
      <c r="H2" s="34" t="s">
        <v>188</v>
      </c>
      <c r="I2" s="32" t="s">
        <v>189</v>
      </c>
      <c r="J2" s="34" t="s">
        <v>190</v>
      </c>
      <c r="K2" s="34">
        <v>0</v>
      </c>
      <c r="L2" s="34" t="s">
        <v>192</v>
      </c>
      <c r="M2" s="34" t="s">
        <v>191</v>
      </c>
      <c r="N2" s="34"/>
      <c r="O2" s="36">
        <v>44094</v>
      </c>
      <c r="P2" s="36">
        <v>44070</v>
      </c>
      <c r="Q2" s="35">
        <f>IF(_xlfn.DAYS(P2,O2)&lt;0,0,_xlfn.DAYS(P2,O2))</f>
        <v>0</v>
      </c>
      <c r="R2" s="34" t="s">
        <v>192</v>
      </c>
    </row>
    <row r="3" spans="1:18" ht="255">
      <c r="A3" s="44">
        <v>22</v>
      </c>
      <c r="B3" s="37">
        <v>44068</v>
      </c>
      <c r="C3" s="34" t="s">
        <v>193</v>
      </c>
      <c r="D3" s="32" t="s">
        <v>193</v>
      </c>
      <c r="E3" s="34" t="s">
        <v>72</v>
      </c>
      <c r="F3" s="46" t="s">
        <v>173</v>
      </c>
      <c r="G3" s="34" t="s">
        <v>187</v>
      </c>
      <c r="H3" s="32" t="s">
        <v>188</v>
      </c>
      <c r="I3" s="34"/>
      <c r="J3" s="47" t="s">
        <v>194</v>
      </c>
      <c r="K3" s="34">
        <v>0</v>
      </c>
      <c r="L3" s="34" t="s">
        <v>192</v>
      </c>
      <c r="M3" s="34" t="s">
        <v>191</v>
      </c>
      <c r="N3" s="34"/>
      <c r="O3" s="36">
        <v>44094</v>
      </c>
      <c r="P3" s="36">
        <v>44070</v>
      </c>
      <c r="Q3" s="35">
        <f t="shared" ref="Q3" si="0">IF(_xlfn.DAYS(P3,O3)&lt;0,0,_xlfn.DAYS(P3,O3))</f>
        <v>0</v>
      </c>
      <c r="R3" s="34" t="s">
        <v>192</v>
      </c>
    </row>
  </sheetData>
  <dataValidations count="1">
    <dataValidation type="list" allowBlank="1" showInputMessage="1" showErrorMessage="1" sqref="I2:I3">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2" operator="equal" id="{20AF24D5-2B10-4A08-A917-168FA9441533}">
            <xm:f>'C:\Users\japinzon\Documents\GESTIÓN SOCIAL (JAPR)\OGS\Gestión Local y Territorial\Procesos\agendas locales\2020\[FRL01.xlsx]LD'!#REF!</xm:f>
            <x14:dxf>
              <font>
                <color rgb="FF006100"/>
              </font>
              <fill>
                <patternFill>
                  <bgColor rgb="FFC6EFCE"/>
                </patternFill>
              </fill>
            </x14:dxf>
          </x14:cfRule>
          <x14:cfRule type="cellIs" priority="3" operator="equal" id="{817F9365-A45E-42CE-B291-C52C79B46551}">
            <xm:f>'C:\Users\japinzon\Documents\GESTIÓN SOCIAL (JAPR)\OGS\Gestión Local y Territorial\Procesos\agendas locales\2020\[FRL01.xlsx]LD'!#REF!</xm:f>
            <x14:dxf>
              <font>
                <color rgb="FF9C6500"/>
              </font>
              <fill>
                <patternFill>
                  <bgColor rgb="FFFFEB9C"/>
                </patternFill>
              </fill>
            </x14:dxf>
          </x14:cfRule>
          <x14:cfRule type="cellIs" priority="4" operator="equal" id="{A555FC1D-FE8A-4456-BC4A-FB7BFAFB2CE0}">
            <xm:f>'C:\Users\japinzon\Documents\GESTIÓN SOCIAL (JAPR)\OGS\Gestión Local y Territorial\Procesos\agendas locales\2020\[FRL01.xlsx]LD'!#REF!</xm:f>
            <x14:dxf>
              <font>
                <color rgb="FF9C0006"/>
              </font>
              <fill>
                <patternFill>
                  <bgColor rgb="FFFFC7CE"/>
                </patternFill>
              </fill>
            </x14:dxf>
          </x14:cfRule>
          <xm:sqref>N2:N3</xm:sqref>
        </x14:conditionalFormatting>
        <x14:conditionalFormatting xmlns:xm="http://schemas.microsoft.com/office/excel/2006/main">
          <x14:cfRule type="iconSet" priority="1" id="{681130B5-E415-4EBA-9D82-4FFCCA4A46E4}">
            <x14:iconSet iconSet="3Symbols2" custom="1">
              <x14:cfvo type="percent">
                <xm:f>0</xm:f>
              </x14:cfvo>
              <x14:cfvo type="num">
                <xm:f>0</xm:f>
              </x14:cfvo>
              <x14:cfvo type="num" gte="0">
                <xm:f>0</xm:f>
              </x14:cfvo>
              <x14:cfIcon iconSet="3Symbols2" iconId="2"/>
              <x14:cfIcon iconSet="3Symbols2" iconId="2"/>
              <x14:cfIcon iconSet="3Symbols2" iconId="1"/>
            </x14:iconSet>
          </x14:cfRule>
          <xm:sqref>Q2:Q3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'C:\Users\japinzon\Documents\GESTIÓN SOCIAL (JAPR)\OGS\Gestión Local y Territorial\Procesos\agendas locales\2020\[FRL01.xlsx]LD'!#REF!</xm:f>
          </x14:formula1>
          <xm:sqref>N2:N3</xm:sqref>
        </x14:dataValidation>
        <x14:dataValidation type="list" allowBlank="1" showInputMessage="1" showErrorMessage="1">
          <x14:formula1>
            <xm:f>'D:\Users\Movilidad Usme\Desktop\[BASE USME.xlsx]Datos'!#REF!</xm:f>
          </x14:formula1>
          <xm:sqref>H2:H3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opLeftCell="B1" workbookViewId="0">
      <selection activeCell="D2" sqref="D2"/>
    </sheetView>
  </sheetViews>
  <sheetFormatPr baseColWidth="10" defaultRowHeight="14.4"/>
  <sheetData>
    <row r="1" spans="1:18" ht="40.799999999999997">
      <c r="A1" s="48" t="s">
        <v>54</v>
      </c>
      <c r="B1" s="48" t="s">
        <v>55</v>
      </c>
      <c r="C1" s="49" t="s">
        <v>56</v>
      </c>
      <c r="D1" s="49" t="s">
        <v>57</v>
      </c>
      <c r="E1" s="49" t="s">
        <v>58</v>
      </c>
      <c r="F1" s="49" t="s">
        <v>59</v>
      </c>
      <c r="G1" s="49" t="s">
        <v>60</v>
      </c>
      <c r="H1" s="49" t="s">
        <v>0</v>
      </c>
      <c r="I1" s="49" t="s">
        <v>61</v>
      </c>
      <c r="J1" s="49" t="s">
        <v>62</v>
      </c>
      <c r="K1" s="49" t="s">
        <v>63</v>
      </c>
      <c r="L1" s="49" t="s">
        <v>64</v>
      </c>
      <c r="M1" s="49" t="s">
        <v>65</v>
      </c>
      <c r="N1" s="49" t="s">
        <v>66</v>
      </c>
      <c r="O1" s="49" t="s">
        <v>67</v>
      </c>
      <c r="P1" s="49" t="s">
        <v>68</v>
      </c>
      <c r="Q1" s="50" t="s">
        <v>69</v>
      </c>
      <c r="R1" s="49" t="s">
        <v>70</v>
      </c>
    </row>
    <row r="2" spans="1:18" ht="132.6">
      <c r="A2" s="32">
        <v>246</v>
      </c>
      <c r="B2" s="33">
        <v>44013</v>
      </c>
      <c r="C2" s="34" t="s">
        <v>196</v>
      </c>
      <c r="D2" s="34" t="s">
        <v>72</v>
      </c>
      <c r="E2" s="34" t="s">
        <v>197</v>
      </c>
      <c r="F2" s="34" t="s">
        <v>198</v>
      </c>
      <c r="G2" s="38" t="s">
        <v>199</v>
      </c>
      <c r="H2" s="34" t="s">
        <v>200</v>
      </c>
      <c r="I2" s="34" t="s">
        <v>201</v>
      </c>
      <c r="J2" s="34" t="s">
        <v>202</v>
      </c>
      <c r="K2" s="34">
        <v>1</v>
      </c>
      <c r="L2" s="34" t="s">
        <v>203</v>
      </c>
      <c r="M2" s="34" t="s">
        <v>204</v>
      </c>
      <c r="N2" s="34" t="s">
        <v>152</v>
      </c>
      <c r="O2" s="51">
        <v>44013</v>
      </c>
      <c r="P2" s="51">
        <v>44013</v>
      </c>
      <c r="Q2" s="35">
        <f t="shared" ref="Q2:Q12" si="0">IF(_xlfn.DAYS(P2,O2)&lt;0,0,_xlfn.DAYS(P2,O2))</f>
        <v>0</v>
      </c>
      <c r="R2" s="34" t="s">
        <v>205</v>
      </c>
    </row>
    <row r="3" spans="1:18" ht="132.6">
      <c r="A3" s="32">
        <v>247</v>
      </c>
      <c r="B3" s="33">
        <v>44015</v>
      </c>
      <c r="C3" s="34" t="s">
        <v>206</v>
      </c>
      <c r="D3" s="34">
        <v>3114946946</v>
      </c>
      <c r="E3" s="34" t="s">
        <v>207</v>
      </c>
      <c r="F3" s="34" t="s">
        <v>198</v>
      </c>
      <c r="G3" s="34" t="s">
        <v>208</v>
      </c>
      <c r="H3" s="34" t="s">
        <v>200</v>
      </c>
      <c r="I3" s="34" t="s">
        <v>201</v>
      </c>
      <c r="J3" s="34" t="s">
        <v>209</v>
      </c>
      <c r="K3" s="34">
        <v>1</v>
      </c>
      <c r="L3" s="34" t="s">
        <v>210</v>
      </c>
      <c r="M3" s="34" t="s">
        <v>204</v>
      </c>
      <c r="N3" s="34" t="s">
        <v>152</v>
      </c>
      <c r="O3" s="51">
        <v>44015</v>
      </c>
      <c r="P3" s="51">
        <v>44015</v>
      </c>
      <c r="Q3" s="35">
        <f t="shared" si="0"/>
        <v>0</v>
      </c>
      <c r="R3" s="34" t="s">
        <v>211</v>
      </c>
    </row>
    <row r="4" spans="1:18" ht="132.6">
      <c r="A4" s="32">
        <v>248</v>
      </c>
      <c r="B4" s="33">
        <v>44018</v>
      </c>
      <c r="C4" s="34" t="s">
        <v>212</v>
      </c>
      <c r="D4" s="34">
        <v>3164079703</v>
      </c>
      <c r="E4" s="34" t="s">
        <v>213</v>
      </c>
      <c r="F4" s="34" t="s">
        <v>198</v>
      </c>
      <c r="G4" s="34" t="s">
        <v>208</v>
      </c>
      <c r="H4" s="34" t="s">
        <v>19</v>
      </c>
      <c r="I4" s="34" t="s">
        <v>201</v>
      </c>
      <c r="J4" s="34" t="s">
        <v>214</v>
      </c>
      <c r="K4" s="34">
        <v>1</v>
      </c>
      <c r="L4" s="34" t="s">
        <v>210</v>
      </c>
      <c r="M4" s="34" t="s">
        <v>204</v>
      </c>
      <c r="N4" s="34" t="s">
        <v>152</v>
      </c>
      <c r="O4" s="51">
        <v>44018</v>
      </c>
      <c r="P4" s="51">
        <v>44018</v>
      </c>
      <c r="Q4" s="35">
        <f t="shared" si="0"/>
        <v>0</v>
      </c>
      <c r="R4" s="34" t="s">
        <v>211</v>
      </c>
    </row>
    <row r="5" spans="1:18" ht="142.80000000000001">
      <c r="A5" s="32">
        <v>249</v>
      </c>
      <c r="B5" s="33">
        <v>44021</v>
      </c>
      <c r="C5" s="34" t="s">
        <v>215</v>
      </c>
      <c r="D5" s="34">
        <v>3202311387</v>
      </c>
      <c r="E5" s="34" t="s">
        <v>216</v>
      </c>
      <c r="F5" s="34" t="s">
        <v>198</v>
      </c>
      <c r="G5" s="34" t="s">
        <v>208</v>
      </c>
      <c r="H5" s="34" t="s">
        <v>19</v>
      </c>
      <c r="I5" s="34" t="s">
        <v>201</v>
      </c>
      <c r="J5" s="34" t="s">
        <v>217</v>
      </c>
      <c r="K5" s="34">
        <v>1</v>
      </c>
      <c r="L5" s="34" t="s">
        <v>218</v>
      </c>
      <c r="M5" s="34" t="s">
        <v>204</v>
      </c>
      <c r="N5" s="34" t="s">
        <v>152</v>
      </c>
      <c r="O5" s="51">
        <v>44021</v>
      </c>
      <c r="P5" s="51">
        <v>44021</v>
      </c>
      <c r="Q5" s="35">
        <f t="shared" si="0"/>
        <v>0</v>
      </c>
      <c r="R5" s="34" t="s">
        <v>219</v>
      </c>
    </row>
    <row r="6" spans="1:18" ht="112.2">
      <c r="A6" s="32">
        <v>250</v>
      </c>
      <c r="B6" s="33">
        <v>44025</v>
      </c>
      <c r="C6" s="34" t="s">
        <v>220</v>
      </c>
      <c r="D6" s="34">
        <v>3163828620</v>
      </c>
      <c r="E6" s="34" t="s">
        <v>221</v>
      </c>
      <c r="F6" s="34" t="s">
        <v>198</v>
      </c>
      <c r="G6" s="34" t="s">
        <v>208</v>
      </c>
      <c r="H6" s="34" t="s">
        <v>200</v>
      </c>
      <c r="I6" s="34" t="s">
        <v>201</v>
      </c>
      <c r="J6" s="34" t="s">
        <v>222</v>
      </c>
      <c r="K6" s="34">
        <v>1</v>
      </c>
      <c r="L6" s="34" t="s">
        <v>223</v>
      </c>
      <c r="M6" s="34" t="s">
        <v>204</v>
      </c>
      <c r="N6" s="34" t="s">
        <v>152</v>
      </c>
      <c r="O6" s="51">
        <v>44025</v>
      </c>
      <c r="P6" s="51">
        <v>44025</v>
      </c>
      <c r="Q6" s="35">
        <f t="shared" si="0"/>
        <v>0</v>
      </c>
      <c r="R6" s="34" t="s">
        <v>224</v>
      </c>
    </row>
    <row r="7" spans="1:18" ht="91.8">
      <c r="A7" s="32">
        <v>251</v>
      </c>
      <c r="B7" s="33">
        <v>44025</v>
      </c>
      <c r="C7" s="34" t="s">
        <v>225</v>
      </c>
      <c r="D7" s="34">
        <v>3102379788</v>
      </c>
      <c r="E7" s="34" t="s">
        <v>226</v>
      </c>
      <c r="F7" s="34" t="s">
        <v>198</v>
      </c>
      <c r="G7" s="34" t="s">
        <v>208</v>
      </c>
      <c r="H7" s="34" t="s">
        <v>200</v>
      </c>
      <c r="I7" s="34" t="s">
        <v>227</v>
      </c>
      <c r="J7" s="34" t="s">
        <v>228</v>
      </c>
      <c r="K7" s="34">
        <v>1</v>
      </c>
      <c r="L7" s="34" t="s">
        <v>229</v>
      </c>
      <c r="M7" s="34" t="s">
        <v>204</v>
      </c>
      <c r="N7" s="34" t="s">
        <v>152</v>
      </c>
      <c r="O7" s="51">
        <v>44025</v>
      </c>
      <c r="P7" s="51">
        <v>44025</v>
      </c>
      <c r="Q7" s="35">
        <f t="shared" si="0"/>
        <v>0</v>
      </c>
      <c r="R7" s="34" t="s">
        <v>230</v>
      </c>
    </row>
    <row r="8" spans="1:18" ht="132.6">
      <c r="A8" s="32">
        <v>252</v>
      </c>
      <c r="B8" s="33">
        <v>44025</v>
      </c>
      <c r="C8" s="34" t="s">
        <v>231</v>
      </c>
      <c r="D8" s="34">
        <v>3005180487</v>
      </c>
      <c r="E8" s="34" t="s">
        <v>232</v>
      </c>
      <c r="F8" s="34" t="s">
        <v>198</v>
      </c>
      <c r="G8" s="34" t="s">
        <v>208</v>
      </c>
      <c r="H8" s="34" t="s">
        <v>200</v>
      </c>
      <c r="I8" s="34" t="s">
        <v>201</v>
      </c>
      <c r="J8" s="34" t="s">
        <v>233</v>
      </c>
      <c r="K8" s="34">
        <v>1</v>
      </c>
      <c r="L8" s="34" t="s">
        <v>210</v>
      </c>
      <c r="M8" s="34" t="s">
        <v>204</v>
      </c>
      <c r="N8" s="34" t="s">
        <v>152</v>
      </c>
      <c r="O8" s="51">
        <v>44025</v>
      </c>
      <c r="P8" s="51">
        <v>44025</v>
      </c>
      <c r="Q8" s="35">
        <f t="shared" si="0"/>
        <v>0</v>
      </c>
      <c r="R8" s="34" t="s">
        <v>211</v>
      </c>
    </row>
    <row r="9" spans="1:18" ht="132.6">
      <c r="A9" s="32">
        <v>253</v>
      </c>
      <c r="B9" s="33">
        <v>44025</v>
      </c>
      <c r="C9" s="34" t="s">
        <v>234</v>
      </c>
      <c r="D9" s="34">
        <v>3104708807</v>
      </c>
      <c r="E9" s="34" t="s">
        <v>235</v>
      </c>
      <c r="F9" s="34" t="s">
        <v>198</v>
      </c>
      <c r="G9" s="34" t="s">
        <v>208</v>
      </c>
      <c r="H9" s="34" t="s">
        <v>200</v>
      </c>
      <c r="I9" s="34" t="s">
        <v>201</v>
      </c>
      <c r="J9" s="34" t="s">
        <v>236</v>
      </c>
      <c r="K9" s="34">
        <v>1</v>
      </c>
      <c r="L9" s="34" t="s">
        <v>210</v>
      </c>
      <c r="M9" s="34" t="s">
        <v>204</v>
      </c>
      <c r="N9" s="34" t="s">
        <v>152</v>
      </c>
      <c r="O9" s="51">
        <v>44025</v>
      </c>
      <c r="P9" s="51">
        <v>44025</v>
      </c>
      <c r="Q9" s="35">
        <f t="shared" si="0"/>
        <v>0</v>
      </c>
      <c r="R9" s="34" t="s">
        <v>211</v>
      </c>
    </row>
    <row r="10" spans="1:18" ht="132.6">
      <c r="A10" s="32">
        <v>254</v>
      </c>
      <c r="B10" s="33">
        <v>44025</v>
      </c>
      <c r="C10" s="34" t="s">
        <v>237</v>
      </c>
      <c r="D10" s="34">
        <v>3227794890</v>
      </c>
      <c r="E10" s="34" t="s">
        <v>238</v>
      </c>
      <c r="F10" s="34" t="s">
        <v>198</v>
      </c>
      <c r="G10" s="34" t="s">
        <v>208</v>
      </c>
      <c r="H10" s="34" t="s">
        <v>19</v>
      </c>
      <c r="I10" s="34" t="s">
        <v>201</v>
      </c>
      <c r="J10" s="34" t="s">
        <v>19</v>
      </c>
      <c r="K10" s="34">
        <v>1</v>
      </c>
      <c r="L10" s="34" t="s">
        <v>210</v>
      </c>
      <c r="M10" s="34" t="s">
        <v>204</v>
      </c>
      <c r="N10" s="34" t="s">
        <v>152</v>
      </c>
      <c r="O10" s="51">
        <v>44025</v>
      </c>
      <c r="P10" s="51">
        <v>44025</v>
      </c>
      <c r="Q10" s="35">
        <f t="shared" si="0"/>
        <v>0</v>
      </c>
      <c r="R10" s="34" t="s">
        <v>211</v>
      </c>
    </row>
    <row r="11" spans="1:18" ht="132.6">
      <c r="A11" s="32">
        <v>255</v>
      </c>
      <c r="B11" s="33" t="s">
        <v>239</v>
      </c>
      <c r="C11" s="34" t="s">
        <v>240</v>
      </c>
      <c r="D11" s="34">
        <v>3214803458</v>
      </c>
      <c r="E11" s="34" t="s">
        <v>241</v>
      </c>
      <c r="F11" s="34" t="s">
        <v>198</v>
      </c>
      <c r="G11" s="34" t="s">
        <v>208</v>
      </c>
      <c r="H11" s="34" t="s">
        <v>200</v>
      </c>
      <c r="I11" s="34" t="s">
        <v>201</v>
      </c>
      <c r="J11" s="34" t="s">
        <v>217</v>
      </c>
      <c r="K11" s="34">
        <v>1</v>
      </c>
      <c r="L11" s="34" t="s">
        <v>210</v>
      </c>
      <c r="M11" s="34" t="s">
        <v>204</v>
      </c>
      <c r="N11" s="34" t="s">
        <v>152</v>
      </c>
      <c r="O11" s="51">
        <v>44027</v>
      </c>
      <c r="P11" s="51">
        <v>44027</v>
      </c>
      <c r="Q11" s="35">
        <f t="shared" si="0"/>
        <v>0</v>
      </c>
      <c r="R11" s="34" t="s">
        <v>211</v>
      </c>
    </row>
    <row r="12" spans="1:18" ht="132.6">
      <c r="A12" s="32">
        <v>256</v>
      </c>
      <c r="B12" s="33">
        <v>44027</v>
      </c>
      <c r="C12" s="34" t="s">
        <v>242</v>
      </c>
      <c r="D12" s="34">
        <v>3204807992</v>
      </c>
      <c r="E12" s="34" t="s">
        <v>243</v>
      </c>
      <c r="F12" s="34" t="s">
        <v>198</v>
      </c>
      <c r="G12" s="34" t="s">
        <v>208</v>
      </c>
      <c r="H12" s="34" t="s">
        <v>200</v>
      </c>
      <c r="I12" s="34" t="s">
        <v>201</v>
      </c>
      <c r="J12" s="34" t="s">
        <v>19</v>
      </c>
      <c r="K12" s="34">
        <v>1</v>
      </c>
      <c r="L12" s="34" t="s">
        <v>210</v>
      </c>
      <c r="M12" s="34" t="s">
        <v>204</v>
      </c>
      <c r="N12" s="34" t="s">
        <v>152</v>
      </c>
      <c r="O12" s="51">
        <v>44027</v>
      </c>
      <c r="P12" s="51">
        <v>44027</v>
      </c>
      <c r="Q12" s="35">
        <f t="shared" si="0"/>
        <v>0</v>
      </c>
      <c r="R12" s="34" t="s">
        <v>211</v>
      </c>
    </row>
  </sheetData>
  <hyperlinks>
    <hyperlink ref="G2" r:id="rId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ellIs" priority="5" operator="equal" id="{2DE0621F-E53B-403A-BB8E-DD13FE8EB92A}">
            <xm:f>'C:\Users\japinzon\Documents\GESTIÓN SOCIAL (JAPR)\OGS\Gestión Local y Territorial\Procesos\agendas locales\2020\[FRL01.xlsx]LD'!#REF!</xm:f>
            <x14:dxf>
              <font>
                <color rgb="FF006100"/>
              </font>
              <fill>
                <patternFill>
                  <bgColor rgb="FFC6EFCE"/>
                </patternFill>
              </fill>
            </x14:dxf>
          </x14:cfRule>
          <x14:cfRule type="cellIs" priority="6" operator="equal" id="{5509216C-64DC-4B4F-BE57-10310E2BC2AA}">
            <xm:f>'C:\Users\japinzon\Documents\GESTIÓN SOCIAL (JAPR)\OGS\Gestión Local y Territorial\Procesos\agendas locales\2020\[FRL01.xlsx]LD'!#REF!</xm:f>
            <x14:dxf>
              <font>
                <color rgb="FF9C6500"/>
              </font>
              <fill>
                <patternFill>
                  <bgColor rgb="FFFFEB9C"/>
                </patternFill>
              </fill>
            </x14:dxf>
          </x14:cfRule>
          <x14:cfRule type="cellIs" priority="7" operator="equal" id="{362C1EA5-A2D5-4776-AEDF-88A925DF2B4B}">
            <xm:f>'C:\Users\japinzon\Documents\GESTIÓN SOCIAL (JAPR)\OGS\Gestión Local y Territorial\Procesos\agendas locales\2020\[FRL01.xlsx]LD'!#REF!</xm:f>
            <x14:dxf>
              <font>
                <color rgb="FF9C0006"/>
              </font>
              <fill>
                <patternFill>
                  <bgColor rgb="FFFFC7CE"/>
                </patternFill>
              </fill>
            </x14:dxf>
          </x14:cfRule>
          <xm:sqref>N2</xm:sqref>
        </x14:conditionalFormatting>
        <x14:conditionalFormatting xmlns:xm="http://schemas.microsoft.com/office/excel/2006/main">
          <x14:cfRule type="iconSet" priority="8" id="{48BAF87E-F938-40B3-A628-B9BA22835007}">
            <x14:iconSet iconSet="3Symbols2" custom="1">
              <x14:cfvo type="percent">
                <xm:f>0</xm:f>
              </x14:cfvo>
              <x14:cfvo type="num">
                <xm:f>0</xm:f>
              </x14:cfvo>
              <x14:cfvo type="num" gte="0">
                <xm:f>0</xm:f>
              </x14:cfvo>
              <x14:cfIcon iconSet="3Symbols2" iconId="2"/>
              <x14:cfIcon iconSet="3Symbols2" iconId="2"/>
              <x14:cfIcon iconSet="3Symbols2" iconId="1"/>
            </x14:iconSet>
          </x14:cfRule>
          <xm:sqref>Q2</xm:sqref>
        </x14:conditionalFormatting>
        <x14:conditionalFormatting xmlns:xm="http://schemas.microsoft.com/office/excel/2006/main">
          <x14:cfRule type="cellIs" priority="1" operator="equal" id="{00C0AEFF-77C7-4B9A-8B5F-7F1BD441007A}">
            <xm:f>'C:\Users\japinzon\Documents\GESTIÓN SOCIAL (JAPR)\OGS\Gestión Local y Territorial\Procesos\agendas locales\2020\[FRL01.xlsx]LD'!#REF!</xm:f>
            <x14:dxf>
              <font>
                <color rgb="FF006100"/>
              </font>
              <fill>
                <patternFill>
                  <bgColor rgb="FFC6EFCE"/>
                </patternFill>
              </fill>
            </x14:dxf>
          </x14:cfRule>
          <x14:cfRule type="cellIs" priority="2" operator="equal" id="{53195A55-B19E-4CC7-8853-9E92E9E19266}">
            <xm:f>'C:\Users\japinzon\Documents\GESTIÓN SOCIAL (JAPR)\OGS\Gestión Local y Territorial\Procesos\agendas locales\2020\[FRL01.xlsx]LD'!#REF!</xm:f>
            <x14:dxf>
              <font>
                <color rgb="FF9C6500"/>
              </font>
              <fill>
                <patternFill>
                  <bgColor rgb="FFFFEB9C"/>
                </patternFill>
              </fill>
            </x14:dxf>
          </x14:cfRule>
          <x14:cfRule type="cellIs" priority="3" operator="equal" id="{47B98A35-29EE-4200-949D-075F6BC6551F}">
            <xm:f>'C:\Users\japinzon\Documents\GESTIÓN SOCIAL (JAPR)\OGS\Gestión Local y Territorial\Procesos\agendas locales\2020\[FRL01.xlsx]LD'!#REF!</xm:f>
            <x14:dxf>
              <font>
                <color rgb="FF9C0006"/>
              </font>
              <fill>
                <patternFill>
                  <bgColor rgb="FFFFC7CE"/>
                </patternFill>
              </fill>
            </x14:dxf>
          </x14:cfRule>
          <xm:sqref>N3:N12</xm:sqref>
        </x14:conditionalFormatting>
        <x14:conditionalFormatting xmlns:xm="http://schemas.microsoft.com/office/excel/2006/main">
          <x14:cfRule type="iconSet" priority="4" id="{6B2C229A-9BAB-4BC9-81C9-509BFDC428E2}">
            <x14:iconSet iconSet="3Symbols2" custom="1">
              <x14:cfvo type="percent">
                <xm:f>0</xm:f>
              </x14:cfvo>
              <x14:cfvo type="num">
                <xm:f>0</xm:f>
              </x14:cfvo>
              <x14:cfvo type="num" gte="0">
                <xm:f>0</xm:f>
              </x14:cfvo>
              <x14:cfIcon iconSet="3Symbols2" iconId="2"/>
              <x14:cfIcon iconSet="3Symbols2" iconId="2"/>
              <x14:cfIcon iconSet="3Symbols2" iconId="1"/>
            </x14:iconSet>
          </x14:cfRule>
          <xm:sqref>Q3:Q12</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'C:\Users\Administrador\Downloads\[BASE SEMANA 3.xlsx]LD'!#REF!</xm:f>
          </x14:formula1>
          <xm:sqref>I3:I12 F3:F12 N3:N12</xm:sqref>
        </x14:dataValidation>
        <x14:dataValidation type="list" allowBlank="1" showInputMessage="1" showErrorMessage="1">
          <x14:formula1>
            <xm:f>'C:\Users\Administrador\Downloads\[BASE SEMANA 3.xlsx]Datos'!#REF!</xm:f>
          </x14:formula1>
          <xm:sqref>H3:H12</xm:sqref>
        </x14:dataValidation>
        <x14:dataValidation type="list" allowBlank="1" showInputMessage="1" showErrorMessage="1">
          <x14:formula1>
            <xm:f>'C:\Users\Biblioteca\Downloads\[BASE  BOSA 1.xlsx]Datos'!#REF!</xm:f>
          </x14:formula1>
          <xm:sqref>H2</xm:sqref>
        </x14:dataValidation>
        <x14:dataValidation type="list" allowBlank="1" showInputMessage="1" showErrorMessage="1">
          <x14:formula1>
            <xm:f>'C:\Users\Biblioteca\Downloads\[BASE  BOSA 1.xlsx]LD'!#REF!</xm:f>
          </x14:formula1>
          <xm:sqref>N2</xm:sqref>
        </x14:dataValidation>
        <x14:dataValidation type="list" allowBlank="1" showInputMessage="1" showErrorMessage="1">
          <x14:formula1>
            <xm:f>'C:\Users\Biblioteca\Downloads\[BASE  BOSA 1.xlsx]LD'!#REF!</xm:f>
          </x14:formula1>
          <xm:sqref>F2</xm:sqref>
        </x14:dataValidation>
        <x14:dataValidation type="list" allowBlank="1" showInputMessage="1" showErrorMessage="1">
          <x14:formula1>
            <xm:f>'C:\Users\Biblioteca\Downloads\[BASE  BOSA 1.xlsx]LD'!#REF!</xm:f>
          </x14:formula1>
          <xm:sqref>I2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
  <sheetViews>
    <sheetView workbookViewId="0"/>
  </sheetViews>
  <sheetFormatPr baseColWidth="10" defaultRowHeight="14.4"/>
  <sheetData>
    <row r="1" spans="1:18" ht="40.799999999999997">
      <c r="A1" s="48" t="s">
        <v>54</v>
      </c>
      <c r="B1" s="48" t="s">
        <v>55</v>
      </c>
      <c r="C1" s="49" t="s">
        <v>56</v>
      </c>
      <c r="D1" s="49" t="s">
        <v>57</v>
      </c>
      <c r="E1" s="49" t="s">
        <v>58</v>
      </c>
      <c r="F1" s="49" t="s">
        <v>59</v>
      </c>
      <c r="G1" s="49" t="s">
        <v>60</v>
      </c>
      <c r="H1" s="49" t="s">
        <v>0</v>
      </c>
      <c r="I1" s="49" t="s">
        <v>61</v>
      </c>
      <c r="J1" s="49" t="s">
        <v>62</v>
      </c>
      <c r="K1" s="49" t="s">
        <v>63</v>
      </c>
      <c r="L1" s="49" t="s">
        <v>64</v>
      </c>
      <c r="M1" s="49" t="s">
        <v>65</v>
      </c>
      <c r="N1" s="49" t="s">
        <v>66</v>
      </c>
      <c r="O1" s="49" t="s">
        <v>67</v>
      </c>
      <c r="P1" s="49" t="s">
        <v>68</v>
      </c>
      <c r="Q1" s="50" t="s">
        <v>69</v>
      </c>
      <c r="R1" s="49" t="s">
        <v>70</v>
      </c>
    </row>
    <row r="2" spans="1:18" ht="61.2">
      <c r="A2" s="32">
        <v>9</v>
      </c>
      <c r="B2" s="37">
        <v>44047</v>
      </c>
      <c r="C2" s="32" t="s">
        <v>244</v>
      </c>
      <c r="D2" s="32">
        <v>3103136986</v>
      </c>
      <c r="E2" s="32" t="s">
        <v>245</v>
      </c>
      <c r="F2" s="34" t="s">
        <v>198</v>
      </c>
      <c r="G2" s="32" t="s">
        <v>245</v>
      </c>
      <c r="H2" s="32" t="s">
        <v>246</v>
      </c>
      <c r="I2" s="34" t="s">
        <v>247</v>
      </c>
      <c r="J2" s="34" t="s">
        <v>248</v>
      </c>
      <c r="K2" s="34">
        <v>1</v>
      </c>
      <c r="L2" s="34" t="s">
        <v>249</v>
      </c>
      <c r="M2" s="32" t="s">
        <v>250</v>
      </c>
      <c r="N2" s="52" t="s">
        <v>179</v>
      </c>
      <c r="O2" s="36">
        <v>44070</v>
      </c>
      <c r="P2" s="36">
        <v>44047</v>
      </c>
      <c r="Q2" s="35">
        <v>0</v>
      </c>
      <c r="R2" s="34" t="s">
        <v>251</v>
      </c>
    </row>
    <row r="3" spans="1:18" ht="71.400000000000006">
      <c r="A3" s="32">
        <v>10</v>
      </c>
      <c r="B3" s="37">
        <v>44049</v>
      </c>
      <c r="C3" s="32" t="s">
        <v>252</v>
      </c>
      <c r="D3" s="32">
        <v>3102187264</v>
      </c>
      <c r="E3" s="32" t="s">
        <v>253</v>
      </c>
      <c r="F3" s="32" t="s">
        <v>254</v>
      </c>
      <c r="G3" s="32" t="s">
        <v>253</v>
      </c>
      <c r="H3" s="34" t="s">
        <v>246</v>
      </c>
      <c r="I3" s="34" t="s">
        <v>255</v>
      </c>
      <c r="J3" s="34" t="s">
        <v>256</v>
      </c>
      <c r="K3" s="34">
        <v>1</v>
      </c>
      <c r="L3" s="34" t="s">
        <v>257</v>
      </c>
      <c r="M3" s="32" t="s">
        <v>250</v>
      </c>
      <c r="N3" s="52" t="s">
        <v>179</v>
      </c>
      <c r="O3" s="36">
        <v>44074</v>
      </c>
      <c r="P3" s="36">
        <v>44049</v>
      </c>
      <c r="Q3" s="35">
        <v>0</v>
      </c>
      <c r="R3" s="34" t="s">
        <v>258</v>
      </c>
    </row>
    <row r="4" spans="1:18" ht="102">
      <c r="A4" s="32">
        <v>11</v>
      </c>
      <c r="B4" s="37">
        <v>44054</v>
      </c>
      <c r="C4" s="32" t="s">
        <v>259</v>
      </c>
      <c r="D4" s="32">
        <v>3155861411</v>
      </c>
      <c r="E4" s="32" t="s">
        <v>260</v>
      </c>
      <c r="F4" s="32" t="s">
        <v>261</v>
      </c>
      <c r="G4" s="32" t="s">
        <v>260</v>
      </c>
      <c r="H4" s="34" t="s">
        <v>246</v>
      </c>
      <c r="I4" s="34" t="s">
        <v>262</v>
      </c>
      <c r="J4" s="34" t="s">
        <v>260</v>
      </c>
      <c r="K4" s="34">
        <v>1</v>
      </c>
      <c r="L4" s="34" t="s">
        <v>263</v>
      </c>
      <c r="M4" s="32" t="s">
        <v>250</v>
      </c>
      <c r="N4" s="52" t="s">
        <v>179</v>
      </c>
      <c r="O4" s="36">
        <v>44076</v>
      </c>
      <c r="P4" s="36">
        <v>44054</v>
      </c>
      <c r="Q4" s="35">
        <v>0</v>
      </c>
      <c r="R4" s="34" t="s">
        <v>264</v>
      </c>
    </row>
    <row r="5" spans="1:18" ht="102">
      <c r="A5" s="32">
        <v>12</v>
      </c>
      <c r="B5" s="37">
        <v>44057</v>
      </c>
      <c r="C5" s="32" t="s">
        <v>265</v>
      </c>
      <c r="D5" s="32">
        <v>3002842635</v>
      </c>
      <c r="E5" s="32" t="s">
        <v>266</v>
      </c>
      <c r="F5" s="34" t="s">
        <v>261</v>
      </c>
      <c r="G5" s="32" t="s">
        <v>266</v>
      </c>
      <c r="H5" s="34" t="s">
        <v>246</v>
      </c>
      <c r="I5" s="34" t="s">
        <v>246</v>
      </c>
      <c r="J5" s="34" t="s">
        <v>267</v>
      </c>
      <c r="K5" s="34">
        <v>1</v>
      </c>
      <c r="L5" s="32" t="s">
        <v>268</v>
      </c>
      <c r="M5" s="32" t="s">
        <v>250</v>
      </c>
      <c r="N5" s="52" t="s">
        <v>179</v>
      </c>
      <c r="O5" s="36">
        <v>44081</v>
      </c>
      <c r="P5" s="36">
        <v>44057</v>
      </c>
      <c r="Q5" s="35">
        <v>0</v>
      </c>
      <c r="R5" s="34" t="s">
        <v>269</v>
      </c>
    </row>
    <row r="6" spans="1:18" ht="51">
      <c r="A6" s="32">
        <v>13</v>
      </c>
      <c r="B6" s="37">
        <v>44062</v>
      </c>
      <c r="C6" s="32" t="s">
        <v>270</v>
      </c>
      <c r="D6" s="53">
        <v>3158986969</v>
      </c>
      <c r="E6" s="32" t="s">
        <v>271</v>
      </c>
      <c r="F6" s="34" t="s">
        <v>261</v>
      </c>
      <c r="G6" s="32" t="s">
        <v>271</v>
      </c>
      <c r="H6" s="34" t="s">
        <v>246</v>
      </c>
      <c r="I6" s="34" t="s">
        <v>272</v>
      </c>
      <c r="J6" s="34" t="s">
        <v>273</v>
      </c>
      <c r="K6" s="34">
        <v>1</v>
      </c>
      <c r="L6" s="32" t="s">
        <v>274</v>
      </c>
      <c r="M6" s="32" t="s">
        <v>250</v>
      </c>
      <c r="N6" s="52" t="s">
        <v>179</v>
      </c>
      <c r="O6" s="36">
        <v>44083</v>
      </c>
      <c r="P6" s="36">
        <v>44062</v>
      </c>
      <c r="Q6" s="35">
        <v>0</v>
      </c>
      <c r="R6" s="32" t="s">
        <v>275</v>
      </c>
    </row>
    <row r="7" spans="1:18" ht="51">
      <c r="A7" s="32">
        <v>14</v>
      </c>
      <c r="B7" s="37">
        <v>44069</v>
      </c>
      <c r="C7" s="32" t="s">
        <v>276</v>
      </c>
      <c r="D7" s="53">
        <v>3112283964</v>
      </c>
      <c r="E7" s="53" t="s">
        <v>277</v>
      </c>
      <c r="F7" s="34" t="s">
        <v>261</v>
      </c>
      <c r="G7" s="53" t="s">
        <v>277</v>
      </c>
      <c r="H7" s="34" t="s">
        <v>246</v>
      </c>
      <c r="I7" s="34" t="s">
        <v>246</v>
      </c>
      <c r="J7" s="34" t="s">
        <v>267</v>
      </c>
      <c r="K7" s="34">
        <v>1</v>
      </c>
      <c r="L7" s="32" t="s">
        <v>278</v>
      </c>
      <c r="M7" s="32" t="s">
        <v>250</v>
      </c>
      <c r="N7" s="52" t="s">
        <v>179</v>
      </c>
      <c r="O7" s="36">
        <v>44090</v>
      </c>
      <c r="P7" s="36">
        <v>44069</v>
      </c>
      <c r="Q7" s="35">
        <v>0</v>
      </c>
      <c r="R7" s="32" t="s">
        <v>279</v>
      </c>
    </row>
  </sheetData>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iconSet" priority="1" id="{393DA203-A8D1-491F-BD74-FAA95F11D53F}">
            <x14:iconSet iconSet="3Symbols2" custom="1">
              <x14:cfvo type="percent">
                <xm:f>0</xm:f>
              </x14:cfvo>
              <x14:cfvo type="num">
                <xm:f>0</xm:f>
              </x14:cfvo>
              <x14:cfvo type="num" gte="0">
                <xm:f>0</xm:f>
              </x14:cfvo>
              <x14:cfIcon iconSet="3Symbols2" iconId="2"/>
              <x14:cfIcon iconSet="3Symbols2" iconId="2"/>
              <x14:cfIcon iconSet="3Symbols2" iconId="1"/>
            </x14:iconSet>
          </x14:cfRule>
          <xm:sqref>Q2:Q7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'C:\Users\Biblioteca\Downloads\[200212 FormatoReportes.V1.0 ACTUALIZADA AGOSTO (1) (1).xlsx]LD'!#REF!</xm:f>
          </x14:formula1>
          <xm:sqref>I2:I7</xm:sqref>
        </x14:dataValidation>
        <x14:dataValidation type="list" allowBlank="1" showInputMessage="1" showErrorMessage="1">
          <x14:formula1>
            <xm:f>'C:\Users\Biblioteca\Downloads\[200212 FormatoReportes.V1.0 ACTUALIZADA AGOSTO (1) (1).xlsx]LD'!#REF!</xm:f>
          </x14:formula1>
          <xm:sqref>F3:F7</xm:sqref>
        </x14:dataValidation>
        <x14:dataValidation type="list" allowBlank="1" showInputMessage="1" showErrorMessage="1">
          <x14:formula1>
            <xm:f>'C:\Users\Biblioteca\Downloads\[200212 FormatoReportes.V1.0 ACTUALIZADA AGOSTO (1) (1).xlsx]Datos'!#REF!</xm:f>
          </x14:formula1>
          <xm:sqref>H2:H7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5"/>
  <sheetViews>
    <sheetView workbookViewId="0">
      <selection activeCell="J4" sqref="J4"/>
    </sheetView>
  </sheetViews>
  <sheetFormatPr baseColWidth="10" defaultRowHeight="14.4"/>
  <cols>
    <col min="18" max="18" width="21.6640625" customWidth="1"/>
  </cols>
  <sheetData>
    <row r="1" spans="1:18" ht="40.799999999999997">
      <c r="A1" s="48" t="s">
        <v>54</v>
      </c>
      <c r="B1" s="48" t="s">
        <v>55</v>
      </c>
      <c r="C1" s="49" t="s">
        <v>56</v>
      </c>
      <c r="D1" s="49" t="s">
        <v>57</v>
      </c>
      <c r="E1" s="49" t="s">
        <v>58</v>
      </c>
      <c r="F1" s="49" t="s">
        <v>59</v>
      </c>
      <c r="G1" s="49" t="s">
        <v>60</v>
      </c>
      <c r="H1" s="49" t="s">
        <v>0</v>
      </c>
      <c r="I1" s="49" t="s">
        <v>61</v>
      </c>
      <c r="J1" s="49" t="s">
        <v>62</v>
      </c>
      <c r="K1" s="49" t="s">
        <v>63</v>
      </c>
      <c r="L1" s="49" t="s">
        <v>64</v>
      </c>
      <c r="M1" s="49" t="s">
        <v>65</v>
      </c>
      <c r="N1" s="49" t="s">
        <v>66</v>
      </c>
      <c r="O1" s="49" t="s">
        <v>67</v>
      </c>
      <c r="P1" s="49" t="s">
        <v>68</v>
      </c>
      <c r="Q1" s="50" t="s">
        <v>69</v>
      </c>
      <c r="R1" s="49" t="s">
        <v>70</v>
      </c>
    </row>
    <row r="2" spans="1:18" ht="91.8">
      <c r="A2" s="32">
        <v>6</v>
      </c>
      <c r="B2" s="33">
        <v>44014</v>
      </c>
      <c r="C2" s="34" t="s">
        <v>280</v>
      </c>
      <c r="D2" s="34">
        <v>3123053180</v>
      </c>
      <c r="E2" s="34" t="s">
        <v>281</v>
      </c>
      <c r="F2" s="34"/>
      <c r="G2" s="34" t="s">
        <v>282</v>
      </c>
      <c r="H2" s="34" t="s">
        <v>283</v>
      </c>
      <c r="I2" s="34" t="s">
        <v>284</v>
      </c>
      <c r="J2" s="34" t="s">
        <v>285</v>
      </c>
      <c r="K2" s="34">
        <v>1</v>
      </c>
      <c r="L2" s="34" t="s">
        <v>286</v>
      </c>
      <c r="M2" s="34" t="s">
        <v>287</v>
      </c>
      <c r="N2" s="34"/>
      <c r="O2" s="51">
        <v>44031</v>
      </c>
      <c r="P2" s="51">
        <v>44018</v>
      </c>
      <c r="Q2" s="35">
        <f t="shared" ref="Q2:Q15" si="0">IF(_xlfn.DAYS(P2,O2)&lt;0,0,_xlfn.DAYS(P2,O2))</f>
        <v>0</v>
      </c>
      <c r="R2" s="34" t="s">
        <v>288</v>
      </c>
    </row>
    <row r="3" spans="1:18" ht="91.8">
      <c r="A3" s="32">
        <v>7</v>
      </c>
      <c r="B3" s="33">
        <v>44014</v>
      </c>
      <c r="C3" s="34" t="s">
        <v>289</v>
      </c>
      <c r="D3" s="34">
        <v>3202535412</v>
      </c>
      <c r="E3" s="34" t="s">
        <v>281</v>
      </c>
      <c r="F3" s="34"/>
      <c r="G3" s="34" t="s">
        <v>290</v>
      </c>
      <c r="H3" s="34" t="s">
        <v>283</v>
      </c>
      <c r="I3" s="34" t="s">
        <v>284</v>
      </c>
      <c r="J3" s="34" t="s">
        <v>285</v>
      </c>
      <c r="K3" s="34">
        <v>1</v>
      </c>
      <c r="L3" s="34" t="s">
        <v>286</v>
      </c>
      <c r="M3" s="34" t="s">
        <v>287</v>
      </c>
      <c r="N3" s="34"/>
      <c r="O3" s="51">
        <v>44031</v>
      </c>
      <c r="P3" s="51">
        <v>44018</v>
      </c>
      <c r="Q3" s="35">
        <f t="shared" si="0"/>
        <v>0</v>
      </c>
      <c r="R3" s="34" t="s">
        <v>291</v>
      </c>
    </row>
    <row r="4" spans="1:18" ht="71.400000000000006">
      <c r="A4" s="32">
        <v>8</v>
      </c>
      <c r="B4" s="33">
        <v>44019</v>
      </c>
      <c r="C4" s="34" t="s">
        <v>292</v>
      </c>
      <c r="D4" s="34" t="s">
        <v>72</v>
      </c>
      <c r="E4" s="34" t="s">
        <v>72</v>
      </c>
      <c r="F4" s="34"/>
      <c r="G4" s="34" t="s">
        <v>293</v>
      </c>
      <c r="H4" s="34" t="s">
        <v>283</v>
      </c>
      <c r="I4" s="34" t="s">
        <v>294</v>
      </c>
      <c r="J4" s="34" t="s">
        <v>295</v>
      </c>
      <c r="K4" s="34">
        <v>20</v>
      </c>
      <c r="L4" s="34" t="s">
        <v>286</v>
      </c>
      <c r="M4" s="34" t="s">
        <v>287</v>
      </c>
      <c r="N4" s="34"/>
      <c r="O4" s="51">
        <v>44031</v>
      </c>
      <c r="P4" s="51">
        <v>44019</v>
      </c>
      <c r="Q4" s="35">
        <f t="shared" si="0"/>
        <v>0</v>
      </c>
      <c r="R4" s="34" t="s">
        <v>296</v>
      </c>
    </row>
    <row r="5" spans="1:18" ht="71.400000000000006">
      <c r="A5" s="32">
        <v>9</v>
      </c>
      <c r="B5" s="33">
        <v>44026</v>
      </c>
      <c r="C5" s="34" t="s">
        <v>297</v>
      </c>
      <c r="D5" s="34" t="s">
        <v>72</v>
      </c>
      <c r="E5" s="34" t="s">
        <v>72</v>
      </c>
      <c r="F5" s="34"/>
      <c r="G5" s="34" t="s">
        <v>298</v>
      </c>
      <c r="H5" s="34" t="s">
        <v>283</v>
      </c>
      <c r="I5" s="34" t="s">
        <v>299</v>
      </c>
      <c r="J5" s="34" t="s">
        <v>300</v>
      </c>
      <c r="K5" s="34">
        <v>13</v>
      </c>
      <c r="L5" s="34" t="s">
        <v>286</v>
      </c>
      <c r="M5" s="34" t="s">
        <v>287</v>
      </c>
      <c r="N5" s="34"/>
      <c r="O5" s="51">
        <v>44042</v>
      </c>
      <c r="P5" s="51">
        <v>44026</v>
      </c>
      <c r="Q5" s="35">
        <f t="shared" si="0"/>
        <v>0</v>
      </c>
      <c r="R5" s="34" t="s">
        <v>301</v>
      </c>
    </row>
    <row r="6" spans="1:18" ht="132.6">
      <c r="A6" s="32">
        <v>10</v>
      </c>
      <c r="B6" s="33">
        <v>44027</v>
      </c>
      <c r="C6" s="34" t="s">
        <v>297</v>
      </c>
      <c r="D6" s="34" t="s">
        <v>72</v>
      </c>
      <c r="E6" s="34" t="s">
        <v>72</v>
      </c>
      <c r="F6" s="34"/>
      <c r="G6" s="34" t="s">
        <v>302</v>
      </c>
      <c r="H6" s="34" t="s">
        <v>283</v>
      </c>
      <c r="I6" s="34" t="s">
        <v>303</v>
      </c>
      <c r="J6" s="34" t="s">
        <v>304</v>
      </c>
      <c r="K6" s="34">
        <v>50</v>
      </c>
      <c r="L6" s="34" t="s">
        <v>286</v>
      </c>
      <c r="M6" s="34" t="s">
        <v>287</v>
      </c>
      <c r="N6" s="34"/>
      <c r="O6" s="51">
        <v>44042</v>
      </c>
      <c r="P6" s="51">
        <v>44026</v>
      </c>
      <c r="Q6" s="35">
        <f t="shared" si="0"/>
        <v>0</v>
      </c>
      <c r="R6" s="34" t="s">
        <v>305</v>
      </c>
    </row>
    <row r="7" spans="1:18" ht="234.6">
      <c r="A7" s="32">
        <v>11</v>
      </c>
      <c r="B7" s="33">
        <v>44033</v>
      </c>
      <c r="C7" s="34" t="s">
        <v>72</v>
      </c>
      <c r="D7" s="34" t="s">
        <v>72</v>
      </c>
      <c r="E7" s="34" t="s">
        <v>72</v>
      </c>
      <c r="F7" s="34"/>
      <c r="G7" s="34" t="s">
        <v>306</v>
      </c>
      <c r="H7" s="34" t="s">
        <v>283</v>
      </c>
      <c r="I7" s="34" t="s">
        <v>303</v>
      </c>
      <c r="J7" s="34" t="s">
        <v>304</v>
      </c>
      <c r="K7" s="34">
        <v>14</v>
      </c>
      <c r="L7" s="34" t="s">
        <v>307</v>
      </c>
      <c r="M7" s="34" t="s">
        <v>287</v>
      </c>
      <c r="N7" s="34"/>
      <c r="O7" s="33">
        <v>44033</v>
      </c>
      <c r="P7" s="33">
        <v>44033</v>
      </c>
      <c r="Q7" s="35">
        <f t="shared" si="0"/>
        <v>0</v>
      </c>
      <c r="R7" s="34" t="s">
        <v>308</v>
      </c>
    </row>
    <row r="8" spans="1:18" ht="224.4">
      <c r="A8" s="32">
        <v>12</v>
      </c>
      <c r="B8" s="33">
        <v>44034</v>
      </c>
      <c r="C8" s="34" t="s">
        <v>72</v>
      </c>
      <c r="D8" s="34" t="s">
        <v>72</v>
      </c>
      <c r="E8" s="34" t="s">
        <v>72</v>
      </c>
      <c r="F8" s="34"/>
      <c r="G8" s="34" t="s">
        <v>309</v>
      </c>
      <c r="H8" s="34" t="s">
        <v>283</v>
      </c>
      <c r="I8" s="34" t="s">
        <v>303</v>
      </c>
      <c r="J8" s="34" t="s">
        <v>304</v>
      </c>
      <c r="K8" s="34">
        <v>16</v>
      </c>
      <c r="L8" s="34" t="s">
        <v>310</v>
      </c>
      <c r="M8" s="34" t="s">
        <v>287</v>
      </c>
      <c r="N8" s="34"/>
      <c r="O8" s="51">
        <v>44048</v>
      </c>
      <c r="P8" s="33">
        <v>44035</v>
      </c>
      <c r="Q8" s="35">
        <f t="shared" si="0"/>
        <v>0</v>
      </c>
      <c r="R8" s="34" t="s">
        <v>311</v>
      </c>
    </row>
    <row r="9" spans="1:18" ht="224.4">
      <c r="A9" s="32">
        <v>13</v>
      </c>
      <c r="B9" s="33">
        <v>44047</v>
      </c>
      <c r="C9" s="34" t="s">
        <v>72</v>
      </c>
      <c r="D9" s="34" t="s">
        <v>72</v>
      </c>
      <c r="E9" s="34" t="s">
        <v>72</v>
      </c>
      <c r="F9" s="34"/>
      <c r="G9" s="34"/>
      <c r="H9" s="34" t="s">
        <v>283</v>
      </c>
      <c r="I9" s="34" t="s">
        <v>294</v>
      </c>
      <c r="J9" s="34" t="s">
        <v>312</v>
      </c>
      <c r="K9" s="34">
        <v>12</v>
      </c>
      <c r="L9" s="34" t="s">
        <v>313</v>
      </c>
      <c r="M9" s="34" t="s">
        <v>287</v>
      </c>
      <c r="N9" s="34"/>
      <c r="O9" s="51">
        <v>44062</v>
      </c>
      <c r="P9" s="51">
        <v>44047</v>
      </c>
      <c r="Q9" s="35">
        <f t="shared" si="0"/>
        <v>0</v>
      </c>
      <c r="R9" s="34" t="s">
        <v>314</v>
      </c>
    </row>
    <row r="10" spans="1:18" ht="142.80000000000001">
      <c r="A10" s="32">
        <v>14</v>
      </c>
      <c r="B10" s="33">
        <v>44056</v>
      </c>
      <c r="C10" s="34"/>
      <c r="D10" s="34"/>
      <c r="E10" s="34"/>
      <c r="F10" s="34"/>
      <c r="G10" s="34" t="s">
        <v>315</v>
      </c>
      <c r="H10" s="34" t="s">
        <v>283</v>
      </c>
      <c r="I10" s="34" t="s">
        <v>294</v>
      </c>
      <c r="J10" s="34" t="s">
        <v>316</v>
      </c>
      <c r="K10" s="34">
        <v>11</v>
      </c>
      <c r="L10" s="34" t="s">
        <v>317</v>
      </c>
      <c r="M10" s="34" t="s">
        <v>287</v>
      </c>
      <c r="N10" s="34"/>
      <c r="O10" s="51">
        <v>44070</v>
      </c>
      <c r="P10" s="51">
        <v>44075</v>
      </c>
      <c r="Q10" s="35">
        <f t="shared" si="0"/>
        <v>5</v>
      </c>
      <c r="R10" s="34" t="s">
        <v>318</v>
      </c>
    </row>
    <row r="11" spans="1:18" ht="173.4">
      <c r="A11" s="32">
        <v>15</v>
      </c>
      <c r="B11" s="33">
        <v>44069</v>
      </c>
      <c r="C11" s="34" t="s">
        <v>72</v>
      </c>
      <c r="D11" s="34" t="s">
        <v>319</v>
      </c>
      <c r="E11" s="34" t="s">
        <v>72</v>
      </c>
      <c r="F11" s="34"/>
      <c r="G11" s="34" t="s">
        <v>320</v>
      </c>
      <c r="H11" s="34" t="s">
        <v>283</v>
      </c>
      <c r="I11" s="34" t="s">
        <v>294</v>
      </c>
      <c r="J11" s="34" t="s">
        <v>321</v>
      </c>
      <c r="K11" s="34">
        <v>7</v>
      </c>
      <c r="L11" s="34" t="s">
        <v>322</v>
      </c>
      <c r="M11" s="34" t="s">
        <v>287</v>
      </c>
      <c r="N11" s="34"/>
      <c r="O11" s="51">
        <v>44085</v>
      </c>
      <c r="P11" s="51">
        <v>44071</v>
      </c>
      <c r="Q11" s="35">
        <f t="shared" si="0"/>
        <v>0</v>
      </c>
      <c r="R11" s="34" t="s">
        <v>323</v>
      </c>
    </row>
    <row r="12" spans="1:18" ht="193.8">
      <c r="A12" s="32">
        <v>16</v>
      </c>
      <c r="B12" s="33">
        <v>44071</v>
      </c>
      <c r="C12" s="34" t="s">
        <v>324</v>
      </c>
      <c r="D12" s="34">
        <v>3213176301</v>
      </c>
      <c r="E12" s="34" t="s">
        <v>72</v>
      </c>
      <c r="F12" s="34"/>
      <c r="G12" s="34" t="s">
        <v>325</v>
      </c>
      <c r="H12" s="34" t="s">
        <v>283</v>
      </c>
      <c r="I12" s="34" t="s">
        <v>326</v>
      </c>
      <c r="J12" s="34" t="s">
        <v>327</v>
      </c>
      <c r="K12" s="34">
        <v>33</v>
      </c>
      <c r="L12" s="34" t="s">
        <v>328</v>
      </c>
      <c r="M12" s="34" t="s">
        <v>287</v>
      </c>
      <c r="N12" s="34"/>
      <c r="O12" s="51">
        <v>44084</v>
      </c>
      <c r="P12" s="51">
        <v>44072</v>
      </c>
      <c r="Q12" s="35">
        <f t="shared" si="0"/>
        <v>0</v>
      </c>
      <c r="R12" s="34" t="s">
        <v>329</v>
      </c>
    </row>
    <row r="13" spans="1:18" ht="173.4">
      <c r="A13" s="32">
        <v>17</v>
      </c>
      <c r="B13" s="33">
        <v>44072</v>
      </c>
      <c r="C13" s="34" t="s">
        <v>324</v>
      </c>
      <c r="D13" s="34">
        <v>3213176301</v>
      </c>
      <c r="E13" s="34" t="s">
        <v>72</v>
      </c>
      <c r="F13" s="34"/>
      <c r="G13" s="34" t="s">
        <v>325</v>
      </c>
      <c r="H13" s="34" t="s">
        <v>283</v>
      </c>
      <c r="I13" s="34" t="s">
        <v>326</v>
      </c>
      <c r="J13" s="34" t="s">
        <v>327</v>
      </c>
      <c r="K13" s="34">
        <v>4</v>
      </c>
      <c r="L13" s="34" t="s">
        <v>330</v>
      </c>
      <c r="M13" s="34" t="s">
        <v>287</v>
      </c>
      <c r="N13" s="34"/>
      <c r="O13" s="51">
        <v>44086</v>
      </c>
      <c r="P13" s="51" t="s">
        <v>331</v>
      </c>
      <c r="Q13" s="35" t="e">
        <f t="shared" si="0"/>
        <v>#VALUE!</v>
      </c>
      <c r="R13" s="34" t="s">
        <v>332</v>
      </c>
    </row>
    <row r="14" spans="1:18" ht="91.8">
      <c r="A14" s="32">
        <v>18</v>
      </c>
      <c r="B14" s="33">
        <v>44077</v>
      </c>
      <c r="C14" s="34" t="s">
        <v>333</v>
      </c>
      <c r="D14" s="34" t="s">
        <v>72</v>
      </c>
      <c r="E14" s="34" t="s">
        <v>72</v>
      </c>
      <c r="F14" s="34"/>
      <c r="G14" s="34" t="s">
        <v>334</v>
      </c>
      <c r="H14" s="34" t="s">
        <v>283</v>
      </c>
      <c r="I14" s="34"/>
      <c r="J14" s="34" t="s">
        <v>335</v>
      </c>
      <c r="K14" s="34">
        <v>1</v>
      </c>
      <c r="L14" s="34" t="s">
        <v>336</v>
      </c>
      <c r="M14" s="34" t="s">
        <v>287</v>
      </c>
      <c r="N14" s="34"/>
      <c r="O14" s="51">
        <v>44099</v>
      </c>
      <c r="P14" s="33">
        <v>44077</v>
      </c>
      <c r="Q14" s="35">
        <f t="shared" si="0"/>
        <v>0</v>
      </c>
      <c r="R14" s="34" t="s">
        <v>337</v>
      </c>
    </row>
    <row r="15" spans="1:18" ht="91.8">
      <c r="A15" s="32">
        <v>19</v>
      </c>
      <c r="B15" s="33">
        <v>44077</v>
      </c>
      <c r="C15" s="34" t="s">
        <v>338</v>
      </c>
      <c r="D15" s="34" t="s">
        <v>72</v>
      </c>
      <c r="E15" s="34" t="s">
        <v>72</v>
      </c>
      <c r="F15" s="34"/>
      <c r="G15" s="34" t="s">
        <v>339</v>
      </c>
      <c r="H15" s="34" t="s">
        <v>283</v>
      </c>
      <c r="I15" s="34"/>
      <c r="J15" s="34" t="s">
        <v>335</v>
      </c>
      <c r="K15" s="34">
        <v>1</v>
      </c>
      <c r="L15" s="34" t="s">
        <v>340</v>
      </c>
      <c r="M15" s="34" t="s">
        <v>287</v>
      </c>
      <c r="N15" s="34"/>
      <c r="O15" s="51">
        <v>44099</v>
      </c>
      <c r="P15" s="33">
        <v>44077</v>
      </c>
      <c r="Q15" s="35">
        <f t="shared" si="0"/>
        <v>0</v>
      </c>
      <c r="R15" s="34" t="s">
        <v>341</v>
      </c>
    </row>
  </sheetData>
  <dataValidations count="1">
    <dataValidation type="list" allowBlank="1" showInputMessage="1" showErrorMessage="1" sqref="I2:I15">
      <formula1>INDIRECT(H2)</formula1>
    </dataValidation>
  </dataValidations>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0" operator="equal" id="{66C3527A-F8A0-449E-8F4C-460C64EE98CE}">
            <xm:f>'C:\Users\japinzon\Documents\GESTIÓN SOCIAL (JAPR)\OGS\Gestión Local y Territorial\Procesos\agendas locales\2020\[FRL01.xlsx]LD'!#REF!</xm:f>
            <x14:dxf>
              <font>
                <color rgb="FF006100"/>
              </font>
              <fill>
                <patternFill>
                  <bgColor rgb="FFC6EFCE"/>
                </patternFill>
              </fill>
            </x14:dxf>
          </x14:cfRule>
          <x14:cfRule type="cellIs" priority="11" operator="equal" id="{E203C5FF-7D90-4304-99F3-7C82409CD724}">
            <xm:f>'C:\Users\japinzon\Documents\GESTIÓN SOCIAL (JAPR)\OGS\Gestión Local y Territorial\Procesos\agendas locales\2020\[FRL01.xlsx]LD'!#REF!</xm:f>
            <x14:dxf>
              <font>
                <color rgb="FF9C6500"/>
              </font>
              <fill>
                <patternFill>
                  <bgColor rgb="FFFFEB9C"/>
                </patternFill>
              </fill>
            </x14:dxf>
          </x14:cfRule>
          <x14:cfRule type="cellIs" priority="12" operator="equal" id="{8C2F0A7E-B7F3-4590-A04A-6FBCFFA2E308}">
            <xm:f>'C:\Users\japinzon\Documents\GESTIÓN SOCIAL (JAPR)\OGS\Gestión Local y Territorial\Procesos\agendas locales\2020\[FRL01.xlsx]LD'!#REF!</xm:f>
            <x14:dxf>
              <font>
                <color rgb="FF9C0006"/>
              </font>
              <fill>
                <patternFill>
                  <bgColor rgb="FFFFC7CE"/>
                </patternFill>
              </fill>
            </x14:dxf>
          </x14:cfRule>
          <xm:sqref>N2 N4 N7:N15</xm:sqref>
        </x14:conditionalFormatting>
        <x14:conditionalFormatting xmlns:xm="http://schemas.microsoft.com/office/excel/2006/main">
          <x14:cfRule type="iconSet" priority="13" id="{883173EB-7DDD-4A8B-8C4C-D9E0AB7F6362}">
            <x14:iconSet iconSet="3Symbols2" custom="1">
              <x14:cfvo type="percent">
                <xm:f>0</xm:f>
              </x14:cfvo>
              <x14:cfvo type="num">
                <xm:f>0</xm:f>
              </x14:cfvo>
              <x14:cfvo type="num" gte="0">
                <xm:f>0</xm:f>
              </x14:cfvo>
              <x14:cfIcon iconSet="3Symbols2" iconId="2"/>
              <x14:cfIcon iconSet="3Symbols2" iconId="2"/>
              <x14:cfIcon iconSet="3Symbols2" iconId="1"/>
            </x14:iconSet>
          </x14:cfRule>
          <xm:sqref>Q2:Q15</xm:sqref>
        </x14:conditionalFormatting>
        <x14:conditionalFormatting xmlns:xm="http://schemas.microsoft.com/office/excel/2006/main">
          <x14:cfRule type="cellIs" priority="7" operator="equal" id="{92F421BB-A64E-449B-9759-71A47DAAF6A2}">
            <xm:f>'C:\Users\japinzon\Documents\GESTIÓN SOCIAL (JAPR)\OGS\Gestión Local y Territorial\Procesos\agendas locales\2020\[FRL01.xlsx]LD'!#REF!</xm:f>
            <x14:dxf>
              <font>
                <color rgb="FF006100"/>
              </font>
              <fill>
                <patternFill>
                  <bgColor rgb="FFC6EFCE"/>
                </patternFill>
              </fill>
            </x14:dxf>
          </x14:cfRule>
          <x14:cfRule type="cellIs" priority="8" operator="equal" id="{D9C0716D-28FB-46E5-904B-79565C474463}">
            <xm:f>'C:\Users\japinzon\Documents\GESTIÓN SOCIAL (JAPR)\OGS\Gestión Local y Territorial\Procesos\agendas locales\2020\[FRL01.xlsx]LD'!#REF!</xm:f>
            <x14:dxf>
              <font>
                <color rgb="FF9C6500"/>
              </font>
              <fill>
                <patternFill>
                  <bgColor rgb="FFFFEB9C"/>
                </patternFill>
              </fill>
            </x14:dxf>
          </x14:cfRule>
          <x14:cfRule type="cellIs" priority="9" operator="equal" id="{C41CA847-4CB2-4482-981E-8AC6B2E0604E}">
            <xm:f>'C:\Users\japinzon\Documents\GESTIÓN SOCIAL (JAPR)\OGS\Gestión Local y Territorial\Procesos\agendas locales\2020\[FRL01.xlsx]LD'!#REF!</xm:f>
            <x14:dxf>
              <font>
                <color rgb="FF9C0006"/>
              </font>
              <fill>
                <patternFill>
                  <bgColor rgb="FFFFC7CE"/>
                </patternFill>
              </fill>
            </x14:dxf>
          </x14:cfRule>
          <xm:sqref>N3</xm:sqref>
        </x14:conditionalFormatting>
        <x14:conditionalFormatting xmlns:xm="http://schemas.microsoft.com/office/excel/2006/main">
          <x14:cfRule type="cellIs" priority="4" operator="equal" id="{F9428023-A889-4DB7-A821-C63671CECA72}">
            <xm:f>'C:\Users\japinzon\Documents\GESTIÓN SOCIAL (JAPR)\OGS\Gestión Local y Territorial\Procesos\agendas locales\2020\[FRL01.xlsx]LD'!#REF!</xm:f>
            <x14:dxf>
              <font>
                <color rgb="FF006100"/>
              </font>
              <fill>
                <patternFill>
                  <bgColor rgb="FFC6EFCE"/>
                </patternFill>
              </fill>
            </x14:dxf>
          </x14:cfRule>
          <x14:cfRule type="cellIs" priority="5" operator="equal" id="{26ECDC17-8C62-4177-B5EF-6C67FD75682D}">
            <xm:f>'C:\Users\japinzon\Documents\GESTIÓN SOCIAL (JAPR)\OGS\Gestión Local y Territorial\Procesos\agendas locales\2020\[FRL01.xlsx]LD'!#REF!</xm:f>
            <x14:dxf>
              <font>
                <color rgb="FF9C6500"/>
              </font>
              <fill>
                <patternFill>
                  <bgColor rgb="FFFFEB9C"/>
                </patternFill>
              </fill>
            </x14:dxf>
          </x14:cfRule>
          <x14:cfRule type="cellIs" priority="6" operator="equal" id="{ABBACC14-696B-4739-AA6E-1C292CFFAA1C}">
            <xm:f>'C:\Users\japinzon\Documents\GESTIÓN SOCIAL (JAPR)\OGS\Gestión Local y Territorial\Procesos\agendas locales\2020\[FRL01.xlsx]LD'!#REF!</xm:f>
            <x14:dxf>
              <font>
                <color rgb="FF9C0006"/>
              </font>
              <fill>
                <patternFill>
                  <bgColor rgb="FFFFC7CE"/>
                </patternFill>
              </fill>
            </x14:dxf>
          </x14:cfRule>
          <xm:sqref>N5</xm:sqref>
        </x14:conditionalFormatting>
        <x14:conditionalFormatting xmlns:xm="http://schemas.microsoft.com/office/excel/2006/main">
          <x14:cfRule type="cellIs" priority="1" operator="equal" id="{DE03BFC5-FC14-4997-A578-BA1FF8EF4C9E}">
            <xm:f>'C:\Users\japinzon\Documents\GESTIÓN SOCIAL (JAPR)\OGS\Gestión Local y Territorial\Procesos\agendas locales\2020\[FRL01.xlsx]LD'!#REF!</xm:f>
            <x14:dxf>
              <font>
                <color rgb="FF006100"/>
              </font>
              <fill>
                <patternFill>
                  <bgColor rgb="FFC6EFCE"/>
                </patternFill>
              </fill>
            </x14:dxf>
          </x14:cfRule>
          <x14:cfRule type="cellIs" priority="2" operator="equal" id="{3BE77D7A-899B-46A0-8B25-068D95428936}">
            <xm:f>'C:\Users\japinzon\Documents\GESTIÓN SOCIAL (JAPR)\OGS\Gestión Local y Territorial\Procesos\agendas locales\2020\[FRL01.xlsx]LD'!#REF!</xm:f>
            <x14:dxf>
              <font>
                <color rgb="FF9C6500"/>
              </font>
              <fill>
                <patternFill>
                  <bgColor rgb="FFFFEB9C"/>
                </patternFill>
              </fill>
            </x14:dxf>
          </x14:cfRule>
          <x14:cfRule type="cellIs" priority="3" operator="equal" id="{E4804C79-0238-4E35-8FC4-9A117A1C9128}">
            <xm:f>'C:\Users\japinzon\Documents\GESTIÓN SOCIAL (JAPR)\OGS\Gestión Local y Territorial\Procesos\agendas locales\2020\[FRL01.xlsx]LD'!#REF!</xm:f>
            <x14:dxf>
              <font>
                <color rgb="FF9C0006"/>
              </font>
              <fill>
                <patternFill>
                  <bgColor rgb="FFFFC7CE"/>
                </patternFill>
              </fill>
            </x14:dxf>
          </x14:cfRule>
          <xm:sqref>N6</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'C:\Users\Biblioteca\Downloads\[200212 FormatoReportes V (1).xlsx]Datos'!#REF!</xm:f>
          </x14:formula1>
          <xm:sqref>H2:H15</xm:sqref>
        </x14:dataValidation>
        <x14:dataValidation type="list" allowBlank="1" showInputMessage="1" showErrorMessage="1">
          <x14:formula1>
            <xm:f>'C:\Users\japinzon\Documents\GESTIÓN SOCIAL (JAPR)\OGS\Gestión Local y Territorial\Procesos\agendas locales\2020\[FRL01.xlsx]LD'!#REF!</xm:f>
          </x14:formula1>
          <xm:sqref>N2:N15</xm:sqref>
        </x14:dataValidation>
        <x14:dataValidation type="list" allowBlank="1" showInputMessage="1" showErrorMessage="1">
          <x14:formula1>
            <xm:f>'C:\Users\japinzon\Documents\GESTIÓN SOCIAL (JAPR)\OGS\Gestión Local y Territorial\Procesos\agendas locales\2020\[FRL01.xlsx]LD'!#REF!</xm:f>
          </x14:formula1>
          <xm:sqref>F2:F15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8"/>
  <sheetViews>
    <sheetView topLeftCell="B1" workbookViewId="0">
      <selection activeCell="J4" sqref="J4"/>
    </sheetView>
  </sheetViews>
  <sheetFormatPr baseColWidth="10" defaultRowHeight="14.4"/>
  <cols>
    <col min="6" max="6" width="13.6640625" customWidth="1"/>
    <col min="18" max="18" width="21.6640625" customWidth="1"/>
  </cols>
  <sheetData>
    <row r="1" spans="1:18" ht="40.799999999999997">
      <c r="A1" s="30" t="s">
        <v>54</v>
      </c>
      <c r="B1" s="30" t="s">
        <v>55</v>
      </c>
      <c r="C1" s="31" t="s">
        <v>56</v>
      </c>
      <c r="D1" s="31" t="s">
        <v>57</v>
      </c>
      <c r="E1" s="31" t="s">
        <v>58</v>
      </c>
      <c r="F1" s="31" t="s">
        <v>59</v>
      </c>
      <c r="G1" s="31" t="s">
        <v>60</v>
      </c>
      <c r="H1" s="31" t="s">
        <v>0</v>
      </c>
      <c r="I1" s="31" t="s">
        <v>61</v>
      </c>
      <c r="J1" s="31" t="s">
        <v>62</v>
      </c>
      <c r="K1" s="31" t="s">
        <v>63</v>
      </c>
      <c r="L1" s="31" t="s">
        <v>64</v>
      </c>
      <c r="M1" s="31" t="s">
        <v>65</v>
      </c>
      <c r="N1" s="31" t="s">
        <v>66</v>
      </c>
      <c r="O1" s="31" t="s">
        <v>67</v>
      </c>
      <c r="P1" s="31" t="s">
        <v>68</v>
      </c>
      <c r="Q1" s="31" t="s">
        <v>69</v>
      </c>
      <c r="R1" s="31" t="s">
        <v>70</v>
      </c>
    </row>
    <row r="2" spans="1:18" ht="91.8">
      <c r="A2" s="39">
        <v>22</v>
      </c>
      <c r="B2" s="54">
        <v>44018</v>
      </c>
      <c r="C2" s="39" t="s">
        <v>342</v>
      </c>
      <c r="D2" s="39" t="s">
        <v>72</v>
      </c>
      <c r="E2" s="39" t="s">
        <v>343</v>
      </c>
      <c r="F2" s="39" t="s">
        <v>90</v>
      </c>
      <c r="G2" s="39" t="s">
        <v>344</v>
      </c>
      <c r="H2" s="55" t="s">
        <v>345</v>
      </c>
      <c r="I2" s="39" t="s">
        <v>346</v>
      </c>
      <c r="J2" s="39" t="s">
        <v>347</v>
      </c>
      <c r="K2" s="39">
        <v>1</v>
      </c>
      <c r="L2" s="39" t="s">
        <v>348</v>
      </c>
      <c r="M2" s="39" t="s">
        <v>349</v>
      </c>
      <c r="N2" s="39" t="s">
        <v>152</v>
      </c>
      <c r="O2" s="54">
        <v>44034</v>
      </c>
      <c r="P2" s="54">
        <v>44030</v>
      </c>
      <c r="Q2" s="42">
        <v>0</v>
      </c>
      <c r="R2" s="39" t="s">
        <v>350</v>
      </c>
    </row>
    <row r="3" spans="1:18" ht="112.2">
      <c r="A3" s="39">
        <v>23</v>
      </c>
      <c r="B3" s="54">
        <v>44019</v>
      </c>
      <c r="C3" s="39" t="s">
        <v>342</v>
      </c>
      <c r="D3" s="39" t="s">
        <v>72</v>
      </c>
      <c r="E3" s="39" t="s">
        <v>343</v>
      </c>
      <c r="F3" s="39" t="s">
        <v>351</v>
      </c>
      <c r="G3" s="39" t="s">
        <v>352</v>
      </c>
      <c r="H3" s="55" t="s">
        <v>345</v>
      </c>
      <c r="I3" s="39" t="s">
        <v>345</v>
      </c>
      <c r="J3" s="39" t="s">
        <v>353</v>
      </c>
      <c r="K3" s="39">
        <v>1</v>
      </c>
      <c r="L3" s="39" t="s">
        <v>354</v>
      </c>
      <c r="M3" s="39" t="s">
        <v>349</v>
      </c>
      <c r="N3" s="39" t="s">
        <v>152</v>
      </c>
      <c r="O3" s="54">
        <v>44035</v>
      </c>
      <c r="P3" s="54">
        <v>44033</v>
      </c>
      <c r="Q3" s="42">
        <v>0</v>
      </c>
      <c r="R3" s="39" t="s">
        <v>355</v>
      </c>
    </row>
    <row r="4" spans="1:18" ht="234.6">
      <c r="A4" s="39">
        <v>24</v>
      </c>
      <c r="B4" s="54">
        <v>44026</v>
      </c>
      <c r="C4" s="39" t="s">
        <v>342</v>
      </c>
      <c r="D4" s="39" t="s">
        <v>72</v>
      </c>
      <c r="E4" s="39" t="s">
        <v>343</v>
      </c>
      <c r="F4" s="39" t="s">
        <v>351</v>
      </c>
      <c r="G4" s="39" t="s">
        <v>356</v>
      </c>
      <c r="H4" s="55" t="s">
        <v>345</v>
      </c>
      <c r="I4" s="39" t="s">
        <v>345</v>
      </c>
      <c r="J4" s="39" t="s">
        <v>357</v>
      </c>
      <c r="K4" s="39">
        <v>1</v>
      </c>
      <c r="L4" s="39" t="s">
        <v>358</v>
      </c>
      <c r="M4" s="39" t="s">
        <v>349</v>
      </c>
      <c r="N4" s="39" t="s">
        <v>152</v>
      </c>
      <c r="O4" s="54">
        <v>44041</v>
      </c>
      <c r="P4" s="54">
        <v>44041</v>
      </c>
      <c r="Q4" s="42">
        <v>0</v>
      </c>
      <c r="R4" s="39" t="s">
        <v>359</v>
      </c>
    </row>
    <row r="5" spans="1:18" ht="183.6">
      <c r="A5" s="39">
        <v>25</v>
      </c>
      <c r="B5" s="54">
        <v>44029</v>
      </c>
      <c r="C5" s="39" t="s">
        <v>342</v>
      </c>
      <c r="D5" s="39" t="s">
        <v>72</v>
      </c>
      <c r="E5" s="39" t="s">
        <v>343</v>
      </c>
      <c r="F5" s="39" t="s">
        <v>351</v>
      </c>
      <c r="G5" s="39" t="s">
        <v>360</v>
      </c>
      <c r="H5" s="55" t="s">
        <v>345</v>
      </c>
      <c r="I5" s="39" t="s">
        <v>361</v>
      </c>
      <c r="J5" s="39" t="s">
        <v>362</v>
      </c>
      <c r="K5" s="39">
        <v>1</v>
      </c>
      <c r="L5" s="39" t="s">
        <v>363</v>
      </c>
      <c r="M5" s="39" t="s">
        <v>349</v>
      </c>
      <c r="N5" s="39" t="s">
        <v>152</v>
      </c>
      <c r="O5" s="54">
        <v>44046</v>
      </c>
      <c r="P5" s="54">
        <v>44041</v>
      </c>
      <c r="Q5" s="42">
        <v>0</v>
      </c>
      <c r="R5" s="39" t="s">
        <v>364</v>
      </c>
    </row>
    <row r="6" spans="1:18" ht="91.8">
      <c r="A6" s="39">
        <v>26</v>
      </c>
      <c r="B6" s="54">
        <v>44053</v>
      </c>
      <c r="C6" s="39" t="s">
        <v>342</v>
      </c>
      <c r="D6" s="39" t="s">
        <v>72</v>
      </c>
      <c r="E6" s="39" t="s">
        <v>343</v>
      </c>
      <c r="F6" s="39" t="s">
        <v>351</v>
      </c>
      <c r="G6" s="39" t="s">
        <v>365</v>
      </c>
      <c r="H6" s="55" t="s">
        <v>345</v>
      </c>
      <c r="I6" s="39" t="s">
        <v>366</v>
      </c>
      <c r="J6" s="39" t="s">
        <v>367</v>
      </c>
      <c r="K6" s="39">
        <v>1</v>
      </c>
      <c r="L6" s="47" t="s">
        <v>368</v>
      </c>
      <c r="M6" s="39" t="s">
        <v>349</v>
      </c>
      <c r="N6" s="39" t="s">
        <v>152</v>
      </c>
      <c r="O6" s="54">
        <v>44068</v>
      </c>
      <c r="P6" s="54">
        <v>44066</v>
      </c>
      <c r="Q6" s="42">
        <v>0</v>
      </c>
      <c r="R6" s="39" t="s">
        <v>369</v>
      </c>
    </row>
    <row r="7" spans="1:18" ht="81.599999999999994">
      <c r="A7" s="39">
        <v>27</v>
      </c>
      <c r="B7" s="54">
        <v>44055</v>
      </c>
      <c r="C7" s="39" t="s">
        <v>342</v>
      </c>
      <c r="D7" s="39" t="s">
        <v>72</v>
      </c>
      <c r="E7" s="39" t="s">
        <v>343</v>
      </c>
      <c r="F7" s="39" t="s">
        <v>351</v>
      </c>
      <c r="G7" s="39" t="s">
        <v>370</v>
      </c>
      <c r="H7" s="55" t="s">
        <v>345</v>
      </c>
      <c r="I7" s="39" t="s">
        <v>346</v>
      </c>
      <c r="J7" s="39" t="s">
        <v>347</v>
      </c>
      <c r="K7" s="39">
        <v>1</v>
      </c>
      <c r="L7" s="39" t="s">
        <v>371</v>
      </c>
      <c r="M7" s="39" t="s">
        <v>349</v>
      </c>
      <c r="N7" s="39" t="s">
        <v>152</v>
      </c>
      <c r="O7" s="54">
        <v>44070</v>
      </c>
      <c r="P7" s="54">
        <v>44068</v>
      </c>
      <c r="Q7" s="42">
        <v>0</v>
      </c>
      <c r="R7" s="39" t="s">
        <v>372</v>
      </c>
    </row>
    <row r="8" spans="1:18" ht="132.6">
      <c r="A8" s="39">
        <v>28</v>
      </c>
      <c r="B8" s="54">
        <v>44055</v>
      </c>
      <c r="C8" s="39" t="s">
        <v>342</v>
      </c>
      <c r="D8" s="39" t="s">
        <v>72</v>
      </c>
      <c r="E8" s="39" t="s">
        <v>343</v>
      </c>
      <c r="F8" s="39" t="s">
        <v>351</v>
      </c>
      <c r="G8" s="39" t="s">
        <v>373</v>
      </c>
      <c r="H8" s="55" t="s">
        <v>345</v>
      </c>
      <c r="I8" s="39" t="s">
        <v>346</v>
      </c>
      <c r="J8" s="39" t="s">
        <v>347</v>
      </c>
      <c r="K8" s="39">
        <v>1</v>
      </c>
      <c r="L8" s="39" t="s">
        <v>374</v>
      </c>
      <c r="M8" s="39" t="s">
        <v>349</v>
      </c>
      <c r="N8" s="39" t="s">
        <v>152</v>
      </c>
      <c r="O8" s="54">
        <v>44070</v>
      </c>
      <c r="P8" s="54">
        <v>44068</v>
      </c>
      <c r="Q8" s="42">
        <v>0</v>
      </c>
      <c r="R8" s="39" t="s">
        <v>375</v>
      </c>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ErrorMessage="1">
          <x14:formula1>
            <xm:f>'C:\Users\Biblioteca\Downloads\[200212 FormatoReportes (1).xlsx]Datos'!#REF!</xm:f>
          </x14:formula1>
          <xm:sqref>H2:H8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USAQUEN</vt:lpstr>
      <vt:lpstr>CHAPINERO</vt:lpstr>
      <vt:lpstr>SANTA FE</vt:lpstr>
      <vt:lpstr>SAN CRISTOBAL</vt:lpstr>
      <vt:lpstr>USME</vt:lpstr>
      <vt:lpstr>BOSA</vt:lpstr>
      <vt:lpstr>FONTIBON </vt:lpstr>
      <vt:lpstr>ENGATIVA</vt:lpstr>
      <vt:lpstr>SUBA</vt:lpstr>
      <vt:lpstr>BARRIOS UNIDOS </vt:lpstr>
      <vt:lpstr>TEUSAQUILLO</vt:lpstr>
      <vt:lpstr>ANTONIO NARIÑO</vt:lpstr>
      <vt:lpstr>CANDELARIA</vt:lpstr>
      <vt:lpstr>SOLICITUDES SEP 2020</vt:lpstr>
    </vt:vector>
  </TitlesOfParts>
  <Company>Secretaria de Educacion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Biblioteca</dc:creator>
  <cp:lastModifiedBy>Biblioteca</cp:lastModifiedBy>
  <dcterms:created xsi:type="dcterms:W3CDTF">2020-10-14T14:53:22Z</dcterms:created>
  <dcterms:modified xsi:type="dcterms:W3CDTF">2020-11-06T16:29:02Z</dcterms:modified>
</cp:coreProperties>
</file>