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IESGOS\"/>
    </mc:Choice>
  </mc:AlternateContent>
  <bookViews>
    <workbookView xWindow="0" yWindow="0" windowWidth="20490" windowHeight="7050" tabRatio="903"/>
  </bookViews>
  <sheets>
    <sheet name="Control de cambios" sheetId="7" r:id="rId1"/>
    <sheet name="Priorización trámites" sheetId="8" r:id="rId2"/>
    <sheet name="Anexo 2 (trámites)" sheetId="9" r:id="rId3"/>
    <sheet name="MAPA DE RIESGOS" sheetId="1" r:id="rId4"/>
    <sheet name="1.CONTEXTO" sheetId="3" r:id="rId5"/>
    <sheet name="2. IDENTIFICACIÓN" sheetId="4" r:id="rId6"/>
    <sheet name="3 RIESGO INHERENTE" sheetId="5" r:id="rId7"/>
    <sheet name="3.1 MAPA DE CALOR" sheetId="2" r:id="rId8"/>
    <sheet name="4. EVALUACIÓN DEL CONTROL" sheetId="6" r:id="rId9"/>
  </sheets>
  <externalReferences>
    <externalReference r:id="rId10"/>
  </externalReferences>
  <definedNames>
    <definedName name="_xlnm._FilterDatabase" localSheetId="3" hidden="1">'MAPA DE RIESGOS'!$A$5:$AJ$6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5" i="6" l="1"/>
  <c r="AV95" i="6" s="1"/>
  <c r="AR94" i="6"/>
  <c r="AT94" i="6"/>
  <c r="AV94" i="6" s="1"/>
  <c r="AX94" i="6"/>
  <c r="AZ94" i="6" s="1"/>
  <c r="AR93" i="6"/>
  <c r="AT93" i="6"/>
  <c r="AV93" i="6" s="1"/>
  <c r="AX93" i="6"/>
  <c r="AZ93" i="6" s="1"/>
  <c r="AR92" i="6"/>
  <c r="AT92" i="6"/>
  <c r="AV92" i="6" s="1"/>
  <c r="AX92" i="6"/>
  <c r="AZ92" i="6" s="1"/>
  <c r="AA168" i="1"/>
  <c r="N168" i="1"/>
  <c r="K23" i="8"/>
  <c r="J23" i="8"/>
  <c r="AA162" i="1"/>
  <c r="N162" i="1"/>
  <c r="AR91" i="6"/>
  <c r="AT91" i="6" s="1"/>
  <c r="AV91" i="6" s="1"/>
  <c r="AR90" i="6"/>
  <c r="AT90" i="6" s="1"/>
  <c r="AV90" i="6" s="1"/>
  <c r="AR89" i="6"/>
  <c r="AT89" i="6" s="1"/>
  <c r="AV89" i="6" s="1"/>
  <c r="AR88" i="6"/>
  <c r="AT88" i="6" s="1"/>
  <c r="AV88" i="6" s="1"/>
  <c r="AR87" i="6"/>
  <c r="AT87" i="6" s="1"/>
  <c r="AV87" i="6" s="1"/>
  <c r="AX95" i="6" l="1"/>
  <c r="AZ95" i="6" s="1"/>
  <c r="AX91" i="6"/>
  <c r="AZ91" i="6" s="1"/>
  <c r="AR86" i="6"/>
  <c r="AT86" i="6" s="1"/>
  <c r="AV86" i="6" s="1"/>
  <c r="AR85" i="6"/>
  <c r="AT85" i="6" s="1"/>
  <c r="AR84" i="6"/>
  <c r="AT84" i="6" s="1"/>
  <c r="AX90" i="6" s="1"/>
  <c r="AZ90" i="6" s="1"/>
  <c r="AR83" i="6"/>
  <c r="AT83" i="6" s="1"/>
  <c r="AA156" i="1"/>
  <c r="N156" i="1"/>
  <c r="AA150" i="1"/>
  <c r="N150" i="1"/>
  <c r="AA144" i="1"/>
  <c r="N144" i="1"/>
  <c r="AR79" i="6"/>
  <c r="AT79" i="6" s="1"/>
  <c r="AV79" i="6" s="1"/>
  <c r="AR80" i="6"/>
  <c r="AT80" i="6" s="1"/>
  <c r="AV80" i="6" s="1"/>
  <c r="AR81" i="6"/>
  <c r="AT81" i="6" s="1"/>
  <c r="AV81" i="6" s="1"/>
  <c r="AR82" i="6"/>
  <c r="AT82" i="6" s="1"/>
  <c r="M78" i="6"/>
  <c r="M76" i="6"/>
  <c r="AX88" i="6" l="1"/>
  <c r="AZ88" i="6" s="1"/>
  <c r="AV82" i="6"/>
  <c r="AX89" i="6"/>
  <c r="AZ89" i="6" s="1"/>
  <c r="AV85" i="6"/>
  <c r="AX87" i="6"/>
  <c r="AZ87" i="6" s="1"/>
  <c r="AV83" i="6"/>
  <c r="AX86" i="6"/>
  <c r="AZ86" i="6" s="1"/>
  <c r="AX85" i="6"/>
  <c r="AZ85" i="6" s="1"/>
  <c r="AV84" i="6"/>
  <c r="AR78" i="6"/>
  <c r="AT78" i="6" s="1"/>
  <c r="AR77" i="6"/>
  <c r="AT77" i="6" s="1"/>
  <c r="AR76" i="6"/>
  <c r="AT76" i="6" s="1"/>
  <c r="AA138" i="1"/>
  <c r="N138" i="1"/>
  <c r="AA132" i="1"/>
  <c r="N132" i="1"/>
  <c r="AA126" i="1"/>
  <c r="N126" i="1"/>
  <c r="AV77" i="6" l="1"/>
  <c r="AX83" i="6"/>
  <c r="AZ83" i="6" s="1"/>
  <c r="AV78" i="6"/>
  <c r="AX84" i="6"/>
  <c r="AZ84" i="6" s="1"/>
  <c r="AV76" i="6"/>
  <c r="AX82" i="6"/>
  <c r="AZ82" i="6" s="1"/>
  <c r="AT75" i="6" l="1"/>
  <c r="AR75" i="6"/>
  <c r="AR74" i="6"/>
  <c r="AT74" i="6" s="1"/>
  <c r="AA120" i="1"/>
  <c r="N120" i="1"/>
  <c r="AA114" i="1"/>
  <c r="N114" i="1"/>
  <c r="AX80" i="6" l="1"/>
  <c r="AZ80" i="6" s="1"/>
  <c r="AV75" i="6"/>
  <c r="AX81" i="6"/>
  <c r="AZ81" i="6" s="1"/>
  <c r="AV74" i="6"/>
  <c r="AR73" i="6" l="1"/>
  <c r="AT73" i="6" s="1"/>
  <c r="AX79" i="6" s="1"/>
  <c r="AZ79" i="6" s="1"/>
  <c r="AA108" i="1"/>
  <c r="N108" i="1"/>
  <c r="AV73" i="6" l="1"/>
  <c r="AR41" i="6" l="1"/>
  <c r="AT41" i="6" s="1"/>
  <c r="AV41" i="6" s="1"/>
  <c r="AR40" i="6"/>
  <c r="AT40" i="6" s="1"/>
  <c r="AV40" i="6" s="1"/>
  <c r="AA37" i="1"/>
  <c r="N37" i="1"/>
  <c r="AR68" i="6" l="1"/>
  <c r="AT68" i="6" s="1"/>
  <c r="AR69" i="6"/>
  <c r="AT69" i="6" s="1"/>
  <c r="AR70" i="6"/>
  <c r="AT70" i="6" s="1"/>
  <c r="AR71" i="6"/>
  <c r="AT71" i="6" s="1"/>
  <c r="AR72" i="6"/>
  <c r="AT72" i="6" s="1"/>
  <c r="AA102" i="1"/>
  <c r="N102" i="1"/>
  <c r="AV72" i="6" l="1"/>
  <c r="AX78" i="6"/>
  <c r="AZ78" i="6" s="1"/>
  <c r="AV68" i="6"/>
  <c r="AX74" i="6"/>
  <c r="AZ74" i="6" s="1"/>
  <c r="AV71" i="6"/>
  <c r="AX77" i="6"/>
  <c r="AZ77" i="6" s="1"/>
  <c r="AV69" i="6"/>
  <c r="AX75" i="6"/>
  <c r="AZ75" i="6" s="1"/>
  <c r="AV70" i="6"/>
  <c r="AX76" i="6"/>
  <c r="AZ76" i="6" s="1"/>
  <c r="AR50" i="6"/>
  <c r="AT50" i="6" s="1"/>
  <c r="AR51" i="6"/>
  <c r="AT51" i="6" s="1"/>
  <c r="AR52" i="6"/>
  <c r="AT52" i="6" s="1"/>
  <c r="AR53" i="6"/>
  <c r="AT53" i="6" s="1"/>
  <c r="AR54" i="6"/>
  <c r="AT54" i="6" s="1"/>
  <c r="AR55" i="6"/>
  <c r="AT55" i="6" s="1"/>
  <c r="AR56" i="6"/>
  <c r="AT56" i="6" s="1"/>
  <c r="AR57" i="6"/>
  <c r="AT57" i="6" s="1"/>
  <c r="AR58" i="6"/>
  <c r="AT58" i="6" s="1"/>
  <c r="AR59" i="6"/>
  <c r="AT59" i="6" s="1"/>
  <c r="AR60" i="6"/>
  <c r="AT60" i="6" s="1"/>
  <c r="AR61" i="6"/>
  <c r="AT61" i="6" s="1"/>
  <c r="AR62" i="6"/>
  <c r="AT62" i="6" s="1"/>
  <c r="AV62" i="6" s="1"/>
  <c r="AR63" i="6"/>
  <c r="AT63" i="6" s="1"/>
  <c r="AV63" i="6" s="1"/>
  <c r="AR64" i="6"/>
  <c r="AT64" i="6" s="1"/>
  <c r="AV64" i="6" s="1"/>
  <c r="AR65" i="6"/>
  <c r="AT65" i="6" s="1"/>
  <c r="AV65" i="6" s="1"/>
  <c r="AR66" i="6"/>
  <c r="AT66" i="6" s="1"/>
  <c r="AV66" i="6" s="1"/>
  <c r="AR67" i="6"/>
  <c r="AT67" i="6" s="1"/>
  <c r="AX73" i="6" s="1"/>
  <c r="AZ73" i="6" s="1"/>
  <c r="AX69" i="6" l="1"/>
  <c r="AZ69" i="6" s="1"/>
  <c r="AX71" i="6"/>
  <c r="AZ71" i="6" s="1"/>
  <c r="AX68" i="6"/>
  <c r="AZ68" i="6" s="1"/>
  <c r="AX70" i="6"/>
  <c r="AZ70" i="6" s="1"/>
  <c r="AX72" i="6"/>
  <c r="AZ72" i="6" s="1"/>
  <c r="AV67" i="6"/>
  <c r="AV61" i="6"/>
  <c r="AX67" i="6"/>
  <c r="AZ67" i="6" s="1"/>
  <c r="AX66" i="6"/>
  <c r="AZ66" i="6" s="1"/>
  <c r="AV60" i="6"/>
  <c r="AX65" i="6"/>
  <c r="AZ65" i="6" s="1"/>
  <c r="AV59" i="6"/>
  <c r="AX64" i="6"/>
  <c r="AZ64" i="6" s="1"/>
  <c r="AV58" i="6"/>
  <c r="AX63" i="6"/>
  <c r="AZ63" i="6" s="1"/>
  <c r="AV57" i="6"/>
  <c r="AX62" i="6"/>
  <c r="AZ62" i="6" s="1"/>
  <c r="AV56" i="6"/>
  <c r="AV55" i="6"/>
  <c r="AX61" i="6"/>
  <c r="AZ61" i="6" s="1"/>
  <c r="AX60" i="6"/>
  <c r="AZ60" i="6" s="1"/>
  <c r="AV54" i="6"/>
  <c r="AX59" i="6"/>
  <c r="AZ59" i="6" s="1"/>
  <c r="AV53" i="6"/>
  <c r="AX58" i="6"/>
  <c r="AZ58" i="6" s="1"/>
  <c r="AV52" i="6"/>
  <c r="AV51" i="6"/>
  <c r="AX57" i="6"/>
  <c r="AZ57" i="6" s="1"/>
  <c r="AX56" i="6"/>
  <c r="AZ56" i="6" s="1"/>
  <c r="AV50" i="6"/>
  <c r="AR38" i="6" l="1"/>
  <c r="AT38" i="6" s="1"/>
  <c r="AR39" i="6"/>
  <c r="AT39" i="6" s="1"/>
  <c r="AR42" i="6"/>
  <c r="AT42" i="6" s="1"/>
  <c r="AR43" i="6"/>
  <c r="AT43" i="6" s="1"/>
  <c r="AR44" i="6"/>
  <c r="AT44" i="6" s="1"/>
  <c r="AV44" i="6" s="1"/>
  <c r="AR45" i="6"/>
  <c r="AT45" i="6" s="1"/>
  <c r="AV45" i="6" s="1"/>
  <c r="AR46" i="6"/>
  <c r="AT46" i="6" s="1"/>
  <c r="AV46" i="6" s="1"/>
  <c r="AR47" i="6"/>
  <c r="AT47" i="6" s="1"/>
  <c r="AV47" i="6" s="1"/>
  <c r="AR48" i="6"/>
  <c r="AT48" i="6" s="1"/>
  <c r="AR49" i="6"/>
  <c r="AT49" i="6" s="1"/>
  <c r="AX55" i="6" l="1"/>
  <c r="AZ55" i="6" s="1"/>
  <c r="AV49" i="6"/>
  <c r="AX51" i="6"/>
  <c r="AZ51" i="6" s="1"/>
  <c r="AX53" i="6"/>
  <c r="AZ53" i="6" s="1"/>
  <c r="AX50" i="6"/>
  <c r="AZ50" i="6" s="1"/>
  <c r="AX52" i="6"/>
  <c r="AZ52" i="6" s="1"/>
  <c r="AX54" i="6"/>
  <c r="AZ54" i="6" s="1"/>
  <c r="AV48" i="6"/>
  <c r="AX49" i="6"/>
  <c r="AZ49" i="6" s="1"/>
  <c r="AV43" i="6"/>
  <c r="AV42" i="6"/>
  <c r="AX48" i="6"/>
  <c r="AZ48" i="6" s="1"/>
  <c r="AV39" i="6"/>
  <c r="AX47" i="6"/>
  <c r="AZ47" i="6" s="1"/>
  <c r="AX46" i="6"/>
  <c r="AZ46" i="6" s="1"/>
  <c r="AV38" i="6"/>
  <c r="L49" i="5" l="1"/>
  <c r="K49" i="5"/>
  <c r="AR31" i="6"/>
  <c r="AT31" i="6" s="1"/>
  <c r="AV31" i="6" s="1"/>
  <c r="AR32" i="6"/>
  <c r="AT32" i="6" s="1"/>
  <c r="AV32" i="6" s="1"/>
  <c r="AR33" i="6"/>
  <c r="AT33" i="6" s="1"/>
  <c r="AV33" i="6" s="1"/>
  <c r="AR34" i="6"/>
  <c r="AT34" i="6" s="1"/>
  <c r="AR35" i="6"/>
  <c r="AT35" i="6" s="1"/>
  <c r="AR36" i="6"/>
  <c r="AT36" i="6" s="1"/>
  <c r="AR37" i="6"/>
  <c r="AT37" i="6" s="1"/>
  <c r="AA17" i="1"/>
  <c r="AA22" i="1"/>
  <c r="AA27" i="1"/>
  <c r="AA32" i="1"/>
  <c r="AA42" i="1"/>
  <c r="AA47" i="1"/>
  <c r="AA52" i="1"/>
  <c r="AA57" i="1"/>
  <c r="AA62" i="1"/>
  <c r="AA67" i="1"/>
  <c r="AA72" i="1"/>
  <c r="AA77" i="1"/>
  <c r="AA82" i="1"/>
  <c r="AA87" i="1"/>
  <c r="AA92" i="1"/>
  <c r="AA97" i="1"/>
  <c r="AA12" i="1"/>
  <c r="N17" i="1"/>
  <c r="N22" i="1"/>
  <c r="N27" i="1"/>
  <c r="N32" i="1"/>
  <c r="N42" i="1"/>
  <c r="N47" i="1"/>
  <c r="N52" i="1"/>
  <c r="N57" i="1"/>
  <c r="N62" i="1"/>
  <c r="N67" i="1"/>
  <c r="N72" i="1"/>
  <c r="N77" i="1"/>
  <c r="N82" i="1"/>
  <c r="N87" i="1"/>
  <c r="N92" i="1"/>
  <c r="N97" i="1"/>
  <c r="N12" i="1"/>
  <c r="AA7" i="1"/>
  <c r="N7" i="1"/>
  <c r="AV34" i="6" l="1"/>
  <c r="AX40" i="6"/>
  <c r="AZ40" i="6" s="1"/>
  <c r="AX41" i="6"/>
  <c r="AZ41" i="6" s="1"/>
  <c r="AV37" i="6"/>
  <c r="AX45" i="6"/>
  <c r="AZ45" i="6" s="1"/>
  <c r="AV36" i="6"/>
  <c r="AX44" i="6"/>
  <c r="AZ44" i="6" s="1"/>
  <c r="AV35" i="6"/>
  <c r="AX39" i="6"/>
  <c r="AZ39" i="6" s="1"/>
  <c r="AX43" i="6"/>
  <c r="AZ43" i="6" s="1"/>
  <c r="AX38" i="6"/>
  <c r="AZ38" i="6" s="1"/>
  <c r="AX42" i="6"/>
  <c r="AZ42" i="6" s="1"/>
  <c r="AX31" i="6"/>
  <c r="AX33" i="6"/>
  <c r="AZ33" i="6" s="1"/>
  <c r="AX35" i="6"/>
  <c r="AZ35" i="6" s="1"/>
  <c r="AX37" i="6"/>
  <c r="AZ37" i="6" s="1"/>
  <c r="AX32" i="6"/>
  <c r="AZ32" i="6" s="1"/>
  <c r="AX34" i="6"/>
  <c r="AZ34" i="6" s="1"/>
  <c r="AX36" i="6"/>
  <c r="AZ36" i="6" s="1"/>
</calcChain>
</file>

<file path=xl/comments1.xml><?xml version="1.0" encoding="utf-8"?>
<comments xmlns="http://schemas.openxmlformats.org/spreadsheetml/2006/main">
  <authors>
    <author>syste</author>
  </authors>
  <commentList>
    <comment ref="AC5" authorId="0" shapeId="0">
      <text>
        <r>
          <rPr>
            <b/>
            <sz val="9"/>
            <color indexed="81"/>
            <rFont val="Tahoma"/>
            <family val="2"/>
          </rPr>
          <t>syste:</t>
        </r>
        <r>
          <rPr>
            <sz val="9"/>
            <color indexed="81"/>
            <rFont val="Tahoma"/>
            <family val="2"/>
          </rPr>
          <t xml:space="preserve">
ACEPTAR EL RIESGO: No se adopta ninguna medida que afecte la probabilidad o el impacto
del riesgo. (Ningún riesgo decorrupción podrá ser aceptado).
REDUCIR EL RIESGO: Se adoptan medidas para reducir la probabilidad o el impacto del riesgo,
o ambos; por lo general conlleva a la implementación de controles.
EVITAR EL RIESGO: Se abandonan las actividades que dan lugar al riesgo, es decir, no iniciar o no continuar con la actividad que lo provoca. 
COMPARTIR EL RIESGO: Se reduce la probabilidad o el impacto del riesgo transfiriendo o
compartiendo una parte de este. Los riesgos de corrupción se pueden compartir pero no se puede transferir su responsabilidad.</t>
        </r>
      </text>
    </comment>
    <comment ref="P6" authorId="0" shapeId="0">
      <text>
        <r>
          <rPr>
            <b/>
            <sz val="9"/>
            <color indexed="81"/>
            <rFont val="Tahoma"/>
            <family val="2"/>
          </rPr>
          <t>syste:</t>
        </r>
        <r>
          <rPr>
            <sz val="9"/>
            <color indexed="81"/>
            <rFont val="Tahoma"/>
            <family val="2"/>
          </rPr>
          <t xml:space="preserve">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List>
</comments>
</file>

<file path=xl/sharedStrings.xml><?xml version="1.0" encoding="utf-8"?>
<sst xmlns="http://schemas.openxmlformats.org/spreadsheetml/2006/main" count="1806" uniqueCount="725">
  <si>
    <t>item</t>
  </si>
  <si>
    <t>FACTORES INTERNOS</t>
  </si>
  <si>
    <t>FACTORES EXTERNOS</t>
  </si>
  <si>
    <t>IDENTIFICACIÓN DEL RIESGO</t>
  </si>
  <si>
    <t>CAUSA</t>
  </si>
  <si>
    <t>EVENTO POTENCIAL</t>
  </si>
  <si>
    <t>CONSECUENCIA</t>
  </si>
  <si>
    <t>CLASIFICACIÓN</t>
  </si>
  <si>
    <t>EVALUACIÓN DEL RIESGO INHERENTE</t>
  </si>
  <si>
    <t>PROBABILIDAD</t>
  </si>
  <si>
    <t>IMPACTO</t>
  </si>
  <si>
    <t>P</t>
  </si>
  <si>
    <t>I</t>
  </si>
  <si>
    <t>P*I</t>
  </si>
  <si>
    <t>ZONA</t>
  </si>
  <si>
    <t>PROCESO</t>
  </si>
  <si>
    <t>CONTROL EXISTENTE</t>
  </si>
  <si>
    <t>EVALUACIÓN DEL RIESGO RESIDUAL</t>
  </si>
  <si>
    <t>ACCIONES DE CONTINGENCIA (EN CASO DE MATERIZALIZACIÓN)</t>
  </si>
  <si>
    <t>DIRECCIONAMIENTO ESTRATÉGICO</t>
  </si>
  <si>
    <t>COMUNICACIONES Y CULTURA PARA LA MOVILIDAD</t>
  </si>
  <si>
    <t>SEGURIDAD VIAL</t>
  </si>
  <si>
    <t>INTELIGENCIA PARA LA MOVILIDAD</t>
  </si>
  <si>
    <t>PLANEACIÓN DE TRANSPORTE E INFRAESTRUCTURA</t>
  </si>
  <si>
    <t>INGENIERÍA DE TRÁNSITO</t>
  </si>
  <si>
    <t>GESTIÓN DE TRÁNSITO Y CONTROL DE TRÁNSITO Y TRANSPORTE</t>
  </si>
  <si>
    <t>GESTIÓN CONTRAVENCIONAL Y TRANSPORTE PÚBLICO</t>
  </si>
  <si>
    <t>GESTIÓN DE TRÁMITES Y SERVICIOS PARA LA CIUDADANIA</t>
  </si>
  <si>
    <t>GESTIÓN SOCIAL</t>
  </si>
  <si>
    <t xml:space="preserve">CONTROL DISCIPLINARIO </t>
  </si>
  <si>
    <t>CONTROL Y EVALUACIÓN A LA GESTIÓN</t>
  </si>
  <si>
    <t>GESTIÓN ADMINISTRATIVA</t>
  </si>
  <si>
    <t>GESTIÓN JURÍDICA</t>
  </si>
  <si>
    <t>GESTIÓN DEL TALENTO HUMANO</t>
  </si>
  <si>
    <t>GESTIÓN FINANCIERA</t>
  </si>
  <si>
    <t>GESTIÓN DE TICS</t>
  </si>
  <si>
    <t>FINANCIEROS</t>
  </si>
  <si>
    <t>PERSONAL</t>
  </si>
  <si>
    <t>PROCESOS</t>
  </si>
  <si>
    <t>TECNOLOGÍA</t>
  </si>
  <si>
    <t>ESTRATÉGICOS</t>
  </si>
  <si>
    <t>COMUNICACIÓN INTERNA</t>
  </si>
  <si>
    <t>POLÍTICOS</t>
  </si>
  <si>
    <t>ECÓNOMICOS Y FINANCIEROS</t>
  </si>
  <si>
    <t>SOCIALES Y CULTURALES</t>
  </si>
  <si>
    <t>TECNOLÓGICOS</t>
  </si>
  <si>
    <t>AMBIENTALES</t>
  </si>
  <si>
    <t>LEGALES Y REGLAMENTARIOS</t>
  </si>
  <si>
    <t>DISEÑO DEL PROCESO</t>
  </si>
  <si>
    <t>INTERACCION CON OTROS PROCESOS</t>
  </si>
  <si>
    <t>TRANSVERSALIDAD</t>
  </si>
  <si>
    <t>PROCEDIMIENTOS ASOCIADOS</t>
  </si>
  <si>
    <t>RESPONSABLES DEL PROCESO</t>
  </si>
  <si>
    <t>COMUNICACIÓN ENTRE LOS PROCESOS</t>
  </si>
  <si>
    <t>ACTIVOS DE SEGURIDAD DIGITAL DEL PROCESO</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</si>
  <si>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</si>
  <si>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</si>
  <si>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</si>
  <si>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</si>
  <si>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</si>
  <si>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</si>
  <si>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</si>
  <si>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GERENCIALES</t>
  </si>
  <si>
    <t>OPERATIVOS</t>
  </si>
  <si>
    <t>CUMPLIMIENTO</t>
  </si>
  <si>
    <t>IMAGEN O REPUTACIONAL</t>
  </si>
  <si>
    <t>SEGURIDAD DIGITAL</t>
  </si>
  <si>
    <t>CORRUPCIÓN - INSTITUCIONALIDAD</t>
  </si>
  <si>
    <t>CORRUPCIÓN - VISIBILIDAD</t>
  </si>
  <si>
    <t>CORRUPCIÓN-CONTROL Y SANCIÓN</t>
  </si>
  <si>
    <t>CORRUPCIÓN- DELITOS DE LA ADMON PÚBLICA</t>
  </si>
  <si>
    <t>N/A</t>
  </si>
  <si>
    <t>GESTIÓN</t>
  </si>
  <si>
    <t>(1) Rara vez</t>
  </si>
  <si>
    <t>(2) Improbable</t>
  </si>
  <si>
    <t>(3) Posible</t>
  </si>
  <si>
    <t>(4) Probable</t>
  </si>
  <si>
    <t>(5) Casi seguro</t>
  </si>
  <si>
    <t>BAJO</t>
  </si>
  <si>
    <t>MODERADO</t>
  </si>
  <si>
    <t>ALTO</t>
  </si>
  <si>
    <t>EXTREMO</t>
  </si>
  <si>
    <t>CONTROL ASOCIADO</t>
  </si>
  <si>
    <t>PERIODICIDAD</t>
  </si>
  <si>
    <t>EVIDENCIA EL CONTROL</t>
  </si>
  <si>
    <t>SEGUIMIENTO A CONTROL PERIODO DE REPORTE (XXXXXXXX)</t>
  </si>
  <si>
    <t>ESTADO DEL CONTROL</t>
  </si>
  <si>
    <t>FECHA DE EJECUCIÓN</t>
  </si>
  <si>
    <t>REPORTE DE AVANCE</t>
  </si>
  <si>
    <t>CUMPLIDO</t>
  </si>
  <si>
    <t>INCUMPLIDO</t>
  </si>
  <si>
    <t>EN PROCESO</t>
  </si>
  <si>
    <t>AVANCE</t>
  </si>
  <si>
    <t>EFICAZ?</t>
  </si>
  <si>
    <t>EVIDENCIA</t>
  </si>
  <si>
    <t>SI</t>
  </si>
  <si>
    <t>NO</t>
  </si>
  <si>
    <t>ATRIBUTO</t>
  </si>
  <si>
    <t>C O N T E X T O
EXTERNO</t>
  </si>
  <si>
    <r>
      <rPr>
        <b/>
        <sz val="11"/>
        <color theme="1"/>
        <rFont val="Calibri"/>
        <family val="2"/>
        <scheme val="minor"/>
      </rPr>
      <t>POLÍTICOS</t>
    </r>
    <r>
      <rPr>
        <sz val="11"/>
        <color theme="1"/>
        <rFont val="Calibri"/>
        <family val="2"/>
        <scheme val="minor"/>
      </rPr>
      <t>: cambios de gobierno, legislación, políticas públicas, regulación.</t>
    </r>
  </si>
  <si>
    <r>
      <rPr>
        <b/>
        <sz val="11"/>
        <color theme="1"/>
        <rFont val="Calibri"/>
        <family val="2"/>
        <scheme val="minor"/>
      </rPr>
      <t>ECONÓMICOS Y FINANCIEROS</t>
    </r>
    <r>
      <rPr>
        <sz val="11"/>
        <color theme="1"/>
        <rFont val="Calibri"/>
        <family val="2"/>
        <scheme val="minor"/>
      </rPr>
      <t>: disponibilidad de capital, liquidez, mercados financieros, desempleo, competencia.</t>
    </r>
  </si>
  <si>
    <r>
      <rPr>
        <b/>
        <sz val="11"/>
        <color theme="1"/>
        <rFont val="Calibri"/>
        <family val="2"/>
        <scheme val="minor"/>
      </rPr>
      <t>SOCIALES Y CULTURALES</t>
    </r>
    <r>
      <rPr>
        <sz val="11"/>
        <color theme="1"/>
        <rFont val="Calibri"/>
        <family val="2"/>
        <scheme val="minor"/>
      </rPr>
      <t>: demografía, responsabilidad social, orden público.</t>
    </r>
  </si>
  <si>
    <r>
      <rPr>
        <b/>
        <sz val="11"/>
        <color theme="1"/>
        <rFont val="Calibri"/>
        <family val="2"/>
        <scheme val="minor"/>
      </rPr>
      <t>TECNOLÓGICOS</t>
    </r>
    <r>
      <rPr>
        <sz val="11"/>
        <color theme="1"/>
        <rFont val="Calibri"/>
        <family val="2"/>
        <scheme val="minor"/>
      </rPr>
      <t>: avances en tecnología, acceso a sistemas de información externos, gobierno en línea.</t>
    </r>
  </si>
  <si>
    <r>
      <rPr>
        <b/>
        <sz val="11"/>
        <color theme="1"/>
        <rFont val="Calibri"/>
        <family val="2"/>
        <scheme val="minor"/>
      </rPr>
      <t>AMBIENTALES</t>
    </r>
    <r>
      <rPr>
        <sz val="11"/>
        <color theme="1"/>
        <rFont val="Calibri"/>
        <family val="2"/>
        <scheme val="minor"/>
      </rPr>
      <t>: emisiones y residuos, energía, catástrofes naturales, desarrollo sostenible.</t>
    </r>
  </si>
  <si>
    <r>
      <rPr>
        <b/>
        <sz val="11"/>
        <color theme="1"/>
        <rFont val="Calibri"/>
        <family val="2"/>
        <scheme val="minor"/>
      </rPr>
      <t>LEGALES Y REGLAMENTARIOS</t>
    </r>
    <r>
      <rPr>
        <sz val="11"/>
        <color theme="1"/>
        <rFont val="Calibri"/>
        <family val="2"/>
        <scheme val="minor"/>
      </rPr>
      <t>: Normatividad externa (leyes, decretos, ordenanzas y acuerdos).</t>
    </r>
  </si>
  <si>
    <t>C O N T E X T O
INTERNO</t>
  </si>
  <si>
    <r>
      <rPr>
        <b/>
        <sz val="11"/>
        <color theme="1"/>
        <rFont val="Calibri"/>
        <family val="2"/>
        <scheme val="minor"/>
      </rPr>
      <t>FINANCIEROS</t>
    </r>
    <r>
      <rPr>
        <sz val="11"/>
        <color theme="1"/>
        <rFont val="Calibri"/>
        <family val="2"/>
        <scheme val="minor"/>
      </rPr>
      <t>: presupuesto de funcionamiento, recursos de inversión,
infraestructura, capacidad instalada.</t>
    </r>
  </si>
  <si>
    <r>
      <rPr>
        <b/>
        <sz val="11"/>
        <color theme="1"/>
        <rFont val="Calibri"/>
        <family val="2"/>
        <scheme val="minor"/>
      </rPr>
      <t>PERSONAL</t>
    </r>
    <r>
      <rPr>
        <sz val="11"/>
        <color theme="1"/>
        <rFont val="Calibri"/>
        <family val="2"/>
        <scheme val="minor"/>
      </rPr>
      <t>: competencia del personal, disponibilidad del personal, seguridad
y salud ocupacional.</t>
    </r>
  </si>
  <si>
    <r>
      <rPr>
        <b/>
        <sz val="11"/>
        <color theme="1"/>
        <rFont val="Calibri"/>
        <family val="2"/>
        <scheme val="minor"/>
      </rPr>
      <t>PROCESOS</t>
    </r>
    <r>
      <rPr>
        <sz val="11"/>
        <color theme="1"/>
        <rFont val="Calibri"/>
        <family val="2"/>
        <scheme val="minor"/>
      </rPr>
      <t>: capacidad, diseño, ejecución, proveedores, entradas, salidas,
gestión del conocimiento.</t>
    </r>
  </si>
  <si>
    <r>
      <rPr>
        <b/>
        <sz val="11"/>
        <color theme="1"/>
        <rFont val="Calibri"/>
        <family val="2"/>
        <scheme val="minor"/>
      </rPr>
      <t>TECNOLOGÍA</t>
    </r>
    <r>
      <rPr>
        <sz val="11"/>
        <color theme="1"/>
        <rFont val="Calibri"/>
        <family val="2"/>
        <scheme val="minor"/>
      </rPr>
      <t>: integridad de datos, disponibilidad de datos y sistemas,
desarrollo, producción, mantenimiento de sistemas de información</t>
    </r>
  </si>
  <si>
    <r>
      <rPr>
        <b/>
        <sz val="11"/>
        <color theme="1"/>
        <rFont val="Calibri"/>
        <family val="2"/>
        <scheme val="minor"/>
      </rPr>
      <t>ESTRATÉGICOS</t>
    </r>
    <r>
      <rPr>
        <sz val="11"/>
        <color theme="1"/>
        <rFont val="Calibri"/>
        <family val="2"/>
        <scheme val="minor"/>
      </rPr>
      <t>: direccionamiento estratégico, planeación institucional,
liderazgo, trabajo en equipo</t>
    </r>
  </si>
  <si>
    <r>
      <rPr>
        <b/>
        <sz val="11"/>
        <color theme="1"/>
        <rFont val="Calibri"/>
        <family val="2"/>
        <scheme val="minor"/>
      </rPr>
      <t>COMUNICACIÓN INTERN</t>
    </r>
    <r>
      <rPr>
        <sz val="11"/>
        <color theme="1"/>
        <rFont val="Calibri"/>
        <family val="2"/>
        <scheme val="minor"/>
      </rPr>
      <t>A: canales utilizados y su efectividad, flujo de la
información necesaria para el desarrollo de las operaciones.</t>
    </r>
  </si>
  <si>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</si>
  <si>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</si>
  <si>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</si>
  <si>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</si>
  <si>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</si>
  <si>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</si>
  <si>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</si>
  <si>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</si>
  <si>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</si>
  <si>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</si>
  <si>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</si>
  <si>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</si>
  <si>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</si>
  <si>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</si>
  <si>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</si>
  <si>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</si>
  <si>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</si>
  <si>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OBJETIVOS ESTRATEGICOS</t>
  </si>
  <si>
    <t>OBJETIVOS ESTRATÉGICOS</t>
  </si>
  <si>
    <t xml:space="preserve"> Desarrollar estrategias de cultura y respeto en la ciudadanía para el sistema de movilidad, protegiendo en especial a los actores vulnerables y promoviendo los modos activos, con enfoque incluyente diferencial, de género y territorial</t>
  </si>
  <si>
    <t xml:space="preserve"> Generar e implementar políticas de movilidad basadas en el análisis de datos fomentando la productividad, eficiencia y bienestar de la ciudad.</t>
  </si>
  <si>
    <t xml:space="preserve"> Desarrollar estrategias de cultura y respeto en la ciudadanía para el sistema de
movilidad, protegiendo en especial a los actores vulnerables y promoviendo los
modos activos, con enfoque incluyente diferencial, de género y territorial</t>
  </si>
  <si>
    <t>Garantizar transparencia, oportunidad, inclusión y equidad de género en los procesos de la entidad, que promuevan la legalidad, participación, control social
y rendición de cuentas.</t>
  </si>
  <si>
    <t>FACTORES DE RIESGO</t>
  </si>
  <si>
    <t>Ejemplo para algunos posibles riesgos de corrupción:</t>
  </si>
  <si>
    <t>Direccionamiento estratégico</t>
  </si>
  <si>
    <t>* Concentración de autoridad o exceso de poder.</t>
  </si>
  <si>
    <t>* Extralimitación de funciones.</t>
  </si>
  <si>
    <t>* Ausencia de canales de comunicación.</t>
  </si>
  <si>
    <t>* Amiguismo y clientelismo</t>
  </si>
  <si>
    <t>Financiero</t>
  </si>
  <si>
    <t>* Inclusión de gastos no autorizados.</t>
  </si>
  <si>
    <t>* Inversiones de dineros públicos en entidades de dudosa solidez financiera, a cambio de beneficios indebidos para servidores públicos encargados de su administración.</t>
  </si>
  <si>
    <t>* Inexistencia de registros auxiliares que permitan identificar y controlar los rubros de inversión.</t>
  </si>
  <si>
    <t>* Inexistencia de archivos contables.</t>
  </si>
  <si>
    <t>* Afectar rubros que no corresponden con el objeto del gasto en beneficio propio o a cambio de una retribución económica.</t>
  </si>
  <si>
    <t>De contratación</t>
  </si>
  <si>
    <t>* Estudios previos o de factibilidad deficientes.</t>
  </si>
  <si>
    <t>* Estudios previos o de factibilidad manipulados por personal interesado en el futuro proceso de contratación. (Estableciendo necesidades inexistentes o aspectos que benefician a una firma en particular).</t>
  </si>
  <si>
    <t>* Disposiciones establecidas en los pliegos de condiciones que dirigen los procesos hacia un grupo en particular. (Ej. media geométrica).</t>
  </si>
  <si>
    <t>* Visitas obligatorias establecidas en el pliego de condiciones que restringen la participación.</t>
  </si>
  <si>
    <t>* Adendas que cambian condiciones generales del proceso para favorecer a grupos determinados.</t>
  </si>
  <si>
    <t>* Urgencia manifiesta inexistente.</t>
  </si>
  <si>
    <t>* Otorgar labores de supervisión a personal sin conocimiento para ello.</t>
  </si>
  <si>
    <t>* Concentrar las labores de supervisión en poco personal.</t>
  </si>
  <si>
    <t>* Contratar con compañías de papel que no cuentan con experiencia.</t>
  </si>
  <si>
    <t>De información y documentación</t>
  </si>
  <si>
    <t>* Ausencia o debilidad de medidas y/o políticas de conflictos de interés.</t>
  </si>
  <si>
    <t>* Concentración de información de determinadas actividades o procesos en una persona. * Ausencia de sistemas de información.</t>
  </si>
  <si>
    <t>* Ocultar la información considerada pública para los usuarios.</t>
  </si>
  <si>
    <t>* Ausencia o debilidad de canales de comunicación * Incumplimiento de la Ley 1712 de 2014</t>
  </si>
  <si>
    <t>De investigación y sanción</t>
  </si>
  <si>
    <t>* Ausencia o debilidad de canales de comunicación.</t>
  </si>
  <si>
    <t>* Dilatar el proceso para lograr el vencimiento de términos o la prescripción del mismo.</t>
  </si>
  <si>
    <t>* Desconocimiento de la ley, mediante interpretaciones subjetivas de las normas vigentes para evitar o postergar su aplicación.</t>
  </si>
  <si>
    <t>* Exceder las facultades legales en los fallos.</t>
  </si>
  <si>
    <t>De trámites y/o servicios internos y externos</t>
  </si>
  <si>
    <t>* Cobros asociados al trámite.</t>
  </si>
  <si>
    <t>* Influencia de tramitadores</t>
  </si>
  <si>
    <t>* Tráfico de influencias: (amiguismo, persona influyente).</t>
  </si>
  <si>
    <t>* Demorar su realización.</t>
  </si>
  <si>
    <t>IMPACTO RIESGOS DE CORRUPCIÓN</t>
  </si>
  <si>
    <t>No</t>
  </si>
  <si>
    <t>¿Pregunta Si el riesgo se materializa podría?</t>
  </si>
  <si>
    <t>¿Afectar al grupo de funcionarios del proceso?</t>
  </si>
  <si>
    <t>¿Afectar el cumplimiento de metas y objetivos de la dependencia?</t>
  </si>
  <si>
    <t>¿Afectar el cumplimiento de misión de la Entidad?</t>
  </si>
  <si>
    <t>¿Afectar el cumplimiento de misión del sector al cual pertenece la Entidad?</t>
  </si>
  <si>
    <t>¿Generar pérdida de confianza de la Entidad, afectando su reputación?</t>
  </si>
  <si>
    <t>¿Generar perdida de recursos económicos?</t>
  </si>
  <si>
    <t>¿Afectar la generación de los productos o la prestación de servicios?</t>
  </si>
  <si>
    <t>¿Dar lugar al detrimento de calidad de vida de la comunidad por la pérdida del bien o servicios o los recursos públicos?</t>
  </si>
  <si>
    <t>¿Generar perdida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</si>
  <si>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</si>
  <si>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</si>
  <si>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</si>
  <si>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</si>
  <si>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</si>
  <si>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</si>
  <si>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</si>
  <si>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</si>
  <si>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</si>
  <si>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</si>
  <si>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1. DISEÑO DEL CONTROL</t>
  </si>
  <si>
    <t>PASO 1.</t>
  </si>
  <si>
    <t>PASO 2</t>
  </si>
  <si>
    <t>PASO 3</t>
  </si>
  <si>
    <t>PASO 4</t>
  </si>
  <si>
    <t>PASO 5</t>
  </si>
  <si>
    <t>PASO 6</t>
  </si>
  <si>
    <t>EVALUACIÓN DEL CONTROL</t>
  </si>
  <si>
    <t>RIESGO</t>
  </si>
  <si>
    <t>TIPO DE CONTROL</t>
  </si>
  <si>
    <r>
      <t xml:space="preserve">¿Las actividades que se desarrollan en el control realmente buscan por si solas prevenir o detectar las causas que pueden dar origen al riesgo, ejemplo Verificar, Validar Cotejar, Comparar, Revisar, etc.?
</t>
    </r>
    <r>
      <rPr>
        <sz val="11"/>
        <color rgb="FFC0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</si>
  <si>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sz val="11"/>
        <color rgb="FFC00000"/>
        <rFont val="Calibri"/>
        <family val="2"/>
        <scheme val="minor"/>
      </rPr>
      <t>califique 15 si es confiable</t>
    </r>
  </si>
  <si>
    <r>
      <t xml:space="preserve">¿Las observaciones, desviaciones o diferencias identificadas como resultados de la ejecución del control son investigadas y resueltas de manera oportuna?
</t>
    </r>
    <r>
      <rPr>
        <sz val="11"/>
        <color rgb="FFC0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</si>
  <si>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sz val="11"/>
        <color rgb="FFC00000"/>
        <rFont val="Calibri"/>
        <family val="2"/>
        <scheme val="minor"/>
      </rPr>
      <t>califique 10 si es completa, 5 si es incompleta o 0 si no existe</t>
    </r>
  </si>
  <si>
    <r>
      <t xml:space="preserve">Evaluación de la ejecución de cada control:
</t>
    </r>
    <r>
      <rPr>
        <sz val="9"/>
        <color rgb="FF00B050"/>
        <rFont val="Calibri"/>
        <family val="2"/>
        <scheme val="minor"/>
      </rPr>
      <t>Fuerte: El control se ejecuta por parte del responsable</t>
    </r>
    <r>
      <rPr>
        <sz val="9"/>
        <color theme="1"/>
        <rFont val="Calibri"/>
        <family val="2"/>
        <scheme val="minor"/>
      </rPr>
      <t xml:space="preserve">;
</t>
    </r>
    <r>
      <rPr>
        <sz val="9"/>
        <color theme="7"/>
        <rFont val="Calibri"/>
        <family val="2"/>
        <scheme val="minor"/>
      </rPr>
      <t>Moderada: El control se ejecuta algunas veces por parte del responsable</t>
    </r>
    <r>
      <rPr>
        <sz val="9"/>
        <color theme="1"/>
        <rFont val="Calibri"/>
        <family val="2"/>
        <scheme val="minor"/>
      </rPr>
      <t xml:space="preserve">;
</t>
    </r>
    <r>
      <rPr>
        <b/>
        <sz val="9"/>
        <color rgb="FFFF0000"/>
        <rFont val="Calibri"/>
        <family val="2"/>
        <scheme val="minor"/>
      </rPr>
      <t>Débil</t>
    </r>
    <r>
      <rPr>
        <sz val="9"/>
        <color rgb="FFFF0000"/>
        <rFont val="Calibri"/>
        <family val="2"/>
        <scheme val="minor"/>
      </rPr>
      <t>: El control no se ejecuta por parte del responsable
Inicialmente el responsable del control en primera línea de defensa autoevalúa, luego la tercera línea evalúa y confirma</t>
    </r>
  </si>
  <si>
    <t>FUERTE</t>
  </si>
  <si>
    <t>MODERADA</t>
  </si>
  <si>
    <t>DEBIL</t>
  </si>
  <si>
    <t>PREVENTIVO</t>
  </si>
  <si>
    <t>CORRUPCIÓN</t>
  </si>
  <si>
    <r>
      <t xml:space="preserve">% de cumplimiento del diseño del control
</t>
    </r>
    <r>
      <rPr>
        <u/>
        <sz val="11"/>
        <color rgb="FFFF0000"/>
        <rFont val="Calibri"/>
        <family val="2"/>
        <scheme val="minor"/>
      </rPr>
      <t>Teniendo en cuenta que 90 puntos al ser el máximo puntaje equivale a 100% de cumplimiento</t>
    </r>
  </si>
  <si>
    <r>
      <t xml:space="preserve">Evaluación del diseño del control
</t>
    </r>
    <r>
      <rPr>
        <sz val="11"/>
        <color rgb="FFFF0000"/>
        <rFont val="Calibri"/>
        <family val="2"/>
        <scheme val="minor"/>
      </rPr>
      <t>Fuerte: 96 a 100%;
Moderado: 86 a 95%;
Débil: Menor a 86%</t>
    </r>
  </si>
  <si>
    <r>
      <t xml:space="preserve">Promedio calificación del diseño de controles 
</t>
    </r>
    <r>
      <rPr>
        <sz val="11"/>
        <color rgb="FFFF0000"/>
        <rFont val="Calibri"/>
        <family val="2"/>
        <scheme val="minor"/>
      </rPr>
      <t xml:space="preserve">Para cada riesgo </t>
    </r>
    <r>
      <rPr>
        <sz val="11"/>
        <color theme="1"/>
        <rFont val="Calibri"/>
        <family val="2"/>
        <scheme val="minor"/>
      </rPr>
      <t xml:space="preserve">
</t>
    </r>
  </si>
  <si>
    <r>
      <t xml:space="preserve">Solidez del diseño del conjunto de controles 
</t>
    </r>
    <r>
      <rPr>
        <sz val="11"/>
        <color rgb="FFFF0000"/>
        <rFont val="Calibri"/>
        <family val="2"/>
        <scheme val="minor"/>
      </rPr>
      <t>El promedio debe estar por encima de 96%, sino se requieren planes de acción</t>
    </r>
  </si>
  <si>
    <r>
      <t xml:space="preserve">Conclusión sobre el diseño de controles
</t>
    </r>
    <r>
      <rPr>
        <sz val="11"/>
        <color rgb="FFFF0000"/>
        <rFont val="Calibri"/>
        <family val="2"/>
        <scheme val="minor"/>
      </rPr>
      <t>Los controles que no aporten al promedio pueden considerarse para su modificación, eliminación o fusión con otros</t>
    </r>
  </si>
  <si>
    <r>
      <rPr>
        <sz val="11"/>
        <color rgb="FFFFC000"/>
        <rFont val="Calibri"/>
        <family val="2"/>
        <scheme val="minor"/>
      </rPr>
      <t xml:space="preserve">Moderada
</t>
    </r>
    <r>
      <rPr>
        <sz val="11"/>
        <color rgb="FF00B050"/>
        <rFont val="Calibri"/>
        <family val="2"/>
        <scheme val="minor"/>
      </rPr>
      <t xml:space="preserve">Diseño fuerte </t>
    </r>
    <r>
      <rPr>
        <sz val="11"/>
        <color rgb="FFFFC000"/>
        <rFont val="Calibri"/>
        <family val="2"/>
        <scheme val="minor"/>
      </rPr>
      <t xml:space="preserve">+ Ejecución moderada;
Diseño moderado + </t>
    </r>
    <r>
      <rPr>
        <sz val="11"/>
        <color rgb="FF00B050"/>
        <rFont val="Calibri"/>
        <family val="2"/>
        <scheme val="minor"/>
      </rPr>
      <t>Ejecución fuerte;</t>
    </r>
    <r>
      <rPr>
        <sz val="11"/>
        <color rgb="FFFFC000"/>
        <rFont val="Calibri"/>
        <family val="2"/>
        <scheme val="minor"/>
      </rPr>
      <t xml:space="preserve">
Diseño moderado + Ejecución moderada</t>
    </r>
    <r>
      <rPr>
        <sz val="11"/>
        <color theme="1"/>
        <rFont val="Calibri"/>
        <family val="2"/>
        <scheme val="minor"/>
      </rPr>
      <t xml:space="preserve">
</t>
    </r>
    <r>
      <rPr>
        <sz val="11"/>
        <color rgb="FFFF0000"/>
        <rFont val="Calibri"/>
        <family val="2"/>
        <scheme val="minor"/>
      </rPr>
      <t>Requiere acciones de fortalecimiento del control</t>
    </r>
  </si>
  <si>
    <r>
      <rPr>
        <sz val="11"/>
        <color rgb="FFFF0000"/>
        <rFont val="Calibri"/>
        <family val="2"/>
        <scheme val="minor"/>
      </rPr>
      <t>Débil</t>
    </r>
    <r>
      <rPr>
        <sz val="11"/>
        <color theme="1"/>
        <rFont val="Calibri"/>
        <family val="2"/>
        <scheme val="minor"/>
      </rPr>
      <t xml:space="preserve">
</t>
    </r>
    <r>
      <rPr>
        <sz val="11"/>
        <color rgb="FF00B050"/>
        <rFont val="Calibri"/>
        <family val="2"/>
        <scheme val="minor"/>
      </rPr>
      <t>Diseño fuerte</t>
    </r>
    <r>
      <rPr>
        <sz val="11"/>
        <color theme="1"/>
        <rFont val="Calibri"/>
        <family val="2"/>
        <scheme val="minor"/>
      </rPr>
      <t xml:space="preserve"> + </t>
    </r>
    <r>
      <rPr>
        <sz val="11"/>
        <color rgb="FFFF0000"/>
        <rFont val="Calibri"/>
        <family val="2"/>
        <scheme val="minor"/>
      </rPr>
      <t>Ejecución Débil</t>
    </r>
    <r>
      <rPr>
        <sz val="11"/>
        <color theme="1"/>
        <rFont val="Calibri"/>
        <family val="2"/>
        <scheme val="minor"/>
      </rPr>
      <t xml:space="preserve">; 
</t>
    </r>
    <r>
      <rPr>
        <sz val="11"/>
        <color rgb="FFFFC000"/>
        <rFont val="Calibri"/>
        <family val="2"/>
        <scheme val="minor"/>
      </rPr>
      <t>Diseño moderado</t>
    </r>
    <r>
      <rPr>
        <sz val="11"/>
        <color theme="1"/>
        <rFont val="Calibri"/>
        <family val="2"/>
        <scheme val="minor"/>
      </rPr>
      <t xml:space="preserve"> + </t>
    </r>
    <r>
      <rPr>
        <sz val="11"/>
        <color rgb="FFFF0000"/>
        <rFont val="Calibri"/>
        <family val="2"/>
        <scheme val="minor"/>
      </rPr>
      <t>Ejecución Débil</t>
    </r>
    <r>
      <rPr>
        <sz val="11"/>
        <color theme="1"/>
        <rFont val="Calibri"/>
        <family val="2"/>
        <scheme val="minor"/>
      </rPr>
      <t xml:space="preserve">;
</t>
    </r>
    <r>
      <rPr>
        <sz val="11"/>
        <color rgb="FFFF0000"/>
        <rFont val="Calibri"/>
        <family val="2"/>
        <scheme val="minor"/>
      </rPr>
      <t>Diseño débil</t>
    </r>
    <r>
      <rPr>
        <sz val="11"/>
        <color theme="1"/>
        <rFont val="Calibri"/>
        <family val="2"/>
        <scheme val="minor"/>
      </rPr>
      <t xml:space="preserve"> +</t>
    </r>
    <r>
      <rPr>
        <sz val="11"/>
        <color rgb="FF00B050"/>
        <rFont val="Calibri"/>
        <family val="2"/>
        <scheme val="minor"/>
      </rPr>
      <t xml:space="preserve"> Ejecución fuerte</t>
    </r>
    <r>
      <rPr>
        <sz val="11"/>
        <color theme="1"/>
        <rFont val="Calibri"/>
        <family val="2"/>
        <scheme val="minor"/>
      </rPr>
      <t xml:space="preserve">;
</t>
    </r>
    <r>
      <rPr>
        <sz val="11"/>
        <color rgb="FFFF0000"/>
        <rFont val="Calibri"/>
        <family val="2"/>
        <scheme val="minor"/>
      </rPr>
      <t>Diseño débil</t>
    </r>
    <r>
      <rPr>
        <sz val="11"/>
        <color theme="1"/>
        <rFont val="Calibri"/>
        <family val="2"/>
        <scheme val="minor"/>
      </rPr>
      <t xml:space="preserve"> + </t>
    </r>
    <r>
      <rPr>
        <sz val="11"/>
        <color rgb="FFFFC000"/>
        <rFont val="Calibri"/>
        <family val="2"/>
        <scheme val="minor"/>
      </rPr>
      <t>Ejecución moderada</t>
    </r>
    <r>
      <rPr>
        <sz val="11"/>
        <color theme="1"/>
        <rFont val="Calibri"/>
        <family val="2"/>
        <scheme val="minor"/>
      </rPr>
      <t xml:space="preserve">;
</t>
    </r>
    <r>
      <rPr>
        <sz val="11"/>
        <color rgb="FFFF0000"/>
        <rFont val="Calibri"/>
        <family val="2"/>
        <scheme val="minor"/>
      </rPr>
      <t>Diseño débil</t>
    </r>
    <r>
      <rPr>
        <sz val="11"/>
        <color theme="1"/>
        <rFont val="Calibri"/>
        <family val="2"/>
        <scheme val="minor"/>
      </rPr>
      <t xml:space="preserve"> + </t>
    </r>
    <r>
      <rPr>
        <sz val="11"/>
        <color rgb="FFFF0000"/>
        <rFont val="Calibri"/>
        <family val="2"/>
        <scheme val="minor"/>
      </rPr>
      <t>Ejecución débil</t>
    </r>
    <r>
      <rPr>
        <sz val="11"/>
        <color theme="1"/>
        <rFont val="Calibri"/>
        <family val="2"/>
        <scheme val="minor"/>
      </rPr>
      <t xml:space="preserve">
</t>
    </r>
    <r>
      <rPr>
        <sz val="11"/>
        <color rgb="FFFF0000"/>
        <rFont val="Calibri"/>
        <family val="2"/>
        <scheme val="minor"/>
      </rPr>
      <t>Requiere acciones de fortalecimiento del control</t>
    </r>
  </si>
  <si>
    <t>CONCLUSIÓN SOBRE EL CONTROL</t>
  </si>
  <si>
    <t>No. de casillas que aporta cada control preventivo según su solidez</t>
  </si>
  <si>
    <t>No. de casillas que aporta cada control detectivo</t>
  </si>
  <si>
    <t>MOVIMIENTOS EN IMPACTO</t>
  </si>
  <si>
    <t>MOVIMIENTOS EN PROBABILIDAD</t>
  </si>
  <si>
    <r>
      <t xml:space="preserve">No. de casillas a mover en el mapa de calor hacia </t>
    </r>
    <r>
      <rPr>
        <sz val="11"/>
        <color rgb="FFFF0000"/>
        <rFont val="Calibri"/>
        <family val="2"/>
        <scheme val="minor"/>
      </rPr>
      <t>ABAJO</t>
    </r>
    <r>
      <rPr>
        <sz val="11"/>
        <color theme="1"/>
        <rFont val="Calibri"/>
        <family val="2"/>
        <scheme val="minor"/>
      </rPr>
      <t>, según
promedio de controles preventivos</t>
    </r>
  </si>
  <si>
    <r>
      <t xml:space="preserve">No. de casillas a mover en la matriz de calificación hacia la </t>
    </r>
    <r>
      <rPr>
        <sz val="11"/>
        <color rgb="FFFF0000"/>
        <rFont val="Calibri"/>
        <family val="2"/>
        <scheme val="minor"/>
      </rPr>
      <t>IZQUIERDA</t>
    </r>
    <r>
      <rPr>
        <sz val="11"/>
        <color theme="1"/>
        <rFont val="Calibri"/>
        <family val="2"/>
        <scheme val="minor"/>
      </rPr>
      <t>, según promedio de controles detectivos</t>
    </r>
  </si>
  <si>
    <t>TRATAMIENTO DEL RIESGO</t>
  </si>
  <si>
    <t>ACEPTAR EL RIESGO</t>
  </si>
  <si>
    <t>REDUCIR EL RIESGO</t>
  </si>
  <si>
    <t>EVITAR EL RIESGO</t>
  </si>
  <si>
    <t>COMPARTIR EL RIESGO</t>
  </si>
  <si>
    <t>REPORTE ACCIONES ADICIONALES (EFICACIA DEL PERIODO XXXXX)</t>
  </si>
  <si>
    <t>SISTEMA INTEGRADO DE GESTIÓN DISTRITAL BAJO EL ESTÁNDAR MIPG</t>
  </si>
  <si>
    <t>PROBABILIDAD RIESGOS DE CORRUPCIÓN</t>
  </si>
  <si>
    <t>(5) Moderado</t>
  </si>
  <si>
    <t>(10) Mayor</t>
  </si>
  <si>
    <t>(20) Catastrófico</t>
  </si>
  <si>
    <t>CASI SEGURO (5)</t>
  </si>
  <si>
    <t>PROBABLE (4)</t>
  </si>
  <si>
    <t>POSIBLE (3)</t>
  </si>
  <si>
    <t>IMPROBABLE (2)</t>
  </si>
  <si>
    <t>RARA VEZ (1)</t>
  </si>
  <si>
    <t>MODERADO (5)</t>
  </si>
  <si>
    <t>MAYOR (10)</t>
  </si>
  <si>
    <t>CATASTROFICO (20)</t>
  </si>
  <si>
    <t>EXTREMO 25</t>
  </si>
  <si>
    <t>ALTO 20</t>
  </si>
  <si>
    <t>ALTO 15</t>
  </si>
  <si>
    <t>MODERADO 10</t>
  </si>
  <si>
    <t>MODERADO 5</t>
  </si>
  <si>
    <t>EXTREMO 50</t>
  </si>
  <si>
    <t>EXTREMO 40</t>
  </si>
  <si>
    <t>EXTREMO 30</t>
  </si>
  <si>
    <t>ALTO 10</t>
  </si>
  <si>
    <t>EXTREMO 20</t>
  </si>
  <si>
    <t>EXTREMO 60</t>
  </si>
  <si>
    <t>EXTREMO 80</t>
  </si>
  <si>
    <t>EXTREMO 100</t>
  </si>
  <si>
    <t>CONTEXTO</t>
  </si>
  <si>
    <t>TOTAL</t>
  </si>
  <si>
    <r>
      <t xml:space="preserve">Calificación del diseño del control
</t>
    </r>
    <r>
      <rPr>
        <u/>
        <sz val="11"/>
        <color rgb="FFFF0000"/>
        <rFont val="Calibri"/>
        <family val="2"/>
        <scheme val="minor"/>
      </rPr>
      <t>Esta casilla suma automáticamente las variables de diseño 1 a 6, sin la 7 de evidencias</t>
    </r>
  </si>
  <si>
    <r>
      <rPr>
        <sz val="11"/>
        <color rgb="FF00B050"/>
        <rFont val="Calibri"/>
        <family val="2"/>
        <scheme val="minor"/>
      </rPr>
      <t>Fuerte
Diseño fuerte + Ejecución fuerte</t>
    </r>
    <r>
      <rPr>
        <sz val="11"/>
        <color theme="1"/>
        <rFont val="Calibri"/>
        <family val="2"/>
        <scheme val="minor"/>
      </rPr>
      <t xml:space="preserve">
</t>
    </r>
    <r>
      <rPr>
        <sz val="11"/>
        <color rgb="FFFF0000"/>
        <rFont val="Calibri"/>
        <family val="2"/>
        <scheme val="minor"/>
      </rPr>
      <t>No requiere acciones para fortalecer el control</t>
    </r>
  </si>
  <si>
    <t xml:space="preserve">ACCIONES ADICIONALES </t>
  </si>
  <si>
    <t>DETECTIVO</t>
  </si>
  <si>
    <r>
      <t xml:space="preserve">¿ La oportunidad  con que se ejecuta el control ayuda a prevenir la mitigación del riesgo o a detectar la materialización del riesgo de manera oportuna?
</t>
    </r>
    <r>
      <rPr>
        <sz val="11"/>
        <color rgb="FFC00000"/>
        <rFont val="Calibri"/>
        <family val="2"/>
        <scheme val="minor"/>
      </rPr>
      <t>califique 15 si es oportuna
0 si no es oportuna</t>
    </r>
  </si>
  <si>
    <r>
      <t xml:space="preserve">¿El responsable tiene la autoridad y adecuada segregación de funciones en la ejecución del control?
</t>
    </r>
    <r>
      <rPr>
        <sz val="11"/>
        <color rgb="FFC00000"/>
        <rFont val="Calibri"/>
        <family val="2"/>
        <scheme val="minor"/>
      </rPr>
      <t>califique 15 si es adecuado
0 si no es adecuado</t>
    </r>
  </si>
  <si>
    <r>
      <t xml:space="preserve">¿Existe un responsable asignado a la ejecución del control?
</t>
    </r>
    <r>
      <rPr>
        <sz val="11"/>
        <color rgb="FFC00000"/>
        <rFont val="Calibri"/>
        <family val="2"/>
        <scheme val="minor"/>
      </rPr>
      <t>califique 15 si está asignado
0 si no está asignado</t>
    </r>
  </si>
  <si>
    <t>Investigaciones por utilización indebida de la información</t>
  </si>
  <si>
    <t>Perdida de imagen</t>
  </si>
  <si>
    <t>Preventivo</t>
  </si>
  <si>
    <t>permanente</t>
  </si>
  <si>
    <t xml:space="preserve"> usuario y contraseña de acceso y formato de confidencialidad para el acceso a sistemas de información</t>
  </si>
  <si>
    <t xml:space="preserve">Reportar a las autoridades competentes </t>
  </si>
  <si>
    <t>Requiere acciones de fortalecimiento</t>
  </si>
  <si>
    <t>Realizar mesas de trabajo con el personal de atención al ciudadano, con el fin de socializar los temas relacionados con delitos de corrupción y procedimientos o lineamientos de atención al ciudadano</t>
  </si>
  <si>
    <t>REDACCIÓN DEL RIESGO</t>
  </si>
  <si>
    <t>Evitar iniciar con palabras negativas como: "No...", "Que no…" o con palabras que denoten un factor de riesgo (causa) tales como: "ausencia de.." "falta de..""Insuficiente…"</t>
  </si>
  <si>
    <r>
      <rPr>
        <b/>
        <sz val="11"/>
        <color theme="8" tint="-0.249977111117893"/>
        <rFont val="Calibri"/>
        <family val="2"/>
        <scheme val="minor"/>
      </rPr>
      <t>Ejemplo:</t>
    </r>
    <r>
      <rPr>
        <sz val="11"/>
        <color theme="8" tint="-0.249977111117893"/>
        <rFont val="Calibri"/>
        <family val="2"/>
        <scheme val="minor"/>
      </rPr>
      <t xml:space="preserve"> Posibilidad de recibir o solicitar cialquier tipo de dádiva o beneficio a nombre propio o de terceros con el fin de celebrar un contrato </t>
    </r>
  </si>
  <si>
    <t>Ofrecimiento o dádiva al servidor público</t>
  </si>
  <si>
    <t>El servidor público ejercer tráfico de influencias</t>
  </si>
  <si>
    <t>Posibilidad de recibir dádivas para exonerar un comparendo para beneficio propio o de un tercero</t>
  </si>
  <si>
    <t>Investigaciones administrativas y disciplinarias</t>
  </si>
  <si>
    <t>Detrimento patrimonial</t>
  </si>
  <si>
    <t>Perdida de confianza y credibilidad</t>
  </si>
  <si>
    <t>El Profesional de la Subdirección de Contravenciones realizará mensualmente la revisión de los expedientes exonerados de embriaguez y aleatoreamente otras infracciones con el fin de verificar que el fallo haya dado cumplimiento a la normatividad vigente, en caso de encontrar irregularidades se informará a través de memorando a la Subdirección y como evidencia se llevará el registro en un archivo en excel con las respectivas observaciones y adicionalmente entregara un informe con la revisión de los mismo.</t>
  </si>
  <si>
    <t>Detectivo</t>
  </si>
  <si>
    <t>mensual</t>
  </si>
  <si>
    <t xml:space="preserve"> Memorando
Registro en un archivo en excel
Informe</t>
  </si>
  <si>
    <t>Reportar a control disciplinario o Procuraduria según corresponda</t>
  </si>
  <si>
    <t>Escalar el caso al oficial de cumplimiento</t>
  </si>
  <si>
    <t>En el reporte al mapa se debe considerar los items que cuentan con cero en su evaluación</t>
  </si>
  <si>
    <t xml:space="preserve">Posibilidad de recibir dádivas por la entrega irregular de vehículos inmovilizados por infracciones a las normas de tránsito y/o de transporte público. </t>
  </si>
  <si>
    <t>El servidor público ejerce tráfico de influencias</t>
  </si>
  <si>
    <t>El profesional de la Subdirección de Contravenciones realizará la socialización semestralmente del código de integridad con el fin de procurar que todas las actividades, operaciones y actuaciones se realicen de acuerdo con las normas constitucionales y legales vigentes a traves de charlas informativas y como evidencia se llevara a cabo el registro de la asistencia</t>
  </si>
  <si>
    <t>Semestral</t>
  </si>
  <si>
    <t>Registro de asistencia</t>
  </si>
  <si>
    <t>Validar la eficiencia de la socialización del Código de Integridad verificando los documentos aportados por el ciudadano para la entrega de vehículos inmovilizados por infracciones a las normas de tránsito y/o de transporte público de manera irregular</t>
  </si>
  <si>
    <t xml:space="preserve">Interponer Denuncia </t>
  </si>
  <si>
    <t>El profesional de la Subdirección de Contravenciones realizará la socialización smestralmente del código de integridad con el fin de procurar que todas las actividades, operaciones y actuaciones se realicen de acuerdo con las normas constitucionales y legales vigentes a traves de charlas informativas y como evidencia se llevara a cabo el registro de la asistencia</t>
  </si>
  <si>
    <t>Debil</t>
  </si>
  <si>
    <t>teniendo en cuenta que la solidez del diseño es debil no se realizan desplazamientos en la matriz de calor</t>
  </si>
  <si>
    <t>Solo se cuenta con un control razón por la cual los movimientos en el mapa es de 1</t>
  </si>
  <si>
    <t xml:space="preserve">Posibilidad de recibir dádivas por la entrega irregular de licencias de conducción suspendidas o canceladas, por parte de un servidor público </t>
  </si>
  <si>
    <t>El Profesional de la Subdirección de Contravenciones realizará la socialización semestralmente del código de integridad con el fin de procurar que todas las actividades, operaciones y actuaciones se realicen de acuerdo con las normas constitucionales y legales vigentes a traves de charlas informativas y como evidencia se llevara a cabo el registro de la asistencia</t>
  </si>
  <si>
    <t>El Profesional realizará semestralmente un Taller de Casos relacionados al riesgo, entrega de licencias de conducción con el fin de que todas las actuaciones se realicen de acuerdo a las normas establecidas en el código de integridad y como evidencias se llevara a cabo el registro de asistencia y un informe del resultado del Taller</t>
  </si>
  <si>
    <t>Registro de asistencia / informe del resultado del Taller</t>
  </si>
  <si>
    <t>Validar la eficiencia de la socialización del Código de Integridad verificando la cantidad de licencias de conducción entregadas de manera irregular</t>
  </si>
  <si>
    <t>Validar la eficiencia del taller retroalimentando a los participantes teniendo en cuenta los resultados obtenidos</t>
  </si>
  <si>
    <t>El Profesional realizará semestralmente un Taller de Casos relacionados al riesgo, Entrega de Vehículos Inmovilizados con el fin de que todas las actuaciones se realicen de acuerdo a las normas establecidas en el código de integridad y como evidencias se llevara a cabo el registro de asistencia y un informe del resultado del Taller</t>
  </si>
  <si>
    <t>El prmedio de ambos controles permite mover 2 casillas en probabilidad</t>
  </si>
  <si>
    <t xml:space="preserve">Posibilidad de recibir dádivas  favoreciendo la ocurrencia del fenómeno jurídico de la caducidad de los procesos contravencionales e investigaciones administrativas por violación a las normas de tránsito y transporte </t>
  </si>
  <si>
    <t>El Profesional responsable verifica mensualmente las bases de datos y/o informes de SICON para realizar el seguimiento de los procesos y asi evitar la caducidad dejando evidencia en la base de datos</t>
  </si>
  <si>
    <t>El Auxliar Administrativo verifica mensualmente que las actuaciones y actos administrativos esten cargadas en el SICON Vs. el expediente físico entregado por el Profesional Unviersitario dejando evidencia en la base de datos sobre los expedientes rechazados que no fueron cargados en SICON</t>
  </si>
  <si>
    <t>Mensualmente</t>
  </si>
  <si>
    <t>Base de Datos
Informes de SICON</t>
  </si>
  <si>
    <t>Entregar el reparto de las actuaciones y actos administrativos de acuerdo a los términos procesales</t>
  </si>
  <si>
    <t>Se realizara seguimiento a la base de datos de las actuaciones y actos administrativos con el fin de evitar la caducidad</t>
  </si>
  <si>
    <t>Interponer Denuncia (cuando haya pérdida del expediente)</t>
  </si>
  <si>
    <t>En el reporte al mapa se debe considerar los items que cuentan con valor intermedio en su evaluación</t>
  </si>
  <si>
    <t>Posibilidad de recibir dádivas para agilizar el trámite de desvinculación y su decisión (conceder o negar la desvinculación)</t>
  </si>
  <si>
    <t>El Profesional de la Subdirección de Control e Investigaciones al Transporte Público realizará la socialización semestralmente del código de integridad con el fin de procurar que todas las actividades, operaciones y actuaciones se realicen de acuerdo con las normas constitucionales y legales vigentes a traves de charlas informativas y como evidencia se llevara a cabo el registro de la asistencia</t>
  </si>
  <si>
    <t>El Profesional de la Subdirección de Control e Investigaciones al Transporte Público realiza permanentemente el seguimiento en la base de datos de las desvinculaciones allegas a la Dependencia Vs. lo asignado por el Gestor Documental Orfeo y el registro de trámites en línea dejando como evidencia la Base de Datos y los reportes de Orfeo y los trámites en línea.</t>
  </si>
  <si>
    <t>Permanente</t>
  </si>
  <si>
    <t>Base de Datos
Reportes de Orfeo
Trámites en línea</t>
  </si>
  <si>
    <t>Validar la eficiencia de la socialización del Código de Integridad verificando la cantidad de quejas referentes a las solicitudes de desvinculación administrativa</t>
  </si>
  <si>
    <t>Verificar la exactitud de la información remitida a través de los trámites en línea validando la placa reportada</t>
  </si>
  <si>
    <t>El Profesional que realiza la actividad de revisor de la Dirección de Investigaciones Administrativas de Tránsito y Transporte verifica permanentemente que los actos administrativos sean fallados dando cumplimiento a la normatividad vigente con el fin de verificar que el fallo haya dado cumplimiento a la normatividad vigente, en caso de encontrar irregularidades se informará a través de memorando al Director y como evidencia el memorando con el hallazgo</t>
  </si>
  <si>
    <t>Permanentemente</t>
  </si>
  <si>
    <t>Memorando</t>
  </si>
  <si>
    <t xml:space="preserve">Socializar al equipo de trabajo de la Dirección de Investigaciones Administrativas de Tránsito y Transporte sobre la importancia de dar cumplimiento al código de integridad </t>
  </si>
  <si>
    <t>El Profesional de la Subdirección de Control e Investigaciones al Transporte Público realiza permanentemente el seguimiento en la base de datos de las desvinculaciones allegas a la Dependencia con el fin de validar la cantidad de solictudes Vs. las decisiones enviadas a la Empresa y al Usuario y como evidencia las solicitudes asignadas por el Gestor Documental Orfeo</t>
  </si>
  <si>
    <t>mantener el control y su eficacia</t>
  </si>
  <si>
    <t>No requiere acciones de fortalecimiento</t>
  </si>
  <si>
    <t>El promedio permite 3 movimientos en el mapa de calor</t>
  </si>
  <si>
    <t xml:space="preserve"> Carencia de  valores y principios éticos.en el desempaño de las funciones por parte de los funcinarios</t>
  </si>
  <si>
    <t xml:space="preserve"> Bajos niveles de denuncia de actos de corrupción.</t>
  </si>
  <si>
    <t>Aumento en las reclamaciones, quejas, demandas, tutelas y demás acciones jurídicas, que ingresan a la Entidad</t>
  </si>
  <si>
    <t>Desgaste administrativo por reprocesos</t>
  </si>
  <si>
    <t xml:space="preserve">El propfesional encargado de hacer las devoluciones en la Subdireccion Financiera verifica que la informacion plasmada en el formulario este acorde con la informacion consignada en SICON,y en Bogdata esta informacio  se consigna en  la  carpeta compartida Storage ADMIN.dejando como evidencia  los soportes aportados por el solicitante y los registros en SICON y BogData.             </t>
  </si>
  <si>
    <t xml:space="preserve"> Pantallazos  SICON, la orden de devolución en BogData y la respuesta en Orfeo. A los ciudadanos.
</t>
  </si>
  <si>
    <t>Realizar 2  socializaciones  al personal encargado de efectuar las devoluciones  del codigo de Integridad, de la SDM.</t>
  </si>
  <si>
    <t>En caso de encontrarse posibles casos de corrupcion en las devoluciones  por pago de dineros por concepto de acuerdos de pago y comparendos-Retención en la fuente por trámite de enajenación de activo no exitoso en la Concesión SIM  ,la Subdireccion Financiera pone en conocimiento de las instancias de control de la Entidad la  situacion presentada para su correspondiente investigacion</t>
  </si>
  <si>
    <t>Falta de celeridad y contundencia en la aplicación de acciones disciplinarias contra actos de corrupción.</t>
  </si>
  <si>
    <t>Carencia de  valores y principios éticos.en el desempaño de las funciones por parte de los funcinarios</t>
  </si>
  <si>
    <t xml:space="preserve"> Investigaciones disciplinarias, administrativas, penales y fiscales.</t>
  </si>
  <si>
    <t xml:space="preserve"> Pérdida de imagen institucional</t>
  </si>
  <si>
    <t>El profesional encargado de hacer los asientos contables  en la Subdireccion Financiera raliza  permanentemente la revision inicial y posterior de los  diferentes formatos   verificando  que la informacion cargada este acorde con la informacion suministrada por contratista,proveedores de SDM. informacion que es cargada en  el  aplicativos, LIMAY -de SICAPITAL</t>
  </si>
  <si>
    <t>Formato de causacion  generados por el aplicativo  LIMAY- de  SICAPITAL-</t>
  </si>
  <si>
    <t>Realizar  2socializaciones  al personal  encargado de efectuar los asientos contables   del codigo de Integridad, de la SDM.</t>
  </si>
  <si>
    <t>En caso de encontrarse posibles casos de corrupcion en los asientos  contables  ,la Subdireccion Financiera pone en conocimiento de las instancias de control de la Entidad la  situacion presentada para su correspondiente investigacion</t>
  </si>
  <si>
    <t>Posibilidad de obtener un beneficio económico por el uso inadecuado de la informacion oficial privilegiada por parte de los funcionarios que realizan la defensa Judicial y extrajudicial  de la entidad para beneficio propio o de un tercero.</t>
  </si>
  <si>
    <t>Inoportuna actuación etica y profesional por parte del abogado responsable del proceso.</t>
  </si>
  <si>
    <t xml:space="preserve">Manipulación inadecuada de información </t>
  </si>
  <si>
    <t xml:space="preserve">Inadecuado uso de los controles establecidos para el desarrollo de los proceso judiciales y extrajudiciales. </t>
  </si>
  <si>
    <t>Presencia de delitos de cohecho en el suministro de la informacion del proceso</t>
  </si>
  <si>
    <t>Condenas y sanciones en contra de la entidad</t>
  </si>
  <si>
    <t xml:space="preserve">Perdida de la imagen institucional credibilidad y confianza
</t>
  </si>
  <si>
    <t xml:space="preserve">El jefe del proceso realiza seguimiento mensual a los procesos judiciales, con el proposito de verificar la actualizacion y cargue de la informacion de los procesos, a traves del Siprojweb.en caso de presentarse una irregularidad con un proceso se verificara el abogado encargado del desarrollo de dicho proceso y se realizara la respectiva investigacion. </t>
  </si>
  <si>
    <t xml:space="preserve">mensual </t>
  </si>
  <si>
    <t>Actas, informes, de los seguimientos realizado a los procesos en Siproj.</t>
  </si>
  <si>
    <t xml:space="preserve">Realizar a los profesionales de la Direccion de representacion socializacion semestral sobre temas de codigo de integridad y ley de transparencia , con el fin mitigar posibles hechos de corrupcion. </t>
  </si>
  <si>
    <t>verificar la materializacion del riesgo y proceder a informar a las autoridades competentes.</t>
  </si>
  <si>
    <t>Posibilidad de obtener un beneficio economico por generar actuaciones  judiciales y/o actos administrativos no acordes a la normatividad buscando un favorecimiento propio o de un tercero.</t>
  </si>
  <si>
    <t xml:space="preserve">falla en el cumplimiento de los procedimientos y politicas establecidos por la norma y la entidad para ejercer la defensa judicial y extrajudicial. </t>
  </si>
  <si>
    <t>Inadecuada implementacion de controles en donde se haga seguimiento a los procesos que lleva la entidad.</t>
  </si>
  <si>
    <t xml:space="preserve">Manipulacion inadecuada de la informacion </t>
  </si>
  <si>
    <t>Perdidas economicas</t>
  </si>
  <si>
    <t xml:space="preserve">El profesional del  la Dirección De representacion Judicial debera presentar al comite de conciliacion los procesos a  cargo  para verificar la pertinencia de los productos entregados. En caso de requerir ajustes se realizara mediante la ficha que se carga en siproj la cual sera verificada y aprobada por el director de la DRJ. </t>
  </si>
  <si>
    <t>El jefe de area de la Direccion de Representacion Judicial  realiza seguimiento mensual a las fortalezas y debilidades encontrada en la defensa mediante el analisis de fallos perdidos, con el proposito de identificar riesgos de corrupcion, en caso de presentarse una irregularidad se iniciara la respectiva investigacion.</t>
  </si>
  <si>
    <t>Los profesionales de la Direccion de Normatividad permanentemente aplican durante las expedicion de normas, la normativa vigente relacionada con el sector movilidad. En caso de desviaciones en el cumplimiento de requisitos normativos, se generan alertas. Se evidencia su control mediante el correos electronicos y expedicion del acto administrativo.</t>
  </si>
  <si>
    <t>Fichas de los procesos presentados al comité.</t>
  </si>
  <si>
    <t xml:space="preserve">Actas de seguimiento </t>
  </si>
  <si>
    <t>Correos electronicos y actos administrativos expedidos</t>
  </si>
  <si>
    <t xml:space="preserve">El profesional de la direccion de normatividad durante la vigencia, implementará la estrategia de sensibilización,documentación y actualizacion de la Matriz. En caso de resistencia al cambio y baja participación en la sensibilización, desde la alta dirección se emitirá una directriz de obligatorio cumplimiento. Se evidencia a través de correos electronicos </t>
  </si>
  <si>
    <t>El jefe de area realiza seguimiento mensual a las fortalezas y debilidades encontrada en la defensa mediante el analisis de fallos perdidos, con el proposito de identificar riesgos de corrupcion, en caso de presentarse una irregularidad se iniciara la respectiva investigacion.</t>
  </si>
  <si>
    <t>El promedio permite realizar 2 movimientos en el mapa de calor</t>
  </si>
  <si>
    <t>Posbilidad de obtener un beneficio economico por la Celebración Indebida de Contratos para beneficio propio o un tercero.</t>
  </si>
  <si>
    <t>Manipulación de información.</t>
  </si>
  <si>
    <t xml:space="preserve">Inadecuado control a los Estudios Previosy/o Pliegos de condiciones sin el cumplimiento de los requisitos legales  .
</t>
  </si>
  <si>
    <t>Falla en el cumplimiento de la normatividad por omision para beneficiar a un oferente.</t>
  </si>
  <si>
    <t xml:space="preserve">Inadecuada identificación de necesidades de información y de fuentes de generación </t>
  </si>
  <si>
    <t>Desgaste administrativo</t>
  </si>
  <si>
    <t>Ineficiencia operativa y administrativa</t>
  </si>
  <si>
    <t>El pofesional de la Direccion de Contratacion realiza revisión  de los estudios y documentos previos que se presentan
para el tramite de procesos de contratación, con el proposito de impedir que los mismos no cumplan con los requisitos normativos, a traves de los procedimientos y formatos establecidos por la Direccion de contrataciòn para tal fin.</t>
  </si>
  <si>
    <t>El pofesional de la Direccion de Contratacion realiza revisión  de los estudios y documentos previos que se presentan
para el tramite de procesos de contratación, con el proposito de impedir que los mismos no cumplan con los requisitos normativos, a traves de los procedimientos y formatos establecidos por la Direccion de contrataciòn para tal fin,  en caso de desviación se generan alertas y recomendaciones previas s evidencia su control mediante los correo o memorandos remitidos a las areas.</t>
  </si>
  <si>
    <t>El profesional de la Direccion de Contratacion realiza revisión  de los estudios y documentos previos que se presentan
para el tramite de procesos de contratación, con el proposito de impedir que los mismos no cumplan con los requisitos normativos, a traves de los procedimientos y formatos establecidos por la Direccion de contrataciòn para tal fin.</t>
  </si>
  <si>
    <t>El profesional de la Direccion de Contratacion realiza revisión  de los estudios y documentos previos que se presentan
para el tramite de procesos de contratación, con el proposito de impedir que los mismos no cumplan con los requisitos normativos, a traves de los procedimientos y formatos establecidos por la Direccion de contrataciòn para tal fin,  en caso de desviación se generan alertas y recomendaciones previas s evidencia su control mediante los correo o memorandos remitidos a las areas.</t>
  </si>
  <si>
    <t>Estudios previos en el formato establecido por la Direccion.</t>
  </si>
  <si>
    <t>Copia de los memoandos y devoluciones realizadas relacionados con los procesos de contrataciòn</t>
  </si>
  <si>
    <t>El profesional de la Direccion de Contratacion realizara socializacion semestral sobre codigo de integridad, politica antisoborno, asi como de los manuales y procedimientos que se encuentran en la intranet a los profesionales de la Direccion de contratacion.</t>
  </si>
  <si>
    <t>Inadecuada conducta etica y profesional por parte del contratista de la DGC responsable de la atencion al ciudadano.</t>
  </si>
  <si>
    <t>Indebido manejo de información sin tener presente que la  gestion se rige con confidencial, bajo la Ley 1518 de 2012 de proteccion de datos</t>
  </si>
  <si>
    <t xml:space="preserve">Inapropiado manejo de los controles y canales de informacion establecidos para el desarrollo de la gestion de cobro.  </t>
  </si>
  <si>
    <t>Presencia de delitos de cohecho en el suministro de la informacion de la gestion</t>
  </si>
  <si>
    <t>Investigaciones administrativas, fiscales, penales y judiciales por utilización indebida de la información</t>
  </si>
  <si>
    <t>Condenas y sanciones en contra de la Entidad y en contra del colaborador</t>
  </si>
  <si>
    <t>Perdida de la imagen institucional credibilidad y confianza</t>
  </si>
  <si>
    <t>La líder del grupo de facilidades de pago junto con el supervisor de contrato define y asigna permanentemente usuarios para consulta y registro de la información en  los aplicativos de acuerdo con el tipo de gestión que utilice la DGC, con el propósito de impedir un manejo indebido de los aplicativos por parte de un funcionario o un tercero, en caso de encontrar accesos indebidos se informara al administrador del sistema de operación una vez demostrado el hecho, como evidencia se genera, solicitud de creación de usuario, contraseña de acceso y formato de confidencialidad para el acceso a sistemas de información.</t>
  </si>
  <si>
    <t>La lider del grupo de facilidades de pago realiza seguimiento de forma trimestral a los perfiles asignados al grupo en mencion, con el fin de verificar el correcto uso por parte de los contratistas y funcionarios  de los aplicativos a los que se les asignaron los permisos y alcances, en caso de encontrar inconsistencias en el uso de los mismos se informara al supervisor del contrato, como evidencia se dejara actas de los seguimientos realizados.</t>
  </si>
  <si>
    <t>Trimestral</t>
  </si>
  <si>
    <t>solicitud de creación de usuario, contraseña de acceso y formato de confidencialidad para el acceso a sistemas de información</t>
  </si>
  <si>
    <t>actas de los seguimientos realizados</t>
  </si>
  <si>
    <t>Realizar a los profesionales de la Direccion de gestion de cobro trimestralmente  socializaciones sobre elprotocolo de atencion al ciudadano, codigo de integridad y corrupcion , con el fin mitigar posibles hechos de corrupcion.</t>
  </si>
  <si>
    <t>verificar la materializacion del riesgo y Solicitar el cambio inmediato de la contraseña o en caso extremo la inhabilitación de la contraseña.</t>
  </si>
  <si>
    <t>Por promedio se permite realizar 2 movimientos en el mapa de calor</t>
  </si>
  <si>
    <t xml:space="preserve">Posibilidad de obtener un beneficio económico por  realizar la autorización de un tramite o un servicio de semaforización o señalización fuera  de los requisitos establecidos para el beneficio de un tercero.           </t>
  </si>
  <si>
    <t xml:space="preserve">Baja cultura de control en los colaboradores de la Entidad frente a la implementación del manual de funciones, manual de trámites y servicios y código de integridad y  tipologías de actos de corrupción.
</t>
  </si>
  <si>
    <t>falla en el cumplimiento de los procedimientos y políticas establecidas para la gestión de tramites y servicios.</t>
  </si>
  <si>
    <t>Perdida de imagen Institucional</t>
  </si>
  <si>
    <t>Investigaciones judiciales correspondientes a los delitos  consagrados en el titulo XV de la ley 599 del 2000 Código Penal.</t>
  </si>
  <si>
    <t>El profesional de la Subdirección de Señalización revisa permanentemente los diseños de señalización presentados, que cumplan con los requisitos establecidos tanto en las fases de propuesta de diseño, como en la de implementación, con el fin de mitigar desviaciones del control que favorezcan a un tercero; en el caso de presentarse una inconsistencia se solicitará al profesional aclarar dicha inconsistencia dejando como registro el acta de compromiso.</t>
  </si>
  <si>
    <t xml:space="preserve">El profesional de la Subdirección de Señalización revisa permanentemente que la señalización entregada en almacén y dada de baja cumpla a cabalidad con los requisitos establecidos y  que  su retiro de campo corresponda a una acción que mejore las condiciones de seguridad vial sector y en el caso que no cumpla dicho requerimiento se solicitará información sobre lo referente. Se deja como registro el acta de recibo de señales retiradas. </t>
  </si>
  <si>
    <t>El profesional de la Subdirección de Señalización revisa permanentemente que la señalización horizontal implementada a través de los contratos integrales, cumpla con las condiciones de durabilidad de acuerdo con el tiempo de garantía transcurrido, con el fin de garantizar que no se encuentre en un incumplimiento contractual. Se deja como registro el formato Informe de visita y comunicaciones oficiales.</t>
  </si>
  <si>
    <t>El profesional de la Subdirección de Semaforización evalúa permanentemente las condiciones técnicas mínimas para priorizar y semaforizar las intersecciones solicitadas, con el fin de fin de mitigar desviaciones del control que favorezcan a un tercero, dejando como registro formatos de verificación de condiciones para semaforizar.</t>
  </si>
  <si>
    <t>Cada vez que llegue una solicitud</t>
  </si>
  <si>
    <t>Se evidencia en el formato  PM03-PR03-F03 Acta de Compromiso</t>
  </si>
  <si>
    <t>Se evidencia en el formato - Acta de recibo de señales retiradas en vía PM02-PR09-F01</t>
  </si>
  <si>
    <t>Se evidencia en el formato - Informe de visita PM02-PR06-F01, al igual que los diferentes requerimientos a los contratistas cuando se tienen observaciones, mediante el formato PA01-PM01-MD01 (Orfeo PA01-PD15-MD01)</t>
  </si>
  <si>
    <t>Formato de Verificación Condiciones para Semaforizar, establecido en el procedimiento (PM03-PR09-F02), actas de reunión, oficios, memorandos y soporte documental.</t>
  </si>
  <si>
    <t>Realizar una sensibilización en el primer semestre por dependencia sobre el Código de  Integridad y las políticas antisoborno dejando como evidencia una presentación y un registro de asistencia de los participantes.</t>
  </si>
  <si>
    <t>Informar la situación evidenciada al superior jerárquico  para que se realicen las investigaciones y se tomen las medidas necesarias.</t>
  </si>
  <si>
    <t>Se promedia los movimientos para el cual se permiten 4 movimientos en el mapa de calor</t>
  </si>
  <si>
    <t xml:space="preserve">Posibilidad de obtener un beneficio economico por  realizar la autorización de un tramite o un servicio de Planes de Manejo de Tránsito, Control de Tránsito y Transporte y Gestión en Vía  fuera  de los requisitos establecidos para el beneficio de un tercero.            </t>
  </si>
  <si>
    <t>El profesional de la Subdirección de PMT verifica permanentemente que se cumpla con los requisitos descritos en la Guía de Trámites y Servicios y SUIT, con el fin de evitar exigencia de requisitos que beneficien a un tercero. Se deja como registro los formatos tramitados por la Subdirección de PMT.</t>
  </si>
  <si>
    <t>El profesional de la Subdirección de PMT verifica permanentemente que se cumpla con los lineamientos establecidos en los puntos de control de los procedimientos PM02-PR01 y PM02-PR02, con el fin de evitar exigencia de requisitos que beneficien a un tercero. Se deja como registro los formatos tramitados por la Subdirección de PMT.</t>
  </si>
  <si>
    <t>El auxiliar administrativo de la Subdirección de Control de Tránsito y Transporte verifica permanentemente los requisitos para solicitud de Copia de IPAT´s de acuerdo con lo establecido en la guía de tramites y servicios para el suministro de copia de informes de accidentes, conforme a la solicitud allegada y sin beneficiar a ninguna de las partes, dejando como registro la aprobación de la solicitud de Copia de IPAT´s.</t>
  </si>
  <si>
    <t>Los directores y subdirectores remitirán mensualmente el certificado de confiabilidad de los tramites y servicios dispuestos en la Guía de Tramites y Servicios, con el fin de garantizar la actualización de los requerimientos. Se deja como registro el certificado de confiabilidad de la información.</t>
  </si>
  <si>
    <t>Archivo de los formatos tramitados por la Subdirección de PMT.</t>
  </si>
  <si>
    <t>Archivo de los formatos de los procedimientos PM02-PR01 y PM02-PR02 tramitados por la Subdirección de PMT.</t>
  </si>
  <si>
    <t>Solicitudes de Copia de IPAT´s Aprobadas</t>
  </si>
  <si>
    <t>certificado de confiabilidad de la información.</t>
  </si>
  <si>
    <t>Realizar verificación aleatoria del cumplimiento de requisitos establecidos para el suministro de copia de informe de accidentes de tránsito.</t>
  </si>
  <si>
    <t>Bajos niveles de denuncia de actos de corrupción.</t>
  </si>
  <si>
    <t>El Director de GTCTT o la Subdirectora de CTT permanentemente solicitan y reciben las solicitudes de cotización de los bienes o servicios a contratar, con el fin de evitar una relación directa ente estructuradores y los proveedores que conlleve a el beneficio de estos. Se deja como evidencia las solicitudes de cotización y respuestas de los proveedores.</t>
  </si>
  <si>
    <t>El equipo estructurador (jurídico, técnico y financiero) realiza permanentemente la revisión de estudios de sector y estudios previos conforme a la normatividad vigente, con el fin de evitar que se ajusten requisitos en favor de un tercero. Se deja como evidencia la lista de chequeo aplicable al proceso contractual.</t>
  </si>
  <si>
    <t>Se promedia y se deja 2 movimientos para el mapa de calor</t>
  </si>
  <si>
    <t xml:space="preserve">Posibilidad de recibir dádivas por sumnistrar informaciòn confidencial  priviligiada, para el  beneficio de un terceros </t>
  </si>
  <si>
    <t xml:space="preserve">Incumplimiento en la normas del regimen disciplinario </t>
  </si>
  <si>
    <t xml:space="preserve">Vulneracion a  la ética profesional,  </t>
  </si>
  <si>
    <t xml:space="preserve">Vulneración al acuerdo de confidencialidad </t>
  </si>
  <si>
    <t>falta a la moral y a las buenas costumbres</t>
  </si>
  <si>
    <t>Vulneración al Código Penal y demás normas concordantes</t>
  </si>
  <si>
    <t xml:space="preserve">Investigaciones disciplinarias, penales </t>
  </si>
  <si>
    <t>Imposición de multas y sanciones para Entidad</t>
  </si>
  <si>
    <t>Pérdida de imagen Institucional</t>
  </si>
  <si>
    <t>Intervención de los organos de control</t>
  </si>
  <si>
    <t xml:space="preserve">Perdida de credibilidad
</t>
  </si>
  <si>
    <t xml:space="preserve">La Jefe de la Oficina de Control Disciplinario de manera continua,  procede a que se suscriba el acuerdo de confidencialidad con los colaboradores de la oficina, con el fin de evitar la entrega indebida de informaciòn de los procesos, dejando como evidencia documento de confidencialidad digitalizado </t>
  </si>
  <si>
    <t>Se debe contar con el acuerdo de confidencialidad firmado</t>
  </si>
  <si>
    <t>Realizar charlas enfocadas en el impacto que se generaría, frente vulneración de la clausulas de confidencialidad una vez al año, para los colaboradores de la OCD</t>
  </si>
  <si>
    <t xml:space="preserve">Reportar a las autoridades competentes , Procuraduria General de la Nacion, Talento Humano. </t>
  </si>
  <si>
    <t xml:space="preserve">La Jefe de la Oficina de Control Disciplinario de manera continua,  procede a que se suscriba el acuerdo de confidencialidad con los colaboradores de la oficina , con el fin de evitar la entrega indebida de informaciòn de los procesos, dejando como evidencia documento de confidencialidad digitalizado </t>
  </si>
  <si>
    <t xml:space="preserve">Para un control se realiza un solo movimiento </t>
  </si>
  <si>
    <t xml:space="preserve">Posibilidad de recibir  dádivas por parte del abogado comisionado en el proceso, acto que configuraría el delito de cohecho, con el fin de favorecer a teceros. </t>
  </si>
  <si>
    <t xml:space="preserve">La Jefe de la Oficina de Control Disciplinario, de manera permanente, revisa, vigila y controla los expedientes previamente  ante la toma decisión o cualquier tipo de pronunciamiento,  asigna número  auto, (consecutivo)  acompañado de la firma. </t>
  </si>
  <si>
    <t xml:space="preserve">Actas de reparto, Acta de entrega de procesos, base de datos </t>
  </si>
  <si>
    <t>Se realizarán socializaciones, relacionadas en los temas de corrupcion y antisoborno, lideradas por un miembro del comité corrupción y antisoborno, una vez al año, para los colaboradores de la OCD</t>
  </si>
  <si>
    <t>Posibilidad de recibir  dádivas por la pérdida de documentos publicos y/o del expediente, con el fin de favorecer a terceros</t>
  </si>
  <si>
    <t xml:space="preserve">La Jefe de la Oficina de Control Disciplinario, de manera permanente, realiza un control de los expedientes a traves de las acta de entrega y las  bases de datos, con el fin de evitar la perdida de los documentos públicos y/o expedientes. </t>
  </si>
  <si>
    <t xml:space="preserve">Actas de reparto y  base de datos. </t>
  </si>
  <si>
    <t xml:space="preserve">La OCD cuenta con una base de datos dentro de la cual se deberá indicar el estado del proceso que tiene asignado cada abogado, obligación de todos los colaboradores  de la OCD de mantenerla  actualizada  de manera permanente. </t>
  </si>
  <si>
    <t>La Jefe de la Oficina de Control Disciplinario, de manera permanente, realiza un control de los expedientes a traves de las acta de entrega y las  bases de datos, con el fin de evitar la perdida de los documentos públicos y/o expedientes.</t>
  </si>
  <si>
    <t xml:space="preserve">Posibilidad de obtener un beneficio económico por el uso inadecuado de la información disponible y confiable por parte de los colobaradores que brindan atención al ciudadano en la entidad  </t>
  </si>
  <si>
    <t>falla en el complimiento de los procedimientos y politicas establecidas para la seguridad de la información.</t>
  </si>
  <si>
    <t>Insufiencia en los controles de acceso a los diferentes aplicativos de consulta, registro y gestión que soportan la atención y oferta de trámites de la entidad.</t>
  </si>
  <si>
    <t>El jefe del proceso define y asigna permanentemente  perfiles y usuarios de consulta para los aplicativos  de acuerdo con el tipo de gestión , con el propósito de  impedir su uso por parte de personal no autorizado, a través del aplicativo dispuesto por la entidad, en caso de encontrar accesos indebido se informará a las autoridades competentes una vez demostrado el hecho, como evidencia se genera usuario y contraseña de acceso y formato de confidencialidad para el acceso a sistemas de información</t>
  </si>
  <si>
    <t>El profesional de la DAC lider de la politica de Racionalización de  trámites,  crea y/o actualiza mensualmente la información en la guía de trámites y servicios y el sistema único de información de trámites (SUIT), con el fin de Generar  certificado de confiabilidad por cada una de las Direcciones y Subdirecciones que cuentan con información publicada en la guía de trámites y servicios y el sistema único de información de trámites (SUIT), dejando como registro certificados de confiabilidad.</t>
  </si>
  <si>
    <t>Certificados de Confiabilidad</t>
  </si>
  <si>
    <t>Realizar mesas de trabajo con los colaboradores de atención al ciudadano, con el fin de socializar los temas relacionados con delitos de corrupción y procedimientos o lineamientos de atención al ciudadano</t>
  </si>
  <si>
    <t>Se realizan en total dos movimientos en el mapa de calor</t>
  </si>
  <si>
    <t>Posibilidad de obtener un beneficio económico por la prestación inadecuada de trámites y/o servicios a la ciudadanía, con el propósito de conseguir una rentabilidad propia o para un tercero.</t>
  </si>
  <si>
    <t xml:space="preserve">Insuficiencia en la metodología para divulgar las politica pública distrital de servicio a la ciudadanía, trámites y servicios y canales de comunicación con la ciudadanía.
</t>
  </si>
  <si>
    <t>Falla en la racionalización y simplificación de los procedimientos en las diferentes etapas de los procesos misionales y de prestación de los servicios.</t>
  </si>
  <si>
    <t xml:space="preserve">Debilidad en la concertación de alianzas estratégicas y de articulación interinstitucional para combatir la corrupción. </t>
  </si>
  <si>
    <t>Debilidad en los puntos de control y mecanismos de seguimiento y medición de la eficacia y eficiencia del proceso contractual.</t>
  </si>
  <si>
    <t>Investigaciones disciplinarias, administrativas, penales y fiscales.</t>
  </si>
  <si>
    <t>Perdida de imagen institucional</t>
  </si>
  <si>
    <t>El profesional de la DAC lider de los puntos de atención, verifica bimestralmente  las denuncias por actos de corrupcción, con el fin de dar tratamiento a los posibles hechos de corrupción  de los colobarodores de atención al ciudadano, a través de un memorando remitido a la Oficina de Control Disciplinario.</t>
  </si>
  <si>
    <t>El profesional de la DAC lider de la politica de Racionalización de  trámites,   verifica bimestralmente la implementación de la Estrategia de Racionalización de Trámites y/o Servicios publicada en el SUIT y en el PAAC, con el fin de mejorar los trámites u OPA,s a través de disminución de tiempos, costos y requisitos, así como definición de estrategias para que el ciudadano  pueda realizar los trámites directamente en la Entidad sin acceder a  intermediarios y/o Tramitadores que afectan la prestación de servicios de la entidad, dejando como registro acta de reunión.</t>
  </si>
  <si>
    <t>El Orientador de servicios / Profesional Universitario / Rol instructor Profesional y Rol Instructor Técnico DAC, verifica  constantemente que el ciudadano que va a ingresar al curso sea el infractor registrado, con el fin de validar su identidad a través de la comparación visual del rostro del asistente con la fotografía del documento respectivo, dejando como registro el listado de validación de identidad.</t>
  </si>
  <si>
    <t>El profesional de la DAC lider de cursos pedagógicos,   verifica trimestralmente el cumplimiento del procedimiento de Cursos  Pedagógicos, con el fin de  Implementar los mecanismos de medición con respecto a la satisfacciónde los cursos pedagogicos, dejando como registro los formatos anexos al procedimiento PM04-PR01-Cursos Pedagógicos.</t>
  </si>
  <si>
    <t xml:space="preserve">El profesional de la DAC lider de presupuesto y contratación, verifica mensualmente cada una de las etapas del proceso precontractual y contractual en las áreas involucradas por cada uno de los contratos, así como los  contratos de interventoría asignados a la DAC,  con el fin garantizar la implementación de  los lineamientos dispuestos en los  manuales de supervisón e interventoría, dejando como registro los informes de supervisión de las interventorías y la base de seguimiento de la ejecución presupuestal. 
</t>
  </si>
  <si>
    <t xml:space="preserve">El Profesional lider de exceptuados  de la Dirección de Atención al Ciudadano, Verifica mensualmente los documentos adjuntos a la solicitud para el para Trámite de Excepción Vehicular, en concordancia con los requisitos legales  conforme al tipo de excepción, dejando como registro la lista de chequeo correspondiente. </t>
  </si>
  <si>
    <t>memorando remitido a la Oficina de Control Disciplinario.</t>
  </si>
  <si>
    <t>Actas de seguimiento</t>
  </si>
  <si>
    <t>listado de validación de identidad.</t>
  </si>
  <si>
    <t>Resultados implementación mecanismos de medición</t>
  </si>
  <si>
    <t>informes de supervisión de las interventorías y la base de seguimiento de la ejecución presupuestal.</t>
  </si>
  <si>
    <t>Listas de Chequeo:
PM04-PR06-F01
PM04-PR06-F02</t>
  </si>
  <si>
    <t>Realizar mesas de trabajo con los colaboradores de atención al ciudadano, con el fin de socializar trimestralmente los temas relacionados con la politica de racionalización de trámites, así como los lineamientos del Manual de Contratación, interventoría  y código de Integridad de la Entidad, dejando como registro las actas de asistencia a la socialización.</t>
  </si>
  <si>
    <t xml:space="preserve">El profesional de la DAC lider de presupuesto y contratación, verifica mensualmente cada una de las etapas del proceso precontractual y contractual en las áreas involucradas por cada uno de los contratos, así como los  contratos de interventoría asignados a la DAC,  con el fin garantizar la implementación de  los lineamientos dispuestos en los  manuales de supervisón e interventoría, dejando como registro los informes de supervisión de las interventorías y la base de seguimiento de la ejecución presupuestal. </t>
  </si>
  <si>
    <t>Se promedia y se dezsplazan 3 movimiento en la matriz de calor</t>
  </si>
  <si>
    <t>Posibilidad de obtener un beneficio económico por el uso inadecuado de la informacion confidencial de la ciudadania por parte de los funcionarios y contratistas que realizan la atencion al publico de la DGC  de la Entidad para beneficio propio o de un tercero.</t>
  </si>
  <si>
    <t>El servidor público solicitar dádiva a un tercero</t>
  </si>
  <si>
    <t>Falta de  valores y principios éticos en el desempaño de las funciones por parte de los funcinarios</t>
  </si>
  <si>
    <t>Desconocimiento del procedimiento y la normatividad</t>
  </si>
  <si>
    <t>Reprocesos en la realizacion de las actividades</t>
  </si>
  <si>
    <t>Ofrecimiento o dádiva al servidor público para agilizar la entrega de la licencia de conducción</t>
  </si>
  <si>
    <t>Falta de controles en la custodia de los documentos</t>
  </si>
  <si>
    <t>Incremento de denuncia por parte del ciudadano</t>
  </si>
  <si>
    <t>Falta de conocimiento de la normatividad y cumplimiento de los terminos procesales</t>
  </si>
  <si>
    <t>Falta de controles dentro de los procedimientos implementados en el Proceso</t>
  </si>
  <si>
    <t xml:space="preserve">Desconocimiento de la normatividad aplicable </t>
  </si>
  <si>
    <t>Ofrecimiento de dadivas de un tercero al servidor público para agilizar el trámite de desvinculación</t>
  </si>
  <si>
    <t>Tomar de manera erronea la decisión de desvinculación</t>
  </si>
  <si>
    <t xml:space="preserve">Aumento de denuncias por parte del ciudadano por no realizar el debido proceso </t>
  </si>
  <si>
    <t>Falta principios éticos en el desempaño de las actividades por parte de los funcinarios</t>
  </si>
  <si>
    <t>Posibilidad de recibir dádivas de parte de un tercero debido a la pérdida total o parcial de expedientes de los Procesos Contravencionales ocasionando el entorpecimiento del proceso administrativo generando la nulidad y/o caducidad del mismo.</t>
  </si>
  <si>
    <t>Aumento de denuncias por la perdida de expedientes por parte de la Entidad</t>
  </si>
  <si>
    <t xml:space="preserve">Falta de principios éticos en la realización de las actividades </t>
  </si>
  <si>
    <t>Falta de control en la custodia de los expedientes por parte de los Profesionales</t>
  </si>
  <si>
    <t>Falta de control en la custodia de los expedientes en el archivo de la Dependencia</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</si>
  <si>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</si>
  <si>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</si>
  <si>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t>Semanalmente</t>
  </si>
  <si>
    <t>Correo electrónico con los hallazgos del seguimiento.</t>
  </si>
  <si>
    <t>Formato Entrega de expedientes - Abogados (Continuaciones) o el Formato Entrega de Expedientes Salidas y Audiencias (Apertura)</t>
  </si>
  <si>
    <t>Se realizara el reparto de los expedientes a las Autoridades de Tránsito por medio del Formato Entrega de expedientes - Abogados con el fin de evitar  la pérdida de los expedientes, tener la trazabilidad de los documentos y realizar el seguimiento continuo de los mismos.</t>
  </si>
  <si>
    <t>Se realizara el registro en la base de datos de los expedientes entregados por las Autoridades de Tránsito con el fin de evitar la pérdida de los expedientes, tener la trazabilidad de los documentos y realizar el seguimiento continuo de los mismos</t>
  </si>
  <si>
    <t>Realizar la denuncia por la pérdida del expediente</t>
  </si>
  <si>
    <t>Reconstrucción del expediente</t>
  </si>
  <si>
    <t>Posibilidad de recibir dádivas de parte de un tercero para revocar una resolución o investigación en segunda instancia</t>
  </si>
  <si>
    <t xml:space="preserve">Debilidad en el cumplimiento de los controles para la aprobación de los estudios de tránsito
</t>
  </si>
  <si>
    <t>Investigaciones disciplinarias, administrativas por tráfico de influencias</t>
  </si>
  <si>
    <t>Reprocesos</t>
  </si>
  <si>
    <t>El (la) Coordinador(a) del grupo de los estudios de tránsito de la subdirección de infraestructura, verifica de forma permanente los conceptos de estudios de tránsito allegados por el profesional con el fin de verificar que cumplan de requisitos establecidos a través de la lista de chequeo y el estudio presentado. En caso de presentar alguna observación se solicitará realizar los ajustes por parte del profesional, en caso de concepto de aprobación de un estudio sin cumplir los requisitos, se investigará la procedencia del incumplimiento y se reportará al ente competente, dejando como evidencia el concepto de aprobación del estudio y la lista de chequeo correspondiente.</t>
  </si>
  <si>
    <t>Concepto aprobado del estudio, lista de chequeo</t>
  </si>
  <si>
    <t>Realiza un movimiento</t>
  </si>
  <si>
    <t>Realizar dos socializaciones a los responsables de las actividades asociadas a estudios de tránsito en temas relacionados con valores individuales y colectivos, principios y directrices. Dejando como evidencia la presentación y el listado de asistencia</t>
  </si>
  <si>
    <t>Debilidad en la implementación  de las políticas de seguridad de la información</t>
  </si>
  <si>
    <t xml:space="preserve">Investigaciones disciplinarias, administrativas </t>
  </si>
  <si>
    <t xml:space="preserve">El profesional de la OTIC verifica de manera permanente que la solictud de creación de usuario cumpla con los requisitos establecidos para asignacion de cuentas, con el fin de no otorgar permisos indebidos para la ingreso a los sistemas de información, en caso de no cumplir se devuelve al jefe de area solicitante, dejando como registro el ticket de verfificación y seguimiento de la solicitud. </t>
  </si>
  <si>
    <t xml:space="preserve">Registro el ticket de verfificación y seguimiento de la solicitud. </t>
  </si>
  <si>
    <t xml:space="preserve">El gestor de integridad de la OTIC, realiza semestramelnte socialización al codigo de integridad dejando como evidencia acta y listados de asistencia </t>
  </si>
  <si>
    <t>Ausencia de seguimientos al debida utlización de los sistemas de información de la entidad</t>
  </si>
  <si>
    <t>Falta a la moral y a las buenas costumbres</t>
  </si>
  <si>
    <t>El Jefe de la OTIC verifica y asigna de  manera permanente las solicitudes de Concepto Técnico a los ingenieros Especializados  para que se dé una respuesta que permita a los proyectos con componente TIC adelantados en la entidad estén alineados con las políticas institucionales y la optimización de recursos , con el fin de no aprobar y asesorar cualquier tipo de inversión en Hardware y Software que pueda afectar la plataforma tecnológica de la entidad, todas las respuestas se  devuelven al área solicitante, dejando como registro el correo electrónico de respuesta o con memorando.</t>
  </si>
  <si>
    <t>Correo electrónico de respuesta o con memorando.</t>
  </si>
  <si>
    <t xml:space="preserve">Se realizará seguimiento a las respuestas emitidas </t>
  </si>
  <si>
    <t xml:space="preserve">MAPA  DE RIESGOS DE CORRUPCIÓN </t>
  </si>
  <si>
    <t>Versión: 1.0</t>
  </si>
  <si>
    <t>Posibilidad de recibir dádivas en favor propio o  de un tercero   por la manipulación de los requisitos establecidos para la realización de la devolucion de dineros por concepto de acuerdos de pago y comparendos-Retención en la fuente por trámite de enajenación de activo no exitoso en la Concesión SIM.</t>
  </si>
  <si>
    <t>Posibilidad de recibir dádivas en favor propio  de un tercero   mediante la manipulación de los  requisitos establecidos para la realización de los asientos contables</t>
  </si>
  <si>
    <t>Posibilidad de obtener una dádiva o beneficio económico  por la aprobación de un estudio de tránsito  con el propósito de conseguir una rentabilidad propia o para un tercero.</t>
  </si>
  <si>
    <t>Posibilidad de obtener una dádiva o beneficio económico  por emitir un concepto tecnico de para adquisición de insfraestructura tecnologica (hardware y software) para  favorecer a un tercero.</t>
  </si>
  <si>
    <t>Posibilidad de obtener una dádiva o beneficio económico  para adulterar o usar de manera inadecuada los sistemas de información y la información allí depositada de la entidad con el fin  favorecer a un tercero.</t>
  </si>
  <si>
    <t xml:space="preserve">El propfesional encargado de hacer las devoluciones en la Subdireccion Financiera verifica que la informacion plasmada en el formulario este acorde con la informacion consignada en SICON,y en Bogdata esta informacio  se consigna en  la  carpeta compartida Storage ADMIN.dejando como evidencia  los soportes aportados por el solicitante y los registros en SICON y BogData.  </t>
  </si>
  <si>
    <t>Posibilidad de recibir dadivas por la manipulación inadecuada de  expedientes relacionados con multas o gestión de cobro por violación a las normas de transito y transporte  para favorecer a un tercero</t>
  </si>
  <si>
    <t>Posibilidad de recibir dádivas por la manipulación inadecuada de la información de la base de datos alojada en el Gestor Documental para el beneficio propio o de un tercero</t>
  </si>
  <si>
    <t>Posibilidad de obtener una dádiva o beneficio económico por la mala práctica en el desarrollo de la supervisión de contratos a cargo de la Subdirección Administrativa (combustible, papelería, transporte, mantenimiento de vehículos y locativo entre otros) con el fin de beneficiar a un tercero.</t>
  </si>
  <si>
    <t xml:space="preserve">Falta de controles dentro de los procedimientos implementados en el Proceso y desconocimiento de los procedimientos por parte de los servidores públicos. </t>
  </si>
  <si>
    <t xml:space="preserve">Desconocimiento de la normatividad y la legislación por parte de los servidores públicos. </t>
  </si>
  <si>
    <t>El Profesional líder de gestión documental de la Subdirección Administrativa, adelantará con la Dirección de Gestión del cobro, reuniones mensuales para verificar el avance de la organización de los expedientes de cobro coactivo y transporte publico,  dejando como registro las memorias de los seguimientos junto a la presentación en power point</t>
  </si>
  <si>
    <t>Mensual</t>
  </si>
  <si>
    <t xml:space="preserve">Memorias de los seguimientos junto a la presentación en power point </t>
  </si>
  <si>
    <t>Diario</t>
  </si>
  <si>
    <t xml:space="preserve">bitácoras </t>
  </si>
  <si>
    <t>El Profesional líder de gestión documental de la Subdirección Administrativa realizará seguimiento semestral sobre la organización de archivos en toda la entidad bajo la responsabilidad de la Subdirección Administrativa el cual se registrara en un informe de actividades.</t>
  </si>
  <si>
    <t>Reportando a las autoridades competentes.</t>
  </si>
  <si>
    <t xml:space="preserve">Desconocimiento de la normatividad y la legislación relacionada con seguridad de la información por parte de los servidores públicos 
</t>
  </si>
  <si>
    <t xml:space="preserve">Insuficiencia en los controles de acceso al gestor documental s de consulta, registro y gestión que soportan la atención y oferta de trámites de la entidad.  </t>
  </si>
  <si>
    <t xml:space="preserve">Perdida de confianza y credibilidad </t>
  </si>
  <si>
    <t>La  subdirectora administrativa solicitará de manera mensual a la Oficina de Tecnologías de la Información un reporte de todos los cambios y accesos que realizaron los usuarios administradores del Gestor Documental por debajo de la base de datos, con el fin de detectar anomalías en los accesos de los usuarios.</t>
  </si>
  <si>
    <t>La empresa de seguridad realizará una revisión diaria  de maletas y elementos externos del personal que acceda a la zona donde se encuentran los expedientes, con el fin de evitar que la documentación sea sustraída del área de intervención por parte de los funcionarios. dejando las novedades reportadas en las bitácoras de cada sede</t>
  </si>
  <si>
    <t xml:space="preserve">Informe </t>
  </si>
  <si>
    <t>El Profesional líder de gestión documental de la Subdirección Administrativa realizará realiza capacitaciones a los funcionarios cuyos permisos en Orfeo sea de administradores , con relación a temas de anticorrupción, el cual se registrara en un listado de asistencia y ata de reunión.</t>
  </si>
  <si>
    <t xml:space="preserve">Desconocimiento de la normatividad aplicable, procedimientos, así como las consecuencias que conllevan estas malas prácticas  </t>
  </si>
  <si>
    <t>Falta de controles suficientes por parte del supervisor en materia anticorrupción</t>
  </si>
  <si>
    <t>Desconocimiento del código de integridad  en el desempeño de las actividades por parte del supervisor o apoyo a la supervisión</t>
  </si>
  <si>
    <t>Intervención de los órganos de control</t>
  </si>
  <si>
    <t>La Subdirectora Administrativa o quien ésta designe para el efecto, gestionará anualmente una socialización de la normativa anticorrupción aplicable dirigida a los funcionarios y colaboradores del la dependencia, para fortalecer los conocimientos en materia anticorrupción, minimizando la posibilidad de ocurrencia de hechos relacionados con corrupción, dejando como evidencia el listado de asistencia y la respectiva presentación.</t>
  </si>
  <si>
    <t xml:space="preserve">El supervisor y el apoyo a la supervisión de la Subdirección Administrativa, realizará una reunión previa a la suscripción del acta de inicio de cada contrato de adquisición de bienes y servicios, con el fin de recordar las obligaciones en materia anticorrupción disminuyendo así el riesgo de que estas se materialicen, dejando como evidencia un acta de reunión. </t>
  </si>
  <si>
    <t>La Subdirectora Administrativa o quien ésta designe para el efecto, sin excepción, deberá participar de las reuniones virtuales o presenciales que se llevan acabo con los contratistas, con el fin de realizar seguimiento a las obligaciones contractuales evitando la desviación del contrato, relacionados con actos de corrupción, levantando acta de dichas reuniones.</t>
  </si>
  <si>
    <t>La Subdirectora Administrativa o quien ésta designe para el efecto, gestionará semestralmente una socialización del Código de Integridad dirigida a los funcionarios y colaboradores del la dependencia, para fortalecer los valores y principios, disminuyendo de esta manera la posibilidad de ocurrencia de hechos relacionados con corrupción, dejando como evidencia el listado de asistencia y la respectiva presentación.</t>
  </si>
  <si>
    <t>Anualmente</t>
  </si>
  <si>
    <t xml:space="preserve">Listado de asistencia 
Presentación </t>
  </si>
  <si>
    <t xml:space="preserve">Permanente </t>
  </si>
  <si>
    <t xml:space="preserve">Acta de reunión </t>
  </si>
  <si>
    <t>Semestralmente</t>
  </si>
  <si>
    <t>Realizar capacitaciones a los funcionarios y colaboradores de la Subdirección Administrativa, con relación a temas de anticorrupción.</t>
  </si>
  <si>
    <t xml:space="preserve">Reportar a control disciplinario o Procuraduria según corresponda.
</t>
  </si>
  <si>
    <t>Escalar el caso al oficial de cumplimiento (Subsecretaria de Gestión Corporativa)</t>
  </si>
  <si>
    <t xml:space="preserve">La empresa de seguridad realizará una revision de maletas y elementos externos del personal que acceda a la zona donde se encuentran los expedientes dejando las novedades reportadas en las bitacoras de cada sede. </t>
  </si>
  <si>
    <t>Realiza 2  movimiento</t>
  </si>
  <si>
    <t>Realiza 3 movimientos</t>
  </si>
  <si>
    <t>Posibilidad de recibir dadivas por manipulación en la estructuración de requisitos habilitantes y/o evaluación, en procesos de selección y /o perfiles de contratistas en contratos de prestación de servicios.</t>
  </si>
  <si>
    <t>Posibilidad de recibir dadivas u otros beneficios por la manipulación de procesos administrativos en favor del fenomeno de prescripción en beneficio propio o de terceros</t>
  </si>
  <si>
    <t>Omisión de la gestión en los procesos persuasivos y coactivos</t>
  </si>
  <si>
    <t xml:space="preserve">Ausencia de apropiación de los valores éticos institucionales </t>
  </si>
  <si>
    <t>Posibles hallazgos con incidencia disciplinaria y fiscal por prescripción de las obligaciones de la ciudadania</t>
  </si>
  <si>
    <t>Dificultad de lograr la meta de recaudo programada</t>
  </si>
  <si>
    <t>El grupo GMI minería de información de la Dirección de Gestión de Cobro a través del requerimiento mensual generado por el provedor tecnologico ETB contratado por la entidad presenta las alertas para las obligaciones proximas a prescribir con el fin de que la DGC, realice la gestión a fin de evitar la materialización de la prescripción de las obligaciones de la ciudadania, dejando como registro el requerimiento (correo electronico), el correo de respuesta por parte de la ETB (No se registra la información presentada por la ETB teniendo en cuenta la información sensible y confidencial en cuanto a la cartera de la entidad)</t>
  </si>
  <si>
    <t xml:space="preserve">Preventivo </t>
  </si>
  <si>
    <t>requerimiento (correo electronico), el correo de respuesta por parte de la ETB (No se registra la información presentada por la ETB teniendo en cuenta la información sensible y confidencial en cuanto a la cartera de la entidad)</t>
  </si>
  <si>
    <t>Los profesionales de la DGC, realizan mensualmente con el insumo presentado por la ETB la alimentación de la base de actos administrativos de prescripción, la cual es remitida a la Subdirección financiera para efectos de conciliación contable, con el fin  de manejar la misma información en cuanto a la cartera de la entidad y evitar manejos inadecuados en cifras o generar alertas, dejando como registro la base de datos y los correos remitidos a financiera.</t>
  </si>
  <si>
    <t>Base de datos y los correos remitidos a financiera</t>
  </si>
  <si>
    <t xml:space="preserve">Reportar a la Oficina de Control Disciplinario </t>
  </si>
  <si>
    <t>Realizar socialización semestral al equipo de gestión de cobro, sobre temas relacionados con el código de integridad, dejando las listas de asistencia como registro de ejecución</t>
  </si>
  <si>
    <t xml:space="preserve">Posibilidad de recibir dadivas en favor propio  o de un tercero   por el direccinamiento  de los indicadores de capcacidad financiera e indicadores de capacidad organizacional a favor de una empresa determinada
</t>
  </si>
  <si>
    <t>Pérdida de imagen institucional</t>
  </si>
  <si>
    <r>
      <t xml:space="preserve">El subdirector financiero realiza permanentemente la asignación del profesional para la realización de la estructuración financiera, con el fin de validar y efectuar  la solicitud presentada, dejando como registro </t>
    </r>
    <r>
      <rPr>
        <sz val="8"/>
        <rFont val="Calibri"/>
        <family val="2"/>
        <scheme val="minor"/>
      </rPr>
      <t xml:space="preserve">memorando de asignación firmado por el Subdirector Financiera </t>
    </r>
  </si>
  <si>
    <t>El profesional encargado de hacer la evaluación financiera en la Subdireccion Financiera realiza la verificación de los requisitos habilitantes financieros con base en la información reportada por los proponentes en el Registro Unico de Proponentes RUP, dejando como registro el PA03-IN13-F01 FORMATO VERIFICACION DE REQUISITOS FINANCIEROS HABILITANTES Y PA03-IN13-F02 FORMATO CONSOLIDADO INFORME DE REQUISITOS  FINANCIEROS HABILITANTES, firmados por el evaludor financiero y el Subdirector Financiero</t>
  </si>
  <si>
    <t xml:space="preserve">preventivo </t>
  </si>
  <si>
    <t>Memorando remitido por ORFEO</t>
  </si>
  <si>
    <t>PA03-IN13-F01 FORMATO VERIFICACION DE REQUISITOS FINANCIEROS HABILITANTES Y PA03-IN13-F02  FORMATO CONSOLIDADO INFORME DE REQUISITOS  FINANCIEROS HABILITANTES</t>
  </si>
  <si>
    <t>Realizar  2 socializaciones del codigo de Integridad de la SDM  al personal  encargado de efectuar el analisis de estructuración y evaluación financiera   .</t>
  </si>
  <si>
    <t>En caso de encontrarse posibles casos de corrupcion en las estructuraciones  ,la Subdireccion Financiera pone en conocimiento de las instancias de control de la Entidad la  situacion presentada para su correspondiente investigacion</t>
  </si>
  <si>
    <t xml:space="preserve">El subdirector financiero realiza permanentemente la asignación del profesional para la realización de la estructuración financiera, con el fin de validar y efectuar  la solicitud presentada, dejando como registro memorando de asignación firmado por el Subdirector Financiera </t>
  </si>
  <si>
    <t>Desconocimiento del codigo de integridad de la entidad</t>
  </si>
  <si>
    <t>No se solicitan el acompañamiento por parte del dirección de contratación para la estructuración del proceso contractual.</t>
  </si>
  <si>
    <t>Presentación de hallazgos en procesos de auditoría</t>
  </si>
  <si>
    <t>Posibles investigaciones de tipo administrativo, fiscal, sancionatorios o penales</t>
  </si>
  <si>
    <t>PERMANENTE</t>
  </si>
  <si>
    <t>correo electronico con la retroalimentación de las observaciones encontradas.</t>
  </si>
  <si>
    <t xml:space="preserve"> estudio previo donde se determina la aplicación de los documentos tipo cuando se requiera. </t>
  </si>
  <si>
    <t>estudios previos aprobados por el ordenador del gasto</t>
  </si>
  <si>
    <t>actas de reunión y/o correos electronicos con las observaciones presentadas</t>
  </si>
  <si>
    <t>cargue del proceso en el aplicativo secop ii como primera aprobación</t>
  </si>
  <si>
    <t>Realizar una circular interna o memorando, a los ordenadores del gasto, dando directricez con respecto a la necesidad de incuir aspectos relacionados con el codigo de ética en los memorandos de asignación del equipo estructurador y evaluador</t>
  </si>
  <si>
    <t>Informar al ente regulador competente</t>
  </si>
  <si>
    <t>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t>
  </si>
  <si>
    <t>Verificación permanente  del cumplimiento de requisitos minimos por parte del ordenador del gasto con su equipo estructurador, con el fin de prevenir posibles desviaciones en los requisitos habilitantes, dejando como evidencia los estudios previos aprobados por el ordenador del gasto (Todos los procesos)</t>
  </si>
  <si>
    <t>El equipo evaluador en conjunto con el abogado designado evaluaran las propuestas presentadas con el fin de verificar que cumplan con los requisitos habilitantes y las normatividad aplicable para el procesos de selección, dejando como registro actas de reunión y/o correos electronicos con las observaciones presentadas (Todos los procesos)</t>
  </si>
  <si>
    <t>El coordinador designado evalua los documentos de evaluación que allegue el equipo evaluador y el abogado desigando con el fin  de verificar que cumplan con los requisitos habilitantes y las normatividad aplicable para el procesos de selección, dejando como registro el cargue del proceso en el aplicativo secop ii como primera aprobación  (Gestión Jurídica)</t>
  </si>
  <si>
    <r>
      <t>El profesional abogado de procesos de selección en conjunto con el coordinador de procesos de selección  revisan permenentemente que  la completitud de los documentos de los estudios previos esten conformes con los requisitos establecidos en la normatividad vigente y</t>
    </r>
    <r>
      <rPr>
        <b/>
        <sz val="11"/>
        <color theme="1"/>
        <rFont val="Calibri"/>
        <family val="2"/>
        <scheme val="minor"/>
      </rPr>
      <t xml:space="preserve"> los lineamientos internos</t>
    </r>
    <r>
      <rPr>
        <sz val="11"/>
        <color theme="1"/>
        <rFont val="Calibri"/>
        <family val="2"/>
        <scheme val="minor"/>
      </rPr>
      <t>,  con el fin de prevenir procesos de selección sin el cumplimiento de los requisitos, en caso de no cumplir se regresan al área para sus respectivos ajustes, dejando como evidencia del control un correo electronico con la retroalimentación de las observaciones encontradas. (Gestión Jurídica)</t>
    </r>
  </si>
  <si>
    <t>El profesional abogado de procesos de selección en conjunto con el coordinador de procesos de selección  revisan permenentemente que  la completitud de los documentos de los estudios previos esten conformes con los requisitos establecidos en la normatividad vigente y los lineamientos internos,  con el fin de prevenir procesos de selección sin el cumplimiento de los requisitos, en caso de no cumplir se regresan al área para sus respectivos ajustes, dejando como evidencia del control un correo electronico con la retroalimentación de las observaciones encontradas. (Gestión Jurídica)</t>
  </si>
  <si>
    <t xml:space="preserve">Versión </t>
  </si>
  <si>
    <t>fecha</t>
  </si>
  <si>
    <t>Control de cambio</t>
  </si>
  <si>
    <t>3 mayo de 2021</t>
  </si>
  <si>
    <t>Adopción mapa de riesgos de corrupción por procesos</t>
  </si>
  <si>
    <t>16 Junio de 2021</t>
  </si>
  <si>
    <t>Inclusión de riesgos asociados al proceso de gestión administrativa / Gestión Financiera y se genero un riesgo transversal para todos los procesos.
Riesgos 24 al 29</t>
  </si>
  <si>
    <t>TODOS LOS PROCESOS</t>
  </si>
  <si>
    <t>VERSIÓN 5.0</t>
  </si>
  <si>
    <t>4.0</t>
  </si>
  <si>
    <t>3.0</t>
  </si>
  <si>
    <t>28 enero de 2021</t>
  </si>
  <si>
    <t xml:space="preserve">Mapa de riesgos institucional </t>
  </si>
  <si>
    <t xml:space="preserve">5.0 </t>
  </si>
  <si>
    <t>Trámites y OPA inscritos en el SUIT</t>
  </si>
  <si>
    <t xml:space="preserve">Normatividad que los sustenta </t>
  </si>
  <si>
    <t>Costo del servicio con su normatividad asociada</t>
  </si>
  <si>
    <t>Canales dispuestos para su realización</t>
  </si>
  <si>
    <t>Derechos fundamentales que garantizan</t>
  </si>
  <si>
    <t>Caracterización de los grupos de valor</t>
  </si>
  <si>
    <t>Que sea prioritario en el Plan Distrital de Desarrollo</t>
  </si>
  <si>
    <t>Que el trámite u OPA afecte de forma directa, la garantía de derechos fundamentales y/o población en condición de vulnerabilidad (salud, educación, víctimas, condición de discapacidad, entre otras)</t>
  </si>
  <si>
    <t>Si es susceptible de riesgo de corrupción o se percibe como de alto riesgo de corrupción</t>
  </si>
  <si>
    <t>Si es un trámite u OPA con alto costo para la entidad</t>
  </si>
  <si>
    <t>Si es un trámite u OPA con alto costo para la ciudadanía.</t>
  </si>
  <si>
    <t>Sí es un trámite u OPA identificado por mejorar como resultado de los diferentes espacios de participación ciudadana</t>
  </si>
  <si>
    <t>Si la ciudadanía, los usuarios o grupos de valor alguna vez lo priorizaron en ejercicios de caracterización.</t>
  </si>
  <si>
    <t>Si el trámite u OPA cuenta con el sustento normativo adecuado</t>
  </si>
  <si>
    <t>Si es el trámite u OPA con mayor solicitud por parte de la ciudadanía</t>
  </si>
  <si>
    <t>Si es el trámite u OPA insignia de la entidad</t>
  </si>
  <si>
    <t>Si el trámite cumple por lo menos con 5 criterios de los 10 se prioriza</t>
  </si>
  <si>
    <t>Total</t>
  </si>
  <si>
    <t>Analisis de causas</t>
  </si>
  <si>
    <r>
      <rPr>
        <b/>
        <sz val="11"/>
        <color theme="1"/>
        <rFont val="Calibri"/>
        <family val="2"/>
        <scheme val="minor"/>
      </rPr>
      <t>Afuera:</t>
    </r>
    <r>
      <rPr>
        <sz val="11"/>
        <color theme="1"/>
        <rFont val="Calibri"/>
        <family val="2"/>
        <scheme val="minor"/>
      </rPr>
      <t xml:space="preserve">  En los momentos del proceso del trámite o servicio en que interactúan los grupos de interés (grupos de valor como los representantes del sector empresarial, víctimas, mujeres, entre otros) o intermediarios y el servidor de la entidad o particular que ejerce funciones públicas o presta servicios
públicos.</t>
    </r>
  </si>
  <si>
    <r>
      <rPr>
        <b/>
        <sz val="11"/>
        <color theme="1"/>
        <rFont val="Calibri"/>
        <family val="2"/>
        <scheme val="minor"/>
      </rPr>
      <t>Hacia dentro</t>
    </r>
    <r>
      <rPr>
        <sz val="11"/>
        <color theme="1"/>
        <rFont val="Calibri"/>
        <family val="2"/>
        <scheme val="minor"/>
      </rPr>
      <t>: al momento de ejecutar los procedimientos requeridos al interior de la entidad para dar
cumplimiento al trámite o servicio solicitado</t>
    </r>
  </si>
  <si>
    <t>Espacios de discrecionalidad, fallas en
el diseño de los procesos, normatividad
compleja, excesivos costos administrativos,
débiles sistemas de información, inadecuada
selección de personal, ausencia de manuales,
tecnología obsoleta o carente de controles.</t>
  </si>
  <si>
    <t xml:space="preserve"> Intervención de carteles de contratistas,
organizaciones delictivas, grupos armados,
participación y control social débiles,
fragilidad en el control externo, recursos
públicos no regulados efectivamente. </t>
  </si>
  <si>
    <t>Conseuencias</t>
  </si>
  <si>
    <t>¿Qué pasaría si se materializa el riesgo?</t>
  </si>
  <si>
    <t>Con la ocurrencia del hecho, ¿cómo se afecta la garantía del derecho o la entrega del producto asociada
al trámite?</t>
  </si>
  <si>
    <t>¿Se están generando costos adicionales para la ciudadanía o para la entidad o
pérdidas de recursos públicos?</t>
  </si>
  <si>
    <t>¿Ocasiona lesiones físicas o pérdida de vidas humanas?</t>
  </si>
  <si>
    <t>¿La materialización del riesgo está afectando la competitividad de la entidad o del sector?</t>
  </si>
  <si>
    <t>¿La ocurrencia del riesgo puede dar lugar a intervención de órganos de control o apertura de procesos sancionatorios (de orden disciplinario, fiscal o penal)?</t>
  </si>
  <si>
    <t>¿Afecta al grupo de funcionarios que adelanta el trámite?</t>
  </si>
  <si>
    <t>¿La materialización del riesgo puede generar pérdida de confianza de la Entidad, afectando su reputación?</t>
  </si>
  <si>
    <t>¿Qué datos puedo usar para identificar el impacto o las consecuencias de la materialización del riesgo? Por ejemplo, encuestas de percepción o confianza del DANE, Organismos internacionales o propias de la entidad)</t>
  </si>
  <si>
    <t>Nombre del trámite u OPA</t>
  </si>
  <si>
    <t>Etapa del
Proceso</t>
  </si>
  <si>
    <t xml:space="preserve">Preguntas sugeridas </t>
  </si>
  <si>
    <t>Posibles escenarios
de corrupción</t>
  </si>
  <si>
    <t>Al interior de la entidad ¿Qué permite
que esa condición
se presente?
¿Por qué se puede
materializar el RC*?
¿Qué no se está
haciendo de forma
correcta?</t>
  </si>
  <si>
    <t>¿Qué pasa si se materializa?</t>
  </si>
  <si>
    <r>
      <t>4. ¿</t>
    </r>
    <r>
      <rPr>
        <b/>
        <sz val="11"/>
        <color theme="1"/>
        <rFont val="Calibri"/>
        <family val="2"/>
        <scheme val="minor"/>
      </rPr>
      <t>Es posible manipular la información</t>
    </r>
    <r>
      <rPr>
        <sz val="11"/>
        <color theme="1"/>
        <rFont val="Calibri"/>
        <family val="2"/>
        <scheme val="minor"/>
      </rPr>
      <t>?
Ej: por la dispersión de la información es posible que terceros (tramitadores) den información errónea, en beneficio propio y
o de un tercero</t>
    </r>
  </si>
  <si>
    <t>Información a la ciudadanía</t>
  </si>
  <si>
    <t>6.0</t>
  </si>
  <si>
    <t>28 de septiembre 2021</t>
  </si>
  <si>
    <t>Analisis del contexto para identificación de riesgos de corrupción en trámites y OPA</t>
  </si>
  <si>
    <t xml:space="preserve">Evaluación de Priorización </t>
  </si>
  <si>
    <t>Trámites y OPA priorizados</t>
  </si>
  <si>
    <t>Portafolio de trámites y OPAS</t>
  </si>
  <si>
    <t>x</t>
  </si>
  <si>
    <t>Se encuentra en implementación el analisis de costos</t>
  </si>
  <si>
    <t xml:space="preserve">Categoria de virtualización </t>
  </si>
  <si>
    <t>cursos pedagógicos por infracción a las normas de
tránsito</t>
  </si>
  <si>
    <t>inscripción en la base de datos de vehículos exceptuados de la restricción de circulación vehicular en el Distrito Capital</t>
  </si>
  <si>
    <t>Facilidadesde pago  para deudores de obligaciones no tributarias</t>
  </si>
  <si>
    <t>Orden de entrega de vehiculos inmovilizados</t>
  </si>
  <si>
    <t>Fallas en la identificación normativa asociadas a los trámites u OPAS</t>
  </si>
  <si>
    <t>Falta de apropición de la política de integridad de la entidad por parte de los colaboradores que hacen presencia en los puntos de atención a la ciudadania de la SDM</t>
  </si>
  <si>
    <t>La oferta institucional de trámites u OPAS, no se encuentran virtualizados en su totalidad</t>
  </si>
  <si>
    <t>Perdida de la imagen insttucional</t>
  </si>
  <si>
    <t>Aumento en las reclamaciones, demandas, tutelas y demás acciones jurídicas, que ingresan a la Entidad</t>
  </si>
  <si>
    <t xml:space="preserve">El profesional de la DAC líder de racionalización de trámites, identifica constantemente la necesidad de actualizar y dinamizar la oferta de trámites u OPAS de la SDM,  mediate la solicitud de creación y/o eliminación de los mismos en  el Sistema Único de Información de Trámites (SUIT),  acorde con los lineamientos establecidos en la circular conjunta 006 de 2021 y el Decreto 189 de 2020, dejando como evidencia la solictud  remitida al DAFP y/o acta de reunión interna.  </t>
  </si>
  <si>
    <t xml:space="preserve">solictud  remitida al DAFP y/o acta de reunión interna.  </t>
  </si>
  <si>
    <t>El profesional de la DAC líder de racionalización de trámites, desarrolla permanentemente estrategias de análisis de variables internas y externas, e implementa estrategias tecnologías de simplificación, estandarización, eliminación y automatización de los servicios prestados por la entidad para mejorar la percepción y experiencia de los ciudadanos frente a los trámites y/o servicios prestados por la Entidad, dejando como evidencia actas de reunión y/o estrategia de racionalización cargada en el SUIT.</t>
  </si>
  <si>
    <t>actas de reunión y/o estrategia de racionalización cargada en el SUIT.</t>
  </si>
  <si>
    <t>El profesional lider de cursos pedagogicos, verificar constantemente el número de usuarios registrados en el PM04-PR01-F01 contra el número de usuarios ingresados en SICON, teniendo en cuenta los lienamientos establecidos en el PM04-PR01 Procedimiento de cursos pedagogicos, dejando como evidencia el formato PM04-PR01-F03 FORMATO DE CONTROL DIARIO REGISTRO CURSO SICON</t>
  </si>
  <si>
    <t>PM04-PR01-F03 FORMATO DE CONTROL DIARIO REGISTRO CURSO SICON</t>
  </si>
  <si>
    <t>El lider de exceptuados revisa constantemente que el comunicado de respuesta sea coherente con los documentos radicados por el ciudadano, en los casos de las solicitudes gestionadas por ORFEO y valida que la respuesta a la solicitud cumpla con los requisitos legales y el tipo de excepción, en los casos de las solicitudes gestionadas por SIMUR, teniendo en cuenta los lineamientos establecidos en el PM04-PR06, dejando como evidencia las listas de chequeo  PM04-PR06-F01; PM04-PR06-F02</t>
  </si>
  <si>
    <t>listas de chequeo  PM04-PR06-F01; PM04-PR06-F02</t>
  </si>
  <si>
    <t xml:space="preserve">Posibilidad de recibir dadivas o beneficio economico por   omitir los lineamientos y/o politicas de operación para la realización de tramites u OPAS priorizados según la circular 006 de 2021, relacionados en la pestaña "priorización trámites", en beneficio de un tercero
</t>
  </si>
  <si>
    <t>Inclusión lineamientos circular conjunta 006 de 2021 para la identificación de riesgos en trámites y OPA</t>
  </si>
  <si>
    <t>Los profesionales de la DAC que hacen parte del componente de sensibilzación realizaran socialización semestral sobre el codigo de integridad y política de transparencia, dirigida a los colaboradores que hacen presencia en los puntos de atención a la ciudadania</t>
  </si>
  <si>
    <t>Informar al ente regulador competente (oficina de control disciplinario)</t>
  </si>
  <si>
    <r>
      <t>1. ¿</t>
    </r>
    <r>
      <rPr>
        <b/>
        <sz val="11"/>
        <color theme="1"/>
        <rFont val="Calibri"/>
        <family val="2"/>
        <scheme val="minor"/>
      </rPr>
      <t>Cuáles son los actores internos y externos que intervienen en la gestión del
trámite</t>
    </r>
    <r>
      <rPr>
        <sz val="11"/>
        <color theme="1"/>
        <rFont val="Calibri"/>
        <family val="2"/>
        <scheme val="minor"/>
      </rPr>
      <t xml:space="preserve">? Ciudadania
</t>
    </r>
  </si>
  <si>
    <t>Asignación de turnos</t>
  </si>
  <si>
    <t xml:space="preserve">Ausencia de procesos de virtualización, bajos estadares eticos </t>
  </si>
  <si>
    <t>Aumento de requierimientos de la ciudadania</t>
  </si>
  <si>
    <r>
      <t>2. ¿</t>
    </r>
    <r>
      <rPr>
        <b/>
        <sz val="11"/>
        <color theme="1"/>
        <rFont val="Calibri"/>
        <family val="2"/>
        <scheme val="minor"/>
      </rPr>
      <t>Hay suficiente información del trámite</t>
    </r>
    <r>
      <rPr>
        <sz val="11"/>
        <color theme="1"/>
        <rFont val="Calibri"/>
        <family val="2"/>
        <scheme val="minor"/>
      </rPr>
      <t>?
Guía de Trámites y servicios</t>
    </r>
  </si>
  <si>
    <t>Mala información sumistrada por externos</t>
  </si>
  <si>
    <t>La información es suficiente pero la ciudadania en muchas ocaciones acude a información informal</t>
  </si>
  <si>
    <t>Puede presentarse una demanda en contra de la entidad</t>
  </si>
  <si>
    <r>
      <t>3. ¿</t>
    </r>
    <r>
      <rPr>
        <b/>
        <sz val="11"/>
        <color theme="1"/>
        <rFont val="Calibri"/>
        <family val="2"/>
        <scheme val="minor"/>
      </rPr>
      <t>La información sobre el trámite es clara para la ciudadanía y de acceso público</t>
    </r>
    <r>
      <rPr>
        <sz val="11"/>
        <color theme="1"/>
        <rFont val="Calibri"/>
        <family val="2"/>
        <scheme val="minor"/>
      </rPr>
      <t>?
¿</t>
    </r>
    <r>
      <rPr>
        <b/>
        <sz val="11"/>
        <color theme="1"/>
        <rFont val="Calibri"/>
        <family val="2"/>
        <scheme val="minor"/>
      </rPr>
      <t>Es el proceso tan complejo que puede
desbordar la comprensión del usuario</t>
    </r>
    <r>
      <rPr>
        <sz val="11"/>
        <color theme="1"/>
        <rFont val="Calibri"/>
        <family val="2"/>
        <scheme val="minor"/>
      </rPr>
      <t xml:space="preserve">?
Los ciudadanos tienen acceso a información de los trámites y servicios que se presta a través de la Red CADE a través de distintas plataformas. Sin embargo, muchas veces la información de la página web, SUIT y Guía de trámites no es la
misma. </t>
    </r>
  </si>
  <si>
    <t>Presencia de tramitadores</t>
  </si>
  <si>
    <t>Desactualización de la información que reposa en los diferentes canales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</si>
</sst>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1"/>
      <color rgb="FF00B050"/>
      <name val="Calibri"/>
      <family val="2"/>
      <scheme val="minor"/>
    </font>
    <font>
      <u/>
      <sz val="11"/>
      <color theme="10"/>
      <name val="Calibri"/>
      <family val="2"/>
      <scheme val="minor"/>
    </font>
    <font>
      <u/>
      <sz val="8"/>
      <color theme="1"/>
      <name val="Calibri"/>
      <family val="2"/>
      <scheme val="minor"/>
    </font>
    <font>
      <u/>
      <sz val="11"/>
      <color theme="1"/>
      <name val="Calibri"/>
      <family val="2"/>
      <scheme val="minor"/>
    </font>
    <font>
      <sz val="9"/>
      <color indexed="81"/>
      <name val="Tahoma"/>
      <family val="2"/>
    </font>
    <font>
      <b/>
      <sz val="9"/>
      <color indexed="81"/>
      <name val="Tahoma"/>
      <family val="2"/>
    </font>
    <font>
      <u/>
      <sz val="11"/>
      <color theme="1"/>
      <name val="Arial"/>
      <family val="2"/>
    </font>
    <font>
      <sz val="11"/>
      <color rgb="FFC00000"/>
      <name val="Calibri"/>
      <family val="2"/>
      <scheme val="minor"/>
    </font>
    <font>
      <sz val="9"/>
      <color theme="7"/>
      <name val="Calibri"/>
      <family val="2"/>
      <scheme val="minor"/>
    </font>
    <font>
      <sz val="9"/>
      <color rgb="FF00B050"/>
      <name val="Calibri"/>
      <family val="2"/>
      <scheme val="minor"/>
    </font>
    <font>
      <sz val="9"/>
      <color rgb="FFFF0000"/>
      <name val="Calibri"/>
      <family val="2"/>
      <scheme val="minor"/>
    </font>
    <font>
      <b/>
      <sz val="9"/>
      <color rgb="FFFF0000"/>
      <name val="Calibri"/>
      <family val="2"/>
      <scheme val="minor"/>
    </font>
    <font>
      <u/>
      <sz val="11"/>
      <color rgb="FFFF0000"/>
      <name val="Calibri"/>
      <family val="2"/>
      <scheme val="minor"/>
    </font>
    <font>
      <sz val="11"/>
      <color rgb="FFFFC000"/>
      <name val="Calibri"/>
      <family val="2"/>
      <scheme val="minor"/>
    </font>
    <font>
      <sz val="10"/>
      <color theme="1"/>
      <name val="Calibri"/>
      <family val="2"/>
      <scheme val="minor"/>
    </font>
    <font>
      <sz val="11"/>
      <color theme="8" tint="-0.249977111117893"/>
      <name val="Calibri"/>
      <family val="2"/>
      <scheme val="minor"/>
    </font>
    <font>
      <b/>
      <sz val="11"/>
      <color theme="8" tint="-0.249977111117893"/>
      <name val="Calibri"/>
      <family val="2"/>
      <scheme val="minor"/>
    </font>
    <font>
      <sz val="8"/>
      <color theme="1"/>
      <name val="Arial"/>
      <family val="2"/>
    </font>
    <font>
      <sz val="8"/>
      <name val="Arial"/>
      <family val="2"/>
    </font>
    <font>
      <sz val="9"/>
      <color theme="1"/>
      <name val="Arial"/>
      <family val="2"/>
    </font>
    <font>
      <sz val="11"/>
      <color theme="1"/>
      <name val="Calibri"/>
      <family val="2"/>
    </font>
    <font>
      <sz val="9"/>
      <color theme="1"/>
      <name val="Calibri"/>
      <family val="2"/>
    </font>
    <font>
      <sz val="8"/>
      <name val="Calibri"/>
      <family val="2"/>
      <scheme val="minor"/>
    </font>
    <font>
      <sz val="11"/>
      <name val="Calibri"/>
      <family val="2"/>
      <scheme val="minor"/>
    </font>
  </fonts>
  <fills count="1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59999389629810485"/>
        <bgColor indexed="64"/>
      </patternFill>
    </fill>
    <fill>
      <patternFill patternType="solid">
        <fgColor rgb="FFFF9933"/>
        <bgColor indexed="64"/>
      </patternFill>
    </fill>
    <fill>
      <patternFill patternType="solid">
        <fgColor theme="0"/>
        <bgColor indexed="64"/>
      </patternFill>
    </fill>
    <fill>
      <patternFill patternType="solid">
        <fgColor theme="5"/>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style="thin">
        <color rgb="FF00B0F0"/>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bottom style="thin">
        <color rgb="FF00B0F0"/>
      </bottom>
      <diagonal/>
    </border>
    <border>
      <left style="thin">
        <color rgb="FF00B0F0"/>
      </left>
      <right style="thin">
        <color rgb="FF00B0F0"/>
      </right>
      <top style="thin">
        <color rgb="FF00B0F0"/>
      </top>
      <bottom style="thin">
        <color rgb="FF00B0F0"/>
      </bottom>
      <diagonal/>
    </border>
    <border>
      <left style="thin">
        <color indexed="64"/>
      </left>
      <right style="thin">
        <color rgb="FF00B0F0"/>
      </right>
      <top style="thin">
        <color indexed="64"/>
      </top>
      <bottom/>
      <diagonal/>
    </border>
    <border>
      <left style="thin">
        <color indexed="64"/>
      </left>
      <right style="thin">
        <color rgb="FF00B0F0"/>
      </right>
      <top/>
      <bottom/>
      <diagonal/>
    </border>
    <border>
      <left style="thin">
        <color indexed="64"/>
      </left>
      <right style="thin">
        <color rgb="FF00B0F0"/>
      </right>
      <top/>
      <bottom style="thin">
        <color rgb="FF00B0F0"/>
      </bottom>
      <diagonal/>
    </border>
    <border>
      <left style="thin">
        <color indexed="64"/>
      </left>
      <right/>
      <top/>
      <bottom style="thin">
        <color indexed="64"/>
      </bottom>
      <diagonal/>
    </border>
    <border>
      <left/>
      <right/>
      <top/>
      <bottom style="thin">
        <color rgb="FF00B0F0"/>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rgb="FF00B0F0"/>
      </left>
      <right style="thin">
        <color indexed="64"/>
      </right>
      <top style="thin">
        <color indexed="64"/>
      </top>
      <bottom/>
      <diagonal/>
    </border>
    <border>
      <left style="thin">
        <color rgb="FF00B0F0"/>
      </left>
      <right style="thin">
        <color indexed="64"/>
      </right>
      <top/>
      <bottom/>
      <diagonal/>
    </border>
    <border>
      <left style="thin">
        <color rgb="FF00B0F0"/>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369">
    <xf numFmtId="0" fontId="0" fillId="0" borderId="0" xfId="0"/>
    <xf numFmtId="0" fontId="0" fillId="0" borderId="1" xfId="0" applyBorder="1"/>
    <xf numFmtId="0" fontId="0" fillId="4" borderId="0" xfId="0" applyFill="1"/>
    <xf numFmtId="0" fontId="0" fillId="5" borderId="0" xfId="0" applyFill="1"/>
    <xf numFmtId="0" fontId="0" fillId="6" borderId="1" xfId="0"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vertical="top" wrapText="1"/>
    </xf>
    <xf numFmtId="0" fontId="0" fillId="10" borderId="1" xfId="0" applyFill="1" applyBorder="1" applyAlignment="1">
      <alignment horizontal="center" vertical="center"/>
    </xf>
    <xf numFmtId="0" fontId="3" fillId="0" borderId="0" xfId="0" applyFont="1"/>
    <xf numFmtId="0" fontId="0" fillId="0" borderId="1" xfId="0" applyBorder="1" applyAlignment="1"/>
    <xf numFmtId="0" fontId="0" fillId="12" borderId="0" xfId="0" applyFill="1"/>
    <xf numFmtId="0" fontId="0" fillId="1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xf>
    <xf numFmtId="0" fontId="0" fillId="5" borderId="1" xfId="0" applyFill="1" applyBorder="1" applyAlignment="1">
      <alignment horizontal="center" vertical="center"/>
    </xf>
    <xf numFmtId="0" fontId="0" fillId="14"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0" borderId="1" xfId="0" applyFont="1" applyBorder="1" applyAlignment="1">
      <alignment horizontal="center" vertical="center"/>
    </xf>
    <xf numFmtId="0" fontId="4" fillId="0" borderId="26" xfId="0" applyFont="1" applyBorder="1" applyAlignment="1">
      <alignment vertical="center" wrapText="1"/>
    </xf>
    <xf numFmtId="0" fontId="4" fillId="0" borderId="1" xfId="0" applyFont="1" applyBorder="1" applyAlignment="1">
      <alignment vertical="center" wrapText="1"/>
    </xf>
    <xf numFmtId="0" fontId="20" fillId="0" borderId="1" xfId="0" applyFont="1" applyBorder="1" applyAlignment="1">
      <alignment horizontal="left" vertical="center" wrapText="1"/>
    </xf>
    <xf numFmtId="0" fontId="4" fillId="0" borderId="5" xfId="0" applyFont="1" applyBorder="1" applyAlignment="1">
      <alignment vertical="center"/>
    </xf>
    <xf numFmtId="0" fontId="24" fillId="0" borderId="1" xfId="0" applyFont="1" applyBorder="1" applyAlignment="1" applyProtection="1">
      <alignment horizontal="justify" vertical="center" wrapText="1"/>
      <protection locked="0"/>
    </xf>
    <xf numFmtId="0" fontId="5" fillId="0" borderId="12" xfId="0" applyFont="1" applyBorder="1" applyAlignment="1">
      <alignment horizontal="center" vertical="center" wrapText="1"/>
    </xf>
    <xf numFmtId="0" fontId="25" fillId="0" borderId="1" xfId="0" applyFont="1" applyBorder="1" applyAlignment="1">
      <alignment vertical="center" wrapText="1"/>
    </xf>
    <xf numFmtId="0" fontId="23" fillId="0" borderId="29" xfId="0" applyFont="1" applyBorder="1" applyAlignment="1">
      <alignment horizontal="center" vertical="center" wrapText="1"/>
    </xf>
    <xf numFmtId="0" fontId="23" fillId="0" borderId="1" xfId="0" applyFont="1" applyBorder="1" applyAlignment="1">
      <alignment vertical="center" wrapText="1"/>
    </xf>
    <xf numFmtId="0" fontId="23" fillId="0" borderId="4" xfId="0" applyFont="1" applyBorder="1" applyAlignment="1">
      <alignment vertical="center" wrapText="1"/>
    </xf>
    <xf numFmtId="0" fontId="23" fillId="0" borderId="31" xfId="0" applyFont="1" applyBorder="1" applyAlignment="1">
      <alignment vertical="center" wrapText="1"/>
    </xf>
    <xf numFmtId="0" fontId="26" fillId="0" borderId="3" xfId="0" applyFont="1" applyBorder="1" applyAlignment="1">
      <alignment vertical="center" wrapText="1"/>
    </xf>
    <xf numFmtId="0" fontId="26" fillId="0" borderId="13" xfId="0" applyFont="1" applyBorder="1" applyAlignment="1">
      <alignment vertical="center" wrapText="1"/>
    </xf>
    <xf numFmtId="0" fontId="26" fillId="0" borderId="3" xfId="0" applyFont="1" applyBorder="1" applyAlignment="1">
      <alignment vertical="center"/>
    </xf>
    <xf numFmtId="0" fontId="26" fillId="0" borderId="13"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horizontal="center" vertical="center"/>
    </xf>
    <xf numFmtId="0" fontId="20" fillId="0" borderId="10" xfId="0" applyFont="1" applyBorder="1" applyAlignment="1">
      <alignment horizontal="center" vertical="center"/>
    </xf>
    <xf numFmtId="0" fontId="20" fillId="0" borderId="10" xfId="0" applyFont="1" applyBorder="1" applyAlignment="1">
      <alignment vertical="center" wrapText="1"/>
    </xf>
    <xf numFmtId="0" fontId="0" fillId="0" borderId="5" xfId="0" applyBorder="1" applyAlignment="1">
      <alignment horizontal="left" vertical="center"/>
    </xf>
    <xf numFmtId="0" fontId="0" fillId="0" borderId="0" xfId="0" applyAlignment="1">
      <alignment vertical="center"/>
    </xf>
    <xf numFmtId="0" fontId="5" fillId="0" borderId="0" xfId="0" applyFont="1" applyAlignment="1">
      <alignment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7" fillId="8" borderId="1" xfId="2" applyFill="1" applyBorder="1" applyAlignment="1">
      <alignment horizontal="center" vertical="center"/>
    </xf>
    <xf numFmtId="0" fontId="5" fillId="13"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0" borderId="1" xfId="0" applyBorder="1" applyAlignment="1">
      <alignment vertical="center"/>
    </xf>
    <xf numFmtId="0" fontId="20" fillId="0" borderId="1" xfId="0" applyFont="1" applyBorder="1" applyAlignment="1">
      <alignment vertical="center"/>
    </xf>
    <xf numFmtId="0" fontId="5" fillId="0" borderId="1" xfId="0" applyFont="1"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5" fillId="0" borderId="4" xfId="0" applyFont="1" applyBorder="1" applyAlignment="1">
      <alignment vertical="center" wrapText="1"/>
    </xf>
    <xf numFmtId="0" fontId="0" fillId="0" borderId="9" xfId="0"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vertical="center" wrapText="1"/>
    </xf>
    <xf numFmtId="0" fontId="0" fillId="0" borderId="5" xfId="0" applyBorder="1" applyAlignment="1">
      <alignment vertical="center"/>
    </xf>
    <xf numFmtId="0" fontId="0" fillId="0" borderId="10" xfId="0" applyBorder="1" applyAlignment="1">
      <alignment vertical="center"/>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5" borderId="0" xfId="0" applyFill="1" applyAlignment="1">
      <alignment vertical="center"/>
    </xf>
    <xf numFmtId="0" fontId="5" fillId="0" borderId="12" xfId="0" applyFont="1" applyBorder="1" applyAlignment="1">
      <alignment vertical="center" wrapText="1"/>
    </xf>
    <xf numFmtId="0" fontId="0" fillId="0" borderId="19" xfId="0" applyBorder="1" applyAlignment="1">
      <alignment vertical="center"/>
    </xf>
    <xf numFmtId="0" fontId="5" fillId="0" borderId="19" xfId="0" applyFont="1" applyBorder="1" applyAlignment="1">
      <alignment vertical="center"/>
    </xf>
    <xf numFmtId="0" fontId="5" fillId="0" borderId="5" xfId="0" applyFont="1" applyBorder="1" applyAlignment="1">
      <alignment vertical="center" wrapText="1"/>
    </xf>
    <xf numFmtId="0" fontId="9" fillId="0" borderId="1" xfId="0" applyFont="1" applyBorder="1" applyAlignment="1">
      <alignment vertical="center"/>
    </xf>
    <xf numFmtId="0" fontId="8" fillId="0" borderId="1" xfId="0" applyFont="1" applyBorder="1" applyAlignment="1">
      <alignment vertical="center" wrapText="1"/>
    </xf>
    <xf numFmtId="0" fontId="9" fillId="0" borderId="0" xfId="0" applyFont="1" applyAlignment="1">
      <alignment vertical="center"/>
    </xf>
    <xf numFmtId="0" fontId="0" fillId="0" borderId="0" xfId="0" applyFill="1" applyBorder="1" applyAlignment="1">
      <alignment vertical="center"/>
    </xf>
    <xf numFmtId="0" fontId="20" fillId="15" borderId="1" xfId="0" applyFont="1" applyFill="1" applyBorder="1" applyAlignment="1">
      <alignment vertical="center" wrapText="1"/>
    </xf>
    <xf numFmtId="0" fontId="23" fillId="0" borderId="5" xfId="0" applyFont="1" applyBorder="1" applyAlignment="1">
      <alignment vertical="center" wrapText="1"/>
    </xf>
    <xf numFmtId="0" fontId="23" fillId="0" borderId="1" xfId="0" applyFont="1" applyBorder="1" applyAlignment="1">
      <alignment vertical="center"/>
    </xf>
    <xf numFmtId="0" fontId="23" fillId="15" borderId="1" xfId="0" applyFont="1" applyFill="1" applyBorder="1" applyAlignment="1">
      <alignment vertical="center" wrapText="1"/>
    </xf>
    <xf numFmtId="0" fontId="4" fillId="0" borderId="5" xfId="0" applyFont="1" applyBorder="1" applyAlignment="1">
      <alignment vertical="center" wrapText="1"/>
    </xf>
    <xf numFmtId="0" fontId="23" fillId="0" borderId="29" xfId="0" applyFont="1" applyBorder="1" applyAlignment="1">
      <alignment horizontal="left" vertical="center" wrapText="1"/>
    </xf>
    <xf numFmtId="0" fontId="0" fillId="0" borderId="14" xfId="0" applyBorder="1" applyAlignment="1">
      <alignment vertical="center"/>
    </xf>
    <xf numFmtId="0" fontId="5" fillId="0" borderId="4" xfId="0" applyFont="1"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5" fillId="0" borderId="0" xfId="0" applyFont="1" applyAlignment="1">
      <alignment vertical="center" wrapText="1"/>
    </xf>
    <xf numFmtId="0" fontId="20" fillId="0" borderId="1" xfId="0" applyFont="1" applyFill="1" applyBorder="1" applyAlignment="1">
      <alignment vertical="center" wrapText="1"/>
    </xf>
    <xf numFmtId="0" fontId="20" fillId="0" borderId="10" xfId="0" applyFont="1" applyFill="1" applyBorder="1" applyAlignment="1">
      <alignment vertical="center" wrapText="1"/>
    </xf>
    <xf numFmtId="0" fontId="20" fillId="0" borderId="5" xfId="0" applyFont="1" applyBorder="1" applyAlignment="1">
      <alignment horizontal="left" vertical="center" wrapText="1"/>
    </xf>
    <xf numFmtId="0" fontId="4" fillId="0" borderId="1" xfId="0" applyFont="1" applyBorder="1" applyAlignment="1">
      <alignment vertical="center"/>
    </xf>
    <xf numFmtId="0" fontId="4" fillId="0" borderId="12" xfId="0" applyFont="1" applyBorder="1" applyAlignment="1">
      <alignment vertical="center"/>
    </xf>
    <xf numFmtId="0" fontId="20" fillId="0" borderId="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wrapText="1"/>
    </xf>
    <xf numFmtId="0" fontId="5" fillId="0" borderId="4" xfId="0" applyFont="1" applyBorder="1" applyAlignment="1">
      <alignment horizontal="left" vertical="center" wrapText="1"/>
    </xf>
    <xf numFmtId="0" fontId="20" fillId="0" borderId="3" xfId="0" applyFont="1" applyBorder="1" applyAlignment="1">
      <alignment horizontal="center" vertical="center" wrapText="1"/>
    </xf>
    <xf numFmtId="0" fontId="0" fillId="0" borderId="1" xfId="0" applyBorder="1"/>
    <xf numFmtId="0" fontId="20" fillId="0" borderId="10" xfId="0" applyFont="1" applyBorder="1" applyAlignment="1">
      <alignment horizontal="center" vertical="center" wrapText="1"/>
    </xf>
    <xf numFmtId="0" fontId="0" fillId="0" borderId="5" xfId="0" applyBorder="1" applyAlignment="1">
      <alignment horizontal="justify" vertical="center"/>
    </xf>
    <xf numFmtId="0" fontId="5" fillId="0" borderId="1" xfId="0" applyFont="1" applyBorder="1" applyAlignment="1">
      <alignment horizontal="justify" vertical="center"/>
    </xf>
    <xf numFmtId="0" fontId="23" fillId="0" borderId="1" xfId="0" applyFont="1" applyBorder="1" applyAlignment="1">
      <alignment wrapText="1"/>
    </xf>
    <xf numFmtId="0" fontId="5" fillId="0" borderId="5" xfId="0" applyFont="1" applyBorder="1" applyAlignment="1">
      <alignment wrapText="1"/>
    </xf>
    <xf numFmtId="0" fontId="0" fillId="0" borderId="5" xfId="0" applyBorder="1"/>
    <xf numFmtId="0" fontId="5" fillId="0" borderId="1" xfId="0" applyFont="1" applyBorder="1"/>
    <xf numFmtId="0" fontId="5" fillId="0" borderId="1" xfId="0" applyFont="1" applyBorder="1" applyAlignment="1">
      <alignment wrapText="1"/>
    </xf>
    <xf numFmtId="0" fontId="5" fillId="0" borderId="4" xfId="0" applyFont="1" applyBorder="1" applyAlignment="1">
      <alignment wrapText="1"/>
    </xf>
    <xf numFmtId="0" fontId="0" fillId="0" borderId="4" xfId="0" applyBorder="1"/>
    <xf numFmtId="0" fontId="5" fillId="0" borderId="4" xfId="0" applyFont="1" applyBorder="1"/>
    <xf numFmtId="0" fontId="0" fillId="0" borderId="8" xfId="0" applyBorder="1"/>
    <xf numFmtId="0" fontId="20"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5" fillId="0" borderId="4" xfId="0" applyFont="1" applyBorder="1" applyAlignment="1">
      <alignment horizontal="left" vertical="center" wrapText="1"/>
    </xf>
    <xf numFmtId="0" fontId="0" fillId="0" borderId="1" xfId="0" applyBorder="1"/>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20"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0" fillId="0" borderId="1" xfId="0" applyBorder="1" applyAlignment="1">
      <alignment horizontal="center" vertical="center"/>
    </xf>
    <xf numFmtId="0" fontId="5" fillId="0" borderId="4" xfId="0" applyFont="1" applyBorder="1" applyAlignment="1">
      <alignment horizontal="left" vertical="center" wrapText="1"/>
    </xf>
    <xf numFmtId="0" fontId="20" fillId="0" borderId="5" xfId="0" applyFont="1" applyBorder="1" applyAlignment="1">
      <alignment horizontal="center" vertical="center"/>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xf>
    <xf numFmtId="0" fontId="28"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28" fillId="0" borderId="1" xfId="0" applyFont="1" applyBorder="1" applyAlignment="1">
      <alignment vertical="center" wrapText="1"/>
    </xf>
    <xf numFmtId="0" fontId="5" fillId="0" borderId="10" xfId="0" applyFont="1" applyBorder="1" applyAlignment="1">
      <alignment horizontal="center" vertical="center"/>
    </xf>
    <xf numFmtId="0" fontId="5" fillId="16" borderId="1" xfId="0" applyFont="1" applyFill="1" applyBorder="1" applyAlignment="1">
      <alignment vertical="center" wrapText="1"/>
    </xf>
    <xf numFmtId="0" fontId="5" fillId="0" borderId="1" xfId="0" applyFont="1" applyBorder="1" applyAlignment="1">
      <alignment horizontal="left" vertical="center"/>
    </xf>
    <xf numFmtId="0" fontId="5" fillId="0" borderId="10" xfId="0" applyFont="1" applyBorder="1" applyAlignment="1">
      <alignment horizontal="center" vertical="center" wrapText="1"/>
    </xf>
    <xf numFmtId="0" fontId="28" fillId="15" borderId="1" xfId="0" applyFont="1" applyFill="1" applyBorder="1" applyAlignment="1">
      <alignment vertical="center" wrapText="1"/>
    </xf>
    <xf numFmtId="0" fontId="28" fillId="0" borderId="1" xfId="0" applyFont="1" applyFill="1" applyBorder="1" applyAlignment="1">
      <alignment horizontal="left" vertical="center" wrapText="1"/>
    </xf>
    <xf numFmtId="0" fontId="0" fillId="0" borderId="5" xfId="0" applyBorder="1" applyAlignment="1">
      <alignment wrapText="1"/>
    </xf>
    <xf numFmtId="0" fontId="20" fillId="0" borderId="1" xfId="0" applyFont="1" applyBorder="1" applyAlignment="1">
      <alignment vertical="top" wrapText="1"/>
    </xf>
    <xf numFmtId="0" fontId="0" fillId="15" borderId="5" xfId="0" applyFill="1" applyBorder="1" applyAlignment="1">
      <alignment horizontal="center" vertical="center"/>
    </xf>
    <xf numFmtId="0" fontId="0" fillId="15" borderId="5" xfId="0"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20" fillId="0" borderId="5"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xf numFmtId="0" fontId="0" fillId="6" borderId="1" xfId="0" applyFill="1" applyBorder="1" applyAlignment="1">
      <alignment horizontal="center" vertical="center" wrapText="1"/>
    </xf>
    <xf numFmtId="0" fontId="0" fillId="0" borderId="1" xfId="0" applyBorder="1" applyAlignment="1">
      <alignment vertical="center" wrapText="1"/>
    </xf>
    <xf numFmtId="0" fontId="0" fillId="17"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xf>
    <xf numFmtId="0" fontId="0" fillId="0" borderId="28"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left" wrapText="1"/>
    </xf>
    <xf numFmtId="0" fontId="0" fillId="0" borderId="0" xfId="0" applyAlignment="1">
      <alignment horizontal="left"/>
    </xf>
    <xf numFmtId="0" fontId="0" fillId="6" borderId="1" xfId="0" applyFill="1" applyBorder="1" applyAlignment="1">
      <alignment horizontal="center" wrapText="1"/>
    </xf>
    <xf numFmtId="0" fontId="0" fillId="0" borderId="1" xfId="0" applyBorder="1" applyAlignment="1">
      <alignment horizontal="left" wrapText="1"/>
    </xf>
    <xf numFmtId="0" fontId="0" fillId="9" borderId="0" xfId="0" applyFill="1" applyAlignment="1">
      <alignment horizontal="center"/>
    </xf>
    <xf numFmtId="0" fontId="0" fillId="0" borderId="1" xfId="0" applyBorder="1" applyAlignment="1">
      <alignment horizontal="left"/>
    </xf>
    <xf numFmtId="0" fontId="0" fillId="0" borderId="0" xfId="0" applyAlignment="1">
      <alignment horizontal="center"/>
    </xf>
    <xf numFmtId="0" fontId="0" fillId="0" borderId="0" xfId="0"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0" xfId="0" applyFont="1" applyAlignment="1">
      <alignment horizontal="center" wrapText="1"/>
    </xf>
    <xf numFmtId="0" fontId="0" fillId="9" borderId="1" xfId="0" applyFill="1" applyBorder="1" applyAlignment="1">
      <alignment horizontal="center"/>
    </xf>
    <xf numFmtId="0" fontId="0" fillId="0" borderId="6" xfId="0" applyBorder="1" applyAlignment="1">
      <alignment horizontal="left" wrapText="1"/>
    </xf>
    <xf numFmtId="0" fontId="0" fillId="0" borderId="6" xfId="0" applyBorder="1" applyAlignment="1">
      <alignment horizontal="left"/>
    </xf>
    <xf numFmtId="0" fontId="5" fillId="0" borderId="1" xfId="0" applyFont="1" applyBorder="1" applyAlignment="1">
      <alignment horizontal="center" vertical="center" wrapText="1"/>
    </xf>
    <xf numFmtId="0" fontId="23" fillId="0" borderId="1" xfId="0" applyFont="1" applyBorder="1" applyAlignment="1">
      <alignment horizontal="left" vertical="center" wrapText="1"/>
    </xf>
    <xf numFmtId="0" fontId="0" fillId="0" borderId="22" xfId="0" applyBorder="1" applyAlignment="1">
      <alignment horizontal="center"/>
    </xf>
    <xf numFmtId="0" fontId="0" fillId="0" borderId="26" xfId="0" applyBorder="1" applyAlignment="1">
      <alignment horizontal="center"/>
    </xf>
    <xf numFmtId="0" fontId="0" fillId="0" borderId="18" xfId="0" applyBorder="1" applyAlignment="1">
      <alignment horizontal="center"/>
    </xf>
    <xf numFmtId="0" fontId="0" fillId="0" borderId="27" xfId="0" applyBorder="1" applyAlignment="1">
      <alignment horizontal="center"/>
    </xf>
    <xf numFmtId="0" fontId="20" fillId="15" borderId="1" xfId="0" applyFont="1"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0" fillId="0" borderId="13" xfId="0" applyBorder="1" applyAlignment="1">
      <alignment horizont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11" xfId="0" applyBorder="1" applyAlignment="1">
      <alignment horizontal="center" vertical="center"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24" fillId="0" borderId="30"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0" fillId="0" borderId="11" xfId="0" applyBorder="1" applyAlignment="1">
      <alignment horizontal="center" vertical="center"/>
    </xf>
    <xf numFmtId="0" fontId="7" fillId="8" borderId="6" xfId="2" applyFill="1" applyBorder="1" applyAlignment="1">
      <alignment horizontal="center" vertical="center" wrapText="1"/>
    </xf>
    <xf numFmtId="0" fontId="7" fillId="8" borderId="7" xfId="2" applyFill="1" applyBorder="1" applyAlignment="1">
      <alignment horizontal="center" vertical="center" wrapText="1"/>
    </xf>
    <xf numFmtId="0" fontId="3" fillId="7" borderId="1"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5" fillId="0" borderId="13" xfId="0" applyFont="1" applyBorder="1" applyAlignment="1">
      <alignment horizontal="center" vertical="center" wrapText="1"/>
    </xf>
    <xf numFmtId="0" fontId="3" fillId="6" borderId="1" xfId="0" applyFont="1" applyFill="1" applyBorder="1" applyAlignment="1">
      <alignment horizontal="center" vertical="center"/>
    </xf>
    <xf numFmtId="0" fontId="7" fillId="7" borderId="1" xfId="2" applyFill="1" applyBorder="1" applyAlignment="1">
      <alignment horizontal="center" vertical="center"/>
    </xf>
    <xf numFmtId="0" fontId="7" fillId="8" borderId="1" xfId="2"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0" fillId="0" borderId="13" xfId="0" applyBorder="1" applyAlignment="1">
      <alignment horizontal="center" vertical="center" wrapText="1"/>
    </xf>
    <xf numFmtId="0" fontId="5" fillId="15" borderId="4"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20" fillId="0" borderId="11" xfId="0" applyFont="1" applyBorder="1" applyAlignment="1">
      <alignment horizontal="center" vertical="center" wrapText="1"/>
    </xf>
    <xf numFmtId="0" fontId="5" fillId="0" borderId="5" xfId="0" applyFont="1" applyFill="1" applyBorder="1" applyAlignment="1">
      <alignment horizontal="center" vertical="center" wrapText="1"/>
    </xf>
    <xf numFmtId="0" fontId="23" fillId="0" borderId="29"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0" fillId="9" borderId="4" xfId="0" applyFill="1" applyBorder="1" applyAlignment="1">
      <alignment horizontal="center" vertical="center" wrapText="1"/>
    </xf>
    <xf numFmtId="0" fontId="0" fillId="9" borderId="5" xfId="0"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0" fillId="9" borderId="8" xfId="0" applyFill="1" applyBorder="1" applyAlignment="1">
      <alignment horizontal="center" vertical="center" wrapText="1"/>
    </xf>
    <xf numFmtId="0" fontId="0" fillId="9" borderId="1" xfId="0" applyFill="1" applyBorder="1" applyAlignment="1">
      <alignment horizontal="center" vertical="center" wrapText="1"/>
    </xf>
    <xf numFmtId="0" fontId="3" fillId="13" borderId="1" xfId="0" applyFont="1" applyFill="1" applyBorder="1" applyAlignment="1">
      <alignment horizontal="center" vertical="center"/>
    </xf>
    <xf numFmtId="0" fontId="0" fillId="10" borderId="1" xfId="0" applyFill="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0" fontId="20" fillId="0" borderId="6" xfId="0" applyFont="1" applyBorder="1" applyAlignment="1">
      <alignment horizontal="left" vertical="center" wrapText="1"/>
    </xf>
    <xf numFmtId="0" fontId="20" fillId="0" borderId="8" xfId="0" applyFont="1" applyBorder="1" applyAlignment="1">
      <alignment horizontal="left" vertical="center" wrapText="1"/>
    </xf>
    <xf numFmtId="0" fontId="0" fillId="4" borderId="13" xfId="0" applyFill="1" applyBorder="1" applyAlignment="1">
      <alignment horizontal="center" vertical="center"/>
    </xf>
    <xf numFmtId="0" fontId="20" fillId="0" borderId="1" xfId="0" applyFont="1" applyBorder="1" applyAlignment="1">
      <alignment horizontal="center" vertical="center" wrapText="1"/>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center" vertical="center"/>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20" fillId="0" borderId="3" xfId="0" applyFont="1" applyBorder="1" applyAlignment="1">
      <alignment horizontal="center" vertical="center"/>
    </xf>
    <xf numFmtId="0" fontId="5" fillId="15" borderId="1" xfId="0" applyFont="1" applyFill="1" applyBorder="1" applyAlignment="1">
      <alignment horizontal="center"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10" borderId="6" xfId="0" applyFill="1" applyBorder="1" applyAlignment="1">
      <alignment horizontal="center"/>
    </xf>
    <xf numFmtId="0" fontId="0" fillId="10" borderId="8" xfId="0" applyFill="1" applyBorder="1" applyAlignment="1">
      <alignment horizontal="center"/>
    </xf>
    <xf numFmtId="0" fontId="0" fillId="0" borderId="1" xfId="0" applyBorder="1" applyAlignment="1">
      <alignment horizontal="left" vertical="center" wrapText="1"/>
    </xf>
    <xf numFmtId="0" fontId="0" fillId="10" borderId="1" xfId="0" applyFill="1" applyBorder="1" applyAlignment="1">
      <alignment horizontal="center"/>
    </xf>
    <xf numFmtId="0" fontId="3" fillId="10" borderId="4"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0" fillId="0" borderId="1" xfId="0" applyFill="1" applyBorder="1" applyAlignment="1">
      <alignment horizontal="left" wrapText="1"/>
    </xf>
    <xf numFmtId="0" fontId="0" fillId="0" borderId="1" xfId="0" applyFill="1" applyBorder="1" applyAlignment="1">
      <alignment horizontal="left"/>
    </xf>
    <xf numFmtId="0" fontId="0" fillId="0" borderId="1" xfId="0" applyFill="1" applyBorder="1" applyAlignment="1">
      <alignment horizontal="center"/>
    </xf>
    <xf numFmtId="0" fontId="3" fillId="0" borderId="0" xfId="0" applyFont="1" applyAlignment="1">
      <alignment horizontal="left"/>
    </xf>
    <xf numFmtId="0" fontId="12" fillId="0" borderId="0" xfId="0" applyFont="1" applyAlignment="1">
      <alignment horizontal="center" vertical="center"/>
    </xf>
    <xf numFmtId="0" fontId="0" fillId="0" borderId="1" xfId="0" applyBorder="1" applyAlignment="1">
      <alignment horizontal="left" vertical="top" wrapText="1"/>
    </xf>
    <xf numFmtId="0" fontId="21" fillId="0" borderId="1" xfId="0" applyFont="1" applyBorder="1" applyAlignment="1">
      <alignment horizontal="left" wrapText="1"/>
    </xf>
    <xf numFmtId="0" fontId="0" fillId="11" borderId="0" xfId="0" applyFill="1" applyAlignment="1">
      <alignment horizontal="center"/>
    </xf>
    <xf numFmtId="0" fontId="0" fillId="0" borderId="0" xfId="0" applyFill="1" applyAlignment="1">
      <alignment horizontal="center"/>
    </xf>
    <xf numFmtId="0" fontId="0" fillId="0" borderId="1" xfId="0" applyBorder="1" applyAlignment="1">
      <alignment horizontal="left" vertical="center"/>
    </xf>
    <xf numFmtId="0" fontId="0" fillId="0" borderId="1" xfId="0" applyBorder="1"/>
    <xf numFmtId="0" fontId="0" fillId="11" borderId="1" xfId="0" applyFill="1" applyBorder="1" applyAlignment="1">
      <alignment horizontal="center"/>
    </xf>
    <xf numFmtId="0" fontId="0" fillId="0" borderId="1" xfId="0" applyBorder="1" applyAlignment="1"/>
    <xf numFmtId="0" fontId="0" fillId="0" borderId="20" xfId="0" applyBorder="1" applyAlignment="1">
      <alignment horizontal="center"/>
    </xf>
    <xf numFmtId="0" fontId="20" fillId="0" borderId="1" xfId="0" applyFont="1" applyBorder="1" applyAlignment="1">
      <alignment horizontal="center" vertical="center" textRotation="255"/>
    </xf>
    <xf numFmtId="9" fontId="0" fillId="0" borderId="1" xfId="1" applyFont="1" applyBorder="1" applyAlignment="1">
      <alignment horizontal="center" vertical="center"/>
    </xf>
    <xf numFmtId="0" fontId="0" fillId="0" borderId="7" xfId="0" applyBorder="1" applyAlignment="1">
      <alignment horizontal="center" wrapText="1"/>
    </xf>
    <xf numFmtId="0" fontId="0" fillId="0" borderId="7" xfId="0" applyBorder="1" applyAlignment="1">
      <alignment horizontal="center" vertical="center" wrapText="1"/>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22" xfId="0" applyFill="1" applyBorder="1" applyAlignment="1">
      <alignment horizontal="center" vertical="center"/>
    </xf>
    <xf numFmtId="0" fontId="0" fillId="0" borderId="28" xfId="0" applyFill="1" applyBorder="1" applyAlignment="1">
      <alignment horizontal="center" vertical="center"/>
    </xf>
    <xf numFmtId="0" fontId="0" fillId="0" borderId="26" xfId="0" applyFill="1" applyBorder="1" applyAlignment="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0" fontId="0" fillId="0" borderId="27" xfId="0"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1" xfId="0"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0" fillId="0" borderId="18" xfId="0" applyBorder="1" applyAlignment="1">
      <alignment horizontal="center" vertical="center" wrapText="1"/>
    </xf>
    <xf numFmtId="0" fontId="0" fillId="0" borderId="27" xfId="0" applyBorder="1" applyAlignment="1">
      <alignment horizontal="center" vertical="center" wrapText="1"/>
    </xf>
    <xf numFmtId="0" fontId="0" fillId="6" borderId="1" xfId="0" applyFill="1" applyBorder="1" applyAlignment="1">
      <alignment horizont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15" borderId="1" xfId="0" applyFill="1" applyBorder="1" applyAlignment="1">
      <alignment horizontal="center" vertical="center"/>
    </xf>
  </cellXfs>
  <cellStyles count="3">
    <cellStyle name="Hipervínculo" xfId="2" builtinId="8"/>
    <cellStyle name="Normal" xfId="0" builtinId="0"/>
    <cellStyle name="Porcentaje" xfId="1" builtinId="5"/>
  </cellStyles>
  <dxfs count="141">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auto="1"/>
      </font>
      <fill>
        <patternFill>
          <bgColor rgb="FFFFC000"/>
        </patternFill>
      </fill>
    </dxf>
    <dxf>
      <font>
        <color auto="1"/>
      </font>
      <fill>
        <patternFill>
          <bgColor rgb="FFFF0000"/>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4710</xdr:colOff>
      <xdr:row>3</xdr:row>
      <xdr:rowOff>142874</xdr:rowOff>
    </xdr:to>
    <xdr:pic>
      <xdr:nvPicPr>
        <xdr:cNvPr id="2" name="Picture 252">
          <a:extLst>
            <a:ext uri="{FF2B5EF4-FFF2-40B4-BE49-F238E27FC236}">
              <a16:creationId xmlns:a16="http://schemas.microsoft.com/office/drawing/2014/main" id="{BDF86B7D-971E-45D6-BEBF-EE7A1DE356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710" cy="1133474"/>
        </a:xfrm>
        <a:prstGeom prst="rect">
          <a:avLst/>
        </a:prstGeom>
        <a:noFill/>
        <a:ln w="9525">
          <a:noFill/>
          <a:miter lim="800000"/>
          <a:headEnd/>
          <a:tailEnd/>
        </a:ln>
      </xdr:spPr>
    </xdr:pic>
    <xdr:clientData/>
  </xdr:twoCellAnchor>
  <xdr:twoCellAnchor editAs="oneCell">
    <xdr:from>
      <xdr:col>1</xdr:col>
      <xdr:colOff>161926</xdr:colOff>
      <xdr:row>0</xdr:row>
      <xdr:rowOff>28575</xdr:rowOff>
    </xdr:from>
    <xdr:to>
      <xdr:col>2</xdr:col>
      <xdr:colOff>338086</xdr:colOff>
      <xdr:row>3</xdr:row>
      <xdr:rowOff>171449</xdr:rowOff>
    </xdr:to>
    <xdr:pic>
      <xdr:nvPicPr>
        <xdr:cNvPr id="3" name="Picture 252">
          <a:extLst>
            <a:ext uri="{FF2B5EF4-FFF2-40B4-BE49-F238E27FC236}">
              <a16:creationId xmlns:a16="http://schemas.microsoft.com/office/drawing/2014/main" id="{38B99D98-B613-480F-9A4D-DF0ED3DFA4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33401" y="28575"/>
          <a:ext cx="1185810" cy="1133474"/>
        </a:xfrm>
        <a:prstGeom prst="rect">
          <a:avLst/>
        </a:prstGeom>
        <a:noFill/>
        <a:ln w="9525">
          <a:noFill/>
          <a:miter lim="800000"/>
          <a:headEnd/>
          <a:tailEnd/>
        </a:ln>
      </xdr:spPr>
    </xdr:pic>
    <xdr:clientData/>
  </xdr:twoCellAnchor>
  <xdr:twoCellAnchor editAs="oneCell">
    <xdr:from>
      <xdr:col>15</xdr:col>
      <xdr:colOff>781050</xdr:colOff>
      <xdr:row>0</xdr:row>
      <xdr:rowOff>28575</xdr:rowOff>
    </xdr:from>
    <xdr:to>
      <xdr:col>15</xdr:col>
      <xdr:colOff>1966860</xdr:colOff>
      <xdr:row>3</xdr:row>
      <xdr:rowOff>171449</xdr:rowOff>
    </xdr:to>
    <xdr:pic>
      <xdr:nvPicPr>
        <xdr:cNvPr id="4" name="Picture 252">
          <a:extLst>
            <a:ext uri="{FF2B5EF4-FFF2-40B4-BE49-F238E27FC236}">
              <a16:creationId xmlns:a16="http://schemas.microsoft.com/office/drawing/2014/main" id="{54EB67D1-6B9E-4EC2-A93B-F289F8586E9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73425" y="28575"/>
          <a:ext cx="1185810" cy="1133474"/>
        </a:xfrm>
        <a:prstGeom prst="rect">
          <a:avLst/>
        </a:prstGeom>
        <a:noFill/>
        <a:ln w="9525">
          <a:noFill/>
          <a:miter lim="800000"/>
          <a:headEnd/>
          <a:tailEnd/>
        </a:ln>
      </xdr:spPr>
    </xdr:pic>
    <xdr:clientData/>
  </xdr:twoCellAnchor>
  <xdr:twoCellAnchor editAs="oneCell">
    <xdr:from>
      <xdr:col>35</xdr:col>
      <xdr:colOff>963084</xdr:colOff>
      <xdr:row>0</xdr:row>
      <xdr:rowOff>46566</xdr:rowOff>
    </xdr:from>
    <xdr:to>
      <xdr:col>35</xdr:col>
      <xdr:colOff>2148894</xdr:colOff>
      <xdr:row>3</xdr:row>
      <xdr:rowOff>189440</xdr:rowOff>
    </xdr:to>
    <xdr:pic>
      <xdr:nvPicPr>
        <xdr:cNvPr id="5" name="Picture 252">
          <a:extLst>
            <a:ext uri="{FF2B5EF4-FFF2-40B4-BE49-F238E27FC236}">
              <a16:creationId xmlns:a16="http://schemas.microsoft.com/office/drawing/2014/main" id="{4264D1A5-9573-4D2A-9D1A-17BF924E1F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1" y="46566"/>
          <a:ext cx="1185810" cy="113770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95248</xdr:colOff>
      <xdr:row>10</xdr:row>
      <xdr:rowOff>28575</xdr:rowOff>
    </xdr:from>
    <xdr:to>
      <xdr:col>14</xdr:col>
      <xdr:colOff>2362199</xdr:colOff>
      <xdr:row>32</xdr:row>
      <xdr:rowOff>85725</xdr:rowOff>
    </xdr:to>
    <xdr:pic>
      <xdr:nvPicPr>
        <xdr:cNvPr id="5" name="Imagen 4">
          <a:extLst>
            <a:ext uri="{FF2B5EF4-FFF2-40B4-BE49-F238E27FC236}">
              <a16:creationId xmlns:a16="http://schemas.microsoft.com/office/drawing/2014/main" id="{6BA59763-341D-436B-A802-EE8FF2FCA207}"/>
            </a:ext>
          </a:extLst>
        </xdr:cNvPr>
        <xdr:cNvPicPr>
          <a:picLocks noChangeAspect="1"/>
        </xdr:cNvPicPr>
      </xdr:nvPicPr>
      <xdr:blipFill rotWithShape="1">
        <a:blip xmlns:r="http://schemas.openxmlformats.org/officeDocument/2006/relationships" r:embed="rId1"/>
        <a:srcRect l="25406" t="29821" r="10823" b="11707"/>
        <a:stretch/>
      </xdr:blipFill>
      <xdr:spPr>
        <a:xfrm>
          <a:off x="857248" y="1933575"/>
          <a:ext cx="7600951" cy="427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2</xdr:row>
      <xdr:rowOff>28575</xdr:rowOff>
    </xdr:from>
    <xdr:to>
      <xdr:col>9</xdr:col>
      <xdr:colOff>19050</xdr:colOff>
      <xdr:row>20</xdr:row>
      <xdr:rowOff>85725</xdr:rowOff>
    </xdr:to>
    <xdr:pic>
      <xdr:nvPicPr>
        <xdr:cNvPr id="3" name="Imagen 2">
          <a:extLst>
            <a:ext uri="{FF2B5EF4-FFF2-40B4-BE49-F238E27FC236}">
              <a16:creationId xmlns:a16="http://schemas.microsoft.com/office/drawing/2014/main" id="{9C52E4AB-E5C8-4584-A79F-AB4E5E357D55}"/>
            </a:ext>
          </a:extLst>
        </xdr:cNvPr>
        <xdr:cNvPicPr/>
      </xdr:nvPicPr>
      <xdr:blipFill rotWithShape="1">
        <a:blip xmlns:r="http://schemas.openxmlformats.org/officeDocument/2006/relationships" r:embed="rId1"/>
        <a:srcRect l="28853" t="16603" r="3768" b="10042"/>
        <a:stretch/>
      </xdr:blipFill>
      <xdr:spPr bwMode="auto">
        <a:xfrm>
          <a:off x="819150" y="409575"/>
          <a:ext cx="6057900" cy="34861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12</xdr:col>
      <xdr:colOff>152400</xdr:colOff>
      <xdr:row>26</xdr:row>
      <xdr:rowOff>9525</xdr:rowOff>
    </xdr:from>
    <xdr:to>
      <xdr:col>19</xdr:col>
      <xdr:colOff>610102</xdr:colOff>
      <xdr:row>44</xdr:row>
      <xdr:rowOff>86029</xdr:rowOff>
    </xdr:to>
    <xdr:pic>
      <xdr:nvPicPr>
        <xdr:cNvPr id="6" name="Imagen 5">
          <a:extLst>
            <a:ext uri="{FF2B5EF4-FFF2-40B4-BE49-F238E27FC236}">
              <a16:creationId xmlns:a16="http://schemas.microsoft.com/office/drawing/2014/main" id="{56667691-F1D4-4FCA-8A21-964D49C7AE7D}"/>
            </a:ext>
          </a:extLst>
        </xdr:cNvPr>
        <xdr:cNvPicPr>
          <a:picLocks noChangeAspect="1"/>
        </xdr:cNvPicPr>
      </xdr:nvPicPr>
      <xdr:blipFill>
        <a:blip xmlns:r="http://schemas.openxmlformats.org/officeDocument/2006/relationships" r:embed="rId2"/>
        <a:stretch>
          <a:fillRect/>
        </a:stretch>
      </xdr:blipFill>
      <xdr:spPr>
        <a:xfrm>
          <a:off x="9296400" y="4962525"/>
          <a:ext cx="5791702" cy="3505504"/>
        </a:xfrm>
        <a:prstGeom prst="rect">
          <a:avLst/>
        </a:prstGeom>
      </xdr:spPr>
    </xdr:pic>
    <xdr:clientData/>
  </xdr:twoCellAnchor>
  <xdr:twoCellAnchor editAs="oneCell">
    <xdr:from>
      <xdr:col>9</xdr:col>
      <xdr:colOff>723900</xdr:colOff>
      <xdr:row>2</xdr:row>
      <xdr:rowOff>9525</xdr:rowOff>
    </xdr:from>
    <xdr:to>
      <xdr:col>18</xdr:col>
      <xdr:colOff>171450</xdr:colOff>
      <xdr:row>20</xdr:row>
      <xdr:rowOff>38101</xdr:rowOff>
    </xdr:to>
    <xdr:pic>
      <xdr:nvPicPr>
        <xdr:cNvPr id="4" name="Imagen 3">
          <a:extLst>
            <a:ext uri="{FF2B5EF4-FFF2-40B4-BE49-F238E27FC236}">
              <a16:creationId xmlns:a16="http://schemas.microsoft.com/office/drawing/2014/main" id="{277B5B93-D71A-4057-96B9-E8870ABDC5AD}"/>
            </a:ext>
          </a:extLst>
        </xdr:cNvPr>
        <xdr:cNvPicPr>
          <a:picLocks noChangeAspect="1"/>
        </xdr:cNvPicPr>
      </xdr:nvPicPr>
      <xdr:blipFill rotWithShape="1">
        <a:blip xmlns:r="http://schemas.openxmlformats.org/officeDocument/2006/relationships" r:embed="rId3"/>
        <a:srcRect l="36462" t="22789" r="15069" b="29939"/>
        <a:stretch/>
      </xdr:blipFill>
      <xdr:spPr>
        <a:xfrm>
          <a:off x="7581900" y="390525"/>
          <a:ext cx="6305550" cy="3457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570865</xdr:colOff>
      <xdr:row>22</xdr:row>
      <xdr:rowOff>95250</xdr:rowOff>
    </xdr:to>
    <xdr:pic>
      <xdr:nvPicPr>
        <xdr:cNvPr id="2" name="Imagen 1">
          <a:extLst>
            <a:ext uri="{FF2B5EF4-FFF2-40B4-BE49-F238E27FC236}">
              <a16:creationId xmlns:a16="http://schemas.microsoft.com/office/drawing/2014/main" id="{263AAF4A-B775-41A8-B34A-DCFC26A4B7BC}"/>
            </a:ext>
          </a:extLst>
        </xdr:cNvPr>
        <xdr:cNvPicPr/>
      </xdr:nvPicPr>
      <xdr:blipFill rotWithShape="1">
        <a:blip xmlns:r="http://schemas.openxmlformats.org/officeDocument/2006/relationships" r:embed="rId1"/>
        <a:srcRect l="25797" t="26866" r="27529" b="20910"/>
        <a:stretch/>
      </xdr:blipFill>
      <xdr:spPr bwMode="auto">
        <a:xfrm>
          <a:off x="762000" y="571500"/>
          <a:ext cx="5904865" cy="37147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8</xdr:col>
      <xdr:colOff>700040</xdr:colOff>
      <xdr:row>3</xdr:row>
      <xdr:rowOff>8659</xdr:rowOff>
    </xdr:from>
    <xdr:to>
      <xdr:col>15</xdr:col>
      <xdr:colOff>442865</xdr:colOff>
      <xdr:row>22</xdr:row>
      <xdr:rowOff>142009</xdr:rowOff>
    </xdr:to>
    <xdr:pic>
      <xdr:nvPicPr>
        <xdr:cNvPr id="3" name="Imagen 2">
          <a:extLst>
            <a:ext uri="{FF2B5EF4-FFF2-40B4-BE49-F238E27FC236}">
              <a16:creationId xmlns:a16="http://schemas.microsoft.com/office/drawing/2014/main" id="{85B8A484-4EF3-434F-AFBF-F7543C0FCBC1}"/>
            </a:ext>
          </a:extLst>
        </xdr:cNvPr>
        <xdr:cNvPicPr/>
      </xdr:nvPicPr>
      <xdr:blipFill rotWithShape="1">
        <a:blip xmlns:r="http://schemas.openxmlformats.org/officeDocument/2006/relationships" r:embed="rId2"/>
        <a:srcRect l="23931" t="8754" r="25323" b="8835"/>
        <a:stretch/>
      </xdr:blipFill>
      <xdr:spPr bwMode="auto">
        <a:xfrm>
          <a:off x="6796040" y="580159"/>
          <a:ext cx="5076825" cy="3752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16</xdr:col>
      <xdr:colOff>0</xdr:colOff>
      <xdr:row>3</xdr:row>
      <xdr:rowOff>0</xdr:rowOff>
    </xdr:from>
    <xdr:to>
      <xdr:col>21</xdr:col>
      <xdr:colOff>695325</xdr:colOff>
      <xdr:row>22</xdr:row>
      <xdr:rowOff>161925</xdr:rowOff>
    </xdr:to>
    <xdr:pic>
      <xdr:nvPicPr>
        <xdr:cNvPr id="4" name="Imagen 3">
          <a:extLst>
            <a:ext uri="{FF2B5EF4-FFF2-40B4-BE49-F238E27FC236}">
              <a16:creationId xmlns:a16="http://schemas.microsoft.com/office/drawing/2014/main" id="{0534691F-1D5E-4FD3-B0FC-560E2BA6EA17}"/>
            </a:ext>
          </a:extLst>
        </xdr:cNvPr>
        <xdr:cNvPicPr/>
      </xdr:nvPicPr>
      <xdr:blipFill rotWithShape="1">
        <a:blip xmlns:r="http://schemas.openxmlformats.org/officeDocument/2006/relationships" r:embed="rId3"/>
        <a:srcRect l="24441" t="17508" r="25322" b="9439"/>
        <a:stretch/>
      </xdr:blipFill>
      <xdr:spPr bwMode="auto">
        <a:xfrm>
          <a:off x="12192000" y="571500"/>
          <a:ext cx="4505325" cy="37814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22</xdr:col>
      <xdr:colOff>84668</xdr:colOff>
      <xdr:row>3</xdr:row>
      <xdr:rowOff>1</xdr:rowOff>
    </xdr:from>
    <xdr:to>
      <xdr:col>28</xdr:col>
      <xdr:colOff>465668</xdr:colOff>
      <xdr:row>23</xdr:row>
      <xdr:rowOff>1</xdr:rowOff>
    </xdr:to>
    <xdr:pic>
      <xdr:nvPicPr>
        <xdr:cNvPr id="5" name="Imagen 4">
          <a:extLst>
            <a:ext uri="{FF2B5EF4-FFF2-40B4-BE49-F238E27FC236}">
              <a16:creationId xmlns:a16="http://schemas.microsoft.com/office/drawing/2014/main" id="{2B4F44D5-2ADB-4965-A2F3-F875961EADE9}"/>
            </a:ext>
          </a:extLst>
        </xdr:cNvPr>
        <xdr:cNvPicPr/>
      </xdr:nvPicPr>
      <xdr:blipFill rotWithShape="1">
        <a:blip xmlns:r="http://schemas.openxmlformats.org/officeDocument/2006/relationships" r:embed="rId4"/>
        <a:srcRect l="26816" t="19622" r="29226" b="5212"/>
        <a:stretch/>
      </xdr:blipFill>
      <xdr:spPr bwMode="auto">
        <a:xfrm>
          <a:off x="16848668" y="571501"/>
          <a:ext cx="4953000" cy="3810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29</xdr:col>
      <xdr:colOff>0</xdr:colOff>
      <xdr:row>2</xdr:row>
      <xdr:rowOff>127000</xdr:rowOff>
    </xdr:from>
    <xdr:to>
      <xdr:col>36</xdr:col>
      <xdr:colOff>389890</xdr:colOff>
      <xdr:row>14</xdr:row>
      <xdr:rowOff>52917</xdr:rowOff>
    </xdr:to>
    <xdr:pic>
      <xdr:nvPicPr>
        <xdr:cNvPr id="6" name="Imagen 5">
          <a:extLst>
            <a:ext uri="{FF2B5EF4-FFF2-40B4-BE49-F238E27FC236}">
              <a16:creationId xmlns:a16="http://schemas.microsoft.com/office/drawing/2014/main" id="{A29F0AF3-0F4F-4A0E-AABC-C926233A5290}"/>
            </a:ext>
          </a:extLst>
        </xdr:cNvPr>
        <xdr:cNvPicPr/>
      </xdr:nvPicPr>
      <xdr:blipFill rotWithShape="1">
        <a:blip xmlns:r="http://schemas.openxmlformats.org/officeDocument/2006/relationships" r:embed="rId5"/>
        <a:srcRect l="27664" t="16301" r="28377" b="45059"/>
        <a:stretch/>
      </xdr:blipFill>
      <xdr:spPr bwMode="auto">
        <a:xfrm>
          <a:off x="22098000" y="508000"/>
          <a:ext cx="5723890" cy="221191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29</xdr:col>
      <xdr:colOff>21166</xdr:colOff>
      <xdr:row>14</xdr:row>
      <xdr:rowOff>137584</xdr:rowOff>
    </xdr:from>
    <xdr:to>
      <xdr:col>36</xdr:col>
      <xdr:colOff>433916</xdr:colOff>
      <xdr:row>27</xdr:row>
      <xdr:rowOff>116417</xdr:rowOff>
    </xdr:to>
    <xdr:pic>
      <xdr:nvPicPr>
        <xdr:cNvPr id="8" name="Imagen 7">
          <a:extLst>
            <a:ext uri="{FF2B5EF4-FFF2-40B4-BE49-F238E27FC236}">
              <a16:creationId xmlns:a16="http://schemas.microsoft.com/office/drawing/2014/main" id="{9342DAA3-7B62-4076-92B2-CE9E16AB5AF0}"/>
            </a:ext>
          </a:extLst>
        </xdr:cNvPr>
        <xdr:cNvPicPr/>
      </xdr:nvPicPr>
      <xdr:blipFill rotWithShape="1">
        <a:blip xmlns:r="http://schemas.openxmlformats.org/officeDocument/2006/relationships" r:embed="rId6"/>
        <a:srcRect l="31738" t="15395" r="32451" b="15476"/>
        <a:stretch/>
      </xdr:blipFill>
      <xdr:spPr bwMode="auto">
        <a:xfrm>
          <a:off x="22119166" y="2804584"/>
          <a:ext cx="5746750" cy="24553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36</xdr:col>
      <xdr:colOff>753341</xdr:colOff>
      <xdr:row>3</xdr:row>
      <xdr:rowOff>8659</xdr:rowOff>
    </xdr:from>
    <xdr:to>
      <xdr:col>43</xdr:col>
      <xdr:colOff>448541</xdr:colOff>
      <xdr:row>27</xdr:row>
      <xdr:rowOff>82742</xdr:rowOff>
    </xdr:to>
    <xdr:pic>
      <xdr:nvPicPr>
        <xdr:cNvPr id="9" name="Imagen 8">
          <a:extLst>
            <a:ext uri="{FF2B5EF4-FFF2-40B4-BE49-F238E27FC236}">
              <a16:creationId xmlns:a16="http://schemas.microsoft.com/office/drawing/2014/main" id="{53707AD7-FE6E-4885-8F93-8D8F7D3CF5AF}"/>
            </a:ext>
          </a:extLst>
        </xdr:cNvPr>
        <xdr:cNvPicPr/>
      </xdr:nvPicPr>
      <xdr:blipFill rotWithShape="1">
        <a:blip xmlns:r="http://schemas.openxmlformats.org/officeDocument/2006/relationships" r:embed="rId7"/>
        <a:srcRect l="26308" t="10566" r="27528" b="7326"/>
        <a:stretch/>
      </xdr:blipFill>
      <xdr:spPr bwMode="auto">
        <a:xfrm>
          <a:off x="28185341" y="580159"/>
          <a:ext cx="5029200" cy="464608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43</xdr:col>
      <xdr:colOff>719667</xdr:colOff>
      <xdr:row>3</xdr:row>
      <xdr:rowOff>0</xdr:rowOff>
    </xdr:from>
    <xdr:to>
      <xdr:col>49</xdr:col>
      <xdr:colOff>17992</xdr:colOff>
      <xdr:row>25</xdr:row>
      <xdr:rowOff>116840</xdr:rowOff>
    </xdr:to>
    <xdr:pic>
      <xdr:nvPicPr>
        <xdr:cNvPr id="11" name="Imagen 10">
          <a:extLst>
            <a:ext uri="{FF2B5EF4-FFF2-40B4-BE49-F238E27FC236}">
              <a16:creationId xmlns:a16="http://schemas.microsoft.com/office/drawing/2014/main" id="{EDB7CA1F-DC9F-413C-9C59-70EEB9F63FBC}"/>
            </a:ext>
          </a:extLst>
        </xdr:cNvPr>
        <xdr:cNvPicPr/>
      </xdr:nvPicPr>
      <xdr:blipFill rotWithShape="1">
        <a:blip xmlns:r="http://schemas.openxmlformats.org/officeDocument/2006/relationships" r:embed="rId8"/>
        <a:srcRect l="27834" t="20226" r="28207" b="12155"/>
        <a:stretch/>
      </xdr:blipFill>
      <xdr:spPr bwMode="auto">
        <a:xfrm>
          <a:off x="33485667" y="571500"/>
          <a:ext cx="4981575" cy="43078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1</xdr:col>
      <xdr:colOff>0</xdr:colOff>
      <xdr:row>26</xdr:row>
      <xdr:rowOff>0</xdr:rowOff>
    </xdr:from>
    <xdr:to>
      <xdr:col>7</xdr:col>
      <xdr:colOff>114300</xdr:colOff>
      <xdr:row>31</xdr:row>
      <xdr:rowOff>75142</xdr:rowOff>
    </xdr:to>
    <xdr:pic>
      <xdr:nvPicPr>
        <xdr:cNvPr id="12" name="Imagen 11">
          <a:extLst>
            <a:ext uri="{FF2B5EF4-FFF2-40B4-BE49-F238E27FC236}">
              <a16:creationId xmlns:a16="http://schemas.microsoft.com/office/drawing/2014/main" id="{3229F490-544B-42F7-A7F2-D394E385F260}"/>
            </a:ext>
          </a:extLst>
        </xdr:cNvPr>
        <xdr:cNvPicPr/>
      </xdr:nvPicPr>
      <xdr:blipFill rotWithShape="1">
        <a:blip xmlns:r="http://schemas.openxmlformats.org/officeDocument/2006/relationships" r:embed="rId9"/>
        <a:srcRect l="29871" t="10263" r="30584" b="11251"/>
        <a:stretch/>
      </xdr:blipFill>
      <xdr:spPr bwMode="auto">
        <a:xfrm>
          <a:off x="762000" y="4953000"/>
          <a:ext cx="4686300" cy="52292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69</xdr:col>
      <xdr:colOff>272758</xdr:colOff>
      <xdr:row>28</xdr:row>
      <xdr:rowOff>23095</xdr:rowOff>
    </xdr:from>
    <xdr:to>
      <xdr:col>75</xdr:col>
      <xdr:colOff>395433</xdr:colOff>
      <xdr:row>30</xdr:row>
      <xdr:rowOff>1329078</xdr:rowOff>
    </xdr:to>
    <xdr:pic>
      <xdr:nvPicPr>
        <xdr:cNvPr id="13" name="Imagen 12">
          <a:extLst>
            <a:ext uri="{FF2B5EF4-FFF2-40B4-BE49-F238E27FC236}">
              <a16:creationId xmlns:a16="http://schemas.microsoft.com/office/drawing/2014/main" id="{1D8AABB8-AF8F-4B50-B6EC-D3297346A8C0}"/>
            </a:ext>
          </a:extLst>
        </xdr:cNvPr>
        <xdr:cNvPicPr/>
      </xdr:nvPicPr>
      <xdr:blipFill rotWithShape="1">
        <a:blip xmlns:r="http://schemas.openxmlformats.org/officeDocument/2006/relationships" r:embed="rId10"/>
        <a:srcRect l="26816" t="31093" r="29735" b="23928"/>
        <a:stretch/>
      </xdr:blipFill>
      <xdr:spPr bwMode="auto">
        <a:xfrm>
          <a:off x="53708008" y="5357095"/>
          <a:ext cx="4694675" cy="34332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75</xdr:col>
      <xdr:colOff>424295</xdr:colOff>
      <xdr:row>27</xdr:row>
      <xdr:rowOff>77932</xdr:rowOff>
    </xdr:from>
    <xdr:to>
      <xdr:col>79</xdr:col>
      <xdr:colOff>606137</xdr:colOff>
      <xdr:row>29</xdr:row>
      <xdr:rowOff>1645228</xdr:rowOff>
    </xdr:to>
    <xdr:pic>
      <xdr:nvPicPr>
        <xdr:cNvPr id="7" name="Imagen 6">
          <a:extLst>
            <a:ext uri="{FF2B5EF4-FFF2-40B4-BE49-F238E27FC236}">
              <a16:creationId xmlns:a16="http://schemas.microsoft.com/office/drawing/2014/main" id="{91000E22-2772-413F-886D-993B96F7717C}"/>
            </a:ext>
          </a:extLst>
        </xdr:cNvPr>
        <xdr:cNvPicPr>
          <a:picLocks noChangeAspect="1"/>
        </xdr:cNvPicPr>
      </xdr:nvPicPr>
      <xdr:blipFill rotWithShape="1">
        <a:blip xmlns:r="http://schemas.openxmlformats.org/officeDocument/2006/relationships" r:embed="rId11"/>
        <a:srcRect l="60636" t="40014" r="14537" b="33231"/>
        <a:stretch/>
      </xdr:blipFill>
      <xdr:spPr>
        <a:xfrm>
          <a:off x="58440204" y="5221432"/>
          <a:ext cx="3229842" cy="1956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syste/Downloads/EJERCICIO%20RIESGOS%20DE%20CORRUPCI&#211;N%20ADMINISTRATIVA%2006-07-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1.CONTEXTO"/>
      <sheetName val="2. IDENTIFICACIÓN"/>
      <sheetName val="3 RIESGO INHERENTE"/>
      <sheetName val="3.1 MAPA DE CALOR"/>
      <sheetName val="4. EVALUACIÓN DEL CONTROL"/>
    </sheetNames>
    <sheetDataSet>
      <sheetData sheetId="0">
        <row r="126">
          <cell r="P126" t="str">
            <v>El Profesional líder de gestión documental de la Subdirección Administrativa, adelantará con la Dirección de Gestión del cobro, reuniones mensuales para verificar el avance de la organización de los expedientes de cobro coactivo y transporte publico,  dejando como registro las memorias de los seguimientos junto a la presentación en power point</v>
          </cell>
        </row>
        <row r="129">
          <cell r="P129" t="str">
            <v>La  subdirectora administrativa solicitará de manera mensual a la Oficina de Tecnologías de la Información un reporte de todos los cambios y accesos que realizaron los usuarios administradores del Gestor Documental por debajo de la base de datos, con el fin de detectar anomalías en los accesos de los usuarios.</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1"/>
  <sheetViews>
    <sheetView tabSelected="1" workbookViewId="0">
      <selection activeCell="E7" sqref="E7:G7"/>
    </sheetView>
  </sheetViews>
  <sheetFormatPr baseColWidth="10" defaultRowHeight="15" x14ac:dyDescent="0.25"/>
  <cols>
    <col min="10" max="10" width="20.7109375" customWidth="1"/>
  </cols>
  <sheetData>
    <row r="3" spans="2:10" x14ac:dyDescent="0.25">
      <c r="B3" s="171" t="s">
        <v>629</v>
      </c>
      <c r="C3" s="171"/>
      <c r="D3" s="171"/>
      <c r="E3" s="171" t="s">
        <v>630</v>
      </c>
      <c r="F3" s="171"/>
      <c r="G3" s="171"/>
      <c r="H3" s="171" t="s">
        <v>631</v>
      </c>
      <c r="I3" s="171"/>
      <c r="J3" s="171"/>
    </row>
    <row r="4" spans="2:10" x14ac:dyDescent="0.25">
      <c r="B4" s="176" t="s">
        <v>639</v>
      </c>
      <c r="C4" s="177"/>
      <c r="D4" s="178"/>
      <c r="E4" s="176" t="s">
        <v>640</v>
      </c>
      <c r="F4" s="177"/>
      <c r="G4" s="178"/>
      <c r="H4" s="176" t="s">
        <v>641</v>
      </c>
      <c r="I4" s="177"/>
      <c r="J4" s="178"/>
    </row>
    <row r="5" spans="2:10" ht="66.75" customHeight="1" x14ac:dyDescent="0.25">
      <c r="B5" s="173" t="s">
        <v>638</v>
      </c>
      <c r="C5" s="173"/>
      <c r="D5" s="173"/>
      <c r="E5" s="173" t="s">
        <v>632</v>
      </c>
      <c r="F5" s="173"/>
      <c r="G5" s="173"/>
      <c r="H5" s="174" t="s">
        <v>633</v>
      </c>
      <c r="I5" s="174"/>
      <c r="J5" s="174"/>
    </row>
    <row r="6" spans="2:10" ht="80.25" customHeight="1" x14ac:dyDescent="0.25">
      <c r="B6" s="173" t="s">
        <v>642</v>
      </c>
      <c r="C6" s="173"/>
      <c r="D6" s="173"/>
      <c r="E6" s="173" t="s">
        <v>634</v>
      </c>
      <c r="F6" s="173"/>
      <c r="G6" s="173"/>
      <c r="H6" s="174" t="s">
        <v>635</v>
      </c>
      <c r="I6" s="174"/>
      <c r="J6" s="174"/>
    </row>
    <row r="7" spans="2:10" ht="44.25" customHeight="1" x14ac:dyDescent="0.25">
      <c r="B7" s="173" t="s">
        <v>684</v>
      </c>
      <c r="C7" s="173"/>
      <c r="D7" s="173"/>
      <c r="E7" s="173" t="s">
        <v>685</v>
      </c>
      <c r="F7" s="173"/>
      <c r="G7" s="173"/>
      <c r="H7" s="175" t="s">
        <v>711</v>
      </c>
      <c r="I7" s="175"/>
      <c r="J7" s="175"/>
    </row>
    <row r="8" spans="2:10" x14ac:dyDescent="0.25">
      <c r="B8" s="171"/>
      <c r="C8" s="171"/>
      <c r="D8" s="171"/>
      <c r="E8" s="171"/>
      <c r="F8" s="171"/>
      <c r="G8" s="171"/>
      <c r="H8" s="171"/>
      <c r="I8" s="171"/>
      <c r="J8" s="171"/>
    </row>
    <row r="9" spans="2:10" x14ac:dyDescent="0.25">
      <c r="B9" s="171"/>
      <c r="C9" s="171"/>
      <c r="D9" s="171"/>
      <c r="E9" s="171"/>
      <c r="F9" s="171"/>
      <c r="G9" s="171"/>
      <c r="H9" s="171"/>
      <c r="I9" s="171"/>
      <c r="J9" s="171"/>
    </row>
    <row r="10" spans="2:10" x14ac:dyDescent="0.25">
      <c r="B10" s="171"/>
      <c r="C10" s="171"/>
      <c r="D10" s="171"/>
      <c r="E10" s="171"/>
      <c r="F10" s="171"/>
      <c r="G10" s="171"/>
      <c r="H10" s="171"/>
      <c r="I10" s="171"/>
      <c r="J10" s="171"/>
    </row>
    <row r="11" spans="2:10" x14ac:dyDescent="0.25">
      <c r="B11" s="172"/>
      <c r="C11" s="172"/>
      <c r="D11" s="172"/>
      <c r="E11" s="172"/>
      <c r="F11" s="172"/>
      <c r="G11" s="172"/>
      <c r="H11" s="172"/>
      <c r="I11" s="172"/>
      <c r="J11" s="172"/>
    </row>
  </sheetData>
  <mergeCells count="27">
    <mergeCell ref="B3:D3"/>
    <mergeCell ref="E3:G3"/>
    <mergeCell ref="H3:J3"/>
    <mergeCell ref="B5:D5"/>
    <mergeCell ref="E5:G5"/>
    <mergeCell ref="H5:J5"/>
    <mergeCell ref="B4:D4"/>
    <mergeCell ref="E4:G4"/>
    <mergeCell ref="H4:J4"/>
    <mergeCell ref="B6:D6"/>
    <mergeCell ref="E6:G6"/>
    <mergeCell ref="H6:J6"/>
    <mergeCell ref="B7:D7"/>
    <mergeCell ref="E7:G7"/>
    <mergeCell ref="H7:J7"/>
    <mergeCell ref="B8:D8"/>
    <mergeCell ref="E8:G8"/>
    <mergeCell ref="H8:J8"/>
    <mergeCell ref="B9:D9"/>
    <mergeCell ref="E9:G9"/>
    <mergeCell ref="H9:J9"/>
    <mergeCell ref="B10:D10"/>
    <mergeCell ref="E10:G10"/>
    <mergeCell ref="H10:J10"/>
    <mergeCell ref="B11:D11"/>
    <mergeCell ref="E11:G11"/>
    <mergeCell ref="H11: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
  <sheetViews>
    <sheetView topLeftCell="A19" workbookViewId="0">
      <selection activeCell="C30" sqref="C30:K30"/>
    </sheetView>
  </sheetViews>
  <sheetFormatPr baseColWidth="10" defaultRowHeight="15" x14ac:dyDescent="0.25"/>
  <cols>
    <col min="2" max="2" width="4.5703125" customWidth="1"/>
    <col min="7" max="7" width="6" customWidth="1"/>
    <col min="10" max="10" width="5" customWidth="1"/>
    <col min="11" max="11" width="5.140625" customWidth="1"/>
  </cols>
  <sheetData>
    <row r="2" spans="2:23" ht="33.75" customHeight="1" x14ac:dyDescent="0.25">
      <c r="C2" s="181" t="s">
        <v>686</v>
      </c>
      <c r="D2" s="181"/>
      <c r="E2" s="181"/>
      <c r="F2" s="181"/>
      <c r="G2" s="181"/>
    </row>
    <row r="3" spans="2:23" x14ac:dyDescent="0.25">
      <c r="C3" s="184" t="s">
        <v>689</v>
      </c>
      <c r="D3" s="184"/>
      <c r="E3" s="184"/>
      <c r="F3" s="184"/>
      <c r="G3" s="158" t="s">
        <v>690</v>
      </c>
    </row>
    <row r="4" spans="2:23" x14ac:dyDescent="0.25">
      <c r="C4" s="184" t="s">
        <v>643</v>
      </c>
      <c r="D4" s="184"/>
      <c r="E4" s="184"/>
      <c r="F4" s="184"/>
      <c r="G4" s="158" t="s">
        <v>690</v>
      </c>
    </row>
    <row r="5" spans="2:23" x14ac:dyDescent="0.25">
      <c r="C5" s="184" t="s">
        <v>644</v>
      </c>
      <c r="D5" s="184"/>
      <c r="E5" s="184"/>
      <c r="F5" s="184"/>
      <c r="G5" s="158" t="s">
        <v>690</v>
      </c>
    </row>
    <row r="6" spans="2:23" x14ac:dyDescent="0.25">
      <c r="C6" s="184" t="s">
        <v>645</v>
      </c>
      <c r="D6" s="184"/>
      <c r="E6" s="184"/>
      <c r="F6" s="184"/>
      <c r="G6" s="158"/>
      <c r="H6" t="s">
        <v>691</v>
      </c>
    </row>
    <row r="7" spans="2:23" x14ac:dyDescent="0.25">
      <c r="C7" s="184" t="s">
        <v>646</v>
      </c>
      <c r="D7" s="184"/>
      <c r="E7" s="184"/>
      <c r="F7" s="184"/>
      <c r="G7" s="158" t="s">
        <v>690</v>
      </c>
    </row>
    <row r="8" spans="2:23" x14ac:dyDescent="0.25">
      <c r="C8" s="184" t="s">
        <v>692</v>
      </c>
      <c r="D8" s="184"/>
      <c r="E8" s="184"/>
      <c r="F8" s="184"/>
      <c r="G8" s="158" t="s">
        <v>690</v>
      </c>
    </row>
    <row r="9" spans="2:23" x14ac:dyDescent="0.25">
      <c r="C9" s="184" t="s">
        <v>647</v>
      </c>
      <c r="D9" s="184"/>
      <c r="E9" s="184"/>
      <c r="F9" s="184"/>
      <c r="G9" s="158" t="s">
        <v>690</v>
      </c>
    </row>
    <row r="10" spans="2:23" x14ac:dyDescent="0.25">
      <c r="C10" s="184" t="s">
        <v>648</v>
      </c>
      <c r="D10" s="184"/>
      <c r="E10" s="184"/>
      <c r="F10" s="184"/>
      <c r="G10" s="158" t="s">
        <v>690</v>
      </c>
    </row>
    <row r="12" spans="2:23" x14ac:dyDescent="0.25">
      <c r="B12" s="190" t="s">
        <v>687</v>
      </c>
      <c r="C12" s="190"/>
      <c r="D12" s="190"/>
      <c r="E12" s="190"/>
      <c r="F12" s="190"/>
      <c r="G12" s="190"/>
      <c r="H12" s="190"/>
      <c r="I12" s="190"/>
      <c r="J12" s="157" t="s">
        <v>95</v>
      </c>
      <c r="K12" s="157" t="s">
        <v>96</v>
      </c>
      <c r="M12" s="187" t="s">
        <v>661</v>
      </c>
      <c r="N12" s="187"/>
    </row>
    <row r="13" spans="2:23" x14ac:dyDescent="0.25">
      <c r="B13" s="157">
        <v>1</v>
      </c>
      <c r="C13" s="184" t="s">
        <v>649</v>
      </c>
      <c r="D13" s="184"/>
      <c r="E13" s="184"/>
      <c r="F13" s="184"/>
      <c r="G13" s="184"/>
      <c r="H13" s="184"/>
      <c r="I13" s="192"/>
      <c r="J13" s="166">
        <v>1</v>
      </c>
      <c r="K13" s="166"/>
    </row>
    <row r="14" spans="2:23" ht="27.75" customHeight="1" x14ac:dyDescent="0.25">
      <c r="B14" s="157">
        <v>2</v>
      </c>
      <c r="C14" s="182" t="s">
        <v>650</v>
      </c>
      <c r="D14" s="182"/>
      <c r="E14" s="182"/>
      <c r="F14" s="182"/>
      <c r="G14" s="182"/>
      <c r="H14" s="182"/>
      <c r="I14" s="191"/>
      <c r="J14" s="166">
        <v>1</v>
      </c>
      <c r="K14" s="166"/>
      <c r="M14" s="179" t="s">
        <v>662</v>
      </c>
      <c r="N14" s="179"/>
      <c r="O14" s="179"/>
      <c r="P14" s="179"/>
      <c r="Q14" s="179"/>
      <c r="R14" s="179"/>
      <c r="S14" s="189" t="s">
        <v>665</v>
      </c>
      <c r="T14" s="187"/>
      <c r="U14" s="187"/>
      <c r="V14" s="187"/>
      <c r="W14" s="187"/>
    </row>
    <row r="15" spans="2:23" x14ac:dyDescent="0.25">
      <c r="B15" s="157">
        <v>3</v>
      </c>
      <c r="C15" s="184" t="s">
        <v>651</v>
      </c>
      <c r="D15" s="184"/>
      <c r="E15" s="184"/>
      <c r="F15" s="184"/>
      <c r="G15" s="184"/>
      <c r="H15" s="184"/>
      <c r="I15" s="192"/>
      <c r="J15" s="166">
        <v>1</v>
      </c>
      <c r="K15" s="166"/>
      <c r="M15" s="179"/>
      <c r="N15" s="179"/>
      <c r="O15" s="179"/>
      <c r="P15" s="179"/>
      <c r="Q15" s="179"/>
      <c r="R15" s="179"/>
      <c r="S15" s="187"/>
      <c r="T15" s="187"/>
      <c r="U15" s="187"/>
      <c r="V15" s="187"/>
      <c r="W15" s="187"/>
    </row>
    <row r="16" spans="2:23" x14ac:dyDescent="0.25">
      <c r="B16" s="157">
        <v>4</v>
      </c>
      <c r="C16" s="184" t="s">
        <v>652</v>
      </c>
      <c r="D16" s="184"/>
      <c r="E16" s="184"/>
      <c r="F16" s="184"/>
      <c r="G16" s="184"/>
      <c r="H16" s="184"/>
      <c r="I16" s="192"/>
      <c r="J16" s="166">
        <v>1</v>
      </c>
      <c r="K16" s="166"/>
      <c r="M16" s="179"/>
      <c r="N16" s="179"/>
      <c r="O16" s="179"/>
      <c r="P16" s="179"/>
      <c r="Q16" s="179"/>
      <c r="R16" s="179"/>
      <c r="S16" s="187"/>
      <c r="T16" s="187"/>
      <c r="U16" s="187"/>
      <c r="V16" s="187"/>
      <c r="W16" s="187"/>
    </row>
    <row r="17" spans="2:23" x14ac:dyDescent="0.25">
      <c r="B17" s="157">
        <v>5</v>
      </c>
      <c r="C17" s="184" t="s">
        <v>653</v>
      </c>
      <c r="D17" s="184"/>
      <c r="E17" s="184"/>
      <c r="F17" s="184"/>
      <c r="G17" s="184"/>
      <c r="H17" s="184"/>
      <c r="I17" s="192"/>
      <c r="J17" s="166">
        <v>1</v>
      </c>
      <c r="K17" s="166"/>
      <c r="M17" s="179"/>
      <c r="N17" s="179"/>
      <c r="O17" s="179"/>
      <c r="P17" s="179"/>
      <c r="Q17" s="179"/>
      <c r="R17" s="179"/>
      <c r="S17" s="187"/>
      <c r="T17" s="187"/>
      <c r="U17" s="187"/>
      <c r="V17" s="187"/>
      <c r="W17" s="187"/>
    </row>
    <row r="18" spans="2:23" ht="32.25" customHeight="1" x14ac:dyDescent="0.25">
      <c r="B18" s="157">
        <v>6</v>
      </c>
      <c r="C18" s="182" t="s">
        <v>654</v>
      </c>
      <c r="D18" s="182"/>
      <c r="E18" s="182"/>
      <c r="F18" s="182"/>
      <c r="G18" s="182"/>
      <c r="H18" s="182"/>
      <c r="I18" s="191"/>
      <c r="J18" s="166">
        <v>1</v>
      </c>
      <c r="K18" s="166"/>
      <c r="M18" s="186" t="s">
        <v>663</v>
      </c>
      <c r="N18" s="186"/>
      <c r="O18" s="186"/>
      <c r="P18" s="186"/>
      <c r="Q18" s="186"/>
      <c r="R18" s="186"/>
      <c r="S18" s="188" t="s">
        <v>664</v>
      </c>
      <c r="T18" s="188"/>
      <c r="U18" s="188"/>
      <c r="V18" s="188"/>
      <c r="W18" s="188"/>
    </row>
    <row r="19" spans="2:23" ht="28.5" customHeight="1" x14ac:dyDescent="0.25">
      <c r="B19" s="157">
        <v>7</v>
      </c>
      <c r="C19" s="182" t="s">
        <v>655</v>
      </c>
      <c r="D19" s="182"/>
      <c r="E19" s="182"/>
      <c r="F19" s="182"/>
      <c r="G19" s="182"/>
      <c r="H19" s="182"/>
      <c r="I19" s="191"/>
      <c r="J19" s="166">
        <v>1</v>
      </c>
      <c r="K19" s="166"/>
      <c r="M19" s="186"/>
      <c r="N19" s="186"/>
      <c r="O19" s="186"/>
      <c r="P19" s="186"/>
      <c r="Q19" s="186"/>
      <c r="R19" s="186"/>
      <c r="S19" s="188"/>
      <c r="T19" s="188"/>
      <c r="U19" s="188"/>
      <c r="V19" s="188"/>
      <c r="W19" s="188"/>
    </row>
    <row r="20" spans="2:23" x14ac:dyDescent="0.25">
      <c r="B20" s="157">
        <v>8</v>
      </c>
      <c r="C20" s="184" t="s">
        <v>656</v>
      </c>
      <c r="D20" s="184"/>
      <c r="E20" s="184"/>
      <c r="F20" s="184"/>
      <c r="G20" s="184"/>
      <c r="H20" s="184"/>
      <c r="I20" s="192"/>
      <c r="J20" s="166">
        <v>1</v>
      </c>
      <c r="K20" s="166"/>
      <c r="M20" s="186"/>
      <c r="N20" s="186"/>
      <c r="O20" s="186"/>
      <c r="P20" s="186"/>
      <c r="Q20" s="186"/>
      <c r="R20" s="186"/>
    </row>
    <row r="21" spans="2:23" x14ac:dyDescent="0.25">
      <c r="B21" s="157">
        <v>9</v>
      </c>
      <c r="C21" s="184" t="s">
        <v>657</v>
      </c>
      <c r="D21" s="184"/>
      <c r="E21" s="184"/>
      <c r="F21" s="184"/>
      <c r="G21" s="184"/>
      <c r="H21" s="184"/>
      <c r="I21" s="192"/>
      <c r="J21" s="166">
        <v>1</v>
      </c>
      <c r="K21" s="166"/>
    </row>
    <row r="22" spans="2:23" x14ac:dyDescent="0.25">
      <c r="B22" s="157">
        <v>10</v>
      </c>
      <c r="C22" s="184" t="s">
        <v>658</v>
      </c>
      <c r="D22" s="184"/>
      <c r="E22" s="184"/>
      <c r="F22" s="184"/>
      <c r="G22" s="184"/>
      <c r="H22" s="184"/>
      <c r="I22" s="192"/>
      <c r="J22" s="166">
        <v>1</v>
      </c>
      <c r="K22" s="166"/>
      <c r="M22" s="187" t="s">
        <v>666</v>
      </c>
      <c r="N22" s="187"/>
    </row>
    <row r="23" spans="2:23" x14ac:dyDescent="0.25">
      <c r="I23" t="s">
        <v>660</v>
      </c>
      <c r="J23">
        <f>SUM(J13:J22)</f>
        <v>10</v>
      </c>
      <c r="K23">
        <f>SUM(K13:K21)</f>
        <v>0</v>
      </c>
      <c r="M23" t="s">
        <v>667</v>
      </c>
    </row>
    <row r="24" spans="2:23" ht="25.5" customHeight="1" x14ac:dyDescent="0.25">
      <c r="C24" s="185" t="s">
        <v>659</v>
      </c>
      <c r="D24" s="185"/>
      <c r="E24" s="185"/>
      <c r="F24" s="185"/>
      <c r="G24" s="185"/>
      <c r="H24" s="185"/>
      <c r="I24" s="185"/>
      <c r="M24" s="179" t="s">
        <v>668</v>
      </c>
      <c r="N24" s="179"/>
      <c r="O24" s="179"/>
      <c r="P24" s="179"/>
      <c r="Q24" s="179"/>
      <c r="R24" s="179"/>
    </row>
    <row r="25" spans="2:23" ht="27" customHeight="1" x14ac:dyDescent="0.25">
      <c r="M25" s="179" t="s">
        <v>669</v>
      </c>
      <c r="N25" s="180"/>
      <c r="O25" s="180"/>
      <c r="P25" s="180"/>
      <c r="Q25" s="180"/>
      <c r="R25" s="180"/>
    </row>
    <row r="26" spans="2:23" x14ac:dyDescent="0.25">
      <c r="C26" s="183" t="s">
        <v>688</v>
      </c>
      <c r="D26" s="183"/>
      <c r="E26" s="183"/>
      <c r="F26" s="183"/>
      <c r="G26" s="183"/>
      <c r="H26" s="183"/>
      <c r="I26" s="183"/>
      <c r="J26" s="183"/>
      <c r="K26" s="183"/>
      <c r="M26" t="s">
        <v>670</v>
      </c>
    </row>
    <row r="27" spans="2:23" ht="30.75" customHeight="1" x14ac:dyDescent="0.25">
      <c r="C27" s="182" t="s">
        <v>693</v>
      </c>
      <c r="D27" s="182"/>
      <c r="E27" s="182"/>
      <c r="F27" s="182"/>
      <c r="G27" s="182"/>
      <c r="H27" s="182"/>
      <c r="I27" s="182"/>
      <c r="J27" s="182"/>
      <c r="K27" s="182"/>
      <c r="L27" s="158">
        <v>10</v>
      </c>
      <c r="M27" t="s">
        <v>671</v>
      </c>
    </row>
    <row r="28" spans="2:23" ht="21" customHeight="1" x14ac:dyDescent="0.25">
      <c r="C28" s="184" t="s">
        <v>695</v>
      </c>
      <c r="D28" s="184"/>
      <c r="E28" s="184"/>
      <c r="F28" s="184"/>
      <c r="G28" s="184"/>
      <c r="H28" s="184"/>
      <c r="I28" s="184"/>
      <c r="J28" s="184"/>
      <c r="K28" s="184"/>
      <c r="L28" s="158">
        <v>10</v>
      </c>
      <c r="M28" s="179" t="s">
        <v>672</v>
      </c>
      <c r="N28" s="180"/>
      <c r="O28" s="180"/>
      <c r="P28" s="180"/>
      <c r="Q28" s="180"/>
      <c r="R28" s="180"/>
    </row>
    <row r="29" spans="2:23" ht="22.5" customHeight="1" x14ac:dyDescent="0.25">
      <c r="C29" s="184" t="s">
        <v>696</v>
      </c>
      <c r="D29" s="184"/>
      <c r="E29" s="184"/>
      <c r="F29" s="184"/>
      <c r="G29" s="184"/>
      <c r="H29" s="184"/>
      <c r="I29" s="184"/>
      <c r="J29" s="184"/>
      <c r="K29" s="184"/>
      <c r="L29" s="158">
        <v>10</v>
      </c>
      <c r="M29" s="180"/>
      <c r="N29" s="180"/>
      <c r="O29" s="180"/>
      <c r="P29" s="180"/>
      <c r="Q29" s="180"/>
      <c r="R29" s="180"/>
    </row>
    <row r="30" spans="2:23" ht="30" customHeight="1" x14ac:dyDescent="0.25">
      <c r="C30" s="182" t="s">
        <v>694</v>
      </c>
      <c r="D30" s="182"/>
      <c r="E30" s="182"/>
      <c r="F30" s="182"/>
      <c r="G30" s="182"/>
      <c r="H30" s="182"/>
      <c r="I30" s="182"/>
      <c r="J30" s="182"/>
      <c r="K30" s="182"/>
      <c r="L30" s="158">
        <v>10</v>
      </c>
      <c r="M30" t="s">
        <v>673</v>
      </c>
    </row>
    <row r="31" spans="2:23" x14ac:dyDescent="0.25">
      <c r="M31" t="s">
        <v>674</v>
      </c>
    </row>
    <row r="32" spans="2:23" x14ac:dyDescent="0.25">
      <c r="M32" t="s">
        <v>675</v>
      </c>
    </row>
  </sheetData>
  <mergeCells count="35">
    <mergeCell ref="C7:F7"/>
    <mergeCell ref="C8:F8"/>
    <mergeCell ref="C9:F9"/>
    <mergeCell ref="C10:F10"/>
    <mergeCell ref="C19:I19"/>
    <mergeCell ref="C13:I13"/>
    <mergeCell ref="C14:I14"/>
    <mergeCell ref="C15:I15"/>
    <mergeCell ref="C16:I16"/>
    <mergeCell ref="C17:I17"/>
    <mergeCell ref="C18:I18"/>
    <mergeCell ref="S18:W19"/>
    <mergeCell ref="S14:W17"/>
    <mergeCell ref="M22:N22"/>
    <mergeCell ref="M24:R24"/>
    <mergeCell ref="B12:I12"/>
    <mergeCell ref="C20:I20"/>
    <mergeCell ref="C21:I21"/>
    <mergeCell ref="C22:I22"/>
    <mergeCell ref="M25:R25"/>
    <mergeCell ref="M28:R29"/>
    <mergeCell ref="C2:G2"/>
    <mergeCell ref="C27:K27"/>
    <mergeCell ref="C30:K30"/>
    <mergeCell ref="C26:K26"/>
    <mergeCell ref="C28:K28"/>
    <mergeCell ref="C29:K29"/>
    <mergeCell ref="C24:I24"/>
    <mergeCell ref="M14:R17"/>
    <mergeCell ref="M18:R20"/>
    <mergeCell ref="M12:N12"/>
    <mergeCell ref="C3:F3"/>
    <mergeCell ref="C4:F4"/>
    <mergeCell ref="C5:F5"/>
    <mergeCell ref="C6:F6"/>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activeCell="B2" sqref="B2:F2"/>
    </sheetView>
  </sheetViews>
  <sheetFormatPr baseColWidth="10" defaultRowHeight="15" x14ac:dyDescent="0.25"/>
  <cols>
    <col min="3" max="3" width="30.28515625" customWidth="1"/>
    <col min="5" max="5" width="31.42578125" customWidth="1"/>
    <col min="6" max="6" width="22.140625" customWidth="1"/>
  </cols>
  <sheetData>
    <row r="2" spans="2:6" x14ac:dyDescent="0.25">
      <c r="B2" s="190" t="s">
        <v>676</v>
      </c>
      <c r="C2" s="190"/>
      <c r="D2" s="190"/>
      <c r="E2" s="190"/>
      <c r="F2" s="190"/>
    </row>
    <row r="3" spans="2:6" ht="135" x14ac:dyDescent="0.25">
      <c r="B3" s="169" t="s">
        <v>677</v>
      </c>
      <c r="C3" s="162" t="s">
        <v>678</v>
      </c>
      <c r="D3" s="163" t="s">
        <v>679</v>
      </c>
      <c r="E3" s="170" t="s">
        <v>680</v>
      </c>
      <c r="F3" s="167" t="s">
        <v>681</v>
      </c>
    </row>
    <row r="4" spans="2:6" ht="75" x14ac:dyDescent="0.25">
      <c r="B4" s="174" t="s">
        <v>683</v>
      </c>
      <c r="C4" s="7" t="s">
        <v>714</v>
      </c>
      <c r="D4" s="6" t="s">
        <v>715</v>
      </c>
      <c r="E4" s="6" t="s">
        <v>716</v>
      </c>
      <c r="F4" s="6" t="s">
        <v>717</v>
      </c>
    </row>
    <row r="5" spans="2:6" ht="90" x14ac:dyDescent="0.25">
      <c r="B5" s="174"/>
      <c r="C5" s="6" t="s">
        <v>718</v>
      </c>
      <c r="D5" s="6" t="s">
        <v>719</v>
      </c>
      <c r="E5" s="6" t="s">
        <v>720</v>
      </c>
      <c r="F5" s="6" t="s">
        <v>721</v>
      </c>
    </row>
    <row r="6" spans="2:6" ht="240" x14ac:dyDescent="0.25">
      <c r="B6" s="174"/>
      <c r="C6" s="6" t="s">
        <v>722</v>
      </c>
      <c r="D6" s="168" t="s">
        <v>723</v>
      </c>
      <c r="E6" s="168" t="s">
        <v>724</v>
      </c>
      <c r="F6" s="168" t="s">
        <v>721</v>
      </c>
    </row>
    <row r="7" spans="2:6" ht="120" x14ac:dyDescent="0.25">
      <c r="B7" s="174"/>
      <c r="C7" s="6" t="s">
        <v>682</v>
      </c>
      <c r="D7" s="166"/>
      <c r="E7" s="166"/>
      <c r="F7" s="166"/>
    </row>
  </sheetData>
  <mergeCells count="2">
    <mergeCell ref="B2:F2"/>
    <mergeCell ref="B4:B7"/>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BX560"/>
  <sheetViews>
    <sheetView topLeftCell="A93" zoomScale="90" zoomScaleNormal="90" workbookViewId="0">
      <selection activeCell="A162" sqref="A162:A167"/>
    </sheetView>
  </sheetViews>
  <sheetFormatPr baseColWidth="10" defaultRowHeight="15" x14ac:dyDescent="0.25"/>
  <cols>
    <col min="1" max="1" width="5.5703125" style="56" customWidth="1"/>
    <col min="2" max="4" width="15.140625" style="56" customWidth="1"/>
    <col min="5" max="5" width="15" style="56" customWidth="1"/>
    <col min="6" max="6" width="33.85546875" style="56" customWidth="1"/>
    <col min="7" max="7" width="22.85546875" style="56" customWidth="1"/>
    <col min="8" max="8" width="23.85546875" style="56" customWidth="1"/>
    <col min="9" max="9" width="13.85546875" style="56" customWidth="1"/>
    <col min="10" max="10" width="11.42578125" style="56"/>
    <col min="11" max="11" width="12.85546875" style="56" customWidth="1"/>
    <col min="12" max="12" width="3" style="56" hidden="1" customWidth="1"/>
    <col min="13" max="13" width="3.140625" style="56" hidden="1" customWidth="1"/>
    <col min="14" max="14" width="4.85546875" style="56" hidden="1" customWidth="1"/>
    <col min="15" max="15" width="11.42578125" style="56"/>
    <col min="16" max="16" width="66.5703125" style="56" customWidth="1"/>
    <col min="17" max="17" width="13" style="56" customWidth="1"/>
    <col min="18" max="18" width="15.42578125" style="56" customWidth="1"/>
    <col min="19" max="19" width="22.140625" style="56" customWidth="1"/>
    <col min="20" max="20" width="20.85546875" style="56" hidden="1" customWidth="1"/>
    <col min="21" max="22" width="17.85546875" style="56" hidden="1" customWidth="1"/>
    <col min="23" max="23" width="11.42578125" style="56"/>
    <col min="24" max="24" width="12.85546875" style="56" customWidth="1"/>
    <col min="25" max="25" width="3.28515625" style="56" hidden="1" customWidth="1"/>
    <col min="26" max="26" width="3.42578125" style="56" hidden="1" customWidth="1"/>
    <col min="27" max="27" width="4.7109375" style="56" hidden="1" customWidth="1"/>
    <col min="28" max="28" width="11.42578125" style="56"/>
    <col min="29" max="29" width="18.28515625" style="56" customWidth="1"/>
    <col min="30" max="30" width="14.7109375" style="56" customWidth="1"/>
    <col min="31" max="31" width="24.140625" style="56" customWidth="1"/>
    <col min="32" max="32" width="19.85546875" style="56" hidden="1" customWidth="1"/>
    <col min="33" max="33" width="8.42578125" style="56" hidden="1" customWidth="1"/>
    <col min="34" max="34" width="8.140625" style="56" hidden="1" customWidth="1"/>
    <col min="35" max="35" width="10.140625" style="56" hidden="1" customWidth="1"/>
    <col min="36" max="36" width="49.5703125" style="56" customWidth="1"/>
    <col min="37" max="54" width="11.42578125" style="56"/>
    <col min="55" max="55" width="34.42578125" style="56" customWidth="1"/>
    <col min="56" max="16384" width="11.42578125" style="56"/>
  </cols>
  <sheetData>
    <row r="1" spans="1:76" ht="25.5" customHeight="1" x14ac:dyDescent="0.25">
      <c r="A1" s="173"/>
      <c r="B1" s="173"/>
      <c r="C1" s="25"/>
      <c r="D1" s="242" t="s">
        <v>235</v>
      </c>
      <c r="E1" s="316"/>
      <c r="F1" s="316"/>
      <c r="G1" s="316"/>
      <c r="H1" s="316"/>
      <c r="I1" s="316"/>
      <c r="J1" s="316"/>
      <c r="K1" s="316"/>
      <c r="L1" s="316"/>
      <c r="M1" s="316"/>
      <c r="N1" s="316"/>
      <c r="O1" s="243"/>
      <c r="P1" s="173"/>
      <c r="Q1" s="173"/>
      <c r="R1" s="173" t="s">
        <v>235</v>
      </c>
      <c r="S1" s="173"/>
      <c r="T1" s="173"/>
      <c r="U1" s="173"/>
      <c r="V1" s="173"/>
      <c r="W1" s="173"/>
      <c r="X1" s="173"/>
      <c r="Y1" s="173"/>
      <c r="Z1" s="173"/>
      <c r="AA1" s="173"/>
      <c r="AB1" s="173"/>
      <c r="AC1" s="173"/>
      <c r="AD1" s="173"/>
      <c r="AE1" s="173"/>
      <c r="AF1" s="173"/>
      <c r="AG1" s="200"/>
      <c r="AH1" s="173"/>
      <c r="AI1" s="173"/>
      <c r="AJ1" s="173"/>
    </row>
    <row r="2" spans="1:76" ht="25.5" customHeight="1" x14ac:dyDescent="0.25">
      <c r="A2" s="173"/>
      <c r="B2" s="173"/>
      <c r="C2" s="25"/>
      <c r="D2" s="242" t="s">
        <v>19</v>
      </c>
      <c r="E2" s="316"/>
      <c r="F2" s="316"/>
      <c r="G2" s="316"/>
      <c r="H2" s="316"/>
      <c r="I2" s="316"/>
      <c r="J2" s="316"/>
      <c r="K2" s="316"/>
      <c r="L2" s="316"/>
      <c r="M2" s="316"/>
      <c r="N2" s="316"/>
      <c r="O2" s="243"/>
      <c r="P2" s="173"/>
      <c r="Q2" s="173"/>
      <c r="R2" s="173" t="s">
        <v>19</v>
      </c>
      <c r="S2" s="173"/>
      <c r="T2" s="173"/>
      <c r="U2" s="173"/>
      <c r="V2" s="173"/>
      <c r="W2" s="173"/>
      <c r="X2" s="173"/>
      <c r="Y2" s="173"/>
      <c r="Z2" s="173"/>
      <c r="AA2" s="173"/>
      <c r="AB2" s="173"/>
      <c r="AC2" s="173"/>
      <c r="AD2" s="173"/>
      <c r="AE2" s="173"/>
      <c r="AF2" s="173"/>
      <c r="AG2" s="201"/>
      <c r="AH2" s="173"/>
      <c r="AI2" s="173"/>
      <c r="AJ2" s="173"/>
    </row>
    <row r="3" spans="1:76" ht="27" customHeight="1" x14ac:dyDescent="0.25">
      <c r="A3" s="173"/>
      <c r="B3" s="173"/>
      <c r="C3" s="25"/>
      <c r="D3" s="242" t="s">
        <v>542</v>
      </c>
      <c r="E3" s="316"/>
      <c r="F3" s="316"/>
      <c r="G3" s="316"/>
      <c r="H3" s="316"/>
      <c r="I3" s="316"/>
      <c r="J3" s="316"/>
      <c r="K3" s="316"/>
      <c r="L3" s="316"/>
      <c r="M3" s="316"/>
      <c r="N3" s="316"/>
      <c r="O3" s="243"/>
      <c r="P3" s="173"/>
      <c r="Q3" s="173"/>
      <c r="R3" s="173" t="s">
        <v>542</v>
      </c>
      <c r="S3" s="173"/>
      <c r="T3" s="173"/>
      <c r="U3" s="173"/>
      <c r="V3" s="173"/>
      <c r="W3" s="173"/>
      <c r="X3" s="173"/>
      <c r="Y3" s="173"/>
      <c r="Z3" s="173"/>
      <c r="AA3" s="173"/>
      <c r="AB3" s="173"/>
      <c r="AC3" s="173"/>
      <c r="AD3" s="173"/>
      <c r="AE3" s="173"/>
      <c r="AF3" s="173"/>
      <c r="AG3" s="201"/>
      <c r="AH3" s="173"/>
      <c r="AI3" s="173"/>
      <c r="AJ3" s="173"/>
      <c r="BC3" s="57" t="s">
        <v>19</v>
      </c>
      <c r="BD3" s="57" t="s">
        <v>36</v>
      </c>
      <c r="BE3" s="57" t="s">
        <v>42</v>
      </c>
      <c r="BF3" s="57" t="s">
        <v>48</v>
      </c>
      <c r="BH3" s="57" t="s">
        <v>55</v>
      </c>
      <c r="BX3" s="56" t="s">
        <v>230</v>
      </c>
    </row>
    <row r="4" spans="1:76" ht="19.5" customHeight="1" x14ac:dyDescent="0.25">
      <c r="A4" s="173"/>
      <c r="B4" s="173"/>
      <c r="C4" s="25"/>
      <c r="D4" s="242" t="s">
        <v>637</v>
      </c>
      <c r="E4" s="316"/>
      <c r="F4" s="316"/>
      <c r="G4" s="316"/>
      <c r="H4" s="316"/>
      <c r="I4" s="316"/>
      <c r="J4" s="316"/>
      <c r="K4" s="316"/>
      <c r="L4" s="316"/>
      <c r="M4" s="316"/>
      <c r="N4" s="316"/>
      <c r="O4" s="243"/>
      <c r="P4" s="173"/>
      <c r="Q4" s="173"/>
      <c r="R4" s="173" t="s">
        <v>543</v>
      </c>
      <c r="S4" s="173"/>
      <c r="T4" s="173"/>
      <c r="U4" s="173"/>
      <c r="V4" s="173"/>
      <c r="W4" s="173"/>
      <c r="X4" s="173"/>
      <c r="Y4" s="173"/>
      <c r="Z4" s="173"/>
      <c r="AA4" s="173"/>
      <c r="AB4" s="173"/>
      <c r="AC4" s="173"/>
      <c r="AD4" s="173"/>
      <c r="AE4" s="173"/>
      <c r="AF4" s="173"/>
      <c r="AG4" s="203"/>
      <c r="AH4" s="173"/>
      <c r="AI4" s="173"/>
      <c r="AJ4" s="173"/>
      <c r="BC4" s="57" t="s">
        <v>20</v>
      </c>
      <c r="BD4" s="57" t="s">
        <v>37</v>
      </c>
      <c r="BE4" s="57" t="s">
        <v>43</v>
      </c>
      <c r="BF4" s="57" t="s">
        <v>49</v>
      </c>
      <c r="BH4" s="57" t="s">
        <v>56</v>
      </c>
      <c r="BX4" s="56" t="s">
        <v>231</v>
      </c>
    </row>
    <row r="5" spans="1:76" ht="15" customHeight="1" x14ac:dyDescent="0.25">
      <c r="A5" s="245" t="s">
        <v>0</v>
      </c>
      <c r="B5" s="248" t="s">
        <v>15</v>
      </c>
      <c r="C5" s="255" t="s">
        <v>261</v>
      </c>
      <c r="D5" s="256"/>
      <c r="E5" s="257"/>
      <c r="F5" s="246" t="s">
        <v>3</v>
      </c>
      <c r="G5" s="246"/>
      <c r="H5" s="246"/>
      <c r="I5" s="246"/>
      <c r="J5" s="247" t="s">
        <v>8</v>
      </c>
      <c r="K5" s="247"/>
      <c r="L5" s="247"/>
      <c r="M5" s="247"/>
      <c r="N5" s="247"/>
      <c r="O5" s="247"/>
      <c r="P5" s="237" t="s">
        <v>16</v>
      </c>
      <c r="Q5" s="238"/>
      <c r="R5" s="238"/>
      <c r="S5" s="238"/>
      <c r="T5" s="239" t="s">
        <v>85</v>
      </c>
      <c r="U5" s="239"/>
      <c r="V5" s="239"/>
      <c r="W5" s="283" t="s">
        <v>17</v>
      </c>
      <c r="X5" s="283"/>
      <c r="Y5" s="283"/>
      <c r="Z5" s="283"/>
      <c r="AA5" s="283"/>
      <c r="AB5" s="283"/>
      <c r="AC5" s="284" t="s">
        <v>229</v>
      </c>
      <c r="AD5" s="282" t="s">
        <v>265</v>
      </c>
      <c r="AE5" s="282"/>
      <c r="AF5" s="279" t="s">
        <v>234</v>
      </c>
      <c r="AG5" s="280"/>
      <c r="AH5" s="280"/>
      <c r="AI5" s="281"/>
      <c r="AJ5" s="273" t="s">
        <v>18</v>
      </c>
      <c r="BC5" s="57" t="s">
        <v>21</v>
      </c>
      <c r="BD5" s="57" t="s">
        <v>38</v>
      </c>
      <c r="BE5" s="57" t="s">
        <v>44</v>
      </c>
      <c r="BF5" s="57" t="s">
        <v>50</v>
      </c>
      <c r="BH5" s="57" t="s">
        <v>57</v>
      </c>
      <c r="BX5" s="56" t="s">
        <v>232</v>
      </c>
    </row>
    <row r="6" spans="1:76" ht="15.75" customHeight="1" x14ac:dyDescent="0.25">
      <c r="A6" s="245"/>
      <c r="B6" s="249"/>
      <c r="C6" s="58" t="s">
        <v>2</v>
      </c>
      <c r="D6" s="58" t="s">
        <v>1</v>
      </c>
      <c r="E6" s="58" t="s">
        <v>129</v>
      </c>
      <c r="F6" s="59" t="s">
        <v>4</v>
      </c>
      <c r="G6" s="59" t="s">
        <v>5</v>
      </c>
      <c r="H6" s="59" t="s">
        <v>6</v>
      </c>
      <c r="I6" s="59" t="s">
        <v>7</v>
      </c>
      <c r="J6" s="60" t="s">
        <v>9</v>
      </c>
      <c r="K6" s="60" t="s">
        <v>10</v>
      </c>
      <c r="L6" s="60" t="s">
        <v>11</v>
      </c>
      <c r="M6" s="60" t="s">
        <v>12</v>
      </c>
      <c r="N6" s="60" t="s">
        <v>13</v>
      </c>
      <c r="O6" s="61" t="s">
        <v>14</v>
      </c>
      <c r="P6" s="60" t="s">
        <v>82</v>
      </c>
      <c r="Q6" s="60" t="s">
        <v>97</v>
      </c>
      <c r="R6" s="60" t="s">
        <v>83</v>
      </c>
      <c r="S6" s="60" t="s">
        <v>84</v>
      </c>
      <c r="T6" s="60" t="s">
        <v>86</v>
      </c>
      <c r="U6" s="60" t="s">
        <v>87</v>
      </c>
      <c r="V6" s="60" t="s">
        <v>88</v>
      </c>
      <c r="W6" s="62" t="s">
        <v>9</v>
      </c>
      <c r="X6" s="62" t="s">
        <v>10</v>
      </c>
      <c r="Y6" s="62" t="s">
        <v>11</v>
      </c>
      <c r="Z6" s="62" t="s">
        <v>12</v>
      </c>
      <c r="AA6" s="62" t="s">
        <v>13</v>
      </c>
      <c r="AB6" s="62" t="s">
        <v>14</v>
      </c>
      <c r="AC6" s="284"/>
      <c r="AD6" s="282"/>
      <c r="AE6" s="282"/>
      <c r="AF6" s="63" t="s">
        <v>87</v>
      </c>
      <c r="AG6" s="63" t="s">
        <v>92</v>
      </c>
      <c r="AH6" s="63" t="s">
        <v>93</v>
      </c>
      <c r="AI6" s="63" t="s">
        <v>94</v>
      </c>
      <c r="AJ6" s="274"/>
      <c r="BC6" s="57" t="s">
        <v>22</v>
      </c>
      <c r="BD6" s="57" t="s">
        <v>39</v>
      </c>
      <c r="BE6" s="57" t="s">
        <v>45</v>
      </c>
      <c r="BF6" s="57" t="s">
        <v>51</v>
      </c>
      <c r="BH6" s="57" t="s">
        <v>58</v>
      </c>
      <c r="BX6" s="56" t="s">
        <v>233</v>
      </c>
    </row>
    <row r="7" spans="1:76" ht="69" customHeight="1" x14ac:dyDescent="0.25">
      <c r="A7" s="200">
        <v>1</v>
      </c>
      <c r="B7" s="253" t="s">
        <v>26</v>
      </c>
      <c r="C7" s="22" t="s">
        <v>47</v>
      </c>
      <c r="D7" s="22" t="s">
        <v>37</v>
      </c>
      <c r="E7" s="213" t="s">
        <v>59</v>
      </c>
      <c r="F7" s="100" t="s">
        <v>281</v>
      </c>
      <c r="G7" s="250" t="s">
        <v>283</v>
      </c>
      <c r="H7" s="47" t="s">
        <v>284</v>
      </c>
      <c r="I7" s="213" t="s">
        <v>67</v>
      </c>
      <c r="J7" s="213" t="s">
        <v>75</v>
      </c>
      <c r="K7" s="213" t="s">
        <v>238</v>
      </c>
      <c r="L7" s="200"/>
      <c r="M7" s="200"/>
      <c r="N7" s="200">
        <f>L7*M7</f>
        <v>0</v>
      </c>
      <c r="O7" s="200" t="s">
        <v>81</v>
      </c>
      <c r="P7" s="213" t="s">
        <v>287</v>
      </c>
      <c r="Q7" s="228" t="s">
        <v>288</v>
      </c>
      <c r="R7" s="228" t="s">
        <v>289</v>
      </c>
      <c r="S7" s="213" t="s">
        <v>290</v>
      </c>
      <c r="T7" s="27"/>
      <c r="U7" s="64"/>
      <c r="V7" s="64"/>
      <c r="W7" s="204" t="s">
        <v>75</v>
      </c>
      <c r="X7" s="204" t="s">
        <v>238</v>
      </c>
      <c r="Y7" s="200"/>
      <c r="Z7" s="200"/>
      <c r="AA7" s="200">
        <f>Y7*Z7</f>
        <v>0</v>
      </c>
      <c r="AB7" s="275" t="s">
        <v>81</v>
      </c>
      <c r="AC7" s="225" t="s">
        <v>231</v>
      </c>
      <c r="AD7" s="221" t="s">
        <v>277</v>
      </c>
      <c r="AE7" s="222"/>
      <c r="AF7" s="200"/>
      <c r="AG7" s="200"/>
      <c r="AH7" s="228"/>
      <c r="AI7" s="200"/>
      <c r="AJ7" s="47" t="s">
        <v>291</v>
      </c>
      <c r="BC7" s="57" t="s">
        <v>23</v>
      </c>
      <c r="BD7" s="57" t="s">
        <v>40</v>
      </c>
      <c r="BE7" s="57" t="s">
        <v>46</v>
      </c>
      <c r="BF7" s="57" t="s">
        <v>52</v>
      </c>
      <c r="BH7" s="57" t="s">
        <v>59</v>
      </c>
    </row>
    <row r="8" spans="1:76" ht="29.25" customHeight="1" x14ac:dyDescent="0.25">
      <c r="A8" s="201"/>
      <c r="B8" s="254"/>
      <c r="C8" s="22"/>
      <c r="D8" s="22" t="s">
        <v>38</v>
      </c>
      <c r="E8" s="214"/>
      <c r="F8" s="100" t="s">
        <v>496</v>
      </c>
      <c r="G8" s="251"/>
      <c r="H8" s="65" t="s">
        <v>285</v>
      </c>
      <c r="I8" s="214"/>
      <c r="J8" s="214"/>
      <c r="K8" s="214"/>
      <c r="L8" s="201"/>
      <c r="M8" s="201"/>
      <c r="N8" s="201"/>
      <c r="O8" s="201"/>
      <c r="P8" s="215"/>
      <c r="Q8" s="229"/>
      <c r="R8" s="229"/>
      <c r="S8" s="215"/>
      <c r="T8" s="27"/>
      <c r="U8" s="64"/>
      <c r="V8" s="64"/>
      <c r="W8" s="205"/>
      <c r="X8" s="205"/>
      <c r="Y8" s="201"/>
      <c r="Z8" s="201"/>
      <c r="AA8" s="201"/>
      <c r="AB8" s="276"/>
      <c r="AC8" s="226"/>
      <c r="AD8" s="230"/>
      <c r="AE8" s="231"/>
      <c r="AF8" s="201"/>
      <c r="AG8" s="201"/>
      <c r="AH8" s="240"/>
      <c r="AI8" s="201"/>
      <c r="AJ8" s="47" t="s">
        <v>292</v>
      </c>
      <c r="BC8" s="57" t="s">
        <v>24</v>
      </c>
      <c r="BD8" s="57" t="s">
        <v>41</v>
      </c>
      <c r="BE8" s="57" t="s">
        <v>47</v>
      </c>
      <c r="BF8" s="57" t="s">
        <v>53</v>
      </c>
      <c r="BH8" s="57" t="s">
        <v>60</v>
      </c>
    </row>
    <row r="9" spans="1:76" ht="27" customHeight="1" x14ac:dyDescent="0.25">
      <c r="A9" s="201"/>
      <c r="B9" s="254"/>
      <c r="C9" s="22"/>
      <c r="D9" s="22"/>
      <c r="E9" s="214"/>
      <c r="F9" s="100" t="s">
        <v>282</v>
      </c>
      <c r="G9" s="251"/>
      <c r="H9" s="47" t="s">
        <v>286</v>
      </c>
      <c r="I9" s="214"/>
      <c r="J9" s="214"/>
      <c r="K9" s="214"/>
      <c r="L9" s="201"/>
      <c r="M9" s="201"/>
      <c r="N9" s="201"/>
      <c r="O9" s="201"/>
      <c r="P9" s="64"/>
      <c r="Q9" s="64"/>
      <c r="R9" s="64"/>
      <c r="S9" s="64"/>
      <c r="T9" s="27"/>
      <c r="U9" s="64"/>
      <c r="V9" s="64"/>
      <c r="W9" s="205"/>
      <c r="X9" s="205"/>
      <c r="Y9" s="201"/>
      <c r="Z9" s="201"/>
      <c r="AA9" s="201"/>
      <c r="AB9" s="276"/>
      <c r="AC9" s="226"/>
      <c r="AD9" s="232"/>
      <c r="AE9" s="233"/>
      <c r="AF9" s="203"/>
      <c r="AG9" s="203"/>
      <c r="AH9" s="229"/>
      <c r="AI9" s="203"/>
      <c r="AJ9" s="64"/>
      <c r="BC9" s="57" t="s">
        <v>25</v>
      </c>
      <c r="BF9" s="57" t="s">
        <v>54</v>
      </c>
      <c r="BH9" s="57" t="s">
        <v>61</v>
      </c>
    </row>
    <row r="10" spans="1:76" x14ac:dyDescent="0.25">
      <c r="A10" s="201"/>
      <c r="B10" s="254"/>
      <c r="C10" s="22"/>
      <c r="D10" s="22"/>
      <c r="E10" s="214"/>
      <c r="F10" s="64"/>
      <c r="G10" s="251"/>
      <c r="H10" s="64"/>
      <c r="I10" s="214"/>
      <c r="J10" s="214"/>
      <c r="K10" s="214"/>
      <c r="L10" s="201"/>
      <c r="M10" s="201"/>
      <c r="N10" s="201"/>
      <c r="O10" s="201"/>
      <c r="P10" s="64"/>
      <c r="Q10" s="64"/>
      <c r="R10" s="64"/>
      <c r="S10" s="64"/>
      <c r="T10" s="27"/>
      <c r="U10" s="64"/>
      <c r="V10" s="64"/>
      <c r="W10" s="205"/>
      <c r="X10" s="205"/>
      <c r="Y10" s="201"/>
      <c r="Z10" s="201"/>
      <c r="AA10" s="201"/>
      <c r="AB10" s="276"/>
      <c r="AC10" s="226"/>
      <c r="AD10" s="242"/>
      <c r="AE10" s="243"/>
      <c r="AF10" s="64"/>
      <c r="AG10" s="64"/>
      <c r="AH10" s="66"/>
      <c r="AI10" s="64"/>
      <c r="AJ10" s="64"/>
      <c r="BC10" s="57" t="s">
        <v>26</v>
      </c>
    </row>
    <row r="11" spans="1:76" s="70" customFormat="1" ht="28.5" customHeight="1" thickBot="1" x14ac:dyDescent="0.3">
      <c r="A11" s="201"/>
      <c r="B11" s="254"/>
      <c r="C11" s="22"/>
      <c r="D11" s="22"/>
      <c r="E11" s="244"/>
      <c r="F11" s="67"/>
      <c r="G11" s="252"/>
      <c r="H11" s="67"/>
      <c r="I11" s="244"/>
      <c r="J11" s="244"/>
      <c r="K11" s="244"/>
      <c r="L11" s="202"/>
      <c r="M11" s="201"/>
      <c r="N11" s="202"/>
      <c r="O11" s="201"/>
      <c r="P11" s="68"/>
      <c r="Q11" s="67"/>
      <c r="R11" s="67"/>
      <c r="S11" s="67"/>
      <c r="T11" s="69"/>
      <c r="U11" s="68"/>
      <c r="V11" s="67"/>
      <c r="W11" s="260"/>
      <c r="X11" s="205"/>
      <c r="Y11" s="201"/>
      <c r="Z11" s="201"/>
      <c r="AA11" s="201"/>
      <c r="AB11" s="277"/>
      <c r="AC11" s="227"/>
      <c r="AD11" s="242"/>
      <c r="AE11" s="243"/>
      <c r="AF11" s="67"/>
      <c r="AG11" s="67"/>
      <c r="AH11" s="66"/>
      <c r="AI11" s="67"/>
      <c r="AJ11" s="67"/>
      <c r="BC11" s="71" t="s">
        <v>27</v>
      </c>
    </row>
    <row r="12" spans="1:76" ht="37.5" customHeight="1" thickTop="1" x14ac:dyDescent="0.25">
      <c r="A12" s="236">
        <v>2</v>
      </c>
      <c r="B12" s="258" t="s">
        <v>26</v>
      </c>
      <c r="C12" s="22" t="s">
        <v>47</v>
      </c>
      <c r="D12" s="22" t="s">
        <v>37</v>
      </c>
      <c r="E12" s="241" t="s">
        <v>59</v>
      </c>
      <c r="F12" s="101" t="s">
        <v>497</v>
      </c>
      <c r="G12" s="263" t="s">
        <v>294</v>
      </c>
      <c r="H12" s="47" t="s">
        <v>286</v>
      </c>
      <c r="I12" s="213" t="s">
        <v>68</v>
      </c>
      <c r="J12" s="241" t="s">
        <v>75</v>
      </c>
      <c r="K12" s="213" t="s">
        <v>239</v>
      </c>
      <c r="L12" s="201"/>
      <c r="M12" s="236"/>
      <c r="N12" s="201">
        <f>L12*M12</f>
        <v>0</v>
      </c>
      <c r="O12" s="236" t="s">
        <v>81</v>
      </c>
      <c r="P12" s="261" t="s">
        <v>296</v>
      </c>
      <c r="Q12" s="72" t="s">
        <v>272</v>
      </c>
      <c r="R12" s="73" t="s">
        <v>297</v>
      </c>
      <c r="S12" s="73" t="s">
        <v>298</v>
      </c>
      <c r="T12" s="74"/>
      <c r="U12" s="75"/>
      <c r="V12" s="76"/>
      <c r="W12" s="205" t="s">
        <v>74</v>
      </c>
      <c r="X12" s="218" t="s">
        <v>239</v>
      </c>
      <c r="Y12" s="236"/>
      <c r="Z12" s="236"/>
      <c r="AA12" s="236">
        <f>Y12*Z12</f>
        <v>0</v>
      </c>
      <c r="AB12" s="278" t="s">
        <v>81</v>
      </c>
      <c r="AC12" s="225" t="s">
        <v>231</v>
      </c>
      <c r="AD12" s="221" t="s">
        <v>299</v>
      </c>
      <c r="AE12" s="222"/>
      <c r="AF12" s="76"/>
      <c r="AG12" s="76"/>
      <c r="AH12" s="66"/>
      <c r="AI12" s="76"/>
      <c r="AJ12" s="47" t="s">
        <v>291</v>
      </c>
      <c r="BC12" s="57" t="s">
        <v>28</v>
      </c>
      <c r="BH12" s="57" t="s">
        <v>40</v>
      </c>
      <c r="BI12" s="57" t="s">
        <v>72</v>
      </c>
      <c r="BM12" s="56" t="s">
        <v>73</v>
      </c>
      <c r="BQ12" s="77" t="s">
        <v>78</v>
      </c>
      <c r="BS12" s="56" t="s">
        <v>89</v>
      </c>
    </row>
    <row r="13" spans="1:76" ht="45" customHeight="1" x14ac:dyDescent="0.25">
      <c r="A13" s="201"/>
      <c r="B13" s="254"/>
      <c r="C13" s="22"/>
      <c r="D13" s="22" t="s">
        <v>38</v>
      </c>
      <c r="E13" s="214"/>
      <c r="F13" s="100" t="s">
        <v>498</v>
      </c>
      <c r="G13" s="251"/>
      <c r="H13" s="47" t="s">
        <v>499</v>
      </c>
      <c r="I13" s="214"/>
      <c r="J13" s="214"/>
      <c r="K13" s="214"/>
      <c r="L13" s="201"/>
      <c r="M13" s="201"/>
      <c r="N13" s="201"/>
      <c r="O13" s="201"/>
      <c r="P13" s="262"/>
      <c r="Q13" s="64"/>
      <c r="R13" s="64"/>
      <c r="S13" s="64"/>
      <c r="T13" s="27"/>
      <c r="U13" s="64"/>
      <c r="V13" s="64"/>
      <c r="W13" s="205"/>
      <c r="X13" s="205"/>
      <c r="Y13" s="201"/>
      <c r="Z13" s="201"/>
      <c r="AA13" s="201"/>
      <c r="AB13" s="278"/>
      <c r="AC13" s="226"/>
      <c r="AD13" s="230"/>
      <c r="AE13" s="231"/>
      <c r="AF13" s="64"/>
      <c r="AG13" s="64"/>
      <c r="AH13" s="66"/>
      <c r="AI13" s="64"/>
      <c r="AJ13" s="47" t="s">
        <v>300</v>
      </c>
      <c r="BC13" s="57" t="s">
        <v>29</v>
      </c>
      <c r="BH13" s="57" t="s">
        <v>62</v>
      </c>
      <c r="BI13" s="57" t="s">
        <v>67</v>
      </c>
      <c r="BM13" s="56" t="s">
        <v>74</v>
      </c>
      <c r="BQ13" s="78" t="s">
        <v>79</v>
      </c>
      <c r="BS13" s="56" t="s">
        <v>90</v>
      </c>
    </row>
    <row r="14" spans="1:76" ht="35.25" customHeight="1" x14ac:dyDescent="0.25">
      <c r="A14" s="201"/>
      <c r="B14" s="254"/>
      <c r="C14" s="22"/>
      <c r="D14" s="22"/>
      <c r="E14" s="214"/>
      <c r="F14" s="100"/>
      <c r="G14" s="251"/>
      <c r="H14" s="47" t="s">
        <v>502</v>
      </c>
      <c r="I14" s="214"/>
      <c r="J14" s="214"/>
      <c r="K14" s="214"/>
      <c r="L14" s="201"/>
      <c r="M14" s="201"/>
      <c r="N14" s="201"/>
      <c r="O14" s="201"/>
      <c r="P14" s="64"/>
      <c r="Q14" s="64"/>
      <c r="R14" s="64"/>
      <c r="S14" s="64"/>
      <c r="T14" s="27"/>
      <c r="U14" s="64"/>
      <c r="V14" s="64"/>
      <c r="W14" s="205"/>
      <c r="X14" s="205"/>
      <c r="Y14" s="201"/>
      <c r="Z14" s="201"/>
      <c r="AA14" s="201"/>
      <c r="AB14" s="278"/>
      <c r="AC14" s="226"/>
      <c r="AD14" s="232"/>
      <c r="AE14" s="233"/>
      <c r="AF14" s="64"/>
      <c r="AG14" s="64"/>
      <c r="AH14" s="66"/>
      <c r="AI14" s="64"/>
      <c r="AJ14" s="47" t="s">
        <v>292</v>
      </c>
      <c r="BC14" s="57" t="s">
        <v>30</v>
      </c>
      <c r="BH14" s="57" t="s">
        <v>63</v>
      </c>
      <c r="BI14" s="57" t="s">
        <v>68</v>
      </c>
      <c r="BM14" s="56" t="s">
        <v>75</v>
      </c>
      <c r="BN14" s="56" t="s">
        <v>237</v>
      </c>
      <c r="BQ14" s="79" t="s">
        <v>80</v>
      </c>
      <c r="BS14" s="56" t="s">
        <v>91</v>
      </c>
    </row>
    <row r="15" spans="1:76" ht="21.75" customHeight="1" x14ac:dyDescent="0.25">
      <c r="A15" s="201"/>
      <c r="B15" s="254"/>
      <c r="C15" s="22"/>
      <c r="D15" s="22"/>
      <c r="E15" s="214"/>
      <c r="F15" s="64"/>
      <c r="G15" s="251"/>
      <c r="H15" s="64"/>
      <c r="I15" s="214"/>
      <c r="J15" s="214"/>
      <c r="K15" s="214"/>
      <c r="L15" s="201"/>
      <c r="M15" s="201"/>
      <c r="N15" s="201"/>
      <c r="O15" s="201"/>
      <c r="P15" s="64"/>
      <c r="Q15" s="64"/>
      <c r="R15" s="64"/>
      <c r="S15" s="64"/>
      <c r="T15" s="27"/>
      <c r="U15" s="64"/>
      <c r="V15" s="64"/>
      <c r="W15" s="205"/>
      <c r="X15" s="205"/>
      <c r="Y15" s="201"/>
      <c r="Z15" s="201"/>
      <c r="AA15" s="201"/>
      <c r="AB15" s="278"/>
      <c r="AC15" s="226"/>
      <c r="AD15" s="242"/>
      <c r="AE15" s="243"/>
      <c r="AF15" s="64"/>
      <c r="AG15" s="64"/>
      <c r="AH15" s="66"/>
      <c r="AI15" s="64"/>
      <c r="AJ15" s="64"/>
      <c r="BC15" s="57" t="s">
        <v>31</v>
      </c>
      <c r="BH15" s="57" t="s">
        <v>36</v>
      </c>
      <c r="BI15" s="57" t="s">
        <v>69</v>
      </c>
      <c r="BM15" s="56" t="s">
        <v>76</v>
      </c>
      <c r="BN15" s="56" t="s">
        <v>238</v>
      </c>
      <c r="BQ15" s="80" t="s">
        <v>81</v>
      </c>
    </row>
    <row r="16" spans="1:76" s="82" customFormat="1" x14ac:dyDescent="0.25">
      <c r="A16" s="202"/>
      <c r="B16" s="259"/>
      <c r="C16" s="22"/>
      <c r="D16" s="22"/>
      <c r="E16" s="244"/>
      <c r="F16" s="68"/>
      <c r="G16" s="251"/>
      <c r="H16" s="68"/>
      <c r="I16" s="244"/>
      <c r="J16" s="244"/>
      <c r="K16" s="244"/>
      <c r="L16" s="201"/>
      <c r="M16" s="201"/>
      <c r="N16" s="201"/>
      <c r="O16" s="202"/>
      <c r="P16" s="68"/>
      <c r="Q16" s="68"/>
      <c r="R16" s="68"/>
      <c r="S16" s="68"/>
      <c r="T16" s="81"/>
      <c r="U16" s="68"/>
      <c r="V16" s="68"/>
      <c r="W16" s="205"/>
      <c r="X16" s="205"/>
      <c r="Y16" s="202"/>
      <c r="Z16" s="201"/>
      <c r="AA16" s="201"/>
      <c r="AB16" s="278"/>
      <c r="AC16" s="227"/>
      <c r="AD16" s="242"/>
      <c r="AE16" s="243"/>
      <c r="AF16" s="68"/>
      <c r="AG16" s="68"/>
      <c r="AH16" s="66"/>
      <c r="AI16" s="68"/>
      <c r="AJ16" s="68"/>
      <c r="BC16" s="83" t="s">
        <v>32</v>
      </c>
      <c r="BH16" s="83" t="s">
        <v>45</v>
      </c>
      <c r="BI16" s="83" t="s">
        <v>70</v>
      </c>
      <c r="BM16" s="82" t="s">
        <v>77</v>
      </c>
      <c r="BN16" s="82" t="s">
        <v>239</v>
      </c>
    </row>
    <row r="17" spans="1:65" ht="53.25" customHeight="1" x14ac:dyDescent="0.25">
      <c r="A17" s="201">
        <v>3</v>
      </c>
      <c r="B17" s="254" t="s">
        <v>26</v>
      </c>
      <c r="C17" s="22" t="s">
        <v>47</v>
      </c>
      <c r="D17" s="22" t="s">
        <v>37</v>
      </c>
      <c r="E17" s="214" t="s">
        <v>59</v>
      </c>
      <c r="F17" s="100" t="s">
        <v>500</v>
      </c>
      <c r="G17" s="263" t="s">
        <v>305</v>
      </c>
      <c r="H17" s="34" t="s">
        <v>478</v>
      </c>
      <c r="I17" s="213" t="s">
        <v>67</v>
      </c>
      <c r="J17" s="214" t="s">
        <v>74</v>
      </c>
      <c r="K17" s="213" t="s">
        <v>239</v>
      </c>
      <c r="L17" s="236"/>
      <c r="M17" s="236"/>
      <c r="N17" s="236">
        <f t="shared" ref="N17" si="0">L17*M17</f>
        <v>0</v>
      </c>
      <c r="O17" s="201" t="s">
        <v>81</v>
      </c>
      <c r="P17" s="241" t="s">
        <v>306</v>
      </c>
      <c r="Q17" s="72" t="s">
        <v>272</v>
      </c>
      <c r="R17" s="73" t="s">
        <v>297</v>
      </c>
      <c r="S17" s="73" t="s">
        <v>298</v>
      </c>
      <c r="T17" s="84"/>
      <c r="U17" s="75"/>
      <c r="V17" s="75"/>
      <c r="W17" s="218" t="s">
        <v>73</v>
      </c>
      <c r="X17" s="218" t="s">
        <v>239</v>
      </c>
      <c r="Y17" s="201"/>
      <c r="Z17" s="236"/>
      <c r="AA17" s="236">
        <f t="shared" ref="AA17" si="1">Y17*Z17</f>
        <v>0</v>
      </c>
      <c r="AB17" s="236" t="s">
        <v>81</v>
      </c>
      <c r="AC17" s="225" t="s">
        <v>231</v>
      </c>
      <c r="AD17" s="221" t="s">
        <v>309</v>
      </c>
      <c r="AE17" s="222"/>
      <c r="AF17" s="75"/>
      <c r="AG17" s="75"/>
      <c r="AH17" s="66"/>
      <c r="AI17" s="75"/>
      <c r="AJ17" s="293" t="s">
        <v>291</v>
      </c>
      <c r="BC17" s="57" t="s">
        <v>33</v>
      </c>
      <c r="BH17" s="57" t="s">
        <v>64</v>
      </c>
      <c r="BL17" s="56" t="s">
        <v>95</v>
      </c>
    </row>
    <row r="18" spans="1:65" ht="25.5" x14ac:dyDescent="0.25">
      <c r="A18" s="201"/>
      <c r="B18" s="254"/>
      <c r="C18" s="22"/>
      <c r="D18" s="22" t="s">
        <v>38</v>
      </c>
      <c r="E18" s="214"/>
      <c r="F18" s="100" t="s">
        <v>501</v>
      </c>
      <c r="G18" s="251"/>
      <c r="H18" s="47" t="s">
        <v>286</v>
      </c>
      <c r="I18" s="214"/>
      <c r="J18" s="214"/>
      <c r="K18" s="214"/>
      <c r="L18" s="201"/>
      <c r="M18" s="201"/>
      <c r="N18" s="201"/>
      <c r="O18" s="201"/>
      <c r="P18" s="215"/>
      <c r="Q18" s="64"/>
      <c r="R18" s="64"/>
      <c r="S18" s="64"/>
      <c r="T18" s="27"/>
      <c r="U18" s="64"/>
      <c r="V18" s="64"/>
      <c r="W18" s="205"/>
      <c r="X18" s="205"/>
      <c r="Y18" s="201"/>
      <c r="Z18" s="201"/>
      <c r="AA18" s="201"/>
      <c r="AB18" s="201"/>
      <c r="AC18" s="226"/>
      <c r="AD18" s="232"/>
      <c r="AE18" s="233"/>
      <c r="AF18" s="64"/>
      <c r="AG18" s="64"/>
      <c r="AH18" s="66"/>
      <c r="AI18" s="64"/>
      <c r="AJ18" s="294"/>
      <c r="BC18" s="57" t="s">
        <v>34</v>
      </c>
      <c r="BH18" s="57" t="s">
        <v>65</v>
      </c>
      <c r="BL18" s="56" t="s">
        <v>96</v>
      </c>
    </row>
    <row r="19" spans="1:65" ht="54" customHeight="1" x14ac:dyDescent="0.25">
      <c r="A19" s="201"/>
      <c r="B19" s="254"/>
      <c r="C19" s="22"/>
      <c r="D19" s="22"/>
      <c r="E19" s="214"/>
      <c r="F19" s="64"/>
      <c r="G19" s="251"/>
      <c r="H19" s="47"/>
      <c r="I19" s="214"/>
      <c r="J19" s="214"/>
      <c r="K19" s="214"/>
      <c r="L19" s="201"/>
      <c r="M19" s="201"/>
      <c r="N19" s="201"/>
      <c r="O19" s="201"/>
      <c r="P19" s="28" t="s">
        <v>307</v>
      </c>
      <c r="Q19" s="72" t="s">
        <v>272</v>
      </c>
      <c r="R19" s="73" t="s">
        <v>297</v>
      </c>
      <c r="S19" s="74" t="s">
        <v>308</v>
      </c>
      <c r="T19" s="27"/>
      <c r="U19" s="64"/>
      <c r="V19" s="64"/>
      <c r="W19" s="205"/>
      <c r="X19" s="205"/>
      <c r="Y19" s="201"/>
      <c r="Z19" s="201"/>
      <c r="AA19" s="201"/>
      <c r="AB19" s="201"/>
      <c r="AC19" s="226"/>
      <c r="AD19" s="221" t="s">
        <v>310</v>
      </c>
      <c r="AE19" s="222"/>
      <c r="AF19" s="64"/>
      <c r="AG19" s="64"/>
      <c r="AH19" s="66"/>
      <c r="AI19" s="64"/>
      <c r="AJ19" s="27" t="s">
        <v>292</v>
      </c>
      <c r="BC19" s="57" t="s">
        <v>35</v>
      </c>
      <c r="BH19" s="57" t="s">
        <v>66</v>
      </c>
    </row>
    <row r="20" spans="1:65" x14ac:dyDescent="0.25">
      <c r="A20" s="201"/>
      <c r="B20" s="254"/>
      <c r="C20" s="22"/>
      <c r="D20" s="22"/>
      <c r="E20" s="214"/>
      <c r="F20" s="64"/>
      <c r="G20" s="251"/>
      <c r="H20" s="64"/>
      <c r="I20" s="214"/>
      <c r="J20" s="214"/>
      <c r="K20" s="214"/>
      <c r="L20" s="201"/>
      <c r="M20" s="201"/>
      <c r="N20" s="201"/>
      <c r="O20" s="201"/>
      <c r="P20" s="64"/>
      <c r="Q20" s="64"/>
      <c r="R20" s="64"/>
      <c r="S20" s="64"/>
      <c r="T20" s="27"/>
      <c r="U20" s="64"/>
      <c r="V20" s="64"/>
      <c r="W20" s="205"/>
      <c r="X20" s="205"/>
      <c r="Y20" s="201"/>
      <c r="Z20" s="201"/>
      <c r="AA20" s="201"/>
      <c r="AB20" s="201"/>
      <c r="AC20" s="226"/>
      <c r="AD20" s="242"/>
      <c r="AE20" s="243"/>
      <c r="AF20" s="64"/>
      <c r="AG20" s="64"/>
      <c r="AH20" s="66"/>
      <c r="AI20" s="64"/>
      <c r="AJ20" s="64"/>
      <c r="BH20" s="57" t="s">
        <v>71</v>
      </c>
      <c r="BK20" s="57"/>
    </row>
    <row r="21" spans="1:65" s="82" customFormat="1" x14ac:dyDescent="0.25">
      <c r="A21" s="202"/>
      <c r="B21" s="259"/>
      <c r="C21" s="22"/>
      <c r="D21" s="22"/>
      <c r="E21" s="214"/>
      <c r="F21" s="68"/>
      <c r="G21" s="251"/>
      <c r="H21" s="68"/>
      <c r="I21" s="244"/>
      <c r="J21" s="214"/>
      <c r="K21" s="244"/>
      <c r="L21" s="201"/>
      <c r="M21" s="201"/>
      <c r="N21" s="201"/>
      <c r="O21" s="201"/>
      <c r="P21" s="68"/>
      <c r="Q21" s="68"/>
      <c r="R21" s="68"/>
      <c r="S21" s="68"/>
      <c r="T21" s="81"/>
      <c r="U21" s="68"/>
      <c r="V21" s="68"/>
      <c r="W21" s="260"/>
      <c r="X21" s="205"/>
      <c r="Y21" s="201"/>
      <c r="Z21" s="202"/>
      <c r="AA21" s="201"/>
      <c r="AB21" s="201"/>
      <c r="AC21" s="227"/>
      <c r="AD21" s="242"/>
      <c r="AE21" s="243"/>
      <c r="AF21" s="68"/>
      <c r="AG21" s="68"/>
      <c r="AH21" s="66"/>
      <c r="AI21" s="68"/>
      <c r="AJ21" s="68"/>
      <c r="BH21" s="83"/>
      <c r="BJ21" s="83"/>
    </row>
    <row r="22" spans="1:65" ht="35.25" customHeight="1" x14ac:dyDescent="0.25">
      <c r="A22" s="236">
        <v>4</v>
      </c>
      <c r="B22" s="258" t="s">
        <v>26</v>
      </c>
      <c r="C22" s="22" t="s">
        <v>47</v>
      </c>
      <c r="D22" s="22" t="s">
        <v>37</v>
      </c>
      <c r="E22" s="241" t="s">
        <v>59</v>
      </c>
      <c r="F22" s="101" t="s">
        <v>503</v>
      </c>
      <c r="G22" s="263" t="s">
        <v>313</v>
      </c>
      <c r="H22" s="47" t="s">
        <v>285</v>
      </c>
      <c r="I22" s="213" t="s">
        <v>68</v>
      </c>
      <c r="J22" s="241" t="s">
        <v>77</v>
      </c>
      <c r="K22" s="213" t="s">
        <v>239</v>
      </c>
      <c r="L22" s="236"/>
      <c r="M22" s="236"/>
      <c r="N22" s="236">
        <f t="shared" ref="N22" si="2">L22*M22</f>
        <v>0</v>
      </c>
      <c r="O22" s="236" t="s">
        <v>81</v>
      </c>
      <c r="P22" s="23" t="s">
        <v>314</v>
      </c>
      <c r="Q22" s="72" t="s">
        <v>272</v>
      </c>
      <c r="R22" s="29" t="s">
        <v>316</v>
      </c>
      <c r="S22" s="30" t="s">
        <v>317</v>
      </c>
      <c r="T22" s="84"/>
      <c r="U22" s="75"/>
      <c r="V22" s="75"/>
      <c r="W22" s="205" t="s">
        <v>75</v>
      </c>
      <c r="X22" s="218" t="s">
        <v>239</v>
      </c>
      <c r="Y22" s="236"/>
      <c r="Z22" s="201"/>
      <c r="AA22" s="236">
        <f t="shared" ref="AA22" si="3">Y22*Z22</f>
        <v>0</v>
      </c>
      <c r="AB22" s="236" t="s">
        <v>81</v>
      </c>
      <c r="AC22" s="225" t="s">
        <v>231</v>
      </c>
      <c r="AD22" s="221" t="s">
        <v>318</v>
      </c>
      <c r="AE22" s="222"/>
      <c r="AF22" s="75"/>
      <c r="AG22" s="75"/>
      <c r="AH22" s="66"/>
      <c r="AI22" s="75"/>
      <c r="AJ22" s="27" t="s">
        <v>291</v>
      </c>
      <c r="BH22" s="57"/>
      <c r="BM22" s="56" t="s">
        <v>112</v>
      </c>
    </row>
    <row r="23" spans="1:65" ht="42.75" customHeight="1" x14ac:dyDescent="0.25">
      <c r="A23" s="201"/>
      <c r="B23" s="254"/>
      <c r="C23" s="22"/>
      <c r="D23" s="22" t="s">
        <v>38</v>
      </c>
      <c r="E23" s="214"/>
      <c r="F23" s="100" t="s">
        <v>504</v>
      </c>
      <c r="G23" s="251"/>
      <c r="H23" s="47" t="s">
        <v>478</v>
      </c>
      <c r="I23" s="214"/>
      <c r="J23" s="214"/>
      <c r="K23" s="214"/>
      <c r="L23" s="201"/>
      <c r="M23" s="201"/>
      <c r="N23" s="201"/>
      <c r="O23" s="201"/>
      <c r="P23" s="23" t="s">
        <v>315</v>
      </c>
      <c r="Q23" s="72" t="s">
        <v>272</v>
      </c>
      <c r="R23" s="29" t="s">
        <v>316</v>
      </c>
      <c r="S23" s="30" t="s">
        <v>317</v>
      </c>
      <c r="T23" s="27"/>
      <c r="U23" s="64"/>
      <c r="V23" s="64"/>
      <c r="W23" s="205"/>
      <c r="X23" s="205"/>
      <c r="Y23" s="201"/>
      <c r="Z23" s="201"/>
      <c r="AA23" s="201"/>
      <c r="AB23" s="201"/>
      <c r="AC23" s="226"/>
      <c r="AD23" s="221" t="s">
        <v>319</v>
      </c>
      <c r="AE23" s="222"/>
      <c r="AF23" s="64"/>
      <c r="AG23" s="64"/>
      <c r="AH23" s="66"/>
      <c r="AI23" s="64"/>
      <c r="AJ23" s="27" t="s">
        <v>292</v>
      </c>
      <c r="BH23" s="57"/>
      <c r="BM23" s="56" t="s">
        <v>113</v>
      </c>
    </row>
    <row r="24" spans="1:65" ht="33.75" customHeight="1" x14ac:dyDescent="0.25">
      <c r="A24" s="201"/>
      <c r="B24" s="254"/>
      <c r="C24" s="22"/>
      <c r="D24" s="22"/>
      <c r="E24" s="214"/>
      <c r="F24" s="100"/>
      <c r="G24" s="251"/>
      <c r="H24" s="47"/>
      <c r="I24" s="214"/>
      <c r="J24" s="214"/>
      <c r="K24" s="214"/>
      <c r="L24" s="201"/>
      <c r="M24" s="201"/>
      <c r="N24" s="201"/>
      <c r="O24" s="201"/>
      <c r="P24" s="23"/>
      <c r="Q24" s="64"/>
      <c r="R24" s="64"/>
      <c r="S24" s="64"/>
      <c r="T24" s="27"/>
      <c r="U24" s="64"/>
      <c r="V24" s="64"/>
      <c r="W24" s="205"/>
      <c r="X24" s="205"/>
      <c r="Y24" s="201"/>
      <c r="Z24" s="201"/>
      <c r="AA24" s="201"/>
      <c r="AB24" s="201"/>
      <c r="AC24" s="226"/>
      <c r="AD24" s="242"/>
      <c r="AE24" s="243"/>
      <c r="AF24" s="64"/>
      <c r="AG24" s="64"/>
      <c r="AH24" s="66"/>
      <c r="AI24" s="64"/>
      <c r="AJ24" s="27" t="s">
        <v>320</v>
      </c>
      <c r="BM24" s="56" t="s">
        <v>114</v>
      </c>
    </row>
    <row r="25" spans="1:65" ht="21" customHeight="1" x14ac:dyDescent="0.25">
      <c r="A25" s="201"/>
      <c r="B25" s="254"/>
      <c r="C25" s="22"/>
      <c r="D25" s="22"/>
      <c r="E25" s="214"/>
      <c r="F25" s="64"/>
      <c r="G25" s="251"/>
      <c r="H25" s="64"/>
      <c r="I25" s="214"/>
      <c r="J25" s="214"/>
      <c r="K25" s="214"/>
      <c r="L25" s="201"/>
      <c r="M25" s="201"/>
      <c r="N25" s="201"/>
      <c r="O25" s="201"/>
      <c r="P25" s="64"/>
      <c r="Q25" s="64"/>
      <c r="R25" s="64"/>
      <c r="S25" s="64"/>
      <c r="T25" s="27"/>
      <c r="U25" s="64"/>
      <c r="V25" s="64"/>
      <c r="W25" s="205"/>
      <c r="X25" s="205"/>
      <c r="Y25" s="201"/>
      <c r="Z25" s="201"/>
      <c r="AA25" s="201"/>
      <c r="AB25" s="201"/>
      <c r="AC25" s="226"/>
      <c r="AD25" s="242"/>
      <c r="AE25" s="243"/>
      <c r="AF25" s="64"/>
      <c r="AG25" s="64"/>
      <c r="AH25" s="66"/>
      <c r="AI25" s="64"/>
      <c r="AJ25" s="64"/>
      <c r="BM25" s="56" t="s">
        <v>115</v>
      </c>
    </row>
    <row r="26" spans="1:65" s="87" customFormat="1" x14ac:dyDescent="0.25">
      <c r="A26" s="202"/>
      <c r="B26" s="259"/>
      <c r="C26" s="22"/>
      <c r="D26" s="22"/>
      <c r="E26" s="215"/>
      <c r="F26" s="85"/>
      <c r="G26" s="251"/>
      <c r="H26" s="85"/>
      <c r="I26" s="244"/>
      <c r="J26" s="215"/>
      <c r="K26" s="244"/>
      <c r="L26" s="203"/>
      <c r="M26" s="203"/>
      <c r="N26" s="203"/>
      <c r="O26" s="203"/>
      <c r="P26" s="85"/>
      <c r="Q26" s="85"/>
      <c r="R26" s="85"/>
      <c r="S26" s="85"/>
      <c r="T26" s="86"/>
      <c r="U26" s="85"/>
      <c r="V26" s="85"/>
      <c r="W26" s="205"/>
      <c r="X26" s="206"/>
      <c r="Y26" s="203"/>
      <c r="Z26" s="201"/>
      <c r="AA26" s="203"/>
      <c r="AB26" s="203"/>
      <c r="AC26" s="227"/>
      <c r="AD26" s="242"/>
      <c r="AE26" s="243"/>
      <c r="AF26" s="85"/>
      <c r="AG26" s="85"/>
      <c r="AH26" s="66"/>
      <c r="AI26" s="85"/>
      <c r="AJ26" s="85"/>
      <c r="BM26" s="87" t="s">
        <v>116</v>
      </c>
    </row>
    <row r="27" spans="1:65" ht="56.25" x14ac:dyDescent="0.25">
      <c r="A27" s="236">
        <v>5</v>
      </c>
      <c r="B27" s="258" t="s">
        <v>26</v>
      </c>
      <c r="C27" s="22" t="s">
        <v>47</v>
      </c>
      <c r="D27" s="22" t="s">
        <v>37</v>
      </c>
      <c r="E27" s="214" t="s">
        <v>59</v>
      </c>
      <c r="F27" s="101" t="s">
        <v>505</v>
      </c>
      <c r="G27" s="263" t="s">
        <v>322</v>
      </c>
      <c r="H27" s="54" t="s">
        <v>507</v>
      </c>
      <c r="I27" s="213" t="s">
        <v>67</v>
      </c>
      <c r="J27" s="213" t="s">
        <v>73</v>
      </c>
      <c r="K27" s="213" t="s">
        <v>238</v>
      </c>
      <c r="L27" s="200"/>
      <c r="M27" s="200"/>
      <c r="N27" s="200">
        <f t="shared" ref="N27" si="4">L27*M27</f>
        <v>0</v>
      </c>
      <c r="O27" s="236" t="s">
        <v>80</v>
      </c>
      <c r="P27" s="28" t="s">
        <v>323</v>
      </c>
      <c r="Q27" s="31" t="s">
        <v>272</v>
      </c>
      <c r="R27" s="31" t="s">
        <v>297</v>
      </c>
      <c r="S27" s="31" t="s">
        <v>298</v>
      </c>
      <c r="T27" s="27"/>
      <c r="U27" s="64"/>
      <c r="V27" s="64"/>
      <c r="W27" s="204" t="s">
        <v>73</v>
      </c>
      <c r="X27" s="204" t="s">
        <v>238</v>
      </c>
      <c r="Y27" s="200"/>
      <c r="Z27" s="200"/>
      <c r="AA27" s="200">
        <f t="shared" ref="AA27" si="5">Y27*Z27</f>
        <v>0</v>
      </c>
      <c r="AB27" s="210" t="s">
        <v>80</v>
      </c>
      <c r="AC27" s="225" t="s">
        <v>231</v>
      </c>
      <c r="AD27" s="221" t="s">
        <v>327</v>
      </c>
      <c r="AE27" s="222"/>
      <c r="AF27" s="64"/>
      <c r="AG27" s="64"/>
      <c r="AH27" s="66"/>
      <c r="AI27" s="64"/>
      <c r="AJ27" s="27" t="s">
        <v>291</v>
      </c>
      <c r="BM27" s="56" t="s">
        <v>117</v>
      </c>
    </row>
    <row r="28" spans="1:65" ht="45" x14ac:dyDescent="0.25">
      <c r="A28" s="201"/>
      <c r="B28" s="254"/>
      <c r="C28" s="22"/>
      <c r="D28" s="22" t="s">
        <v>38</v>
      </c>
      <c r="E28" s="214"/>
      <c r="F28" s="100" t="s">
        <v>506</v>
      </c>
      <c r="G28" s="251"/>
      <c r="H28" s="47" t="s">
        <v>508</v>
      </c>
      <c r="I28" s="214"/>
      <c r="J28" s="214"/>
      <c r="K28" s="214"/>
      <c r="L28" s="201"/>
      <c r="M28" s="201"/>
      <c r="N28" s="201"/>
      <c r="O28" s="201"/>
      <c r="P28" s="28" t="s">
        <v>324</v>
      </c>
      <c r="Q28" s="31" t="s">
        <v>272</v>
      </c>
      <c r="R28" s="31" t="s">
        <v>325</v>
      </c>
      <c r="S28" s="28" t="s">
        <v>326</v>
      </c>
      <c r="T28" s="27"/>
      <c r="U28" s="64"/>
      <c r="V28" s="64"/>
      <c r="W28" s="205"/>
      <c r="X28" s="205"/>
      <c r="Y28" s="201"/>
      <c r="Z28" s="201"/>
      <c r="AA28" s="201"/>
      <c r="AB28" s="211"/>
      <c r="AC28" s="226"/>
      <c r="AD28" s="221" t="s">
        <v>328</v>
      </c>
      <c r="AE28" s="222"/>
      <c r="AF28" s="64"/>
      <c r="AG28" s="64"/>
      <c r="AH28" s="66"/>
      <c r="AI28" s="64"/>
      <c r="AJ28" s="27" t="s">
        <v>292</v>
      </c>
      <c r="BM28" s="56" t="s">
        <v>118</v>
      </c>
    </row>
    <row r="29" spans="1:65" x14ac:dyDescent="0.25">
      <c r="A29" s="201"/>
      <c r="B29" s="254"/>
      <c r="C29" s="22"/>
      <c r="D29" s="22"/>
      <c r="E29" s="214"/>
      <c r="F29" s="64"/>
      <c r="G29" s="251"/>
      <c r="H29" s="47"/>
      <c r="I29" s="214"/>
      <c r="J29" s="214"/>
      <c r="K29" s="214"/>
      <c r="L29" s="201"/>
      <c r="M29" s="201"/>
      <c r="N29" s="201"/>
      <c r="O29" s="201"/>
      <c r="P29" s="64"/>
      <c r="Q29" s="64"/>
      <c r="R29" s="64"/>
      <c r="S29" s="64"/>
      <c r="T29" s="27"/>
      <c r="U29" s="64"/>
      <c r="V29" s="64"/>
      <c r="W29" s="205"/>
      <c r="X29" s="205"/>
      <c r="Y29" s="201"/>
      <c r="Z29" s="201"/>
      <c r="AA29" s="201"/>
      <c r="AB29" s="211"/>
      <c r="AC29" s="226"/>
      <c r="AD29" s="242"/>
      <c r="AE29" s="243"/>
      <c r="AF29" s="64"/>
      <c r="AG29" s="64"/>
      <c r="AH29" s="66"/>
      <c r="AI29" s="64"/>
      <c r="AJ29" s="64"/>
      <c r="BM29" s="56" t="s">
        <v>119</v>
      </c>
    </row>
    <row r="30" spans="1:65" x14ac:dyDescent="0.25">
      <c r="A30" s="201"/>
      <c r="B30" s="254"/>
      <c r="C30" s="22"/>
      <c r="D30" s="22"/>
      <c r="E30" s="214"/>
      <c r="F30" s="64"/>
      <c r="G30" s="251"/>
      <c r="H30" s="64"/>
      <c r="I30" s="214"/>
      <c r="J30" s="214"/>
      <c r="K30" s="214"/>
      <c r="L30" s="201"/>
      <c r="M30" s="201"/>
      <c r="N30" s="201"/>
      <c r="O30" s="201"/>
      <c r="P30" s="64"/>
      <c r="Q30" s="64"/>
      <c r="R30" s="64"/>
      <c r="S30" s="64"/>
      <c r="T30" s="27"/>
      <c r="U30" s="64"/>
      <c r="V30" s="64"/>
      <c r="W30" s="205"/>
      <c r="X30" s="205"/>
      <c r="Y30" s="201"/>
      <c r="Z30" s="201"/>
      <c r="AA30" s="201"/>
      <c r="AB30" s="211"/>
      <c r="AC30" s="226"/>
      <c r="AD30" s="242"/>
      <c r="AE30" s="243"/>
      <c r="AF30" s="64"/>
      <c r="AG30" s="64"/>
      <c r="AH30" s="66"/>
      <c r="AI30" s="64"/>
      <c r="AJ30" s="64"/>
      <c r="BM30" s="56" t="s">
        <v>120</v>
      </c>
    </row>
    <row r="31" spans="1:65" s="82" customFormat="1" x14ac:dyDescent="0.25">
      <c r="A31" s="202"/>
      <c r="B31" s="259"/>
      <c r="C31" s="22"/>
      <c r="D31" s="22"/>
      <c r="E31" s="215"/>
      <c r="F31" s="68"/>
      <c r="G31" s="251"/>
      <c r="H31" s="68"/>
      <c r="I31" s="244"/>
      <c r="J31" s="214"/>
      <c r="K31" s="244"/>
      <c r="L31" s="201"/>
      <c r="M31" s="201"/>
      <c r="N31" s="202"/>
      <c r="O31" s="203"/>
      <c r="P31" s="68"/>
      <c r="Q31" s="68"/>
      <c r="R31" s="68"/>
      <c r="S31" s="68"/>
      <c r="T31" s="81"/>
      <c r="U31" s="68"/>
      <c r="V31" s="68"/>
      <c r="W31" s="205"/>
      <c r="X31" s="205"/>
      <c r="Y31" s="201"/>
      <c r="Z31" s="201"/>
      <c r="AA31" s="201"/>
      <c r="AB31" s="211"/>
      <c r="AC31" s="227"/>
      <c r="AD31" s="242"/>
      <c r="AE31" s="243"/>
      <c r="AF31" s="68"/>
      <c r="AG31" s="68"/>
      <c r="AH31" s="66"/>
      <c r="AI31" s="68"/>
      <c r="AJ31" s="68"/>
      <c r="BM31" s="82" t="s">
        <v>121</v>
      </c>
    </row>
    <row r="32" spans="1:65" ht="42" customHeight="1" x14ac:dyDescent="0.25">
      <c r="A32" s="201">
        <v>6</v>
      </c>
      <c r="B32" s="254" t="s">
        <v>26</v>
      </c>
      <c r="C32" s="22" t="s">
        <v>47</v>
      </c>
      <c r="D32" s="22" t="s">
        <v>37</v>
      </c>
      <c r="E32" s="214" t="s">
        <v>59</v>
      </c>
      <c r="F32" s="100" t="s">
        <v>295</v>
      </c>
      <c r="G32" s="263" t="s">
        <v>524</v>
      </c>
      <c r="H32" s="47" t="s">
        <v>286</v>
      </c>
      <c r="I32" s="213" t="s">
        <v>67</v>
      </c>
      <c r="J32" s="213" t="s">
        <v>73</v>
      </c>
      <c r="K32" s="213" t="s">
        <v>239</v>
      </c>
      <c r="L32" s="200"/>
      <c r="M32" s="200"/>
      <c r="N32" s="200">
        <f t="shared" ref="N32" si="6">L32*M32</f>
        <v>0</v>
      </c>
      <c r="O32" s="236" t="s">
        <v>81</v>
      </c>
      <c r="P32" s="213" t="s">
        <v>329</v>
      </c>
      <c r="Q32" s="228" t="s">
        <v>272</v>
      </c>
      <c r="R32" s="228" t="s">
        <v>330</v>
      </c>
      <c r="S32" s="228" t="s">
        <v>331</v>
      </c>
      <c r="T32" s="84"/>
      <c r="U32" s="75"/>
      <c r="V32" s="75"/>
      <c r="W32" s="204" t="s">
        <v>73</v>
      </c>
      <c r="X32" s="204" t="s">
        <v>239</v>
      </c>
      <c r="Y32" s="200"/>
      <c r="Z32" s="200"/>
      <c r="AA32" s="200">
        <f t="shared" ref="AA32" si="7">Y32*Z32</f>
        <v>0</v>
      </c>
      <c r="AB32" s="200" t="s">
        <v>81</v>
      </c>
      <c r="AC32" s="225" t="s">
        <v>231</v>
      </c>
      <c r="AD32" s="221" t="s">
        <v>332</v>
      </c>
      <c r="AE32" s="222"/>
      <c r="AF32" s="75"/>
      <c r="AG32" s="75"/>
      <c r="AH32" s="66"/>
      <c r="AI32" s="75"/>
      <c r="AJ32" s="33" t="s">
        <v>291</v>
      </c>
      <c r="AK32" s="32"/>
      <c r="BM32" s="88" t="s">
        <v>122</v>
      </c>
    </row>
    <row r="33" spans="1:65" ht="39.75" customHeight="1" x14ac:dyDescent="0.25">
      <c r="A33" s="201"/>
      <c r="B33" s="254"/>
      <c r="C33" s="22"/>
      <c r="D33" s="22" t="s">
        <v>38</v>
      </c>
      <c r="E33" s="214"/>
      <c r="F33" s="34" t="s">
        <v>509</v>
      </c>
      <c r="G33" s="251"/>
      <c r="H33" s="47" t="s">
        <v>285</v>
      </c>
      <c r="I33" s="214"/>
      <c r="J33" s="214"/>
      <c r="K33" s="214"/>
      <c r="L33" s="201"/>
      <c r="M33" s="201"/>
      <c r="N33" s="201"/>
      <c r="O33" s="201"/>
      <c r="P33" s="215"/>
      <c r="Q33" s="229"/>
      <c r="R33" s="229"/>
      <c r="S33" s="229"/>
      <c r="T33" s="27"/>
      <c r="U33" s="64"/>
      <c r="V33" s="64"/>
      <c r="W33" s="205"/>
      <c r="X33" s="205"/>
      <c r="Y33" s="201"/>
      <c r="Z33" s="201"/>
      <c r="AA33" s="201"/>
      <c r="AB33" s="201"/>
      <c r="AC33" s="226"/>
      <c r="AD33" s="242"/>
      <c r="AE33" s="243"/>
      <c r="AF33" s="64"/>
      <c r="AG33" s="64"/>
      <c r="AH33" s="66"/>
      <c r="AI33" s="64"/>
      <c r="AJ33" s="64"/>
      <c r="BM33" s="88" t="s">
        <v>123</v>
      </c>
    </row>
    <row r="34" spans="1:65" x14ac:dyDescent="0.25">
      <c r="A34" s="201"/>
      <c r="B34" s="254"/>
      <c r="C34" s="22"/>
      <c r="D34" s="22"/>
      <c r="E34" s="214"/>
      <c r="F34" s="64"/>
      <c r="G34" s="251"/>
      <c r="H34" s="47"/>
      <c r="I34" s="214"/>
      <c r="J34" s="214"/>
      <c r="K34" s="214"/>
      <c r="L34" s="201"/>
      <c r="M34" s="201"/>
      <c r="N34" s="201"/>
      <c r="O34" s="201"/>
      <c r="P34" s="64"/>
      <c r="Q34" s="64"/>
      <c r="R34" s="64"/>
      <c r="S34" s="64"/>
      <c r="T34" s="27"/>
      <c r="U34" s="64"/>
      <c r="V34" s="64"/>
      <c r="W34" s="205"/>
      <c r="X34" s="205"/>
      <c r="Y34" s="201"/>
      <c r="Z34" s="201"/>
      <c r="AA34" s="201"/>
      <c r="AB34" s="201"/>
      <c r="AC34" s="226"/>
      <c r="AD34" s="242"/>
      <c r="AE34" s="243"/>
      <c r="AF34" s="64"/>
      <c r="AG34" s="64"/>
      <c r="AH34" s="66"/>
      <c r="AI34" s="64"/>
      <c r="AJ34" s="64"/>
      <c r="BM34" s="88" t="s">
        <v>124</v>
      </c>
    </row>
    <row r="35" spans="1:65" x14ac:dyDescent="0.25">
      <c r="A35" s="201"/>
      <c r="B35" s="254"/>
      <c r="C35" s="22"/>
      <c r="D35" s="22"/>
      <c r="E35" s="214"/>
      <c r="F35" s="64"/>
      <c r="G35" s="251"/>
      <c r="H35" s="64"/>
      <c r="I35" s="214"/>
      <c r="J35" s="214"/>
      <c r="K35" s="214"/>
      <c r="L35" s="201"/>
      <c r="M35" s="201"/>
      <c r="N35" s="201"/>
      <c r="O35" s="201"/>
      <c r="P35" s="64"/>
      <c r="Q35" s="64"/>
      <c r="R35" s="64"/>
      <c r="S35" s="64"/>
      <c r="T35" s="27"/>
      <c r="U35" s="64"/>
      <c r="V35" s="64"/>
      <c r="W35" s="205"/>
      <c r="X35" s="205"/>
      <c r="Y35" s="201"/>
      <c r="Z35" s="201"/>
      <c r="AA35" s="201"/>
      <c r="AB35" s="201"/>
      <c r="AC35" s="226"/>
      <c r="AD35" s="242"/>
      <c r="AE35" s="243"/>
      <c r="AF35" s="64"/>
      <c r="AG35" s="64"/>
      <c r="AH35" s="66"/>
      <c r="AI35" s="64"/>
      <c r="AJ35" s="64"/>
      <c r="BM35" s="88" t="s">
        <v>125</v>
      </c>
    </row>
    <row r="36" spans="1:65" s="82" customFormat="1" x14ac:dyDescent="0.25">
      <c r="A36" s="203"/>
      <c r="B36" s="264"/>
      <c r="C36" s="22"/>
      <c r="D36" s="22"/>
      <c r="E36" s="215"/>
      <c r="F36" s="67"/>
      <c r="G36" s="251"/>
      <c r="H36" s="67"/>
      <c r="I36" s="244"/>
      <c r="J36" s="214"/>
      <c r="K36" s="244"/>
      <c r="L36" s="201"/>
      <c r="M36" s="201"/>
      <c r="N36" s="202"/>
      <c r="O36" s="203"/>
      <c r="P36" s="68"/>
      <c r="Q36" s="68"/>
      <c r="R36" s="68"/>
      <c r="S36" s="68"/>
      <c r="T36" s="81"/>
      <c r="U36" s="68"/>
      <c r="V36" s="68"/>
      <c r="W36" s="205"/>
      <c r="X36" s="205"/>
      <c r="Y36" s="201"/>
      <c r="Z36" s="201"/>
      <c r="AA36" s="201"/>
      <c r="AB36" s="201"/>
      <c r="AC36" s="227"/>
      <c r="AD36" s="242"/>
      <c r="AE36" s="243"/>
      <c r="AF36" s="68"/>
      <c r="AG36" s="68"/>
      <c r="AH36" s="66"/>
      <c r="AI36" s="68"/>
      <c r="AJ36" s="68"/>
      <c r="BM36" s="82" t="s">
        <v>126</v>
      </c>
    </row>
    <row r="37" spans="1:65" ht="62.25" customHeight="1" x14ac:dyDescent="0.25">
      <c r="A37" s="201">
        <v>7</v>
      </c>
      <c r="B37" s="254" t="s">
        <v>26</v>
      </c>
      <c r="C37" s="22" t="s">
        <v>47</v>
      </c>
      <c r="D37" s="22" t="s">
        <v>38</v>
      </c>
      <c r="E37" s="214" t="s">
        <v>59</v>
      </c>
      <c r="F37" s="89" t="s">
        <v>512</v>
      </c>
      <c r="G37" s="301" t="s">
        <v>510</v>
      </c>
      <c r="H37" s="47" t="s">
        <v>511</v>
      </c>
      <c r="I37" s="213" t="s">
        <v>67</v>
      </c>
      <c r="J37" s="213" t="s">
        <v>76</v>
      </c>
      <c r="K37" s="213" t="s">
        <v>239</v>
      </c>
      <c r="L37" s="200"/>
      <c r="M37" s="200"/>
      <c r="N37" s="200">
        <f t="shared" ref="N37" si="8">L37*M37</f>
        <v>0</v>
      </c>
      <c r="O37" s="236" t="s">
        <v>81</v>
      </c>
      <c r="P37" s="28" t="s">
        <v>515</v>
      </c>
      <c r="Q37" s="31" t="s">
        <v>288</v>
      </c>
      <c r="R37" s="31" t="s">
        <v>517</v>
      </c>
      <c r="S37" s="28" t="s">
        <v>518</v>
      </c>
      <c r="T37" s="84"/>
      <c r="U37" s="75"/>
      <c r="V37" s="75"/>
      <c r="W37" s="204" t="s">
        <v>73</v>
      </c>
      <c r="X37" s="204" t="s">
        <v>239</v>
      </c>
      <c r="Y37" s="200"/>
      <c r="Z37" s="200"/>
      <c r="AA37" s="200">
        <f t="shared" ref="AA37" si="9">Y37*Z37</f>
        <v>0</v>
      </c>
      <c r="AB37" s="200" t="s">
        <v>81</v>
      </c>
      <c r="AC37" s="225" t="s">
        <v>231</v>
      </c>
      <c r="AD37" s="308" t="s">
        <v>520</v>
      </c>
      <c r="AE37" s="309"/>
      <c r="AF37" s="75"/>
      <c r="AG37" s="75"/>
      <c r="AH37" s="66"/>
      <c r="AI37" s="75"/>
      <c r="AJ37" s="33" t="s">
        <v>522</v>
      </c>
      <c r="AK37" s="32"/>
      <c r="BM37" s="88" t="s">
        <v>122</v>
      </c>
    </row>
    <row r="38" spans="1:65" ht="54.75" customHeight="1" x14ac:dyDescent="0.25">
      <c r="A38" s="201"/>
      <c r="B38" s="254"/>
      <c r="C38" s="22"/>
      <c r="D38" s="22"/>
      <c r="E38" s="214"/>
      <c r="F38" s="89" t="s">
        <v>513</v>
      </c>
      <c r="G38" s="301"/>
      <c r="H38" s="47" t="s">
        <v>499</v>
      </c>
      <c r="I38" s="214"/>
      <c r="J38" s="214"/>
      <c r="K38" s="214"/>
      <c r="L38" s="201"/>
      <c r="M38" s="201"/>
      <c r="N38" s="201"/>
      <c r="O38" s="201"/>
      <c r="P38" s="27" t="s">
        <v>516</v>
      </c>
      <c r="Q38" s="31" t="s">
        <v>272</v>
      </c>
      <c r="R38" s="31" t="s">
        <v>325</v>
      </c>
      <c r="S38" s="28" t="s">
        <v>519</v>
      </c>
      <c r="T38" s="27"/>
      <c r="U38" s="64"/>
      <c r="V38" s="64"/>
      <c r="W38" s="205"/>
      <c r="X38" s="205"/>
      <c r="Y38" s="201"/>
      <c r="Z38" s="201"/>
      <c r="AA38" s="201"/>
      <c r="AB38" s="201"/>
      <c r="AC38" s="226"/>
      <c r="AD38" s="289" t="s">
        <v>521</v>
      </c>
      <c r="AE38" s="290"/>
      <c r="AF38" s="64"/>
      <c r="AG38" s="64"/>
      <c r="AH38" s="66"/>
      <c r="AI38" s="64"/>
      <c r="AJ38" s="103" t="s">
        <v>523</v>
      </c>
      <c r="BM38" s="88" t="s">
        <v>123</v>
      </c>
    </row>
    <row r="39" spans="1:65" ht="42.75" customHeight="1" x14ac:dyDescent="0.25">
      <c r="A39" s="201"/>
      <c r="B39" s="254"/>
      <c r="C39" s="22"/>
      <c r="D39" s="22"/>
      <c r="E39" s="214"/>
      <c r="F39" s="89" t="s">
        <v>514</v>
      </c>
      <c r="G39" s="301"/>
      <c r="H39" s="47" t="s">
        <v>478</v>
      </c>
      <c r="I39" s="214"/>
      <c r="J39" s="214"/>
      <c r="K39" s="214"/>
      <c r="L39" s="201"/>
      <c r="M39" s="201"/>
      <c r="N39" s="201"/>
      <c r="O39" s="201"/>
      <c r="P39" s="27"/>
      <c r="Q39" s="31"/>
      <c r="R39" s="31"/>
      <c r="S39" s="28"/>
      <c r="T39" s="27"/>
      <c r="U39" s="64"/>
      <c r="V39" s="64"/>
      <c r="W39" s="205"/>
      <c r="X39" s="205"/>
      <c r="Y39" s="201"/>
      <c r="Z39" s="201"/>
      <c r="AA39" s="201"/>
      <c r="AB39" s="201"/>
      <c r="AC39" s="226"/>
      <c r="AD39" s="289"/>
      <c r="AE39" s="290"/>
      <c r="AF39" s="64"/>
      <c r="AG39" s="64"/>
      <c r="AH39" s="66"/>
      <c r="AI39" s="64"/>
      <c r="AJ39" s="103"/>
      <c r="BM39" s="88" t="s">
        <v>124</v>
      </c>
    </row>
    <row r="40" spans="1:65" ht="30.75" customHeight="1" x14ac:dyDescent="0.25">
      <c r="A40" s="201"/>
      <c r="B40" s="254"/>
      <c r="C40" s="22"/>
      <c r="D40" s="22"/>
      <c r="E40" s="214"/>
      <c r="F40" s="64"/>
      <c r="G40" s="301"/>
      <c r="H40" s="64"/>
      <c r="I40" s="214"/>
      <c r="J40" s="214"/>
      <c r="K40" s="214"/>
      <c r="L40" s="201"/>
      <c r="M40" s="201"/>
      <c r="N40" s="201"/>
      <c r="O40" s="201"/>
      <c r="P40" s="64"/>
      <c r="Q40" s="64"/>
      <c r="R40" s="64"/>
      <c r="S40" s="64"/>
      <c r="T40" s="27"/>
      <c r="U40" s="64"/>
      <c r="V40" s="64"/>
      <c r="W40" s="205"/>
      <c r="X40" s="205"/>
      <c r="Y40" s="201"/>
      <c r="Z40" s="201"/>
      <c r="AA40" s="201"/>
      <c r="AB40" s="201"/>
      <c r="AC40" s="226"/>
      <c r="AD40" s="242"/>
      <c r="AE40" s="243"/>
      <c r="AF40" s="64"/>
      <c r="AG40" s="64"/>
      <c r="AH40" s="66"/>
      <c r="AI40" s="64"/>
      <c r="AJ40" s="103"/>
      <c r="BM40" s="88" t="s">
        <v>125</v>
      </c>
    </row>
    <row r="41" spans="1:65" s="82" customFormat="1" ht="30.75" customHeight="1" x14ac:dyDescent="0.25">
      <c r="A41" s="203"/>
      <c r="B41" s="264"/>
      <c r="C41" s="22"/>
      <c r="D41" s="22"/>
      <c r="E41" s="215"/>
      <c r="F41" s="64"/>
      <c r="G41" s="301"/>
      <c r="H41" s="64"/>
      <c r="I41" s="244"/>
      <c r="J41" s="214"/>
      <c r="K41" s="244"/>
      <c r="L41" s="201"/>
      <c r="M41" s="201"/>
      <c r="N41" s="202"/>
      <c r="O41" s="203"/>
      <c r="P41" s="68"/>
      <c r="Q41" s="68"/>
      <c r="R41" s="68"/>
      <c r="S41" s="68"/>
      <c r="T41" s="81"/>
      <c r="U41" s="68"/>
      <c r="V41" s="68"/>
      <c r="W41" s="205"/>
      <c r="X41" s="205"/>
      <c r="Y41" s="201"/>
      <c r="Z41" s="201"/>
      <c r="AA41" s="201"/>
      <c r="AB41" s="201"/>
      <c r="AC41" s="227"/>
      <c r="AD41" s="242"/>
      <c r="AE41" s="243"/>
      <c r="AF41" s="68"/>
      <c r="AG41" s="68"/>
      <c r="AH41" s="66"/>
      <c r="AI41" s="68"/>
      <c r="AJ41" s="104"/>
      <c r="BM41" s="82" t="s">
        <v>126</v>
      </c>
    </row>
    <row r="42" spans="1:65" ht="83.25" customHeight="1" x14ac:dyDescent="0.25">
      <c r="A42" s="236">
        <v>8</v>
      </c>
      <c r="B42" s="241" t="s">
        <v>34</v>
      </c>
      <c r="C42" s="22" t="s">
        <v>47</v>
      </c>
      <c r="D42" s="22" t="s">
        <v>36</v>
      </c>
      <c r="E42" s="214" t="s">
        <v>59</v>
      </c>
      <c r="F42" s="102" t="s">
        <v>337</v>
      </c>
      <c r="G42" s="251" t="s">
        <v>544</v>
      </c>
      <c r="H42" s="102" t="s">
        <v>339</v>
      </c>
      <c r="I42" s="213" t="s">
        <v>70</v>
      </c>
      <c r="J42" s="213" t="s">
        <v>74</v>
      </c>
      <c r="K42" s="213" t="s">
        <v>238</v>
      </c>
      <c r="L42" s="200"/>
      <c r="M42" s="200"/>
      <c r="N42" s="200">
        <f t="shared" ref="N42" si="10">L42*M42</f>
        <v>0</v>
      </c>
      <c r="O42" s="236" t="s">
        <v>80</v>
      </c>
      <c r="P42" s="213" t="s">
        <v>341</v>
      </c>
      <c r="Q42" s="228" t="s">
        <v>272</v>
      </c>
      <c r="R42" s="228" t="s">
        <v>330</v>
      </c>
      <c r="S42" s="213" t="s">
        <v>342</v>
      </c>
      <c r="T42" s="84"/>
      <c r="U42" s="75"/>
      <c r="V42" s="75"/>
      <c r="W42" s="204" t="s">
        <v>73</v>
      </c>
      <c r="X42" s="204" t="s">
        <v>238</v>
      </c>
      <c r="Y42" s="200"/>
      <c r="Z42" s="200"/>
      <c r="AA42" s="200">
        <f t="shared" ref="AA42" si="11">Y42*Z42</f>
        <v>0</v>
      </c>
      <c r="AB42" s="210" t="s">
        <v>80</v>
      </c>
      <c r="AC42" s="225" t="s">
        <v>231</v>
      </c>
      <c r="AD42" s="221" t="s">
        <v>343</v>
      </c>
      <c r="AE42" s="222"/>
      <c r="AF42" s="75"/>
      <c r="AG42" s="75"/>
      <c r="AH42" s="66"/>
      <c r="AI42" s="75"/>
      <c r="AJ42" s="26" t="s">
        <v>344</v>
      </c>
      <c r="BM42" s="88" t="s">
        <v>127</v>
      </c>
    </row>
    <row r="43" spans="1:65" ht="30.75" customHeight="1" x14ac:dyDescent="0.25">
      <c r="A43" s="201"/>
      <c r="B43" s="214"/>
      <c r="C43" s="22"/>
      <c r="D43" s="22"/>
      <c r="E43" s="214"/>
      <c r="F43" s="34" t="s">
        <v>338</v>
      </c>
      <c r="G43" s="251"/>
      <c r="H43" s="34" t="s">
        <v>340</v>
      </c>
      <c r="I43" s="214"/>
      <c r="J43" s="214"/>
      <c r="K43" s="214"/>
      <c r="L43" s="201"/>
      <c r="M43" s="201"/>
      <c r="N43" s="201"/>
      <c r="O43" s="201"/>
      <c r="P43" s="215"/>
      <c r="Q43" s="229"/>
      <c r="R43" s="229"/>
      <c r="S43" s="215"/>
      <c r="T43" s="27"/>
      <c r="U43" s="64"/>
      <c r="V43" s="64"/>
      <c r="W43" s="205"/>
      <c r="X43" s="205"/>
      <c r="Y43" s="201"/>
      <c r="Z43" s="201"/>
      <c r="AA43" s="201"/>
      <c r="AB43" s="211"/>
      <c r="AC43" s="226"/>
      <c r="AD43" s="242"/>
      <c r="AE43" s="243"/>
      <c r="AF43" s="64"/>
      <c r="AG43" s="64"/>
      <c r="AH43" s="66"/>
      <c r="AI43" s="64"/>
      <c r="AJ43" s="64"/>
      <c r="BM43" s="88" t="s">
        <v>128</v>
      </c>
    </row>
    <row r="44" spans="1:65" ht="33.75" customHeight="1" x14ac:dyDescent="0.25">
      <c r="A44" s="201"/>
      <c r="B44" s="214"/>
      <c r="C44" s="22"/>
      <c r="D44" s="22"/>
      <c r="E44" s="214"/>
      <c r="F44" s="64"/>
      <c r="G44" s="251"/>
      <c r="H44" s="64"/>
      <c r="I44" s="214"/>
      <c r="J44" s="214"/>
      <c r="K44" s="214"/>
      <c r="L44" s="201"/>
      <c r="M44" s="201"/>
      <c r="N44" s="201"/>
      <c r="O44" s="201"/>
      <c r="P44" s="64"/>
      <c r="Q44" s="64"/>
      <c r="R44" s="64"/>
      <c r="S44" s="64"/>
      <c r="T44" s="27"/>
      <c r="U44" s="64"/>
      <c r="V44" s="64"/>
      <c r="W44" s="205"/>
      <c r="X44" s="205"/>
      <c r="Y44" s="201"/>
      <c r="Z44" s="201"/>
      <c r="AA44" s="201"/>
      <c r="AB44" s="211"/>
      <c r="AC44" s="226"/>
      <c r="AD44" s="242"/>
      <c r="AE44" s="243"/>
      <c r="AF44" s="64"/>
      <c r="AG44" s="64"/>
      <c r="AH44" s="66"/>
      <c r="AI44" s="64"/>
      <c r="AJ44" s="64"/>
    </row>
    <row r="45" spans="1:65" ht="38.25" customHeight="1" x14ac:dyDescent="0.25">
      <c r="A45" s="201"/>
      <c r="B45" s="214"/>
      <c r="C45" s="22"/>
      <c r="D45" s="22"/>
      <c r="E45" s="214"/>
      <c r="F45" s="64"/>
      <c r="G45" s="251"/>
      <c r="H45" s="64"/>
      <c r="I45" s="214"/>
      <c r="J45" s="214"/>
      <c r="K45" s="214"/>
      <c r="L45" s="201"/>
      <c r="M45" s="201"/>
      <c r="N45" s="201"/>
      <c r="O45" s="201"/>
      <c r="P45" s="64"/>
      <c r="Q45" s="64"/>
      <c r="R45" s="64"/>
      <c r="S45" s="64"/>
      <c r="T45" s="27"/>
      <c r="U45" s="64"/>
      <c r="V45" s="64"/>
      <c r="W45" s="205"/>
      <c r="X45" s="205"/>
      <c r="Y45" s="201"/>
      <c r="Z45" s="201"/>
      <c r="AA45" s="201"/>
      <c r="AB45" s="211"/>
      <c r="AC45" s="226"/>
      <c r="AD45" s="242"/>
      <c r="AE45" s="243"/>
      <c r="AF45" s="64"/>
      <c r="AG45" s="64"/>
      <c r="AH45" s="66"/>
      <c r="AI45" s="64"/>
      <c r="AJ45" s="64"/>
    </row>
    <row r="46" spans="1:65" s="82" customFormat="1" ht="39.75" customHeight="1" x14ac:dyDescent="0.25">
      <c r="A46" s="203"/>
      <c r="B46" s="215"/>
      <c r="C46" s="22"/>
      <c r="D46" s="22"/>
      <c r="E46" s="215"/>
      <c r="F46" s="68"/>
      <c r="G46" s="251"/>
      <c r="H46" s="68"/>
      <c r="I46" s="244"/>
      <c r="J46" s="214"/>
      <c r="K46" s="244"/>
      <c r="L46" s="201"/>
      <c r="M46" s="201"/>
      <c r="N46" s="202"/>
      <c r="O46" s="203"/>
      <c r="P46" s="68"/>
      <c r="Q46" s="68"/>
      <c r="R46" s="68"/>
      <c r="S46" s="68"/>
      <c r="T46" s="81"/>
      <c r="U46" s="68"/>
      <c r="V46" s="68"/>
      <c r="W46" s="205"/>
      <c r="X46" s="205"/>
      <c r="Y46" s="201"/>
      <c r="Z46" s="201"/>
      <c r="AA46" s="201"/>
      <c r="AB46" s="211"/>
      <c r="AC46" s="227"/>
      <c r="AD46" s="242"/>
      <c r="AE46" s="243"/>
      <c r="AF46" s="68"/>
      <c r="AG46" s="68"/>
      <c r="AH46" s="66"/>
      <c r="AI46" s="68"/>
      <c r="AJ46" s="68"/>
    </row>
    <row r="47" spans="1:65" ht="58.5" customHeight="1" x14ac:dyDescent="0.25">
      <c r="A47" s="236">
        <v>9</v>
      </c>
      <c r="B47" s="241" t="s">
        <v>34</v>
      </c>
      <c r="C47" s="22" t="s">
        <v>47</v>
      </c>
      <c r="D47" s="22" t="s">
        <v>39</v>
      </c>
      <c r="E47" s="214" t="s">
        <v>59</v>
      </c>
      <c r="F47" s="34" t="s">
        <v>345</v>
      </c>
      <c r="G47" s="263" t="s">
        <v>545</v>
      </c>
      <c r="H47" s="34" t="s">
        <v>347</v>
      </c>
      <c r="I47" s="213" t="s">
        <v>70</v>
      </c>
      <c r="J47" s="213" t="s">
        <v>74</v>
      </c>
      <c r="K47" s="213" t="s">
        <v>238</v>
      </c>
      <c r="L47" s="200"/>
      <c r="M47" s="200"/>
      <c r="N47" s="200">
        <f t="shared" ref="N47" si="12">L47*M47</f>
        <v>0</v>
      </c>
      <c r="O47" s="236" t="s">
        <v>80</v>
      </c>
      <c r="P47" s="213" t="s">
        <v>349</v>
      </c>
      <c r="Q47" s="228" t="s">
        <v>272</v>
      </c>
      <c r="R47" s="228" t="s">
        <v>273</v>
      </c>
      <c r="S47" s="213" t="s">
        <v>350</v>
      </c>
      <c r="T47" s="84"/>
      <c r="U47" s="75"/>
      <c r="V47" s="75"/>
      <c r="W47" s="204" t="s">
        <v>73</v>
      </c>
      <c r="X47" s="204" t="s">
        <v>238</v>
      </c>
      <c r="Y47" s="200"/>
      <c r="Z47" s="200"/>
      <c r="AA47" s="200">
        <f t="shared" ref="AA47" si="13">Y47*Z47</f>
        <v>0</v>
      </c>
      <c r="AB47" s="210" t="s">
        <v>80</v>
      </c>
      <c r="AC47" s="225" t="s">
        <v>231</v>
      </c>
      <c r="AD47" s="221" t="s">
        <v>351</v>
      </c>
      <c r="AE47" s="222"/>
      <c r="AF47" s="75"/>
      <c r="AG47" s="75"/>
      <c r="AH47" s="66"/>
      <c r="AI47" s="75"/>
      <c r="AJ47" s="48" t="s">
        <v>352</v>
      </c>
    </row>
    <row r="48" spans="1:65" ht="47.25" customHeight="1" x14ac:dyDescent="0.25">
      <c r="A48" s="201"/>
      <c r="B48" s="214"/>
      <c r="C48" s="22"/>
      <c r="D48" s="22"/>
      <c r="E48" s="214"/>
      <c r="F48" s="34" t="s">
        <v>346</v>
      </c>
      <c r="G48" s="251"/>
      <c r="H48" s="34" t="s">
        <v>348</v>
      </c>
      <c r="I48" s="214"/>
      <c r="J48" s="214"/>
      <c r="K48" s="214"/>
      <c r="L48" s="201"/>
      <c r="M48" s="201"/>
      <c r="N48" s="201"/>
      <c r="O48" s="201"/>
      <c r="P48" s="215"/>
      <c r="Q48" s="229"/>
      <c r="R48" s="229"/>
      <c r="S48" s="215"/>
      <c r="T48" s="27"/>
      <c r="U48" s="64"/>
      <c r="V48" s="64"/>
      <c r="W48" s="205"/>
      <c r="X48" s="205"/>
      <c r="Y48" s="201"/>
      <c r="Z48" s="201"/>
      <c r="AA48" s="201"/>
      <c r="AB48" s="211"/>
      <c r="AC48" s="226"/>
      <c r="AD48" s="242"/>
      <c r="AE48" s="243"/>
      <c r="AF48" s="64"/>
      <c r="AG48" s="64"/>
      <c r="AH48" s="66"/>
      <c r="AI48" s="64"/>
      <c r="AJ48" s="64"/>
    </row>
    <row r="49" spans="1:36" ht="22.5" customHeight="1" x14ac:dyDescent="0.25">
      <c r="A49" s="201"/>
      <c r="B49" s="214"/>
      <c r="C49" s="22"/>
      <c r="D49" s="22"/>
      <c r="E49" s="214"/>
      <c r="F49" s="64"/>
      <c r="G49" s="251"/>
      <c r="H49" s="64"/>
      <c r="I49" s="214"/>
      <c r="J49" s="214"/>
      <c r="K49" s="214"/>
      <c r="L49" s="201"/>
      <c r="M49" s="201"/>
      <c r="N49" s="201"/>
      <c r="O49" s="201"/>
      <c r="P49" s="64"/>
      <c r="Q49" s="64"/>
      <c r="R49" s="64"/>
      <c r="S49" s="64"/>
      <c r="T49" s="27"/>
      <c r="U49" s="64"/>
      <c r="V49" s="64"/>
      <c r="W49" s="205"/>
      <c r="X49" s="205"/>
      <c r="Y49" s="201"/>
      <c r="Z49" s="201"/>
      <c r="AA49" s="201"/>
      <c r="AB49" s="211"/>
      <c r="AC49" s="226"/>
      <c r="AD49" s="242"/>
      <c r="AE49" s="243"/>
      <c r="AF49" s="64"/>
      <c r="AG49" s="64"/>
      <c r="AH49" s="66"/>
      <c r="AI49" s="64"/>
      <c r="AJ49" s="64"/>
    </row>
    <row r="50" spans="1:36" ht="24.75" customHeight="1" x14ac:dyDescent="0.25">
      <c r="A50" s="201"/>
      <c r="B50" s="214"/>
      <c r="C50" s="22"/>
      <c r="D50" s="22"/>
      <c r="E50" s="214"/>
      <c r="F50" s="64"/>
      <c r="G50" s="251"/>
      <c r="H50" s="64"/>
      <c r="I50" s="214"/>
      <c r="J50" s="214"/>
      <c r="K50" s="214"/>
      <c r="L50" s="201"/>
      <c r="M50" s="201"/>
      <c r="N50" s="201"/>
      <c r="O50" s="201"/>
      <c r="P50" s="64"/>
      <c r="Q50" s="64"/>
      <c r="R50" s="64"/>
      <c r="S50" s="64"/>
      <c r="T50" s="27"/>
      <c r="U50" s="64"/>
      <c r="V50" s="64"/>
      <c r="W50" s="205"/>
      <c r="X50" s="205"/>
      <c r="Y50" s="201"/>
      <c r="Z50" s="201"/>
      <c r="AA50" s="201"/>
      <c r="AB50" s="211"/>
      <c r="AC50" s="226"/>
      <c r="AD50" s="242"/>
      <c r="AE50" s="243"/>
      <c r="AF50" s="64"/>
      <c r="AG50" s="64"/>
      <c r="AH50" s="66"/>
      <c r="AI50" s="64"/>
      <c r="AJ50" s="64"/>
    </row>
    <row r="51" spans="1:36" s="82" customFormat="1" ht="31.5" customHeight="1" x14ac:dyDescent="0.25">
      <c r="A51" s="203"/>
      <c r="B51" s="215"/>
      <c r="C51" s="22"/>
      <c r="D51" s="22"/>
      <c r="E51" s="215"/>
      <c r="F51" s="68"/>
      <c r="G51" s="251"/>
      <c r="H51" s="68"/>
      <c r="I51" s="244"/>
      <c r="J51" s="214"/>
      <c r="K51" s="244"/>
      <c r="L51" s="201"/>
      <c r="M51" s="201"/>
      <c r="N51" s="202"/>
      <c r="O51" s="203"/>
      <c r="P51" s="68"/>
      <c r="Q51" s="68"/>
      <c r="R51" s="68"/>
      <c r="S51" s="68"/>
      <c r="T51" s="81"/>
      <c r="U51" s="68"/>
      <c r="V51" s="68"/>
      <c r="W51" s="205"/>
      <c r="X51" s="205"/>
      <c r="Y51" s="201"/>
      <c r="Z51" s="201"/>
      <c r="AA51" s="201"/>
      <c r="AB51" s="211"/>
      <c r="AC51" s="227"/>
      <c r="AD51" s="242"/>
      <c r="AE51" s="243"/>
      <c r="AF51" s="68"/>
      <c r="AG51" s="68"/>
      <c r="AH51" s="66"/>
      <c r="AI51" s="68"/>
      <c r="AJ51" s="68"/>
    </row>
    <row r="52" spans="1:36" ht="54" customHeight="1" x14ac:dyDescent="0.25">
      <c r="A52" s="236">
        <v>10</v>
      </c>
      <c r="B52" s="241" t="s">
        <v>32</v>
      </c>
      <c r="C52" s="22" t="s">
        <v>42</v>
      </c>
      <c r="D52" s="22" t="s">
        <v>37</v>
      </c>
      <c r="E52" s="214" t="s">
        <v>61</v>
      </c>
      <c r="F52" s="90" t="s">
        <v>354</v>
      </c>
      <c r="G52" s="263" t="s">
        <v>353</v>
      </c>
      <c r="H52" s="40" t="s">
        <v>270</v>
      </c>
      <c r="I52" s="213" t="s">
        <v>70</v>
      </c>
      <c r="J52" s="213" t="s">
        <v>73</v>
      </c>
      <c r="K52" s="213" t="s">
        <v>238</v>
      </c>
      <c r="L52" s="200"/>
      <c r="M52" s="200"/>
      <c r="N52" s="200">
        <f t="shared" ref="N52" si="14">L52*M52</f>
        <v>0</v>
      </c>
      <c r="O52" s="236" t="s">
        <v>80</v>
      </c>
      <c r="P52" s="213" t="s">
        <v>360</v>
      </c>
      <c r="Q52" s="213" t="s">
        <v>288</v>
      </c>
      <c r="R52" s="213" t="s">
        <v>361</v>
      </c>
      <c r="S52" s="213" t="s">
        <v>362</v>
      </c>
      <c r="T52" s="84"/>
      <c r="U52" s="75"/>
      <c r="V52" s="75"/>
      <c r="W52" s="204" t="s">
        <v>73</v>
      </c>
      <c r="X52" s="204" t="s">
        <v>238</v>
      </c>
      <c r="Y52" s="200"/>
      <c r="Z52" s="200"/>
      <c r="AA52" s="200">
        <f t="shared" ref="AA52" si="15">Y52*Z52</f>
        <v>0</v>
      </c>
      <c r="AB52" s="210" t="s">
        <v>80</v>
      </c>
      <c r="AC52" s="225" t="s">
        <v>231</v>
      </c>
      <c r="AD52" s="221" t="s">
        <v>363</v>
      </c>
      <c r="AE52" s="222"/>
      <c r="AF52" s="75"/>
      <c r="AG52" s="75"/>
      <c r="AH52" s="66"/>
      <c r="AI52" s="75"/>
      <c r="AJ52" s="50" t="s">
        <v>364</v>
      </c>
    </row>
    <row r="53" spans="1:36" ht="34.5" customHeight="1" x14ac:dyDescent="0.25">
      <c r="A53" s="201"/>
      <c r="B53" s="214"/>
      <c r="C53" s="22"/>
      <c r="D53" s="22"/>
      <c r="E53" s="214"/>
      <c r="F53" s="91" t="s">
        <v>355</v>
      </c>
      <c r="G53" s="251"/>
      <c r="H53" s="40" t="s">
        <v>358</v>
      </c>
      <c r="I53" s="214"/>
      <c r="J53" s="214"/>
      <c r="K53" s="214"/>
      <c r="L53" s="201"/>
      <c r="M53" s="201"/>
      <c r="N53" s="201"/>
      <c r="O53" s="201"/>
      <c r="P53" s="215"/>
      <c r="Q53" s="215"/>
      <c r="R53" s="215"/>
      <c r="S53" s="215"/>
      <c r="T53" s="27"/>
      <c r="U53" s="64"/>
      <c r="V53" s="64"/>
      <c r="W53" s="205"/>
      <c r="X53" s="205"/>
      <c r="Y53" s="201"/>
      <c r="Z53" s="201"/>
      <c r="AA53" s="201"/>
      <c r="AB53" s="211"/>
      <c r="AC53" s="226"/>
      <c r="AD53" s="242"/>
      <c r="AE53" s="243"/>
      <c r="AF53" s="64"/>
      <c r="AG53" s="64"/>
      <c r="AH53" s="66"/>
      <c r="AI53" s="64"/>
      <c r="AJ53" s="64"/>
    </row>
    <row r="54" spans="1:36" ht="33" customHeight="1" x14ac:dyDescent="0.25">
      <c r="A54" s="201"/>
      <c r="B54" s="214"/>
      <c r="C54" s="22"/>
      <c r="D54" s="22"/>
      <c r="E54" s="214"/>
      <c r="F54" s="40" t="s">
        <v>356</v>
      </c>
      <c r="G54" s="251"/>
      <c r="H54" s="40" t="s">
        <v>359</v>
      </c>
      <c r="I54" s="214"/>
      <c r="J54" s="214"/>
      <c r="K54" s="214"/>
      <c r="L54" s="201"/>
      <c r="M54" s="201"/>
      <c r="N54" s="201"/>
      <c r="O54" s="201"/>
      <c r="P54" s="64"/>
      <c r="Q54" s="64"/>
      <c r="R54" s="64"/>
      <c r="S54" s="64"/>
      <c r="T54" s="27"/>
      <c r="U54" s="64"/>
      <c r="V54" s="64"/>
      <c r="W54" s="205"/>
      <c r="X54" s="205"/>
      <c r="Y54" s="201"/>
      <c r="Z54" s="201"/>
      <c r="AA54" s="201"/>
      <c r="AB54" s="211"/>
      <c r="AC54" s="226"/>
      <c r="AD54" s="242"/>
      <c r="AE54" s="243"/>
      <c r="AF54" s="64"/>
      <c r="AG54" s="64"/>
      <c r="AH54" s="66"/>
      <c r="AI54" s="64"/>
      <c r="AJ54" s="64"/>
    </row>
    <row r="55" spans="1:36" ht="30" customHeight="1" x14ac:dyDescent="0.25">
      <c r="A55" s="201"/>
      <c r="B55" s="214"/>
      <c r="C55" s="22"/>
      <c r="D55" s="22"/>
      <c r="E55" s="214"/>
      <c r="F55" s="40" t="s">
        <v>357</v>
      </c>
      <c r="G55" s="251"/>
      <c r="H55" s="64"/>
      <c r="I55" s="214"/>
      <c r="J55" s="214"/>
      <c r="K55" s="214"/>
      <c r="L55" s="201"/>
      <c r="M55" s="201"/>
      <c r="N55" s="201"/>
      <c r="O55" s="201"/>
      <c r="P55" s="64"/>
      <c r="Q55" s="64"/>
      <c r="R55" s="64"/>
      <c r="S55" s="64"/>
      <c r="T55" s="27"/>
      <c r="U55" s="64"/>
      <c r="V55" s="64"/>
      <c r="W55" s="205"/>
      <c r="X55" s="205"/>
      <c r="Y55" s="201"/>
      <c r="Z55" s="201"/>
      <c r="AA55" s="201"/>
      <c r="AB55" s="211"/>
      <c r="AC55" s="226"/>
      <c r="AD55" s="242"/>
      <c r="AE55" s="243"/>
      <c r="AF55" s="64"/>
      <c r="AG55" s="64"/>
      <c r="AH55" s="66"/>
      <c r="AI55" s="64"/>
      <c r="AJ55" s="64"/>
    </row>
    <row r="56" spans="1:36" s="82" customFormat="1" ht="30.75" customHeight="1" x14ac:dyDescent="0.25">
      <c r="A56" s="203"/>
      <c r="B56" s="215"/>
      <c r="C56" s="22"/>
      <c r="D56" s="22"/>
      <c r="E56" s="215"/>
      <c r="F56" s="68"/>
      <c r="G56" s="251"/>
      <c r="H56" s="68"/>
      <c r="I56" s="244"/>
      <c r="J56" s="214"/>
      <c r="K56" s="244"/>
      <c r="L56" s="201"/>
      <c r="M56" s="201"/>
      <c r="N56" s="202"/>
      <c r="O56" s="203"/>
      <c r="P56" s="68"/>
      <c r="Q56" s="68"/>
      <c r="R56" s="68"/>
      <c r="S56" s="68"/>
      <c r="T56" s="81"/>
      <c r="U56" s="68"/>
      <c r="V56" s="68"/>
      <c r="W56" s="205"/>
      <c r="X56" s="205"/>
      <c r="Y56" s="201"/>
      <c r="Z56" s="201"/>
      <c r="AA56" s="201"/>
      <c r="AB56" s="211"/>
      <c r="AC56" s="227"/>
      <c r="AD56" s="242"/>
      <c r="AE56" s="243"/>
      <c r="AF56" s="68"/>
      <c r="AG56" s="68"/>
      <c r="AH56" s="66"/>
      <c r="AI56" s="68"/>
      <c r="AJ56" s="68"/>
    </row>
    <row r="57" spans="1:36" ht="59.25" customHeight="1" x14ac:dyDescent="0.25">
      <c r="A57" s="236">
        <v>11</v>
      </c>
      <c r="B57" s="241" t="s">
        <v>32</v>
      </c>
      <c r="C57" s="22" t="s">
        <v>47</v>
      </c>
      <c r="D57" s="22" t="s">
        <v>37</v>
      </c>
      <c r="E57" s="214" t="s">
        <v>61</v>
      </c>
      <c r="F57" s="90" t="s">
        <v>366</v>
      </c>
      <c r="G57" s="263" t="s">
        <v>365</v>
      </c>
      <c r="H57" s="40" t="s">
        <v>358</v>
      </c>
      <c r="I57" s="213" t="s">
        <v>70</v>
      </c>
      <c r="J57" s="213" t="s">
        <v>73</v>
      </c>
      <c r="K57" s="213" t="s">
        <v>238</v>
      </c>
      <c r="L57" s="200"/>
      <c r="M57" s="200"/>
      <c r="N57" s="200">
        <f t="shared" ref="N57" si="16">L57*M57</f>
        <v>0</v>
      </c>
      <c r="O57" s="236" t="s">
        <v>80</v>
      </c>
      <c r="P57" s="84" t="s">
        <v>370</v>
      </c>
      <c r="Q57" s="72" t="s">
        <v>288</v>
      </c>
      <c r="R57" s="72" t="s">
        <v>273</v>
      </c>
      <c r="S57" s="84" t="s">
        <v>373</v>
      </c>
      <c r="T57" s="84"/>
      <c r="U57" s="75"/>
      <c r="V57" s="75"/>
      <c r="W57" s="204" t="s">
        <v>73</v>
      </c>
      <c r="X57" s="204" t="s">
        <v>238</v>
      </c>
      <c r="Y57" s="200"/>
      <c r="Z57" s="200"/>
      <c r="AA57" s="200">
        <f t="shared" ref="AA57" si="17">Y57*Z57</f>
        <v>0</v>
      </c>
      <c r="AB57" s="210" t="s">
        <v>80</v>
      </c>
      <c r="AC57" s="225" t="s">
        <v>231</v>
      </c>
      <c r="AD57" s="287" t="s">
        <v>363</v>
      </c>
      <c r="AE57" s="288"/>
      <c r="AF57" s="75"/>
      <c r="AG57" s="75"/>
      <c r="AH57" s="66"/>
      <c r="AI57" s="75"/>
      <c r="AJ57" s="84" t="s">
        <v>364</v>
      </c>
    </row>
    <row r="58" spans="1:36" ht="54.75" customHeight="1" x14ac:dyDescent="0.25">
      <c r="A58" s="201"/>
      <c r="B58" s="214"/>
      <c r="C58" s="22"/>
      <c r="D58" s="22"/>
      <c r="E58" s="214"/>
      <c r="F58" s="40" t="s">
        <v>367</v>
      </c>
      <c r="G58" s="251"/>
      <c r="H58" s="40" t="s">
        <v>369</v>
      </c>
      <c r="I58" s="214"/>
      <c r="J58" s="214"/>
      <c r="K58" s="214"/>
      <c r="L58" s="201"/>
      <c r="M58" s="201"/>
      <c r="N58" s="201"/>
      <c r="O58" s="201"/>
      <c r="P58" s="27" t="s">
        <v>371</v>
      </c>
      <c r="Q58" s="72" t="s">
        <v>288</v>
      </c>
      <c r="R58" s="66" t="s">
        <v>361</v>
      </c>
      <c r="S58" s="27" t="s">
        <v>374</v>
      </c>
      <c r="T58" s="27"/>
      <c r="U58" s="64"/>
      <c r="V58" s="64"/>
      <c r="W58" s="205"/>
      <c r="X58" s="205"/>
      <c r="Y58" s="201"/>
      <c r="Z58" s="201"/>
      <c r="AA58" s="201"/>
      <c r="AB58" s="211"/>
      <c r="AC58" s="226"/>
      <c r="AD58" s="287" t="s">
        <v>376</v>
      </c>
      <c r="AE58" s="288"/>
      <c r="AF58" s="64"/>
      <c r="AG58" s="64"/>
      <c r="AH58" s="66"/>
      <c r="AI58" s="64"/>
      <c r="AJ58" s="64"/>
    </row>
    <row r="59" spans="1:36" ht="72.75" customHeight="1" x14ac:dyDescent="0.25">
      <c r="A59" s="201"/>
      <c r="B59" s="214"/>
      <c r="C59" s="22"/>
      <c r="D59" s="22"/>
      <c r="E59" s="214"/>
      <c r="F59" s="91" t="s">
        <v>368</v>
      </c>
      <c r="G59" s="251"/>
      <c r="H59" s="40" t="s">
        <v>359</v>
      </c>
      <c r="I59" s="214"/>
      <c r="J59" s="214"/>
      <c r="K59" s="214"/>
      <c r="L59" s="201"/>
      <c r="M59" s="201"/>
      <c r="N59" s="201"/>
      <c r="O59" s="201"/>
      <c r="P59" s="27" t="s">
        <v>372</v>
      </c>
      <c r="Q59" s="72" t="s">
        <v>288</v>
      </c>
      <c r="R59" s="66" t="s">
        <v>273</v>
      </c>
      <c r="S59" s="27" t="s">
        <v>375</v>
      </c>
      <c r="T59" s="27"/>
      <c r="U59" s="64"/>
      <c r="V59" s="64"/>
      <c r="W59" s="205"/>
      <c r="X59" s="205"/>
      <c r="Y59" s="201"/>
      <c r="Z59" s="201"/>
      <c r="AA59" s="201"/>
      <c r="AB59" s="211"/>
      <c r="AC59" s="226"/>
      <c r="AD59" s="242"/>
      <c r="AE59" s="243"/>
      <c r="AF59" s="64"/>
      <c r="AG59" s="64"/>
      <c r="AH59" s="66"/>
      <c r="AI59" s="64"/>
      <c r="AJ59" s="64"/>
    </row>
    <row r="60" spans="1:36" ht="24.75" customHeight="1" x14ac:dyDescent="0.25">
      <c r="A60" s="201"/>
      <c r="B60" s="214"/>
      <c r="C60" s="22"/>
      <c r="D60" s="22"/>
      <c r="E60" s="214"/>
      <c r="F60" s="64"/>
      <c r="G60" s="251"/>
      <c r="H60" s="64"/>
      <c r="I60" s="214"/>
      <c r="J60" s="214"/>
      <c r="K60" s="214"/>
      <c r="L60" s="201"/>
      <c r="M60" s="201"/>
      <c r="N60" s="201"/>
      <c r="O60" s="201"/>
      <c r="P60" s="64"/>
      <c r="Q60" s="64"/>
      <c r="R60" s="64"/>
      <c r="S60" s="64"/>
      <c r="T60" s="27"/>
      <c r="U60" s="64"/>
      <c r="V60" s="64"/>
      <c r="W60" s="205"/>
      <c r="X60" s="205"/>
      <c r="Y60" s="201"/>
      <c r="Z60" s="201"/>
      <c r="AA60" s="201"/>
      <c r="AB60" s="211"/>
      <c r="AC60" s="226"/>
      <c r="AD60" s="242"/>
      <c r="AE60" s="243"/>
      <c r="AF60" s="64"/>
      <c r="AG60" s="64"/>
      <c r="AH60" s="66"/>
      <c r="AI60" s="64"/>
      <c r="AJ60" s="64"/>
    </row>
    <row r="61" spans="1:36" s="82" customFormat="1" ht="23.25" customHeight="1" x14ac:dyDescent="0.25">
      <c r="A61" s="203"/>
      <c r="B61" s="215"/>
      <c r="C61" s="22"/>
      <c r="D61" s="22"/>
      <c r="E61" s="215"/>
      <c r="F61" s="68"/>
      <c r="G61" s="251"/>
      <c r="H61" s="68"/>
      <c r="I61" s="244"/>
      <c r="J61" s="214"/>
      <c r="K61" s="244"/>
      <c r="L61" s="201"/>
      <c r="M61" s="201"/>
      <c r="N61" s="202"/>
      <c r="O61" s="203"/>
      <c r="P61" s="68"/>
      <c r="Q61" s="68"/>
      <c r="R61" s="68"/>
      <c r="S61" s="68"/>
      <c r="T61" s="81"/>
      <c r="U61" s="68"/>
      <c r="V61" s="68"/>
      <c r="W61" s="205"/>
      <c r="X61" s="205"/>
      <c r="Y61" s="201"/>
      <c r="Z61" s="201"/>
      <c r="AA61" s="201"/>
      <c r="AB61" s="211"/>
      <c r="AC61" s="227"/>
      <c r="AD61" s="242"/>
      <c r="AE61" s="243"/>
      <c r="AF61" s="68"/>
      <c r="AG61" s="68"/>
      <c r="AH61" s="66"/>
      <c r="AI61" s="68"/>
      <c r="AJ61" s="68"/>
    </row>
    <row r="62" spans="1:36" ht="56.25" x14ac:dyDescent="0.25">
      <c r="A62" s="236">
        <v>12</v>
      </c>
      <c r="B62" s="241" t="s">
        <v>32</v>
      </c>
      <c r="C62" s="22" t="s">
        <v>43</v>
      </c>
      <c r="D62" s="22" t="s">
        <v>37</v>
      </c>
      <c r="E62" s="214" t="s">
        <v>61</v>
      </c>
      <c r="F62" s="91" t="s">
        <v>380</v>
      </c>
      <c r="G62" s="263" t="s">
        <v>379</v>
      </c>
      <c r="H62" s="40" t="s">
        <v>359</v>
      </c>
      <c r="I62" s="213" t="s">
        <v>70</v>
      </c>
      <c r="J62" s="213" t="s">
        <v>74</v>
      </c>
      <c r="K62" s="213" t="s">
        <v>238</v>
      </c>
      <c r="L62" s="200"/>
      <c r="M62" s="200"/>
      <c r="N62" s="200">
        <f t="shared" ref="N62" si="18">L62*M62</f>
        <v>0</v>
      </c>
      <c r="O62" s="236" t="s">
        <v>80</v>
      </c>
      <c r="P62" s="84" t="s">
        <v>388</v>
      </c>
      <c r="Q62" s="66" t="s">
        <v>272</v>
      </c>
      <c r="R62" s="66" t="s">
        <v>273</v>
      </c>
      <c r="S62" s="27" t="s">
        <v>390</v>
      </c>
      <c r="T62" s="84"/>
      <c r="U62" s="75"/>
      <c r="V62" s="75"/>
      <c r="W62" s="204" t="s">
        <v>73</v>
      </c>
      <c r="X62" s="204" t="s">
        <v>238</v>
      </c>
      <c r="Y62" s="200"/>
      <c r="Z62" s="200"/>
      <c r="AA62" s="200">
        <f t="shared" ref="AA62" si="19">Y62*Z62</f>
        <v>0</v>
      </c>
      <c r="AB62" s="210" t="s">
        <v>80</v>
      </c>
      <c r="AC62" s="225" t="s">
        <v>231</v>
      </c>
      <c r="AD62" s="289" t="s">
        <v>392</v>
      </c>
      <c r="AE62" s="290"/>
      <c r="AF62" s="72"/>
      <c r="AG62" s="72"/>
      <c r="AH62" s="66"/>
      <c r="AI62" s="72"/>
      <c r="AJ62" s="27" t="s">
        <v>364</v>
      </c>
    </row>
    <row r="63" spans="1:36" ht="78.75" x14ac:dyDescent="0.25">
      <c r="A63" s="201"/>
      <c r="B63" s="214"/>
      <c r="C63" s="22"/>
      <c r="D63" s="22"/>
      <c r="E63" s="214"/>
      <c r="F63" s="40" t="s">
        <v>381</v>
      </c>
      <c r="G63" s="251"/>
      <c r="H63" s="40" t="s">
        <v>369</v>
      </c>
      <c r="I63" s="214"/>
      <c r="J63" s="214"/>
      <c r="K63" s="214"/>
      <c r="L63" s="201"/>
      <c r="M63" s="201"/>
      <c r="N63" s="201"/>
      <c r="O63" s="201"/>
      <c r="P63" s="27" t="s">
        <v>389</v>
      </c>
      <c r="Q63" s="66" t="s">
        <v>288</v>
      </c>
      <c r="R63" s="66" t="s">
        <v>273</v>
      </c>
      <c r="S63" s="27" t="s">
        <v>391</v>
      </c>
      <c r="T63" s="27"/>
      <c r="U63" s="64"/>
      <c r="V63" s="64"/>
      <c r="W63" s="205"/>
      <c r="X63" s="205"/>
      <c r="Y63" s="201"/>
      <c r="Z63" s="201"/>
      <c r="AA63" s="201"/>
      <c r="AB63" s="211"/>
      <c r="AC63" s="226"/>
      <c r="AD63" s="242"/>
      <c r="AE63" s="243"/>
      <c r="AF63" s="64"/>
      <c r="AG63" s="64"/>
      <c r="AH63" s="66"/>
      <c r="AI63" s="64"/>
      <c r="AJ63" s="64"/>
    </row>
    <row r="64" spans="1:36" ht="22.5" x14ac:dyDescent="0.25">
      <c r="A64" s="201"/>
      <c r="B64" s="214"/>
      <c r="C64" s="22"/>
      <c r="D64" s="22"/>
      <c r="E64" s="214"/>
      <c r="F64" s="40" t="s">
        <v>382</v>
      </c>
      <c r="G64" s="251"/>
      <c r="H64" s="91" t="s">
        <v>384</v>
      </c>
      <c r="I64" s="214"/>
      <c r="J64" s="214"/>
      <c r="K64" s="214"/>
      <c r="L64" s="201"/>
      <c r="M64" s="201"/>
      <c r="N64" s="201"/>
      <c r="O64" s="201"/>
      <c r="P64" s="64"/>
      <c r="Q64" s="64"/>
      <c r="R64" s="64"/>
      <c r="S64" s="64"/>
      <c r="T64" s="27"/>
      <c r="U64" s="64"/>
      <c r="V64" s="64"/>
      <c r="W64" s="205"/>
      <c r="X64" s="205"/>
      <c r="Y64" s="201"/>
      <c r="Z64" s="201"/>
      <c r="AA64" s="201"/>
      <c r="AB64" s="211"/>
      <c r="AC64" s="226"/>
      <c r="AD64" s="242"/>
      <c r="AE64" s="243"/>
      <c r="AF64" s="64"/>
      <c r="AG64" s="64"/>
      <c r="AH64" s="66"/>
      <c r="AI64" s="64"/>
      <c r="AJ64" s="64"/>
    </row>
    <row r="65" spans="1:36" ht="22.5" x14ac:dyDescent="0.25">
      <c r="A65" s="201"/>
      <c r="B65" s="214"/>
      <c r="C65" s="22"/>
      <c r="D65" s="22"/>
      <c r="E65" s="214"/>
      <c r="F65" s="92" t="s">
        <v>383</v>
      </c>
      <c r="G65" s="251"/>
      <c r="H65" s="91" t="s">
        <v>385</v>
      </c>
      <c r="I65" s="214"/>
      <c r="J65" s="214"/>
      <c r="K65" s="214"/>
      <c r="L65" s="201"/>
      <c r="M65" s="201"/>
      <c r="N65" s="201"/>
      <c r="O65" s="201"/>
      <c r="P65" s="64"/>
      <c r="Q65" s="64"/>
      <c r="R65" s="64"/>
      <c r="S65" s="64"/>
      <c r="T65" s="27"/>
      <c r="U65" s="64"/>
      <c r="V65" s="64"/>
      <c r="W65" s="205"/>
      <c r="X65" s="205"/>
      <c r="Y65" s="201"/>
      <c r="Z65" s="201"/>
      <c r="AA65" s="201"/>
      <c r="AB65" s="211"/>
      <c r="AC65" s="226"/>
      <c r="AD65" s="242"/>
      <c r="AE65" s="243"/>
      <c r="AF65" s="64"/>
      <c r="AG65" s="64"/>
      <c r="AH65" s="66"/>
      <c r="AI65" s="64"/>
      <c r="AJ65" s="64"/>
    </row>
    <row r="66" spans="1:36" s="82" customFormat="1" x14ac:dyDescent="0.25">
      <c r="A66" s="203"/>
      <c r="B66" s="215"/>
      <c r="C66" s="22"/>
      <c r="D66" s="22"/>
      <c r="E66" s="215"/>
      <c r="F66" s="68"/>
      <c r="G66" s="251"/>
      <c r="H66" s="68"/>
      <c r="I66" s="244"/>
      <c r="J66" s="214"/>
      <c r="K66" s="244"/>
      <c r="L66" s="201"/>
      <c r="M66" s="201"/>
      <c r="N66" s="202"/>
      <c r="O66" s="203"/>
      <c r="P66" s="68"/>
      <c r="Q66" s="68"/>
      <c r="R66" s="68"/>
      <c r="S66" s="68"/>
      <c r="T66" s="81"/>
      <c r="U66" s="68"/>
      <c r="V66" s="68"/>
      <c r="W66" s="205"/>
      <c r="X66" s="205"/>
      <c r="Y66" s="201"/>
      <c r="Z66" s="201"/>
      <c r="AA66" s="201"/>
      <c r="AB66" s="211"/>
      <c r="AC66" s="227"/>
      <c r="AD66" s="242"/>
      <c r="AE66" s="243"/>
      <c r="AF66" s="68"/>
      <c r="AG66" s="68"/>
      <c r="AH66" s="66"/>
      <c r="AI66" s="68"/>
      <c r="AJ66" s="68"/>
    </row>
    <row r="67" spans="1:36" ht="78.75" x14ac:dyDescent="0.25">
      <c r="A67" s="236">
        <v>13</v>
      </c>
      <c r="B67" s="241" t="s">
        <v>32</v>
      </c>
      <c r="C67" s="22" t="s">
        <v>43</v>
      </c>
      <c r="D67" s="22" t="s">
        <v>37</v>
      </c>
      <c r="E67" s="214" t="s">
        <v>61</v>
      </c>
      <c r="F67" s="40" t="s">
        <v>393</v>
      </c>
      <c r="G67" s="263" t="s">
        <v>495</v>
      </c>
      <c r="H67" s="40" t="s">
        <v>397</v>
      </c>
      <c r="I67" s="213" t="s">
        <v>70</v>
      </c>
      <c r="J67" s="213" t="s">
        <v>73</v>
      </c>
      <c r="K67" s="213" t="s">
        <v>237</v>
      </c>
      <c r="L67" s="200"/>
      <c r="M67" s="200"/>
      <c r="N67" s="200">
        <f t="shared" ref="N67" si="20">L67*M67</f>
        <v>0</v>
      </c>
      <c r="O67" s="236" t="s">
        <v>79</v>
      </c>
      <c r="P67" s="27" t="s">
        <v>400</v>
      </c>
      <c r="Q67" s="35" t="s">
        <v>272</v>
      </c>
      <c r="R67" s="35" t="s">
        <v>273</v>
      </c>
      <c r="S67" s="93" t="s">
        <v>403</v>
      </c>
      <c r="T67" s="84"/>
      <c r="U67" s="75"/>
      <c r="V67" s="75"/>
      <c r="W67" s="204" t="s">
        <v>73</v>
      </c>
      <c r="X67" s="204" t="s">
        <v>237</v>
      </c>
      <c r="Y67" s="200"/>
      <c r="Z67" s="200"/>
      <c r="AA67" s="200">
        <f t="shared" ref="AA67" si="21">Y67*Z67</f>
        <v>0</v>
      </c>
      <c r="AB67" s="200" t="s">
        <v>79</v>
      </c>
      <c r="AC67" s="225" t="s">
        <v>231</v>
      </c>
      <c r="AD67" s="285" t="s">
        <v>405</v>
      </c>
      <c r="AE67" s="286"/>
      <c r="AF67" s="75"/>
      <c r="AG67" s="75"/>
      <c r="AH67" s="66"/>
      <c r="AI67" s="75"/>
      <c r="AJ67" s="50" t="s">
        <v>406</v>
      </c>
    </row>
    <row r="68" spans="1:36" ht="56.25" x14ac:dyDescent="0.25">
      <c r="A68" s="201"/>
      <c r="B68" s="214"/>
      <c r="C68" s="22"/>
      <c r="D68" s="22"/>
      <c r="E68" s="214"/>
      <c r="F68" s="40" t="s">
        <v>394</v>
      </c>
      <c r="G68" s="251"/>
      <c r="H68" s="40" t="s">
        <v>398</v>
      </c>
      <c r="I68" s="214"/>
      <c r="J68" s="214"/>
      <c r="K68" s="214"/>
      <c r="L68" s="201"/>
      <c r="M68" s="201"/>
      <c r="N68" s="201"/>
      <c r="O68" s="201"/>
      <c r="P68" s="27" t="s">
        <v>401</v>
      </c>
      <c r="Q68" s="35" t="s">
        <v>272</v>
      </c>
      <c r="R68" s="35" t="s">
        <v>402</v>
      </c>
      <c r="S68" s="93" t="s">
        <v>404</v>
      </c>
      <c r="T68" s="27"/>
      <c r="U68" s="64"/>
      <c r="V68" s="64"/>
      <c r="W68" s="205"/>
      <c r="X68" s="205"/>
      <c r="Y68" s="201"/>
      <c r="Z68" s="201"/>
      <c r="AA68" s="201"/>
      <c r="AB68" s="201"/>
      <c r="AC68" s="226"/>
      <c r="AD68" s="242"/>
      <c r="AE68" s="243"/>
      <c r="AF68" s="64"/>
      <c r="AG68" s="64"/>
      <c r="AH68" s="66"/>
      <c r="AI68" s="64"/>
      <c r="AJ68" s="64"/>
    </row>
    <row r="69" spans="1:36" ht="33.75" x14ac:dyDescent="0.25">
      <c r="A69" s="201"/>
      <c r="B69" s="214"/>
      <c r="C69" s="22"/>
      <c r="D69" s="22"/>
      <c r="E69" s="214"/>
      <c r="F69" s="40" t="s">
        <v>395</v>
      </c>
      <c r="G69" s="251"/>
      <c r="H69" s="40" t="s">
        <v>399</v>
      </c>
      <c r="I69" s="214"/>
      <c r="J69" s="214"/>
      <c r="K69" s="214"/>
      <c r="L69" s="201"/>
      <c r="M69" s="201"/>
      <c r="N69" s="201"/>
      <c r="O69" s="201"/>
      <c r="P69" s="64"/>
      <c r="Q69" s="64"/>
      <c r="R69" s="64"/>
      <c r="S69" s="64"/>
      <c r="T69" s="27"/>
      <c r="U69" s="64"/>
      <c r="V69" s="64"/>
      <c r="W69" s="205"/>
      <c r="X69" s="205"/>
      <c r="Y69" s="201"/>
      <c r="Z69" s="201"/>
      <c r="AA69" s="201"/>
      <c r="AB69" s="201"/>
      <c r="AC69" s="226"/>
      <c r="AD69" s="242"/>
      <c r="AE69" s="243"/>
      <c r="AF69" s="64"/>
      <c r="AG69" s="64"/>
      <c r="AH69" s="66"/>
      <c r="AI69" s="64"/>
      <c r="AJ69" s="64"/>
    </row>
    <row r="70" spans="1:36" ht="22.5" x14ac:dyDescent="0.25">
      <c r="A70" s="201"/>
      <c r="B70" s="214"/>
      <c r="C70" s="22"/>
      <c r="D70" s="22"/>
      <c r="E70" s="214"/>
      <c r="F70" s="40" t="s">
        <v>396</v>
      </c>
      <c r="G70" s="251"/>
      <c r="H70" s="64"/>
      <c r="I70" s="214"/>
      <c r="J70" s="214"/>
      <c r="K70" s="214"/>
      <c r="L70" s="201"/>
      <c r="M70" s="201"/>
      <c r="N70" s="201"/>
      <c r="O70" s="201"/>
      <c r="P70" s="64"/>
      <c r="Q70" s="64"/>
      <c r="R70" s="64"/>
      <c r="S70" s="64"/>
      <c r="T70" s="27"/>
      <c r="U70" s="64"/>
      <c r="V70" s="64"/>
      <c r="W70" s="205"/>
      <c r="X70" s="205"/>
      <c r="Y70" s="201"/>
      <c r="Z70" s="201"/>
      <c r="AA70" s="201"/>
      <c r="AB70" s="201"/>
      <c r="AC70" s="226"/>
      <c r="AD70" s="242"/>
      <c r="AE70" s="243"/>
      <c r="AF70" s="64"/>
      <c r="AG70" s="64"/>
      <c r="AH70" s="66"/>
      <c r="AI70" s="64"/>
      <c r="AJ70" s="64"/>
    </row>
    <row r="71" spans="1:36" s="82" customFormat="1" ht="15.75" thickBot="1" x14ac:dyDescent="0.3">
      <c r="A71" s="203"/>
      <c r="B71" s="215"/>
      <c r="C71" s="22"/>
      <c r="D71" s="22"/>
      <c r="E71" s="215"/>
      <c r="F71" s="68"/>
      <c r="G71" s="251"/>
      <c r="H71" s="68"/>
      <c r="I71" s="244"/>
      <c r="J71" s="214"/>
      <c r="K71" s="244"/>
      <c r="L71" s="201"/>
      <c r="M71" s="201"/>
      <c r="N71" s="202"/>
      <c r="O71" s="203"/>
      <c r="P71" s="68"/>
      <c r="Q71" s="68"/>
      <c r="R71" s="68"/>
      <c r="S71" s="68"/>
      <c r="T71" s="81"/>
      <c r="U71" s="68"/>
      <c r="V71" s="68"/>
      <c r="W71" s="205"/>
      <c r="X71" s="205"/>
      <c r="Y71" s="201"/>
      <c r="Z71" s="201"/>
      <c r="AA71" s="201"/>
      <c r="AB71" s="201"/>
      <c r="AC71" s="227"/>
      <c r="AD71" s="242"/>
      <c r="AE71" s="243"/>
      <c r="AF71" s="68"/>
      <c r="AG71" s="68"/>
      <c r="AH71" s="66"/>
      <c r="AI71" s="68"/>
      <c r="AJ71" s="68"/>
    </row>
    <row r="72" spans="1:36" ht="57.75" customHeight="1" x14ac:dyDescent="0.25">
      <c r="A72" s="236">
        <v>14</v>
      </c>
      <c r="B72" s="241" t="s">
        <v>24</v>
      </c>
      <c r="C72" s="22" t="s">
        <v>47</v>
      </c>
      <c r="D72" s="22" t="s">
        <v>37</v>
      </c>
      <c r="E72" s="214" t="s">
        <v>61</v>
      </c>
      <c r="F72" s="40" t="s">
        <v>409</v>
      </c>
      <c r="G72" s="263" t="s">
        <v>408</v>
      </c>
      <c r="H72" s="40" t="s">
        <v>285</v>
      </c>
      <c r="I72" s="213" t="s">
        <v>70</v>
      </c>
      <c r="J72" s="213" t="s">
        <v>73</v>
      </c>
      <c r="K72" s="213" t="s">
        <v>238</v>
      </c>
      <c r="L72" s="200"/>
      <c r="M72" s="200"/>
      <c r="N72" s="200">
        <f t="shared" ref="N72" si="22">L72*M72</f>
        <v>0</v>
      </c>
      <c r="O72" s="236" t="s">
        <v>80</v>
      </c>
      <c r="P72" s="234" t="s">
        <v>413</v>
      </c>
      <c r="Q72" s="265" t="s">
        <v>272</v>
      </c>
      <c r="R72" s="241" t="s">
        <v>417</v>
      </c>
      <c r="S72" s="267" t="s">
        <v>418</v>
      </c>
      <c r="T72" s="84"/>
      <c r="U72" s="75"/>
      <c r="V72" s="75"/>
      <c r="W72" s="204" t="s">
        <v>73</v>
      </c>
      <c r="X72" s="204" t="s">
        <v>238</v>
      </c>
      <c r="Y72" s="200"/>
      <c r="Z72" s="200"/>
      <c r="AA72" s="200">
        <f t="shared" ref="AA72" si="23">Y72*Z72</f>
        <v>0</v>
      </c>
      <c r="AB72" s="210" t="s">
        <v>80</v>
      </c>
      <c r="AC72" s="225" t="s">
        <v>231</v>
      </c>
      <c r="AD72" s="221" t="s">
        <v>422</v>
      </c>
      <c r="AE72" s="222"/>
      <c r="AF72" s="75"/>
      <c r="AG72" s="75"/>
      <c r="AH72" s="66"/>
      <c r="AI72" s="75"/>
      <c r="AJ72" s="267" t="s">
        <v>423</v>
      </c>
    </row>
    <row r="73" spans="1:36" ht="33.75" x14ac:dyDescent="0.25">
      <c r="A73" s="201"/>
      <c r="B73" s="214"/>
      <c r="C73" s="22"/>
      <c r="D73" s="22"/>
      <c r="E73" s="214"/>
      <c r="F73" s="40" t="s">
        <v>410</v>
      </c>
      <c r="G73" s="251"/>
      <c r="H73" s="40" t="s">
        <v>411</v>
      </c>
      <c r="I73" s="214"/>
      <c r="J73" s="214"/>
      <c r="K73" s="214"/>
      <c r="L73" s="201"/>
      <c r="M73" s="201"/>
      <c r="N73" s="201"/>
      <c r="O73" s="201"/>
      <c r="P73" s="235"/>
      <c r="Q73" s="266"/>
      <c r="R73" s="215"/>
      <c r="S73" s="268"/>
      <c r="T73" s="27"/>
      <c r="U73" s="64"/>
      <c r="V73" s="64"/>
      <c r="W73" s="205"/>
      <c r="X73" s="205"/>
      <c r="Y73" s="201"/>
      <c r="Z73" s="201"/>
      <c r="AA73" s="201"/>
      <c r="AB73" s="211"/>
      <c r="AC73" s="226"/>
      <c r="AD73" s="232"/>
      <c r="AE73" s="233"/>
      <c r="AF73" s="64"/>
      <c r="AG73" s="64"/>
      <c r="AH73" s="66"/>
      <c r="AI73" s="64"/>
      <c r="AJ73" s="268"/>
    </row>
    <row r="74" spans="1:36" ht="67.5" x14ac:dyDescent="0.25">
      <c r="A74" s="201"/>
      <c r="B74" s="214"/>
      <c r="C74" s="22"/>
      <c r="D74" s="22"/>
      <c r="E74" s="214"/>
      <c r="F74" s="64"/>
      <c r="G74" s="251"/>
      <c r="H74" s="40" t="s">
        <v>412</v>
      </c>
      <c r="I74" s="214"/>
      <c r="J74" s="214"/>
      <c r="K74" s="214"/>
      <c r="L74" s="201"/>
      <c r="M74" s="201"/>
      <c r="N74" s="201"/>
      <c r="O74" s="201"/>
      <c r="P74" s="36" t="s">
        <v>414</v>
      </c>
      <c r="Q74" s="31" t="s">
        <v>288</v>
      </c>
      <c r="R74" s="28" t="s">
        <v>417</v>
      </c>
      <c r="S74" s="38" t="s">
        <v>419</v>
      </c>
      <c r="T74" s="27"/>
      <c r="U74" s="64"/>
      <c r="V74" s="64"/>
      <c r="W74" s="205"/>
      <c r="X74" s="205"/>
      <c r="Y74" s="201"/>
      <c r="Z74" s="201"/>
      <c r="AA74" s="201"/>
      <c r="AB74" s="211"/>
      <c r="AC74" s="226"/>
      <c r="AD74" s="242"/>
      <c r="AE74" s="243"/>
      <c r="AF74" s="64"/>
      <c r="AG74" s="64"/>
      <c r="AH74" s="66"/>
      <c r="AI74" s="64"/>
      <c r="AJ74" s="64"/>
    </row>
    <row r="75" spans="1:36" ht="108.75" thickBot="1" x14ac:dyDescent="0.3">
      <c r="A75" s="201"/>
      <c r="B75" s="214"/>
      <c r="C75" s="22"/>
      <c r="D75" s="22"/>
      <c r="E75" s="214"/>
      <c r="F75" s="64"/>
      <c r="G75" s="251"/>
      <c r="H75" s="64"/>
      <c r="I75" s="214"/>
      <c r="J75" s="214"/>
      <c r="K75" s="214"/>
      <c r="L75" s="201"/>
      <c r="M75" s="201"/>
      <c r="N75" s="201"/>
      <c r="O75" s="201"/>
      <c r="P75" s="36" t="s">
        <v>415</v>
      </c>
      <c r="Q75" s="31" t="s">
        <v>288</v>
      </c>
      <c r="R75" s="28" t="s">
        <v>417</v>
      </c>
      <c r="S75" s="38" t="s">
        <v>420</v>
      </c>
      <c r="T75" s="27"/>
      <c r="U75" s="64"/>
      <c r="V75" s="64"/>
      <c r="W75" s="205"/>
      <c r="X75" s="205"/>
      <c r="Y75" s="201"/>
      <c r="Z75" s="201"/>
      <c r="AA75" s="201"/>
      <c r="AB75" s="211"/>
      <c r="AC75" s="226"/>
      <c r="AD75" s="242"/>
      <c r="AE75" s="243"/>
      <c r="AF75" s="64"/>
      <c r="AG75" s="64"/>
      <c r="AH75" s="66"/>
      <c r="AI75" s="64"/>
      <c r="AJ75" s="64"/>
    </row>
    <row r="76" spans="1:36" s="82" customFormat="1" ht="96.75" thickBot="1" x14ac:dyDescent="0.3">
      <c r="A76" s="203"/>
      <c r="B76" s="215"/>
      <c r="C76" s="22"/>
      <c r="D76" s="22"/>
      <c r="E76" s="215"/>
      <c r="F76" s="68"/>
      <c r="G76" s="251"/>
      <c r="H76" s="68"/>
      <c r="I76" s="244"/>
      <c r="J76" s="214"/>
      <c r="K76" s="244"/>
      <c r="L76" s="201"/>
      <c r="M76" s="201"/>
      <c r="N76" s="202"/>
      <c r="O76" s="203"/>
      <c r="P76" s="36" t="s">
        <v>416</v>
      </c>
      <c r="Q76" s="39" t="s">
        <v>272</v>
      </c>
      <c r="R76" s="37" t="s">
        <v>417</v>
      </c>
      <c r="S76" s="38" t="s">
        <v>421</v>
      </c>
      <c r="T76" s="81"/>
      <c r="U76" s="68"/>
      <c r="V76" s="68"/>
      <c r="W76" s="205"/>
      <c r="X76" s="205"/>
      <c r="Y76" s="201"/>
      <c r="Z76" s="201"/>
      <c r="AA76" s="201"/>
      <c r="AB76" s="211"/>
      <c r="AC76" s="227"/>
      <c r="AD76" s="242"/>
      <c r="AE76" s="243"/>
      <c r="AF76" s="68"/>
      <c r="AG76" s="68"/>
      <c r="AH76" s="66"/>
      <c r="AI76" s="68"/>
      <c r="AJ76" s="68"/>
    </row>
    <row r="77" spans="1:36" ht="50.25" customHeight="1" thickBot="1" x14ac:dyDescent="0.3">
      <c r="A77" s="236">
        <v>15</v>
      </c>
      <c r="B77" s="241" t="s">
        <v>25</v>
      </c>
      <c r="C77" s="22" t="s">
        <v>47</v>
      </c>
      <c r="D77" s="22" t="s">
        <v>37</v>
      </c>
      <c r="E77" s="214" t="s">
        <v>61</v>
      </c>
      <c r="F77" s="40" t="s">
        <v>409</v>
      </c>
      <c r="G77" s="263" t="s">
        <v>425</v>
      </c>
      <c r="H77" s="40" t="s">
        <v>285</v>
      </c>
      <c r="I77" s="213" t="s">
        <v>70</v>
      </c>
      <c r="J77" s="213" t="s">
        <v>73</v>
      </c>
      <c r="K77" s="213" t="s">
        <v>238</v>
      </c>
      <c r="L77" s="200"/>
      <c r="M77" s="200"/>
      <c r="N77" s="200">
        <f t="shared" ref="N77" si="24">L77*M77</f>
        <v>0</v>
      </c>
      <c r="O77" s="236" t="s">
        <v>80</v>
      </c>
      <c r="P77" s="94" t="s">
        <v>426</v>
      </c>
      <c r="Q77" s="39" t="s">
        <v>272</v>
      </c>
      <c r="R77" s="84" t="s">
        <v>417</v>
      </c>
      <c r="S77" s="93" t="s">
        <v>430</v>
      </c>
      <c r="T77" s="84"/>
      <c r="U77" s="75"/>
      <c r="V77" s="75"/>
      <c r="W77" s="204" t="s">
        <v>73</v>
      </c>
      <c r="X77" s="204" t="s">
        <v>238</v>
      </c>
      <c r="Y77" s="200"/>
      <c r="Z77" s="200"/>
      <c r="AA77" s="200">
        <f t="shared" ref="AA77" si="25">Y77*Z77</f>
        <v>0</v>
      </c>
      <c r="AB77" s="210" t="s">
        <v>80</v>
      </c>
      <c r="AC77" s="225" t="s">
        <v>231</v>
      </c>
      <c r="AD77" s="285" t="s">
        <v>422</v>
      </c>
      <c r="AE77" s="286"/>
      <c r="AF77" s="75"/>
      <c r="AG77" s="75"/>
      <c r="AH77" s="66"/>
      <c r="AI77" s="75"/>
      <c r="AJ77" s="50" t="s">
        <v>423</v>
      </c>
    </row>
    <row r="78" spans="1:36" ht="60.75" thickBot="1" x14ac:dyDescent="0.3">
      <c r="A78" s="201"/>
      <c r="B78" s="214"/>
      <c r="C78" s="22"/>
      <c r="D78" s="22"/>
      <c r="E78" s="214"/>
      <c r="F78" s="40" t="s">
        <v>410</v>
      </c>
      <c r="G78" s="251"/>
      <c r="H78" s="40" t="s">
        <v>411</v>
      </c>
      <c r="I78" s="214"/>
      <c r="J78" s="214"/>
      <c r="K78" s="214"/>
      <c r="L78" s="201"/>
      <c r="M78" s="201"/>
      <c r="N78" s="201"/>
      <c r="O78" s="201"/>
      <c r="P78" s="40" t="s">
        <v>427</v>
      </c>
      <c r="Q78" s="39" t="s">
        <v>272</v>
      </c>
      <c r="R78" s="84" t="s">
        <v>417</v>
      </c>
      <c r="S78" s="93" t="s">
        <v>431</v>
      </c>
      <c r="T78" s="27"/>
      <c r="U78" s="64"/>
      <c r="V78" s="64"/>
      <c r="W78" s="205"/>
      <c r="X78" s="205"/>
      <c r="Y78" s="201"/>
      <c r="Z78" s="201"/>
      <c r="AA78" s="201"/>
      <c r="AB78" s="211"/>
      <c r="AC78" s="226"/>
      <c r="AD78" s="298" t="s">
        <v>434</v>
      </c>
      <c r="AE78" s="299"/>
      <c r="AF78" s="64"/>
      <c r="AG78" s="64"/>
      <c r="AH78" s="66"/>
      <c r="AI78" s="64"/>
      <c r="AJ78" s="64"/>
    </row>
    <row r="79" spans="1:36" ht="57" thickBot="1" x14ac:dyDescent="0.3">
      <c r="A79" s="201"/>
      <c r="B79" s="214"/>
      <c r="C79" s="22"/>
      <c r="D79" s="22"/>
      <c r="E79" s="214"/>
      <c r="F79" s="64"/>
      <c r="G79" s="251"/>
      <c r="H79" s="40" t="s">
        <v>412</v>
      </c>
      <c r="I79" s="214"/>
      <c r="J79" s="214"/>
      <c r="K79" s="214"/>
      <c r="L79" s="201"/>
      <c r="M79" s="201"/>
      <c r="N79" s="201"/>
      <c r="O79" s="201"/>
      <c r="P79" s="41" t="s">
        <v>428</v>
      </c>
      <c r="Q79" s="39" t="s">
        <v>272</v>
      </c>
      <c r="R79" s="84" t="s">
        <v>417</v>
      </c>
      <c r="S79" s="93" t="s">
        <v>432</v>
      </c>
      <c r="T79" s="27"/>
      <c r="U79" s="64"/>
      <c r="V79" s="64"/>
      <c r="W79" s="205"/>
      <c r="X79" s="205"/>
      <c r="Y79" s="201"/>
      <c r="Z79" s="201"/>
      <c r="AA79" s="201"/>
      <c r="AB79" s="211"/>
      <c r="AC79" s="226"/>
      <c r="AD79" s="242"/>
      <c r="AE79" s="243"/>
      <c r="AF79" s="64"/>
      <c r="AG79" s="64"/>
      <c r="AH79" s="66"/>
      <c r="AI79" s="64"/>
      <c r="AJ79" s="64"/>
    </row>
    <row r="80" spans="1:36" ht="45.75" thickBot="1" x14ac:dyDescent="0.3">
      <c r="A80" s="201"/>
      <c r="B80" s="214"/>
      <c r="C80" s="22"/>
      <c r="D80" s="22"/>
      <c r="E80" s="214"/>
      <c r="F80" s="64"/>
      <c r="G80" s="251"/>
      <c r="H80" s="40" t="s">
        <v>339</v>
      </c>
      <c r="I80" s="214"/>
      <c r="J80" s="214"/>
      <c r="K80" s="214"/>
      <c r="L80" s="201"/>
      <c r="M80" s="201"/>
      <c r="N80" s="201"/>
      <c r="O80" s="201"/>
      <c r="P80" s="42" t="s">
        <v>429</v>
      </c>
      <c r="Q80" s="39" t="s">
        <v>272</v>
      </c>
      <c r="R80" s="66" t="s">
        <v>316</v>
      </c>
      <c r="S80" s="93" t="s">
        <v>433</v>
      </c>
      <c r="T80" s="27"/>
      <c r="U80" s="64"/>
      <c r="V80" s="64"/>
      <c r="W80" s="205"/>
      <c r="X80" s="205"/>
      <c r="Y80" s="201"/>
      <c r="Z80" s="201"/>
      <c r="AA80" s="201"/>
      <c r="AB80" s="211"/>
      <c r="AC80" s="226"/>
      <c r="AD80" s="242"/>
      <c r="AE80" s="243"/>
      <c r="AF80" s="64"/>
      <c r="AG80" s="64"/>
      <c r="AH80" s="66"/>
      <c r="AI80" s="64"/>
      <c r="AJ80" s="64"/>
    </row>
    <row r="81" spans="1:36" s="82" customFormat="1" x14ac:dyDescent="0.25">
      <c r="A81" s="203"/>
      <c r="B81" s="215"/>
      <c r="C81" s="22"/>
      <c r="D81" s="22"/>
      <c r="E81" s="215"/>
      <c r="F81" s="68"/>
      <c r="G81" s="251"/>
      <c r="H81" s="68"/>
      <c r="I81" s="244"/>
      <c r="J81" s="214"/>
      <c r="K81" s="244"/>
      <c r="L81" s="201"/>
      <c r="M81" s="201"/>
      <c r="N81" s="202"/>
      <c r="O81" s="203"/>
      <c r="P81" s="68"/>
      <c r="Q81" s="68"/>
      <c r="R81" s="68"/>
      <c r="S81" s="68"/>
      <c r="T81" s="81"/>
      <c r="U81" s="68"/>
      <c r="V81" s="68"/>
      <c r="W81" s="205"/>
      <c r="X81" s="205"/>
      <c r="Y81" s="201"/>
      <c r="Z81" s="201"/>
      <c r="AA81" s="201"/>
      <c r="AB81" s="211"/>
      <c r="AC81" s="227"/>
      <c r="AD81" s="242"/>
      <c r="AE81" s="243"/>
      <c r="AF81" s="68"/>
      <c r="AG81" s="68"/>
      <c r="AH81" s="66"/>
      <c r="AI81" s="68"/>
      <c r="AJ81" s="68"/>
    </row>
    <row r="82" spans="1:36" ht="35.25" customHeight="1" x14ac:dyDescent="0.25">
      <c r="A82" s="236">
        <v>16</v>
      </c>
      <c r="B82" s="241" t="s">
        <v>29</v>
      </c>
      <c r="C82" s="22" t="s">
        <v>47</v>
      </c>
      <c r="D82" s="22" t="s">
        <v>41</v>
      </c>
      <c r="E82" s="214" t="s">
        <v>59</v>
      </c>
      <c r="F82" s="40" t="s">
        <v>440</v>
      </c>
      <c r="G82" s="263" t="s">
        <v>439</v>
      </c>
      <c r="H82" s="40" t="s">
        <v>449</v>
      </c>
      <c r="I82" s="213" t="s">
        <v>70</v>
      </c>
      <c r="J82" s="213" t="s">
        <v>73</v>
      </c>
      <c r="K82" s="213" t="s">
        <v>238</v>
      </c>
      <c r="L82" s="200"/>
      <c r="M82" s="200"/>
      <c r="N82" s="200">
        <f t="shared" ref="N82" si="26">L82*M82</f>
        <v>0</v>
      </c>
      <c r="O82" s="236" t="s">
        <v>80</v>
      </c>
      <c r="P82" s="267" t="s">
        <v>450</v>
      </c>
      <c r="Q82" s="269" t="s">
        <v>272</v>
      </c>
      <c r="R82" s="269" t="s">
        <v>325</v>
      </c>
      <c r="S82" s="271" t="s">
        <v>451</v>
      </c>
      <c r="T82" s="84"/>
      <c r="U82" s="75"/>
      <c r="V82" s="75"/>
      <c r="W82" s="204" t="s">
        <v>73</v>
      </c>
      <c r="X82" s="204" t="s">
        <v>238</v>
      </c>
      <c r="Y82" s="200"/>
      <c r="Z82" s="200"/>
      <c r="AA82" s="200">
        <f t="shared" ref="AA82" si="27">Y82*Z82</f>
        <v>0</v>
      </c>
      <c r="AB82" s="210" t="s">
        <v>80</v>
      </c>
      <c r="AC82" s="225" t="s">
        <v>231</v>
      </c>
      <c r="AD82" s="291" t="s">
        <v>452</v>
      </c>
      <c r="AE82" s="292"/>
      <c r="AF82" s="75"/>
      <c r="AG82" s="75"/>
      <c r="AH82" s="66"/>
      <c r="AI82" s="75"/>
      <c r="AJ82" s="93" t="s">
        <v>453</v>
      </c>
    </row>
    <row r="83" spans="1:36" ht="36" customHeight="1" x14ac:dyDescent="0.25">
      <c r="A83" s="201"/>
      <c r="B83" s="214"/>
      <c r="C83" s="22"/>
      <c r="D83" s="22"/>
      <c r="E83" s="214"/>
      <c r="F83" s="40" t="s">
        <v>441</v>
      </c>
      <c r="G83" s="251"/>
      <c r="H83" s="40" t="s">
        <v>445</v>
      </c>
      <c r="I83" s="214"/>
      <c r="J83" s="214"/>
      <c r="K83" s="214"/>
      <c r="L83" s="201"/>
      <c r="M83" s="201"/>
      <c r="N83" s="201"/>
      <c r="O83" s="201"/>
      <c r="P83" s="268"/>
      <c r="Q83" s="270"/>
      <c r="R83" s="270"/>
      <c r="S83" s="272"/>
      <c r="T83" s="27"/>
      <c r="U83" s="64"/>
      <c r="V83" s="64"/>
      <c r="W83" s="205"/>
      <c r="X83" s="205"/>
      <c r="Y83" s="201"/>
      <c r="Z83" s="201"/>
      <c r="AA83" s="201"/>
      <c r="AB83" s="211"/>
      <c r="AC83" s="226"/>
      <c r="AD83" s="242"/>
      <c r="AE83" s="243"/>
      <c r="AF83" s="64"/>
      <c r="AG83" s="64"/>
      <c r="AH83" s="66"/>
      <c r="AI83" s="64"/>
      <c r="AJ83" s="64"/>
    </row>
    <row r="84" spans="1:36" ht="22.5" x14ac:dyDescent="0.25">
      <c r="A84" s="201"/>
      <c r="B84" s="214"/>
      <c r="C84" s="22"/>
      <c r="D84" s="22"/>
      <c r="E84" s="214"/>
      <c r="F84" s="40" t="s">
        <v>442</v>
      </c>
      <c r="G84" s="251"/>
      <c r="H84" s="40" t="s">
        <v>446</v>
      </c>
      <c r="I84" s="214"/>
      <c r="J84" s="214"/>
      <c r="K84" s="214"/>
      <c r="L84" s="201"/>
      <c r="M84" s="201"/>
      <c r="N84" s="201"/>
      <c r="O84" s="201"/>
      <c r="P84" s="64"/>
      <c r="Q84" s="64"/>
      <c r="R84" s="64"/>
      <c r="S84" s="64"/>
      <c r="T84" s="27"/>
      <c r="U84" s="64"/>
      <c r="V84" s="64"/>
      <c r="W84" s="205"/>
      <c r="X84" s="205"/>
      <c r="Y84" s="201"/>
      <c r="Z84" s="201"/>
      <c r="AA84" s="201"/>
      <c r="AB84" s="211"/>
      <c r="AC84" s="226"/>
      <c r="AD84" s="242"/>
      <c r="AE84" s="243"/>
      <c r="AF84" s="64"/>
      <c r="AG84" s="64"/>
      <c r="AH84" s="66"/>
      <c r="AI84" s="64"/>
      <c r="AJ84" s="64"/>
    </row>
    <row r="85" spans="1:36" x14ac:dyDescent="0.25">
      <c r="A85" s="201"/>
      <c r="B85" s="214"/>
      <c r="C85" s="22"/>
      <c r="D85" s="22"/>
      <c r="E85" s="214"/>
      <c r="F85" s="40" t="s">
        <v>443</v>
      </c>
      <c r="G85" s="251"/>
      <c r="H85" s="40" t="s">
        <v>447</v>
      </c>
      <c r="I85" s="214"/>
      <c r="J85" s="214"/>
      <c r="K85" s="214"/>
      <c r="L85" s="201"/>
      <c r="M85" s="201"/>
      <c r="N85" s="201"/>
      <c r="O85" s="201"/>
      <c r="P85" s="64"/>
      <c r="Q85" s="64"/>
      <c r="R85" s="64"/>
      <c r="S85" s="64"/>
      <c r="T85" s="27"/>
      <c r="U85" s="64"/>
      <c r="V85" s="64"/>
      <c r="W85" s="205"/>
      <c r="X85" s="205"/>
      <c r="Y85" s="201"/>
      <c r="Z85" s="201"/>
      <c r="AA85" s="201"/>
      <c r="AB85" s="211"/>
      <c r="AC85" s="226"/>
      <c r="AD85" s="242"/>
      <c r="AE85" s="243"/>
      <c r="AF85" s="64"/>
      <c r="AG85" s="64"/>
      <c r="AH85" s="66"/>
      <c r="AI85" s="64"/>
      <c r="AJ85" s="64"/>
    </row>
    <row r="86" spans="1:36" s="82" customFormat="1" ht="22.5" x14ac:dyDescent="0.25">
      <c r="A86" s="203"/>
      <c r="B86" s="215"/>
      <c r="C86" s="22"/>
      <c r="D86" s="22"/>
      <c r="E86" s="215"/>
      <c r="F86" s="40" t="s">
        <v>444</v>
      </c>
      <c r="G86" s="251"/>
      <c r="H86" s="40" t="s">
        <v>448</v>
      </c>
      <c r="I86" s="244"/>
      <c r="J86" s="214"/>
      <c r="K86" s="244"/>
      <c r="L86" s="201"/>
      <c r="M86" s="201"/>
      <c r="N86" s="202"/>
      <c r="O86" s="203"/>
      <c r="P86" s="68"/>
      <c r="Q86" s="68"/>
      <c r="R86" s="68"/>
      <c r="S86" s="68"/>
      <c r="T86" s="81"/>
      <c r="U86" s="68"/>
      <c r="V86" s="68"/>
      <c r="W86" s="205"/>
      <c r="X86" s="205"/>
      <c r="Y86" s="201"/>
      <c r="Z86" s="201"/>
      <c r="AA86" s="201"/>
      <c r="AB86" s="211"/>
      <c r="AC86" s="227"/>
      <c r="AD86" s="242"/>
      <c r="AE86" s="243"/>
      <c r="AF86" s="68"/>
      <c r="AG86" s="68"/>
      <c r="AH86" s="66"/>
      <c r="AI86" s="68"/>
      <c r="AJ86" s="68"/>
    </row>
    <row r="87" spans="1:36" ht="45" customHeight="1" x14ac:dyDescent="0.25">
      <c r="A87" s="236">
        <v>17</v>
      </c>
      <c r="B87" s="241" t="s">
        <v>29</v>
      </c>
      <c r="C87" s="22" t="s">
        <v>47</v>
      </c>
      <c r="D87" s="22" t="s">
        <v>41</v>
      </c>
      <c r="E87" s="214" t="s">
        <v>60</v>
      </c>
      <c r="F87" s="40" t="s">
        <v>440</v>
      </c>
      <c r="G87" s="263" t="s">
        <v>456</v>
      </c>
      <c r="H87" s="40" t="s">
        <v>449</v>
      </c>
      <c r="I87" s="213" t="s">
        <v>70</v>
      </c>
      <c r="J87" s="213" t="s">
        <v>73</v>
      </c>
      <c r="K87" s="213" t="s">
        <v>239</v>
      </c>
      <c r="L87" s="200"/>
      <c r="M87" s="200"/>
      <c r="N87" s="200">
        <f t="shared" ref="N87" si="28">L87*M87</f>
        <v>0</v>
      </c>
      <c r="O87" s="236" t="s">
        <v>81</v>
      </c>
      <c r="P87" s="267" t="s">
        <v>457</v>
      </c>
      <c r="Q87" s="271" t="s">
        <v>272</v>
      </c>
      <c r="R87" s="271" t="s">
        <v>325</v>
      </c>
      <c r="S87" s="271" t="s">
        <v>458</v>
      </c>
      <c r="T87" s="84"/>
      <c r="U87" s="75"/>
      <c r="V87" s="75"/>
      <c r="W87" s="204" t="s">
        <v>73</v>
      </c>
      <c r="X87" s="204" t="s">
        <v>239</v>
      </c>
      <c r="Y87" s="200"/>
      <c r="Z87" s="200"/>
      <c r="AA87" s="200">
        <f t="shared" ref="AA87" si="29">Y87*Z87</f>
        <v>0</v>
      </c>
      <c r="AB87" s="200" t="s">
        <v>81</v>
      </c>
      <c r="AC87" s="225" t="s">
        <v>231</v>
      </c>
      <c r="AD87" s="285" t="s">
        <v>459</v>
      </c>
      <c r="AE87" s="286"/>
      <c r="AF87" s="75"/>
      <c r="AG87" s="75"/>
      <c r="AH87" s="66"/>
      <c r="AI87" s="75"/>
      <c r="AJ87" s="93" t="s">
        <v>453</v>
      </c>
    </row>
    <row r="88" spans="1:36" ht="27" customHeight="1" x14ac:dyDescent="0.25">
      <c r="A88" s="201"/>
      <c r="B88" s="214"/>
      <c r="C88" s="22"/>
      <c r="D88" s="22"/>
      <c r="E88" s="214"/>
      <c r="F88" s="40" t="s">
        <v>441</v>
      </c>
      <c r="G88" s="251"/>
      <c r="H88" s="40" t="s">
        <v>445</v>
      </c>
      <c r="I88" s="214"/>
      <c r="J88" s="214"/>
      <c r="K88" s="214"/>
      <c r="L88" s="201"/>
      <c r="M88" s="201"/>
      <c r="N88" s="201"/>
      <c r="O88" s="201"/>
      <c r="P88" s="268"/>
      <c r="Q88" s="272"/>
      <c r="R88" s="272"/>
      <c r="S88" s="272"/>
      <c r="T88" s="27"/>
      <c r="U88" s="64"/>
      <c r="V88" s="64"/>
      <c r="W88" s="205"/>
      <c r="X88" s="205"/>
      <c r="Y88" s="201"/>
      <c r="Z88" s="201"/>
      <c r="AA88" s="201"/>
      <c r="AB88" s="201"/>
      <c r="AC88" s="226"/>
      <c r="AD88" s="242"/>
      <c r="AE88" s="243"/>
      <c r="AF88" s="64"/>
      <c r="AG88" s="64"/>
      <c r="AH88" s="66"/>
      <c r="AI88" s="64"/>
      <c r="AJ88" s="64"/>
    </row>
    <row r="89" spans="1:36" ht="35.25" customHeight="1" x14ac:dyDescent="0.25">
      <c r="A89" s="201"/>
      <c r="B89" s="214"/>
      <c r="C89" s="22"/>
      <c r="D89" s="22"/>
      <c r="E89" s="214"/>
      <c r="F89" s="40" t="s">
        <v>442</v>
      </c>
      <c r="G89" s="251"/>
      <c r="H89" s="40" t="s">
        <v>446</v>
      </c>
      <c r="I89" s="214"/>
      <c r="J89" s="214"/>
      <c r="K89" s="214"/>
      <c r="L89" s="201"/>
      <c r="M89" s="201"/>
      <c r="N89" s="201"/>
      <c r="O89" s="201"/>
      <c r="P89" s="64"/>
      <c r="Q89" s="45"/>
      <c r="R89" s="45"/>
      <c r="S89" s="43"/>
      <c r="T89" s="27"/>
      <c r="U89" s="64"/>
      <c r="V89" s="64"/>
      <c r="W89" s="205"/>
      <c r="X89" s="205"/>
      <c r="Y89" s="201"/>
      <c r="Z89" s="201"/>
      <c r="AA89" s="201"/>
      <c r="AB89" s="201"/>
      <c r="AC89" s="226"/>
      <c r="AD89" s="242"/>
      <c r="AE89" s="243"/>
      <c r="AF89" s="64"/>
      <c r="AG89" s="64"/>
      <c r="AH89" s="66"/>
      <c r="AI89" s="64"/>
      <c r="AJ89" s="64"/>
    </row>
    <row r="90" spans="1:36" x14ac:dyDescent="0.25">
      <c r="A90" s="201"/>
      <c r="B90" s="214"/>
      <c r="C90" s="22"/>
      <c r="D90" s="22"/>
      <c r="E90" s="214"/>
      <c r="F90" s="40" t="s">
        <v>443</v>
      </c>
      <c r="G90" s="251"/>
      <c r="H90" s="40" t="s">
        <v>447</v>
      </c>
      <c r="I90" s="214"/>
      <c r="J90" s="214"/>
      <c r="K90" s="214"/>
      <c r="L90" s="201"/>
      <c r="M90" s="201"/>
      <c r="N90" s="201"/>
      <c r="O90" s="201"/>
      <c r="P90" s="64"/>
      <c r="Q90" s="45"/>
      <c r="R90" s="45"/>
      <c r="S90" s="43"/>
      <c r="T90" s="27"/>
      <c r="U90" s="64"/>
      <c r="V90" s="64"/>
      <c r="W90" s="205"/>
      <c r="X90" s="205"/>
      <c r="Y90" s="201"/>
      <c r="Z90" s="201"/>
      <c r="AA90" s="201"/>
      <c r="AB90" s="201"/>
      <c r="AC90" s="226"/>
      <c r="AD90" s="242"/>
      <c r="AE90" s="243"/>
      <c r="AF90" s="64"/>
      <c r="AG90" s="64"/>
      <c r="AH90" s="66"/>
      <c r="AI90" s="64"/>
      <c r="AJ90" s="64"/>
    </row>
    <row r="91" spans="1:36" s="82" customFormat="1" ht="22.5" x14ac:dyDescent="0.25">
      <c r="A91" s="203"/>
      <c r="B91" s="215"/>
      <c r="C91" s="22"/>
      <c r="D91" s="22"/>
      <c r="E91" s="215"/>
      <c r="F91" s="40" t="s">
        <v>444</v>
      </c>
      <c r="G91" s="251"/>
      <c r="H91" s="40" t="s">
        <v>448</v>
      </c>
      <c r="I91" s="244"/>
      <c r="J91" s="214"/>
      <c r="K91" s="244"/>
      <c r="L91" s="201"/>
      <c r="M91" s="201"/>
      <c r="N91" s="202"/>
      <c r="O91" s="203"/>
      <c r="P91" s="68"/>
      <c r="Q91" s="46"/>
      <c r="R91" s="46"/>
      <c r="S91" s="44"/>
      <c r="T91" s="81"/>
      <c r="U91" s="68"/>
      <c r="V91" s="68"/>
      <c r="W91" s="205"/>
      <c r="X91" s="205"/>
      <c r="Y91" s="201"/>
      <c r="Z91" s="201"/>
      <c r="AA91" s="201"/>
      <c r="AB91" s="201"/>
      <c r="AC91" s="227"/>
      <c r="AD91" s="242"/>
      <c r="AE91" s="243"/>
      <c r="AF91" s="68"/>
      <c r="AG91" s="68"/>
      <c r="AH91" s="66"/>
      <c r="AI91" s="68"/>
      <c r="AJ91" s="68"/>
    </row>
    <row r="92" spans="1:36" ht="33.75" x14ac:dyDescent="0.25">
      <c r="A92" s="236">
        <v>18</v>
      </c>
      <c r="B92" s="241" t="s">
        <v>29</v>
      </c>
      <c r="C92" s="22" t="s">
        <v>47</v>
      </c>
      <c r="D92" s="22" t="s">
        <v>41</v>
      </c>
      <c r="E92" s="214" t="s">
        <v>61</v>
      </c>
      <c r="F92" s="40" t="s">
        <v>440</v>
      </c>
      <c r="G92" s="263" t="s">
        <v>460</v>
      </c>
      <c r="H92" s="40" t="s">
        <v>449</v>
      </c>
      <c r="I92" s="213" t="s">
        <v>68</v>
      </c>
      <c r="J92" s="213" t="s">
        <v>73</v>
      </c>
      <c r="K92" s="213" t="s">
        <v>238</v>
      </c>
      <c r="L92" s="200"/>
      <c r="M92" s="200"/>
      <c r="N92" s="200">
        <f t="shared" ref="N92" si="30">L92*M92</f>
        <v>0</v>
      </c>
      <c r="O92" s="236" t="s">
        <v>80</v>
      </c>
      <c r="P92" s="267" t="s">
        <v>461</v>
      </c>
      <c r="Q92" s="271" t="s">
        <v>272</v>
      </c>
      <c r="R92" s="271" t="s">
        <v>273</v>
      </c>
      <c r="S92" s="271" t="s">
        <v>462</v>
      </c>
      <c r="T92" s="84"/>
      <c r="U92" s="75"/>
      <c r="V92" s="75"/>
      <c r="W92" s="204" t="s">
        <v>73</v>
      </c>
      <c r="X92" s="204" t="s">
        <v>238</v>
      </c>
      <c r="Y92" s="200"/>
      <c r="Z92" s="200"/>
      <c r="AA92" s="200">
        <f t="shared" ref="AA92" si="31">Y92*Z92</f>
        <v>0</v>
      </c>
      <c r="AB92" s="210" t="s">
        <v>80</v>
      </c>
      <c r="AC92" s="225" t="s">
        <v>231</v>
      </c>
      <c r="AD92" s="285" t="s">
        <v>463</v>
      </c>
      <c r="AE92" s="286"/>
      <c r="AF92" s="75"/>
      <c r="AG92" s="75"/>
      <c r="AH92" s="66"/>
      <c r="AI92" s="75"/>
      <c r="AJ92" s="93" t="s">
        <v>453</v>
      </c>
    </row>
    <row r="93" spans="1:36" ht="22.5" x14ac:dyDescent="0.25">
      <c r="A93" s="201"/>
      <c r="B93" s="214"/>
      <c r="C93" s="22"/>
      <c r="D93" s="22"/>
      <c r="E93" s="214"/>
      <c r="F93" s="40" t="s">
        <v>441</v>
      </c>
      <c r="G93" s="251"/>
      <c r="H93" s="40" t="s">
        <v>445</v>
      </c>
      <c r="I93" s="214"/>
      <c r="J93" s="214"/>
      <c r="K93" s="214"/>
      <c r="L93" s="201"/>
      <c r="M93" s="201"/>
      <c r="N93" s="201"/>
      <c r="O93" s="201"/>
      <c r="P93" s="268"/>
      <c r="Q93" s="272"/>
      <c r="R93" s="272"/>
      <c r="S93" s="272"/>
      <c r="T93" s="27"/>
      <c r="U93" s="64"/>
      <c r="V93" s="64"/>
      <c r="W93" s="205"/>
      <c r="X93" s="205"/>
      <c r="Y93" s="201"/>
      <c r="Z93" s="201"/>
      <c r="AA93" s="201"/>
      <c r="AB93" s="211"/>
      <c r="AC93" s="226"/>
      <c r="AD93" s="242"/>
      <c r="AE93" s="243"/>
      <c r="AF93" s="64"/>
      <c r="AG93" s="64"/>
      <c r="AH93" s="66"/>
      <c r="AI93" s="64"/>
      <c r="AJ93" s="64"/>
    </row>
    <row r="94" spans="1:36" ht="22.5" x14ac:dyDescent="0.25">
      <c r="A94" s="201"/>
      <c r="B94" s="214"/>
      <c r="C94" s="22"/>
      <c r="D94" s="22"/>
      <c r="E94" s="214"/>
      <c r="F94" s="40" t="s">
        <v>442</v>
      </c>
      <c r="G94" s="251"/>
      <c r="H94" s="40" t="s">
        <v>446</v>
      </c>
      <c r="I94" s="214"/>
      <c r="J94" s="214"/>
      <c r="K94" s="214"/>
      <c r="L94" s="201"/>
      <c r="M94" s="201"/>
      <c r="N94" s="201"/>
      <c r="O94" s="201"/>
      <c r="P94" s="64"/>
      <c r="Q94" s="64"/>
      <c r="R94" s="64"/>
      <c r="S94" s="64"/>
      <c r="T94" s="27"/>
      <c r="U94" s="64"/>
      <c r="V94" s="64"/>
      <c r="W94" s="205"/>
      <c r="X94" s="205"/>
      <c r="Y94" s="201"/>
      <c r="Z94" s="201"/>
      <c r="AA94" s="201"/>
      <c r="AB94" s="211"/>
      <c r="AC94" s="226"/>
      <c r="AD94" s="242"/>
      <c r="AE94" s="243"/>
      <c r="AF94" s="64"/>
      <c r="AG94" s="64"/>
      <c r="AH94" s="66"/>
      <c r="AI94" s="64"/>
      <c r="AJ94" s="64"/>
    </row>
    <row r="95" spans="1:36" x14ac:dyDescent="0.25">
      <c r="A95" s="201"/>
      <c r="B95" s="214"/>
      <c r="C95" s="22"/>
      <c r="D95" s="22"/>
      <c r="E95" s="214"/>
      <c r="F95" s="40" t="s">
        <v>443</v>
      </c>
      <c r="G95" s="251"/>
      <c r="H95" s="40" t="s">
        <v>447</v>
      </c>
      <c r="I95" s="214"/>
      <c r="J95" s="214"/>
      <c r="K95" s="214"/>
      <c r="L95" s="201"/>
      <c r="M95" s="201"/>
      <c r="N95" s="201"/>
      <c r="O95" s="201"/>
      <c r="P95" s="64"/>
      <c r="Q95" s="64"/>
      <c r="R95" s="64"/>
      <c r="S95" s="64"/>
      <c r="T95" s="27"/>
      <c r="U95" s="64"/>
      <c r="V95" s="64"/>
      <c r="W95" s="205"/>
      <c r="X95" s="205"/>
      <c r="Y95" s="201"/>
      <c r="Z95" s="201"/>
      <c r="AA95" s="201"/>
      <c r="AB95" s="211"/>
      <c r="AC95" s="226"/>
      <c r="AD95" s="242"/>
      <c r="AE95" s="243"/>
      <c r="AF95" s="64"/>
      <c r="AG95" s="64"/>
      <c r="AH95" s="66"/>
      <c r="AI95" s="64"/>
      <c r="AJ95" s="64"/>
    </row>
    <row r="96" spans="1:36" s="82" customFormat="1" ht="22.5" x14ac:dyDescent="0.25">
      <c r="A96" s="203"/>
      <c r="B96" s="215"/>
      <c r="C96" s="22"/>
      <c r="D96" s="22"/>
      <c r="E96" s="215"/>
      <c r="F96" s="40" t="s">
        <v>444</v>
      </c>
      <c r="G96" s="251"/>
      <c r="H96" s="40" t="s">
        <v>448</v>
      </c>
      <c r="I96" s="244"/>
      <c r="J96" s="214"/>
      <c r="K96" s="244"/>
      <c r="L96" s="201"/>
      <c r="M96" s="201"/>
      <c r="N96" s="202"/>
      <c r="O96" s="203"/>
      <c r="P96" s="68"/>
      <c r="Q96" s="68"/>
      <c r="R96" s="68"/>
      <c r="S96" s="68"/>
      <c r="T96" s="81"/>
      <c r="U96" s="68"/>
      <c r="V96" s="68"/>
      <c r="W96" s="205"/>
      <c r="X96" s="205"/>
      <c r="Y96" s="201"/>
      <c r="Z96" s="201"/>
      <c r="AA96" s="201"/>
      <c r="AB96" s="211"/>
      <c r="AC96" s="227"/>
      <c r="AD96" s="242"/>
      <c r="AE96" s="243"/>
      <c r="AF96" s="68"/>
      <c r="AG96" s="68"/>
      <c r="AH96" s="66"/>
      <c r="AI96" s="68"/>
      <c r="AJ96" s="68"/>
    </row>
    <row r="97" spans="1:55" ht="57" customHeight="1" x14ac:dyDescent="0.25">
      <c r="A97" s="236">
        <v>19</v>
      </c>
      <c r="B97" s="241" t="s">
        <v>27</v>
      </c>
      <c r="C97" s="22" t="s">
        <v>47</v>
      </c>
      <c r="D97" s="22" t="s">
        <v>37</v>
      </c>
      <c r="E97" s="214" t="s">
        <v>57</v>
      </c>
      <c r="F97" s="40" t="s">
        <v>466</v>
      </c>
      <c r="G97" s="263" t="s">
        <v>465</v>
      </c>
      <c r="H97" s="40" t="s">
        <v>270</v>
      </c>
      <c r="I97" s="213" t="s">
        <v>70</v>
      </c>
      <c r="J97" s="213" t="s">
        <v>75</v>
      </c>
      <c r="K97" s="213" t="s">
        <v>238</v>
      </c>
      <c r="L97" s="200"/>
      <c r="M97" s="200"/>
      <c r="N97" s="200">
        <f t="shared" ref="N97" si="32">L97*M97</f>
        <v>0</v>
      </c>
      <c r="O97" s="236" t="s">
        <v>81</v>
      </c>
      <c r="P97" s="267" t="s">
        <v>468</v>
      </c>
      <c r="Q97" s="295" t="s">
        <v>272</v>
      </c>
      <c r="R97" s="295" t="s">
        <v>273</v>
      </c>
      <c r="S97" s="250" t="s">
        <v>274</v>
      </c>
      <c r="T97" s="84"/>
      <c r="U97" s="75"/>
      <c r="V97" s="75"/>
      <c r="W97" s="204" t="s">
        <v>73</v>
      </c>
      <c r="X97" s="204" t="s">
        <v>238</v>
      </c>
      <c r="Y97" s="200"/>
      <c r="Z97" s="200"/>
      <c r="AA97" s="200">
        <f t="shared" ref="AA97" si="33">Y97*Z97</f>
        <v>0</v>
      </c>
      <c r="AB97" s="210" t="s">
        <v>80</v>
      </c>
      <c r="AC97" s="225" t="s">
        <v>231</v>
      </c>
      <c r="AD97" s="291" t="s">
        <v>471</v>
      </c>
      <c r="AE97" s="292"/>
      <c r="AF97" s="75"/>
      <c r="AG97" s="75"/>
      <c r="AH97" s="66"/>
      <c r="AI97" s="75"/>
      <c r="AJ97" s="33" t="s">
        <v>275</v>
      </c>
    </row>
    <row r="98" spans="1:55" ht="45" x14ac:dyDescent="0.25">
      <c r="A98" s="201"/>
      <c r="B98" s="214"/>
      <c r="C98" s="22" t="s">
        <v>45</v>
      </c>
      <c r="D98" s="22" t="s">
        <v>39</v>
      </c>
      <c r="E98" s="214"/>
      <c r="F98" s="40" t="s">
        <v>467</v>
      </c>
      <c r="G98" s="251"/>
      <c r="H98" s="40" t="s">
        <v>271</v>
      </c>
      <c r="I98" s="214"/>
      <c r="J98" s="214"/>
      <c r="K98" s="214"/>
      <c r="L98" s="201"/>
      <c r="M98" s="201"/>
      <c r="N98" s="201"/>
      <c r="O98" s="201"/>
      <c r="P98" s="268"/>
      <c r="Q98" s="296"/>
      <c r="R98" s="296"/>
      <c r="S98" s="297"/>
      <c r="T98" s="27"/>
      <c r="U98" s="64"/>
      <c r="V98" s="64"/>
      <c r="W98" s="205"/>
      <c r="X98" s="205"/>
      <c r="Y98" s="201"/>
      <c r="Z98" s="201"/>
      <c r="AA98" s="201"/>
      <c r="AB98" s="211"/>
      <c r="AC98" s="226"/>
      <c r="AD98" s="242"/>
      <c r="AE98" s="243"/>
      <c r="AF98" s="64"/>
      <c r="AG98" s="64"/>
      <c r="AH98" s="66"/>
      <c r="AI98" s="64"/>
      <c r="AJ98" s="64"/>
    </row>
    <row r="99" spans="1:55" ht="50.25" customHeight="1" x14ac:dyDescent="0.25">
      <c r="A99" s="201"/>
      <c r="B99" s="214"/>
      <c r="C99" s="22"/>
      <c r="D99" s="22"/>
      <c r="E99" s="214"/>
      <c r="F99" s="64"/>
      <c r="G99" s="251"/>
      <c r="H99" s="64"/>
      <c r="I99" s="214"/>
      <c r="J99" s="214"/>
      <c r="K99" s="214"/>
      <c r="L99" s="201"/>
      <c r="M99" s="201"/>
      <c r="N99" s="201"/>
      <c r="O99" s="201"/>
      <c r="P99" s="267" t="s">
        <v>469</v>
      </c>
      <c r="Q99" s="295" t="s">
        <v>272</v>
      </c>
      <c r="R99" s="295" t="s">
        <v>273</v>
      </c>
      <c r="S99" s="250" t="s">
        <v>470</v>
      </c>
      <c r="T99" s="27"/>
      <c r="U99" s="64"/>
      <c r="V99" s="64"/>
      <c r="W99" s="205"/>
      <c r="X99" s="205"/>
      <c r="Y99" s="201"/>
      <c r="Z99" s="201"/>
      <c r="AA99" s="201"/>
      <c r="AB99" s="211"/>
      <c r="AC99" s="226"/>
      <c r="AD99" s="242"/>
      <c r="AE99" s="243"/>
      <c r="AF99" s="64"/>
      <c r="AG99" s="64"/>
      <c r="AH99" s="66"/>
      <c r="AI99" s="64"/>
      <c r="AJ99" s="64"/>
    </row>
    <row r="100" spans="1:55" ht="36.75" customHeight="1" x14ac:dyDescent="0.25">
      <c r="A100" s="201"/>
      <c r="B100" s="214"/>
      <c r="C100" s="22"/>
      <c r="D100" s="22"/>
      <c r="E100" s="214"/>
      <c r="F100" s="64"/>
      <c r="G100" s="251"/>
      <c r="H100" s="64"/>
      <c r="I100" s="214"/>
      <c r="J100" s="214"/>
      <c r="K100" s="214"/>
      <c r="L100" s="201"/>
      <c r="M100" s="201"/>
      <c r="N100" s="201"/>
      <c r="O100" s="201"/>
      <c r="P100" s="268"/>
      <c r="Q100" s="296"/>
      <c r="R100" s="296"/>
      <c r="S100" s="297"/>
      <c r="T100" s="69"/>
      <c r="U100" s="67"/>
      <c r="V100" s="67"/>
      <c r="W100" s="205"/>
      <c r="X100" s="205"/>
      <c r="Y100" s="201"/>
      <c r="Z100" s="201"/>
      <c r="AA100" s="201"/>
      <c r="AB100" s="211"/>
      <c r="AC100" s="226"/>
      <c r="AD100" s="242"/>
      <c r="AE100" s="243"/>
      <c r="AF100" s="64"/>
      <c r="AG100" s="64"/>
      <c r="AH100" s="66"/>
      <c r="AI100" s="64"/>
      <c r="AJ100" s="64"/>
    </row>
    <row r="101" spans="1:55" s="82" customFormat="1" x14ac:dyDescent="0.25">
      <c r="A101" s="201"/>
      <c r="B101" s="214"/>
      <c r="C101" s="22"/>
      <c r="D101" s="22"/>
      <c r="E101" s="215"/>
      <c r="F101" s="68"/>
      <c r="G101" s="251"/>
      <c r="H101" s="68"/>
      <c r="I101" s="244"/>
      <c r="J101" s="244"/>
      <c r="K101" s="244"/>
      <c r="L101" s="201"/>
      <c r="M101" s="201"/>
      <c r="N101" s="202"/>
      <c r="O101" s="302"/>
      <c r="P101" s="95"/>
      <c r="Q101" s="95"/>
      <c r="R101" s="95"/>
      <c r="S101" s="95"/>
      <c r="T101" s="95"/>
      <c r="U101" s="95"/>
      <c r="V101" s="95"/>
      <c r="W101" s="260"/>
      <c r="X101" s="260"/>
      <c r="Y101" s="202"/>
      <c r="Z101" s="202"/>
      <c r="AA101" s="202"/>
      <c r="AB101" s="300"/>
      <c r="AC101" s="227"/>
      <c r="AD101" s="242"/>
      <c r="AE101" s="243"/>
      <c r="AF101" s="68"/>
      <c r="AG101" s="68"/>
      <c r="AH101" s="66"/>
      <c r="AI101" s="68"/>
      <c r="AJ101" s="68"/>
    </row>
    <row r="102" spans="1:55" ht="63.75" customHeight="1" x14ac:dyDescent="0.25">
      <c r="A102" s="173">
        <v>20</v>
      </c>
      <c r="B102" s="193" t="s">
        <v>27</v>
      </c>
      <c r="C102" s="22" t="s">
        <v>44</v>
      </c>
      <c r="D102" s="22" t="s">
        <v>37</v>
      </c>
      <c r="E102" s="193" t="s">
        <v>59</v>
      </c>
      <c r="F102" s="40" t="s">
        <v>474</v>
      </c>
      <c r="G102" s="301" t="s">
        <v>473</v>
      </c>
      <c r="H102" s="27" t="s">
        <v>478</v>
      </c>
      <c r="I102" s="193" t="s">
        <v>67</v>
      </c>
      <c r="J102" s="193" t="s">
        <v>75</v>
      </c>
      <c r="K102" s="193" t="s">
        <v>238</v>
      </c>
      <c r="L102" s="200"/>
      <c r="M102" s="200"/>
      <c r="N102" s="200">
        <f t="shared" ref="N102" si="34">L102*M102</f>
        <v>0</v>
      </c>
      <c r="O102" s="303" t="s">
        <v>81</v>
      </c>
      <c r="P102" s="50" t="s">
        <v>480</v>
      </c>
      <c r="Q102" s="52" t="s">
        <v>272</v>
      </c>
      <c r="R102" s="53" t="s">
        <v>325</v>
      </c>
      <c r="S102" s="54" t="s">
        <v>486</v>
      </c>
      <c r="T102" s="84"/>
      <c r="U102" s="75"/>
      <c r="V102" s="75"/>
      <c r="W102" s="204" t="s">
        <v>73</v>
      </c>
      <c r="X102" s="204" t="s">
        <v>238</v>
      </c>
      <c r="Y102" s="200"/>
      <c r="Z102" s="200"/>
      <c r="AA102" s="200">
        <f t="shared" ref="AA102" si="35">Y102*Z102</f>
        <v>0</v>
      </c>
      <c r="AB102" s="210" t="s">
        <v>80</v>
      </c>
      <c r="AC102" s="213" t="s">
        <v>231</v>
      </c>
      <c r="AD102" s="291" t="s">
        <v>492</v>
      </c>
      <c r="AE102" s="292"/>
      <c r="AF102" s="75"/>
      <c r="AG102" s="75"/>
      <c r="AH102" s="66"/>
      <c r="AI102" s="75"/>
      <c r="AJ102" s="55" t="s">
        <v>275</v>
      </c>
    </row>
    <row r="103" spans="1:55" ht="102" x14ac:dyDescent="0.25">
      <c r="A103" s="173"/>
      <c r="B103" s="193"/>
      <c r="C103" s="22" t="s">
        <v>43</v>
      </c>
      <c r="D103" s="22" t="s">
        <v>36</v>
      </c>
      <c r="E103" s="193"/>
      <c r="F103" s="40" t="s">
        <v>475</v>
      </c>
      <c r="G103" s="301"/>
      <c r="H103" s="27" t="s">
        <v>479</v>
      </c>
      <c r="I103" s="193"/>
      <c r="J103" s="193"/>
      <c r="K103" s="193"/>
      <c r="L103" s="201"/>
      <c r="M103" s="201"/>
      <c r="N103" s="201"/>
      <c r="O103" s="304"/>
      <c r="P103" s="47" t="s">
        <v>481</v>
      </c>
      <c r="Q103" s="52" t="s">
        <v>272</v>
      </c>
      <c r="R103" s="53" t="s">
        <v>325</v>
      </c>
      <c r="S103" s="47" t="s">
        <v>487</v>
      </c>
      <c r="T103" s="27"/>
      <c r="U103" s="64"/>
      <c r="V103" s="64"/>
      <c r="W103" s="205"/>
      <c r="X103" s="205"/>
      <c r="Y103" s="201"/>
      <c r="Z103" s="201"/>
      <c r="AA103" s="201"/>
      <c r="AB103" s="211"/>
      <c r="AC103" s="214"/>
      <c r="AD103" s="242"/>
      <c r="AE103" s="243"/>
      <c r="AF103" s="64"/>
      <c r="AG103" s="64"/>
      <c r="AH103" s="66"/>
      <c r="AI103" s="64"/>
      <c r="AJ103" s="64"/>
    </row>
    <row r="104" spans="1:55" ht="76.5" x14ac:dyDescent="0.25">
      <c r="A104" s="173"/>
      <c r="B104" s="193"/>
      <c r="C104" s="22" t="s">
        <v>47</v>
      </c>
      <c r="D104" s="22" t="s">
        <v>38</v>
      </c>
      <c r="E104" s="193"/>
      <c r="F104" s="40" t="s">
        <v>435</v>
      </c>
      <c r="G104" s="301"/>
      <c r="H104" s="27" t="s">
        <v>339</v>
      </c>
      <c r="I104" s="193"/>
      <c r="J104" s="193"/>
      <c r="K104" s="193"/>
      <c r="L104" s="201"/>
      <c r="M104" s="201"/>
      <c r="N104" s="201"/>
      <c r="O104" s="304"/>
      <c r="P104" s="48" t="s">
        <v>482</v>
      </c>
      <c r="Q104" s="52" t="s">
        <v>272</v>
      </c>
      <c r="R104" s="53" t="s">
        <v>325</v>
      </c>
      <c r="S104" s="47" t="s">
        <v>488</v>
      </c>
      <c r="T104" s="27"/>
      <c r="U104" s="64"/>
      <c r="V104" s="64"/>
      <c r="W104" s="205"/>
      <c r="X104" s="205"/>
      <c r="Y104" s="201"/>
      <c r="Z104" s="201"/>
      <c r="AA104" s="201"/>
      <c r="AB104" s="211"/>
      <c r="AC104" s="214"/>
      <c r="AD104" s="242"/>
      <c r="AE104" s="243"/>
      <c r="AF104" s="64"/>
      <c r="AG104" s="64"/>
      <c r="AH104" s="66"/>
      <c r="AI104" s="64"/>
      <c r="AJ104" s="64"/>
    </row>
    <row r="105" spans="1:55" ht="63.75" x14ac:dyDescent="0.25">
      <c r="A105" s="173"/>
      <c r="B105" s="193"/>
      <c r="C105" s="22"/>
      <c r="D105" s="22" t="s">
        <v>39</v>
      </c>
      <c r="E105" s="193"/>
      <c r="F105" s="41" t="s">
        <v>476</v>
      </c>
      <c r="G105" s="301"/>
      <c r="H105" s="22" t="s">
        <v>285</v>
      </c>
      <c r="I105" s="193"/>
      <c r="J105" s="193"/>
      <c r="K105" s="193"/>
      <c r="L105" s="201"/>
      <c r="M105" s="201"/>
      <c r="N105" s="201"/>
      <c r="O105" s="304"/>
      <c r="P105" s="51" t="s">
        <v>483</v>
      </c>
      <c r="Q105" s="52" t="s">
        <v>272</v>
      </c>
      <c r="R105" s="53" t="s">
        <v>325</v>
      </c>
      <c r="S105" s="48" t="s">
        <v>489</v>
      </c>
      <c r="T105" s="69"/>
      <c r="U105" s="67"/>
      <c r="V105" s="67"/>
      <c r="W105" s="205"/>
      <c r="X105" s="205"/>
      <c r="Y105" s="201"/>
      <c r="Z105" s="201"/>
      <c r="AA105" s="201"/>
      <c r="AB105" s="211"/>
      <c r="AC105" s="214"/>
      <c r="AD105" s="305"/>
      <c r="AE105" s="303"/>
      <c r="AF105" s="67"/>
      <c r="AG105" s="67"/>
      <c r="AH105" s="96"/>
      <c r="AI105" s="67"/>
      <c r="AJ105" s="67"/>
    </row>
    <row r="106" spans="1:55" s="64" customFormat="1" ht="114.75" customHeight="1" x14ac:dyDescent="0.25">
      <c r="A106" s="173"/>
      <c r="B106" s="193"/>
      <c r="C106" s="193"/>
      <c r="D106" s="193"/>
      <c r="E106" s="193"/>
      <c r="F106" s="194" t="s">
        <v>477</v>
      </c>
      <c r="G106" s="301"/>
      <c r="H106" s="193" t="s">
        <v>340</v>
      </c>
      <c r="I106" s="193"/>
      <c r="J106" s="193"/>
      <c r="K106" s="193"/>
      <c r="L106" s="201"/>
      <c r="M106" s="201"/>
      <c r="N106" s="202"/>
      <c r="O106" s="304"/>
      <c r="P106" s="47" t="s">
        <v>484</v>
      </c>
      <c r="Q106" s="52" t="s">
        <v>272</v>
      </c>
      <c r="R106" s="53" t="s">
        <v>325</v>
      </c>
      <c r="S106" s="49" t="s">
        <v>490</v>
      </c>
      <c r="W106" s="205"/>
      <c r="X106" s="205"/>
      <c r="Y106" s="202"/>
      <c r="Z106" s="202"/>
      <c r="AA106" s="202"/>
      <c r="AB106" s="211"/>
      <c r="AC106" s="214"/>
      <c r="AD106" s="305"/>
      <c r="AE106" s="303"/>
      <c r="AH106" s="66"/>
      <c r="AJ106" s="173"/>
      <c r="AK106" s="307"/>
      <c r="AL106" s="97"/>
      <c r="AM106" s="97"/>
      <c r="AN106" s="97"/>
      <c r="AO106" s="97"/>
      <c r="AP106" s="97"/>
      <c r="AQ106" s="97"/>
      <c r="AR106" s="97"/>
      <c r="AS106" s="97"/>
      <c r="AT106" s="97"/>
      <c r="AU106" s="97"/>
      <c r="AV106" s="97"/>
      <c r="AW106" s="97"/>
      <c r="AX106" s="97"/>
      <c r="AY106" s="97"/>
      <c r="AZ106" s="97"/>
      <c r="BA106" s="97"/>
      <c r="BB106" s="97"/>
      <c r="BC106" s="98"/>
    </row>
    <row r="107" spans="1:55" s="64" customFormat="1" ht="63.75" x14ac:dyDescent="0.25">
      <c r="A107" s="173"/>
      <c r="B107" s="193"/>
      <c r="C107" s="193"/>
      <c r="D107" s="193"/>
      <c r="E107" s="193"/>
      <c r="F107" s="194"/>
      <c r="G107" s="301"/>
      <c r="H107" s="193"/>
      <c r="I107" s="193"/>
      <c r="J107" s="193"/>
      <c r="K107" s="193"/>
      <c r="O107" s="304"/>
      <c r="P107" s="47" t="s">
        <v>485</v>
      </c>
      <c r="Q107" s="52" t="s">
        <v>272</v>
      </c>
      <c r="R107" s="53" t="s">
        <v>325</v>
      </c>
      <c r="S107" s="24" t="s">
        <v>491</v>
      </c>
      <c r="W107" s="206"/>
      <c r="X107" s="206"/>
      <c r="AB107" s="212"/>
      <c r="AC107" s="215"/>
      <c r="AD107" s="302"/>
      <c r="AE107" s="306"/>
      <c r="AJ107" s="173"/>
      <c r="AK107" s="307"/>
      <c r="AL107" s="97"/>
      <c r="AM107" s="97"/>
      <c r="AN107" s="97"/>
      <c r="AO107" s="97"/>
      <c r="AP107" s="97"/>
      <c r="AQ107" s="97"/>
      <c r="AR107" s="97"/>
      <c r="AS107" s="97"/>
      <c r="AT107" s="97"/>
      <c r="AU107" s="97"/>
      <c r="AV107" s="97"/>
      <c r="AW107" s="97"/>
      <c r="AX107" s="97"/>
      <c r="AY107" s="97"/>
      <c r="AZ107" s="97"/>
      <c r="BA107" s="97"/>
      <c r="BB107" s="97"/>
      <c r="BC107" s="98"/>
    </row>
    <row r="108" spans="1:55" ht="99" customHeight="1" x14ac:dyDescent="0.25">
      <c r="A108" s="173">
        <v>21</v>
      </c>
      <c r="B108" s="193" t="s">
        <v>23</v>
      </c>
      <c r="C108" s="106"/>
      <c r="D108" s="106" t="s">
        <v>37</v>
      </c>
      <c r="E108" s="193" t="s">
        <v>59</v>
      </c>
      <c r="F108" s="40" t="s">
        <v>525</v>
      </c>
      <c r="G108" s="301" t="s">
        <v>546</v>
      </c>
      <c r="H108" s="27" t="s">
        <v>526</v>
      </c>
      <c r="I108" s="193" t="s">
        <v>70</v>
      </c>
      <c r="J108" s="193" t="s">
        <v>73</v>
      </c>
      <c r="K108" s="193" t="s">
        <v>237</v>
      </c>
      <c r="L108" s="200"/>
      <c r="M108" s="200"/>
      <c r="N108" s="200">
        <f t="shared" ref="N108" si="36">L108*M108</f>
        <v>0</v>
      </c>
      <c r="O108" s="200" t="s">
        <v>79</v>
      </c>
      <c r="P108" s="250" t="s">
        <v>528</v>
      </c>
      <c r="Q108" s="295" t="s">
        <v>272</v>
      </c>
      <c r="R108" s="295" t="s">
        <v>325</v>
      </c>
      <c r="S108" s="250" t="s">
        <v>529</v>
      </c>
      <c r="T108" s="84"/>
      <c r="U108" s="75"/>
      <c r="V108" s="75"/>
      <c r="W108" s="204" t="s">
        <v>73</v>
      </c>
      <c r="X108" s="204" t="s">
        <v>237</v>
      </c>
      <c r="Y108" s="200"/>
      <c r="Z108" s="200"/>
      <c r="AA108" s="200">
        <f t="shared" ref="AA108" si="37">Y108*Z108</f>
        <v>0</v>
      </c>
      <c r="AB108" s="210" t="s">
        <v>79</v>
      </c>
      <c r="AC108" s="213" t="s">
        <v>231</v>
      </c>
      <c r="AD108" s="312" t="s">
        <v>531</v>
      </c>
      <c r="AE108" s="313"/>
      <c r="AF108" s="114"/>
      <c r="AG108" s="114"/>
      <c r="AH108" s="115"/>
      <c r="AI108" s="114"/>
      <c r="AJ108" s="114" t="s">
        <v>275</v>
      </c>
    </row>
    <row r="109" spans="1:55" ht="41.25" customHeight="1" x14ac:dyDescent="0.25">
      <c r="A109" s="173"/>
      <c r="B109" s="193"/>
      <c r="C109" s="106"/>
      <c r="D109" s="106" t="s">
        <v>39</v>
      </c>
      <c r="E109" s="193"/>
      <c r="F109" s="40" t="s">
        <v>345</v>
      </c>
      <c r="G109" s="301"/>
      <c r="H109" s="27" t="s">
        <v>479</v>
      </c>
      <c r="I109" s="193"/>
      <c r="J109" s="193"/>
      <c r="K109" s="193"/>
      <c r="L109" s="201"/>
      <c r="M109" s="201"/>
      <c r="N109" s="201"/>
      <c r="O109" s="201"/>
      <c r="P109" s="251"/>
      <c r="Q109" s="310"/>
      <c r="R109" s="310"/>
      <c r="S109" s="251"/>
      <c r="T109" s="27"/>
      <c r="U109" s="64"/>
      <c r="V109" s="64"/>
      <c r="W109" s="205"/>
      <c r="X109" s="205"/>
      <c r="Y109" s="201"/>
      <c r="Z109" s="201"/>
      <c r="AA109" s="201"/>
      <c r="AB109" s="211"/>
      <c r="AC109" s="214"/>
      <c r="AD109" s="242"/>
      <c r="AE109" s="243"/>
      <c r="AF109" s="64"/>
      <c r="AG109" s="64"/>
      <c r="AH109" s="66"/>
      <c r="AI109" s="64"/>
      <c r="AJ109" s="64"/>
    </row>
    <row r="110" spans="1:55" ht="36.75" customHeight="1" x14ac:dyDescent="0.25">
      <c r="A110" s="173"/>
      <c r="B110" s="193"/>
      <c r="C110" s="106"/>
      <c r="D110" s="106" t="s">
        <v>38</v>
      </c>
      <c r="E110" s="193"/>
      <c r="F110" s="40" t="s">
        <v>443</v>
      </c>
      <c r="G110" s="301"/>
      <c r="H110" s="27" t="s">
        <v>285</v>
      </c>
      <c r="I110" s="193"/>
      <c r="J110" s="193"/>
      <c r="K110" s="193"/>
      <c r="L110" s="201"/>
      <c r="M110" s="201"/>
      <c r="N110" s="201"/>
      <c r="O110" s="201"/>
      <c r="P110" s="251"/>
      <c r="Q110" s="310"/>
      <c r="R110" s="310"/>
      <c r="S110" s="251"/>
      <c r="T110" s="27"/>
      <c r="U110" s="64"/>
      <c r="V110" s="64"/>
      <c r="W110" s="205"/>
      <c r="X110" s="205"/>
      <c r="Y110" s="201"/>
      <c r="Z110" s="201"/>
      <c r="AA110" s="201"/>
      <c r="AB110" s="211"/>
      <c r="AC110" s="214"/>
      <c r="AD110" s="242"/>
      <c r="AE110" s="243"/>
      <c r="AF110" s="64"/>
      <c r="AG110" s="64"/>
      <c r="AH110" s="66"/>
      <c r="AI110" s="64"/>
      <c r="AJ110" s="64"/>
    </row>
    <row r="111" spans="1:55" ht="39.75" customHeight="1" x14ac:dyDescent="0.25">
      <c r="A111" s="173"/>
      <c r="B111" s="193"/>
      <c r="C111" s="106"/>
      <c r="D111" s="106"/>
      <c r="E111" s="193"/>
      <c r="F111" s="41"/>
      <c r="G111" s="301"/>
      <c r="H111" s="106" t="s">
        <v>527</v>
      </c>
      <c r="I111" s="193"/>
      <c r="J111" s="193"/>
      <c r="K111" s="193"/>
      <c r="L111" s="201"/>
      <c r="M111" s="201"/>
      <c r="N111" s="201"/>
      <c r="O111" s="201"/>
      <c r="P111" s="297"/>
      <c r="Q111" s="296"/>
      <c r="R111" s="296"/>
      <c r="S111" s="297"/>
      <c r="T111" s="69"/>
      <c r="U111" s="67"/>
      <c r="V111" s="67"/>
      <c r="W111" s="205"/>
      <c r="X111" s="205"/>
      <c r="Y111" s="201"/>
      <c r="Z111" s="201"/>
      <c r="AA111" s="201"/>
      <c r="AB111" s="211"/>
      <c r="AC111" s="214"/>
      <c r="AD111" s="305"/>
      <c r="AE111" s="303"/>
      <c r="AF111" s="67"/>
      <c r="AG111" s="67"/>
      <c r="AH111" s="96"/>
      <c r="AI111" s="67"/>
      <c r="AJ111" s="67"/>
    </row>
    <row r="112" spans="1:55" s="64" customFormat="1" ht="114.75" customHeight="1" x14ac:dyDescent="0.25">
      <c r="A112" s="173"/>
      <c r="B112" s="193"/>
      <c r="C112" s="193"/>
      <c r="D112" s="193"/>
      <c r="E112" s="193"/>
      <c r="F112" s="194"/>
      <c r="G112" s="301"/>
      <c r="H112" s="193"/>
      <c r="I112" s="193"/>
      <c r="J112" s="193"/>
      <c r="K112" s="193"/>
      <c r="L112" s="201"/>
      <c r="M112" s="201"/>
      <c r="N112" s="202"/>
      <c r="O112" s="201"/>
      <c r="P112" s="47"/>
      <c r="Q112" s="108"/>
      <c r="R112" s="53"/>
      <c r="S112" s="49"/>
      <c r="W112" s="205"/>
      <c r="X112" s="205"/>
      <c r="Y112" s="202"/>
      <c r="Z112" s="202"/>
      <c r="AA112" s="202"/>
      <c r="AB112" s="211"/>
      <c r="AC112" s="214"/>
      <c r="AD112" s="305"/>
      <c r="AE112" s="303"/>
      <c r="AH112" s="66"/>
      <c r="AJ112" s="173"/>
      <c r="AK112" s="307"/>
      <c r="AL112" s="97"/>
      <c r="AM112" s="97"/>
      <c r="AN112" s="97"/>
      <c r="AO112" s="97"/>
      <c r="AP112" s="97"/>
      <c r="AQ112" s="97"/>
      <c r="AR112" s="97"/>
      <c r="AS112" s="97"/>
      <c r="AT112" s="97"/>
      <c r="AU112" s="97"/>
      <c r="AV112" s="97"/>
      <c r="AW112" s="97"/>
      <c r="AX112" s="97"/>
      <c r="AY112" s="97"/>
      <c r="AZ112" s="97"/>
      <c r="BA112" s="97"/>
      <c r="BB112" s="97"/>
      <c r="BC112" s="98"/>
    </row>
    <row r="113" spans="1:55" s="64" customFormat="1" x14ac:dyDescent="0.25">
      <c r="A113" s="173"/>
      <c r="B113" s="193"/>
      <c r="C113" s="193"/>
      <c r="D113" s="193"/>
      <c r="E113" s="193"/>
      <c r="F113" s="194"/>
      <c r="G113" s="301"/>
      <c r="H113" s="193"/>
      <c r="I113" s="193"/>
      <c r="J113" s="193"/>
      <c r="K113" s="193"/>
      <c r="O113" s="203"/>
      <c r="P113" s="47"/>
      <c r="Q113" s="108"/>
      <c r="R113" s="53"/>
      <c r="S113" s="113"/>
      <c r="W113" s="206"/>
      <c r="X113" s="206"/>
      <c r="AB113" s="212"/>
      <c r="AC113" s="215"/>
      <c r="AD113" s="302"/>
      <c r="AE113" s="306"/>
      <c r="AJ113" s="173"/>
      <c r="AK113" s="307"/>
      <c r="AL113" s="97"/>
      <c r="AM113" s="97"/>
      <c r="AN113" s="97"/>
      <c r="AO113" s="97"/>
      <c r="AP113" s="97"/>
      <c r="AQ113" s="97"/>
      <c r="AR113" s="97"/>
      <c r="AS113" s="97"/>
      <c r="AT113" s="97"/>
      <c r="AU113" s="97"/>
      <c r="AV113" s="97"/>
      <c r="AW113" s="97"/>
      <c r="AX113" s="97"/>
      <c r="AY113" s="97"/>
      <c r="AZ113" s="97"/>
      <c r="BA113" s="97"/>
      <c r="BB113" s="97"/>
      <c r="BC113" s="98"/>
    </row>
    <row r="114" spans="1:55" customFormat="1" ht="115.5" customHeight="1" x14ac:dyDescent="0.25">
      <c r="A114" s="173">
        <v>22</v>
      </c>
      <c r="B114" s="193" t="s">
        <v>35</v>
      </c>
      <c r="C114" s="106" t="s">
        <v>45</v>
      </c>
      <c r="D114" s="106" t="s">
        <v>39</v>
      </c>
      <c r="E114" s="193" t="s">
        <v>59</v>
      </c>
      <c r="F114" s="116" t="s">
        <v>532</v>
      </c>
      <c r="G114" s="199" t="s">
        <v>548</v>
      </c>
      <c r="H114" s="27" t="s">
        <v>533</v>
      </c>
      <c r="I114" s="193" t="s">
        <v>67</v>
      </c>
      <c r="J114" s="311" t="s">
        <v>73</v>
      </c>
      <c r="K114" s="311" t="s">
        <v>238</v>
      </c>
      <c r="L114" s="200"/>
      <c r="M114" s="200"/>
      <c r="N114" s="200">
        <f t="shared" ref="N114" si="38">L114*M114</f>
        <v>0</v>
      </c>
      <c r="O114" s="303" t="s">
        <v>80</v>
      </c>
      <c r="P114" s="50" t="s">
        <v>534</v>
      </c>
      <c r="Q114" s="108" t="s">
        <v>272</v>
      </c>
      <c r="R114" s="53" t="s">
        <v>325</v>
      </c>
      <c r="S114" s="54" t="s">
        <v>535</v>
      </c>
      <c r="T114" s="117"/>
      <c r="U114" s="118"/>
      <c r="V114" s="118"/>
      <c r="W114" s="204" t="s">
        <v>73</v>
      </c>
      <c r="X114" s="204" t="s">
        <v>238</v>
      </c>
      <c r="Y114" s="207"/>
      <c r="Z114" s="207"/>
      <c r="AA114" s="200">
        <f t="shared" ref="AA114" si="39">Y114*Z114</f>
        <v>0</v>
      </c>
      <c r="AB114" s="210" t="s">
        <v>80</v>
      </c>
      <c r="AC114" s="213" t="s">
        <v>231</v>
      </c>
      <c r="AD114" s="314" t="s">
        <v>536</v>
      </c>
      <c r="AE114" s="315"/>
      <c r="AF114" s="118"/>
      <c r="AG114" s="118"/>
      <c r="AH114" s="119"/>
      <c r="AI114" s="118"/>
      <c r="AJ114" s="55" t="s">
        <v>275</v>
      </c>
    </row>
    <row r="115" spans="1:55" customFormat="1" ht="81.75" customHeight="1" x14ac:dyDescent="0.25">
      <c r="A115" s="173"/>
      <c r="B115" s="193"/>
      <c r="C115" s="106" t="s">
        <v>47</v>
      </c>
      <c r="D115" s="106" t="s">
        <v>37</v>
      </c>
      <c r="E115" s="193"/>
      <c r="F115" s="116" t="s">
        <v>537</v>
      </c>
      <c r="G115" s="199"/>
      <c r="H115" s="27" t="s">
        <v>479</v>
      </c>
      <c r="I115" s="193"/>
      <c r="J115" s="311"/>
      <c r="K115" s="311"/>
      <c r="L115" s="201"/>
      <c r="M115" s="201"/>
      <c r="N115" s="201"/>
      <c r="O115" s="304"/>
      <c r="P115" s="47"/>
      <c r="Q115" s="65"/>
      <c r="R115" s="53"/>
      <c r="S115" s="47"/>
      <c r="T115" s="120"/>
      <c r="U115" s="112"/>
      <c r="V115" s="112"/>
      <c r="W115" s="205"/>
      <c r="X115" s="205"/>
      <c r="Y115" s="208"/>
      <c r="Z115" s="208"/>
      <c r="AA115" s="201"/>
      <c r="AB115" s="211"/>
      <c r="AC115" s="214"/>
      <c r="AD115" s="176"/>
      <c r="AE115" s="178"/>
      <c r="AF115" s="112"/>
      <c r="AG115" s="112"/>
      <c r="AH115" s="119"/>
      <c r="AI115" s="112"/>
      <c r="AJ115" s="112"/>
    </row>
    <row r="116" spans="1:55" customFormat="1" x14ac:dyDescent="0.25">
      <c r="A116" s="173"/>
      <c r="B116" s="193"/>
      <c r="C116" s="106"/>
      <c r="D116" s="106" t="s">
        <v>38</v>
      </c>
      <c r="E116" s="193"/>
      <c r="F116" s="116" t="s">
        <v>538</v>
      </c>
      <c r="G116" s="199"/>
      <c r="H116" s="110" t="s">
        <v>285</v>
      </c>
      <c r="I116" s="193"/>
      <c r="J116" s="311"/>
      <c r="K116" s="311"/>
      <c r="L116" s="201"/>
      <c r="M116" s="201"/>
      <c r="N116" s="201"/>
      <c r="O116" s="304"/>
      <c r="P116" s="105"/>
      <c r="Q116" s="65"/>
      <c r="R116" s="53"/>
      <c r="S116" s="47"/>
      <c r="T116" s="120"/>
      <c r="U116" s="112"/>
      <c r="V116" s="112"/>
      <c r="W116" s="205"/>
      <c r="X116" s="205"/>
      <c r="Y116" s="208"/>
      <c r="Z116" s="208"/>
      <c r="AA116" s="201"/>
      <c r="AB116" s="211"/>
      <c r="AC116" s="214"/>
      <c r="AD116" s="176"/>
      <c r="AE116" s="178"/>
      <c r="AF116" s="112"/>
      <c r="AG116" s="112"/>
      <c r="AH116" s="119"/>
      <c r="AI116" s="112"/>
      <c r="AJ116" s="112"/>
    </row>
    <row r="117" spans="1:55" customFormat="1" x14ac:dyDescent="0.25">
      <c r="A117" s="173"/>
      <c r="B117" s="193"/>
      <c r="C117" s="106"/>
      <c r="D117" s="106"/>
      <c r="E117" s="193"/>
      <c r="F117" s="116"/>
      <c r="G117" s="199"/>
      <c r="H117" s="110" t="s">
        <v>527</v>
      </c>
      <c r="I117" s="193"/>
      <c r="J117" s="311"/>
      <c r="K117" s="311"/>
      <c r="L117" s="201"/>
      <c r="M117" s="201"/>
      <c r="N117" s="201"/>
      <c r="O117" s="304"/>
      <c r="P117" s="51"/>
      <c r="Q117" s="65"/>
      <c r="R117" s="53"/>
      <c r="S117" s="105"/>
      <c r="T117" s="121"/>
      <c r="U117" s="122"/>
      <c r="V117" s="122"/>
      <c r="W117" s="205"/>
      <c r="X117" s="205"/>
      <c r="Y117" s="208"/>
      <c r="Z117" s="208"/>
      <c r="AA117" s="201"/>
      <c r="AB117" s="211"/>
      <c r="AC117" s="214"/>
      <c r="AD117" s="195"/>
      <c r="AE117" s="196"/>
      <c r="AF117" s="122"/>
      <c r="AG117" s="122"/>
      <c r="AH117" s="123"/>
      <c r="AI117" s="122"/>
      <c r="AJ117" s="122"/>
    </row>
    <row r="118" spans="1:55" s="112" customFormat="1" ht="114.75" customHeight="1" x14ac:dyDescent="0.25">
      <c r="A118" s="173"/>
      <c r="B118" s="193"/>
      <c r="C118" s="193"/>
      <c r="D118" s="193"/>
      <c r="E118" s="193"/>
      <c r="F118" s="194"/>
      <c r="G118" s="199"/>
      <c r="H118" s="193"/>
      <c r="I118" s="193"/>
      <c r="J118" s="311"/>
      <c r="K118" s="311"/>
      <c r="L118" s="201"/>
      <c r="M118" s="201"/>
      <c r="N118" s="202"/>
      <c r="O118" s="304"/>
      <c r="P118" s="47"/>
      <c r="Q118" s="108"/>
      <c r="R118" s="53"/>
      <c r="S118" s="49"/>
      <c r="W118" s="205"/>
      <c r="X118" s="205"/>
      <c r="Y118" s="209"/>
      <c r="Z118" s="209"/>
      <c r="AA118" s="202"/>
      <c r="AB118" s="211"/>
      <c r="AC118" s="214"/>
      <c r="AD118" s="195"/>
      <c r="AE118" s="196"/>
      <c r="AH118" s="119"/>
      <c r="AJ118" s="171"/>
      <c r="AK118" s="185"/>
      <c r="AL118"/>
      <c r="AM118"/>
      <c r="AN118"/>
      <c r="AO118"/>
      <c r="AP118"/>
      <c r="AQ118"/>
      <c r="AR118"/>
      <c r="AS118"/>
      <c r="AT118"/>
      <c r="AU118"/>
      <c r="AV118"/>
      <c r="AW118"/>
      <c r="AX118"/>
      <c r="AY118"/>
      <c r="AZ118"/>
      <c r="BA118"/>
      <c r="BB118"/>
      <c r="BC118" s="124"/>
    </row>
    <row r="119" spans="1:55" s="112" customFormat="1" x14ac:dyDescent="0.25">
      <c r="A119" s="173"/>
      <c r="B119" s="193"/>
      <c r="C119" s="193"/>
      <c r="D119" s="193"/>
      <c r="E119" s="193"/>
      <c r="F119" s="194"/>
      <c r="G119" s="199"/>
      <c r="H119" s="193"/>
      <c r="I119" s="193"/>
      <c r="J119" s="311"/>
      <c r="K119" s="311"/>
      <c r="O119" s="304"/>
      <c r="P119" s="47"/>
      <c r="Q119" s="108"/>
      <c r="R119" s="53"/>
      <c r="S119" s="111"/>
      <c r="W119" s="206"/>
      <c r="X119" s="206"/>
      <c r="AB119" s="212"/>
      <c r="AC119" s="215"/>
      <c r="AD119" s="197"/>
      <c r="AE119" s="198"/>
      <c r="AJ119" s="171"/>
      <c r="AK119" s="185"/>
      <c r="AL119"/>
      <c r="AM119"/>
      <c r="AN119"/>
      <c r="AO119"/>
      <c r="AP119"/>
      <c r="AQ119"/>
      <c r="AR119"/>
      <c r="AS119"/>
      <c r="AT119"/>
      <c r="AU119"/>
      <c r="AV119"/>
      <c r="AW119"/>
      <c r="AX119"/>
      <c r="AY119"/>
      <c r="AZ119"/>
      <c r="BA119"/>
      <c r="BB119"/>
      <c r="BC119" s="124"/>
    </row>
    <row r="120" spans="1:55" customFormat="1" ht="139.5" customHeight="1" x14ac:dyDescent="0.25">
      <c r="A120" s="173">
        <v>23</v>
      </c>
      <c r="B120" s="193" t="s">
        <v>35</v>
      </c>
      <c r="C120" s="106" t="s">
        <v>45</v>
      </c>
      <c r="D120" s="106" t="s">
        <v>39</v>
      </c>
      <c r="E120" s="193" t="s">
        <v>59</v>
      </c>
      <c r="F120" s="116" t="s">
        <v>281</v>
      </c>
      <c r="G120" s="199" t="s">
        <v>547</v>
      </c>
      <c r="H120" s="27" t="s">
        <v>533</v>
      </c>
      <c r="I120" s="193" t="s">
        <v>67</v>
      </c>
      <c r="J120" s="193" t="s">
        <v>73</v>
      </c>
      <c r="K120" s="193" t="s">
        <v>238</v>
      </c>
      <c r="L120" s="200"/>
      <c r="M120" s="200"/>
      <c r="N120" s="200">
        <f t="shared" ref="N120" si="40">L120*M120</f>
        <v>0</v>
      </c>
      <c r="O120" s="200" t="s">
        <v>80</v>
      </c>
      <c r="P120" s="50" t="s">
        <v>539</v>
      </c>
      <c r="Q120" s="108" t="s">
        <v>272</v>
      </c>
      <c r="R120" s="53" t="s">
        <v>325</v>
      </c>
      <c r="S120" s="47" t="s">
        <v>540</v>
      </c>
      <c r="T120" s="117"/>
      <c r="U120" s="118"/>
      <c r="V120" s="118"/>
      <c r="W120" s="204" t="s">
        <v>73</v>
      </c>
      <c r="X120" s="204" t="s">
        <v>238</v>
      </c>
      <c r="Y120" s="207"/>
      <c r="Z120" s="207"/>
      <c r="AA120" s="200">
        <f t="shared" ref="AA120" si="41">Y120*Z120</f>
        <v>0</v>
      </c>
      <c r="AB120" s="210" t="s">
        <v>80</v>
      </c>
      <c r="AC120" s="213" t="s">
        <v>231</v>
      </c>
      <c r="AD120" s="314" t="s">
        <v>541</v>
      </c>
      <c r="AE120" s="315"/>
      <c r="AF120" s="118"/>
      <c r="AG120" s="118"/>
      <c r="AH120" s="119"/>
      <c r="AI120" s="118"/>
      <c r="AJ120" s="33" t="s">
        <v>275</v>
      </c>
    </row>
    <row r="121" spans="1:55" customFormat="1" ht="81.75" customHeight="1" x14ac:dyDescent="0.25">
      <c r="A121" s="173"/>
      <c r="B121" s="193"/>
      <c r="C121" s="106"/>
      <c r="D121" s="106" t="s">
        <v>38</v>
      </c>
      <c r="E121" s="193"/>
      <c r="F121" s="116"/>
      <c r="G121" s="199"/>
      <c r="H121" s="27" t="s">
        <v>479</v>
      </c>
      <c r="I121" s="193"/>
      <c r="J121" s="193"/>
      <c r="K121" s="193"/>
      <c r="L121" s="201"/>
      <c r="M121" s="201"/>
      <c r="N121" s="201"/>
      <c r="O121" s="201"/>
      <c r="P121" s="47"/>
      <c r="Q121" s="65"/>
      <c r="R121" s="53"/>
      <c r="S121" s="47"/>
      <c r="T121" s="120"/>
      <c r="U121" s="112"/>
      <c r="V121" s="112"/>
      <c r="W121" s="205"/>
      <c r="X121" s="205"/>
      <c r="Y121" s="208"/>
      <c r="Z121" s="208"/>
      <c r="AA121" s="201"/>
      <c r="AB121" s="211"/>
      <c r="AC121" s="214"/>
      <c r="AD121" s="176"/>
      <c r="AE121" s="178"/>
      <c r="AF121" s="112"/>
      <c r="AG121" s="112"/>
      <c r="AH121" s="119"/>
      <c r="AI121" s="112"/>
      <c r="AJ121" s="112"/>
    </row>
    <row r="122" spans="1:55" customFormat="1" x14ac:dyDescent="0.25">
      <c r="A122" s="173"/>
      <c r="B122" s="193"/>
      <c r="C122" s="106"/>
      <c r="D122" s="106"/>
      <c r="E122" s="193"/>
      <c r="F122" s="116" t="s">
        <v>538</v>
      </c>
      <c r="G122" s="199"/>
      <c r="H122" s="110" t="s">
        <v>285</v>
      </c>
      <c r="I122" s="193"/>
      <c r="J122" s="193"/>
      <c r="K122" s="193"/>
      <c r="L122" s="201"/>
      <c r="M122" s="201"/>
      <c r="N122" s="201"/>
      <c r="O122" s="201"/>
      <c r="P122" s="105"/>
      <c r="Q122" s="65"/>
      <c r="R122" s="53"/>
      <c r="S122" s="47"/>
      <c r="T122" s="120"/>
      <c r="U122" s="112"/>
      <c r="V122" s="112"/>
      <c r="W122" s="205"/>
      <c r="X122" s="205"/>
      <c r="Y122" s="208"/>
      <c r="Z122" s="208"/>
      <c r="AA122" s="201"/>
      <c r="AB122" s="211"/>
      <c r="AC122" s="214"/>
      <c r="AD122" s="176"/>
      <c r="AE122" s="178"/>
      <c r="AF122" s="112"/>
      <c r="AG122" s="112"/>
      <c r="AH122" s="119"/>
      <c r="AI122" s="112"/>
      <c r="AJ122" s="112"/>
    </row>
    <row r="123" spans="1:55" customFormat="1" x14ac:dyDescent="0.25">
      <c r="A123" s="173"/>
      <c r="B123" s="193"/>
      <c r="C123" s="106"/>
      <c r="D123" s="106"/>
      <c r="E123" s="193"/>
      <c r="F123" s="116"/>
      <c r="G123" s="199"/>
      <c r="H123" s="110" t="s">
        <v>527</v>
      </c>
      <c r="I123" s="193"/>
      <c r="J123" s="193"/>
      <c r="K123" s="193"/>
      <c r="L123" s="201"/>
      <c r="M123" s="201"/>
      <c r="N123" s="201"/>
      <c r="O123" s="201"/>
      <c r="P123" s="51"/>
      <c r="Q123" s="65"/>
      <c r="R123" s="53"/>
      <c r="S123" s="105"/>
      <c r="T123" s="121"/>
      <c r="U123" s="122"/>
      <c r="V123" s="122"/>
      <c r="W123" s="205"/>
      <c r="X123" s="205"/>
      <c r="Y123" s="208"/>
      <c r="Z123" s="208"/>
      <c r="AA123" s="201"/>
      <c r="AB123" s="211"/>
      <c r="AC123" s="214"/>
      <c r="AD123" s="195"/>
      <c r="AE123" s="196"/>
      <c r="AF123" s="122"/>
      <c r="AG123" s="122"/>
      <c r="AH123" s="123"/>
      <c r="AI123" s="122"/>
      <c r="AJ123" s="122"/>
    </row>
    <row r="124" spans="1:55" s="112" customFormat="1" ht="114.75" customHeight="1" x14ac:dyDescent="0.25">
      <c r="A124" s="173"/>
      <c r="B124" s="193"/>
      <c r="C124" s="193"/>
      <c r="D124" s="193"/>
      <c r="E124" s="193"/>
      <c r="F124" s="194"/>
      <c r="G124" s="199"/>
      <c r="H124" s="193"/>
      <c r="I124" s="193"/>
      <c r="J124" s="193"/>
      <c r="K124" s="193"/>
      <c r="L124" s="201"/>
      <c r="M124" s="201"/>
      <c r="N124" s="202"/>
      <c r="O124" s="201"/>
      <c r="P124" s="47"/>
      <c r="Q124" s="108"/>
      <c r="R124" s="53"/>
      <c r="S124" s="109"/>
      <c r="W124" s="205"/>
      <c r="X124" s="205"/>
      <c r="Y124" s="209"/>
      <c r="Z124" s="209"/>
      <c r="AA124" s="202"/>
      <c r="AB124" s="211"/>
      <c r="AC124" s="214"/>
      <c r="AD124" s="195"/>
      <c r="AE124" s="196"/>
      <c r="AH124" s="119"/>
      <c r="AJ124" s="171"/>
      <c r="AK124" s="185"/>
      <c r="AL124"/>
      <c r="AM124"/>
      <c r="AN124"/>
      <c r="AO124"/>
      <c r="AP124"/>
      <c r="AQ124"/>
      <c r="AR124"/>
      <c r="AS124"/>
      <c r="AT124"/>
      <c r="AU124"/>
      <c r="AV124"/>
      <c r="AW124"/>
      <c r="AX124"/>
      <c r="AY124"/>
      <c r="AZ124"/>
      <c r="BA124"/>
      <c r="BB124"/>
      <c r="BC124" s="124"/>
    </row>
    <row r="125" spans="1:55" s="112" customFormat="1" x14ac:dyDescent="0.25">
      <c r="A125" s="173"/>
      <c r="B125" s="193"/>
      <c r="C125" s="193"/>
      <c r="D125" s="193"/>
      <c r="E125" s="193"/>
      <c r="F125" s="194"/>
      <c r="G125" s="199"/>
      <c r="H125" s="193"/>
      <c r="I125" s="193"/>
      <c r="J125" s="193"/>
      <c r="K125" s="193"/>
      <c r="O125" s="203"/>
      <c r="P125" s="47"/>
      <c r="Q125" s="108"/>
      <c r="R125" s="53"/>
      <c r="S125" s="105"/>
      <c r="W125" s="206"/>
      <c r="X125" s="206"/>
      <c r="AB125" s="212"/>
      <c r="AC125" s="215"/>
      <c r="AD125" s="197"/>
      <c r="AE125" s="198"/>
      <c r="AJ125" s="171"/>
      <c r="AK125" s="185"/>
      <c r="AL125"/>
      <c r="AM125"/>
      <c r="AN125"/>
      <c r="AO125"/>
      <c r="AP125"/>
      <c r="AQ125"/>
      <c r="AR125"/>
      <c r="AS125"/>
      <c r="AT125"/>
      <c r="AU125"/>
      <c r="AV125"/>
      <c r="AW125"/>
      <c r="AX125"/>
      <c r="AY125"/>
      <c r="AZ125"/>
      <c r="BA125"/>
      <c r="BB125"/>
      <c r="BC125" s="124"/>
    </row>
    <row r="126" spans="1:55" customFormat="1" ht="139.5" customHeight="1" x14ac:dyDescent="0.25">
      <c r="A126" s="173">
        <v>24</v>
      </c>
      <c r="B126" s="193" t="s">
        <v>31</v>
      </c>
      <c r="C126" s="126" t="s">
        <v>47</v>
      </c>
      <c r="D126" s="126" t="s">
        <v>37</v>
      </c>
      <c r="E126" s="193" t="s">
        <v>59</v>
      </c>
      <c r="F126" s="141" t="s">
        <v>553</v>
      </c>
      <c r="G126" s="199" t="s">
        <v>550</v>
      </c>
      <c r="H126" s="27" t="s">
        <v>284</v>
      </c>
      <c r="I126" s="193" t="s">
        <v>70</v>
      </c>
      <c r="J126" s="193" t="s">
        <v>73</v>
      </c>
      <c r="K126" s="193" t="s">
        <v>238</v>
      </c>
      <c r="L126" s="200"/>
      <c r="M126" s="200"/>
      <c r="N126" s="200">
        <f t="shared" ref="N126" si="42">L126*M126</f>
        <v>0</v>
      </c>
      <c r="O126" s="200" t="s">
        <v>80</v>
      </c>
      <c r="P126" s="142" t="s">
        <v>555</v>
      </c>
      <c r="Q126" s="143" t="s">
        <v>272</v>
      </c>
      <c r="R126" s="144" t="s">
        <v>556</v>
      </c>
      <c r="S126" s="141" t="s">
        <v>557</v>
      </c>
      <c r="T126" s="117"/>
      <c r="U126" s="118"/>
      <c r="V126" s="118"/>
      <c r="W126" s="204" t="s">
        <v>73</v>
      </c>
      <c r="X126" s="204" t="s">
        <v>238</v>
      </c>
      <c r="Y126" s="207"/>
      <c r="Z126" s="207"/>
      <c r="AA126" s="200">
        <f t="shared" ref="AA126" si="43">Y126*Z126</f>
        <v>0</v>
      </c>
      <c r="AB126" s="210" t="s">
        <v>80</v>
      </c>
      <c r="AC126" s="213" t="s">
        <v>231</v>
      </c>
      <c r="AD126" s="216" t="s">
        <v>560</v>
      </c>
      <c r="AE126" s="217"/>
      <c r="AF126" s="118"/>
      <c r="AG126" s="118"/>
      <c r="AH126" s="119"/>
      <c r="AI126" s="118"/>
      <c r="AJ126" s="146" t="s">
        <v>561</v>
      </c>
    </row>
    <row r="127" spans="1:55" customFormat="1" ht="81.75" customHeight="1" x14ac:dyDescent="0.25">
      <c r="A127" s="173"/>
      <c r="B127" s="193"/>
      <c r="C127" s="126"/>
      <c r="D127" s="126"/>
      <c r="E127" s="193"/>
      <c r="F127" s="141" t="s">
        <v>554</v>
      </c>
      <c r="G127" s="199"/>
      <c r="H127" s="66" t="s">
        <v>285</v>
      </c>
      <c r="I127" s="193"/>
      <c r="J127" s="193"/>
      <c r="K127" s="193"/>
      <c r="L127" s="201"/>
      <c r="M127" s="201"/>
      <c r="N127" s="201"/>
      <c r="O127" s="201"/>
      <c r="P127" s="141" t="s">
        <v>566</v>
      </c>
      <c r="Q127" s="145" t="s">
        <v>272</v>
      </c>
      <c r="R127" s="144" t="s">
        <v>558</v>
      </c>
      <c r="S127" s="141" t="s">
        <v>559</v>
      </c>
      <c r="T127" s="120"/>
      <c r="U127" s="130"/>
      <c r="V127" s="130"/>
      <c r="W127" s="205"/>
      <c r="X127" s="205"/>
      <c r="Y127" s="208"/>
      <c r="Z127" s="208"/>
      <c r="AA127" s="201"/>
      <c r="AB127" s="211"/>
      <c r="AC127" s="214"/>
      <c r="AD127" s="176"/>
      <c r="AE127" s="178"/>
      <c r="AF127" s="130"/>
      <c r="AG127" s="130"/>
      <c r="AH127" s="119"/>
      <c r="AI127" s="130"/>
      <c r="AJ127" s="146" t="s">
        <v>300</v>
      </c>
    </row>
    <row r="128" spans="1:55" customFormat="1" ht="22.5" x14ac:dyDescent="0.25">
      <c r="A128" s="173"/>
      <c r="B128" s="193"/>
      <c r="C128" s="126"/>
      <c r="D128" s="126"/>
      <c r="E128" s="193"/>
      <c r="F128" s="27" t="s">
        <v>295</v>
      </c>
      <c r="G128" s="199"/>
      <c r="H128" s="27" t="s">
        <v>286</v>
      </c>
      <c r="I128" s="193"/>
      <c r="J128" s="193"/>
      <c r="K128" s="193"/>
      <c r="L128" s="201"/>
      <c r="M128" s="201"/>
      <c r="N128" s="201"/>
      <c r="O128" s="201"/>
      <c r="P128" s="125"/>
      <c r="Q128" s="65"/>
      <c r="R128" s="53"/>
      <c r="S128" s="47"/>
      <c r="T128" s="120"/>
      <c r="U128" s="130"/>
      <c r="V128" s="130"/>
      <c r="W128" s="205"/>
      <c r="X128" s="205"/>
      <c r="Y128" s="208"/>
      <c r="Z128" s="208"/>
      <c r="AA128" s="201"/>
      <c r="AB128" s="211"/>
      <c r="AC128" s="214"/>
      <c r="AD128" s="176"/>
      <c r="AE128" s="178"/>
      <c r="AF128" s="130"/>
      <c r="AG128" s="130"/>
      <c r="AH128" s="119"/>
      <c r="AI128" s="130"/>
      <c r="AJ128" s="130"/>
    </row>
    <row r="129" spans="1:55" customFormat="1" x14ac:dyDescent="0.25">
      <c r="A129" s="173"/>
      <c r="B129" s="193"/>
      <c r="C129" s="126"/>
      <c r="D129" s="126"/>
      <c r="E129" s="193"/>
      <c r="F129" s="116"/>
      <c r="G129" s="199"/>
      <c r="H129" s="129"/>
      <c r="I129" s="193"/>
      <c r="J129" s="193"/>
      <c r="K129" s="193"/>
      <c r="L129" s="201"/>
      <c r="M129" s="201"/>
      <c r="N129" s="201"/>
      <c r="O129" s="201"/>
      <c r="P129" s="51"/>
      <c r="Q129" s="65"/>
      <c r="R129" s="53"/>
      <c r="S129" s="125"/>
      <c r="T129" s="121"/>
      <c r="U129" s="122"/>
      <c r="V129" s="122"/>
      <c r="W129" s="205"/>
      <c r="X129" s="205"/>
      <c r="Y129" s="208"/>
      <c r="Z129" s="208"/>
      <c r="AA129" s="201"/>
      <c r="AB129" s="211"/>
      <c r="AC129" s="214"/>
      <c r="AD129" s="195"/>
      <c r="AE129" s="196"/>
      <c r="AF129" s="122"/>
      <c r="AG129" s="122"/>
      <c r="AH129" s="123"/>
      <c r="AI129" s="122"/>
      <c r="AJ129" s="122"/>
    </row>
    <row r="130" spans="1:55" s="130" customFormat="1" ht="114.75" customHeight="1" x14ac:dyDescent="0.25">
      <c r="A130" s="173"/>
      <c r="B130" s="193"/>
      <c r="C130" s="193"/>
      <c r="D130" s="193"/>
      <c r="E130" s="193"/>
      <c r="F130" s="194"/>
      <c r="G130" s="199"/>
      <c r="H130" s="193"/>
      <c r="I130" s="193"/>
      <c r="J130" s="193"/>
      <c r="K130" s="193"/>
      <c r="L130" s="201"/>
      <c r="M130" s="201"/>
      <c r="N130" s="202"/>
      <c r="O130" s="201"/>
      <c r="P130" s="47"/>
      <c r="Q130" s="128"/>
      <c r="R130" s="53"/>
      <c r="S130" s="127"/>
      <c r="W130" s="205"/>
      <c r="X130" s="205"/>
      <c r="Y130" s="209"/>
      <c r="Z130" s="209"/>
      <c r="AA130" s="202"/>
      <c r="AB130" s="211"/>
      <c r="AC130" s="214"/>
      <c r="AD130" s="195"/>
      <c r="AE130" s="196"/>
      <c r="AH130" s="119"/>
      <c r="AJ130" s="171"/>
      <c r="AK130" s="185"/>
      <c r="AL130"/>
      <c r="AM130"/>
      <c r="AN130"/>
      <c r="AO130"/>
      <c r="AP130"/>
      <c r="AQ130"/>
      <c r="AR130"/>
      <c r="AS130"/>
      <c r="AT130"/>
      <c r="AU130"/>
      <c r="AV130"/>
      <c r="AW130"/>
      <c r="AX130"/>
      <c r="AY130"/>
      <c r="AZ130"/>
      <c r="BA130"/>
      <c r="BB130"/>
      <c r="BC130" s="124"/>
    </row>
    <row r="131" spans="1:55" s="130" customFormat="1" x14ac:dyDescent="0.25">
      <c r="A131" s="173"/>
      <c r="B131" s="193"/>
      <c r="C131" s="193"/>
      <c r="D131" s="193"/>
      <c r="E131" s="193"/>
      <c r="F131" s="194"/>
      <c r="G131" s="199"/>
      <c r="H131" s="193"/>
      <c r="I131" s="193"/>
      <c r="J131" s="193"/>
      <c r="K131" s="193"/>
      <c r="O131" s="203"/>
      <c r="P131" s="47"/>
      <c r="Q131" s="128"/>
      <c r="R131" s="53"/>
      <c r="S131" s="125"/>
      <c r="W131" s="206"/>
      <c r="X131" s="206"/>
      <c r="AB131" s="212"/>
      <c r="AC131" s="215"/>
      <c r="AD131" s="197"/>
      <c r="AE131" s="198"/>
      <c r="AJ131" s="171"/>
      <c r="AK131" s="185"/>
      <c r="AL131"/>
      <c r="AM131"/>
      <c r="AN131"/>
      <c r="AO131"/>
      <c r="AP131"/>
      <c r="AQ131"/>
      <c r="AR131"/>
      <c r="AS131"/>
      <c r="AT131"/>
      <c r="AU131"/>
      <c r="AV131"/>
      <c r="AW131"/>
      <c r="AX131"/>
      <c r="AY131"/>
      <c r="AZ131"/>
      <c r="BA131"/>
      <c r="BB131"/>
      <c r="BC131" s="124"/>
    </row>
    <row r="132" spans="1:55" customFormat="1" ht="139.5" customHeight="1" x14ac:dyDescent="0.25">
      <c r="A132" s="173">
        <v>25</v>
      </c>
      <c r="B132" s="193" t="s">
        <v>31</v>
      </c>
      <c r="C132" s="126" t="s">
        <v>47</v>
      </c>
      <c r="D132" s="126" t="s">
        <v>39</v>
      </c>
      <c r="E132" s="193" t="s">
        <v>59</v>
      </c>
      <c r="F132" s="40" t="s">
        <v>562</v>
      </c>
      <c r="G132" s="199" t="s">
        <v>551</v>
      </c>
      <c r="H132" s="27" t="s">
        <v>284</v>
      </c>
      <c r="I132" s="193" t="s">
        <v>67</v>
      </c>
      <c r="J132" s="193" t="s">
        <v>73</v>
      </c>
      <c r="K132" s="193" t="s">
        <v>238</v>
      </c>
      <c r="L132" s="200"/>
      <c r="M132" s="200"/>
      <c r="N132" s="200">
        <f t="shared" ref="N132" si="44">L132*M132</f>
        <v>0</v>
      </c>
      <c r="O132" s="200" t="s">
        <v>80</v>
      </c>
      <c r="P132" s="50" t="s">
        <v>565</v>
      </c>
      <c r="Q132" s="132" t="s">
        <v>272</v>
      </c>
      <c r="R132" s="147" t="s">
        <v>361</v>
      </c>
      <c r="S132" s="148" t="s">
        <v>567</v>
      </c>
      <c r="T132" s="117"/>
      <c r="U132" s="118"/>
      <c r="V132" s="118"/>
      <c r="W132" s="204" t="s">
        <v>73</v>
      </c>
      <c r="X132" s="204" t="s">
        <v>238</v>
      </c>
      <c r="Y132" s="207"/>
      <c r="Z132" s="207"/>
      <c r="AA132" s="200">
        <f t="shared" ref="AA132" si="45">Y132*Z132</f>
        <v>0</v>
      </c>
      <c r="AB132" s="210" t="s">
        <v>80</v>
      </c>
      <c r="AC132" s="213" t="s">
        <v>231</v>
      </c>
      <c r="AD132" s="216" t="s">
        <v>568</v>
      </c>
      <c r="AE132" s="217"/>
      <c r="AF132" s="118"/>
      <c r="AG132" s="118"/>
      <c r="AH132" s="119"/>
      <c r="AI132" s="118"/>
      <c r="AJ132" s="149" t="s">
        <v>292</v>
      </c>
    </row>
    <row r="133" spans="1:55" customFormat="1" ht="81.75" customHeight="1" x14ac:dyDescent="0.25">
      <c r="A133" s="173"/>
      <c r="B133" s="193"/>
      <c r="C133" s="126"/>
      <c r="D133" s="126"/>
      <c r="E133" s="193"/>
      <c r="F133" s="116" t="s">
        <v>563</v>
      </c>
      <c r="G133" s="199"/>
      <c r="H133" s="141" t="s">
        <v>564</v>
      </c>
      <c r="I133" s="193"/>
      <c r="J133" s="193"/>
      <c r="K133" s="193"/>
      <c r="L133" s="201"/>
      <c r="M133" s="201"/>
      <c r="N133" s="201"/>
      <c r="O133" s="201"/>
      <c r="P133" s="47"/>
      <c r="Q133" s="65"/>
      <c r="R133" s="53"/>
      <c r="S133" s="47"/>
      <c r="T133" s="120"/>
      <c r="U133" s="130"/>
      <c r="V133" s="130"/>
      <c r="W133" s="205"/>
      <c r="X133" s="205"/>
      <c r="Y133" s="208"/>
      <c r="Z133" s="208"/>
      <c r="AA133" s="201"/>
      <c r="AB133" s="211"/>
      <c r="AC133" s="214"/>
      <c r="AD133" s="176"/>
      <c r="AE133" s="178"/>
      <c r="AF133" s="130"/>
      <c r="AG133" s="130"/>
      <c r="AH133" s="119"/>
      <c r="AI133" s="130"/>
      <c r="AJ133" s="130"/>
    </row>
    <row r="134" spans="1:55" customFormat="1" x14ac:dyDescent="0.25">
      <c r="A134" s="173"/>
      <c r="B134" s="193"/>
      <c r="C134" s="126"/>
      <c r="D134" s="126"/>
      <c r="E134" s="193"/>
      <c r="F134" s="116"/>
      <c r="G134" s="199"/>
      <c r="H134" s="129"/>
      <c r="I134" s="193"/>
      <c r="J134" s="193"/>
      <c r="K134" s="193"/>
      <c r="L134" s="201"/>
      <c r="M134" s="201"/>
      <c r="N134" s="201"/>
      <c r="O134" s="201"/>
      <c r="P134" s="125"/>
      <c r="Q134" s="65"/>
      <c r="R134" s="53"/>
      <c r="S134" s="47"/>
      <c r="T134" s="120"/>
      <c r="U134" s="130"/>
      <c r="V134" s="130"/>
      <c r="W134" s="205"/>
      <c r="X134" s="205"/>
      <c r="Y134" s="208"/>
      <c r="Z134" s="208"/>
      <c r="AA134" s="201"/>
      <c r="AB134" s="211"/>
      <c r="AC134" s="214"/>
      <c r="AD134" s="176"/>
      <c r="AE134" s="178"/>
      <c r="AF134" s="130"/>
      <c r="AG134" s="130"/>
      <c r="AH134" s="119"/>
      <c r="AI134" s="130"/>
      <c r="AJ134" s="130"/>
    </row>
    <row r="135" spans="1:55" customFormat="1" x14ac:dyDescent="0.25">
      <c r="A135" s="173"/>
      <c r="B135" s="193"/>
      <c r="C135" s="126"/>
      <c r="D135" s="126"/>
      <c r="E135" s="193"/>
      <c r="F135" s="116"/>
      <c r="G135" s="199"/>
      <c r="H135" s="129"/>
      <c r="I135" s="193"/>
      <c r="J135" s="193"/>
      <c r="K135" s="193"/>
      <c r="L135" s="201"/>
      <c r="M135" s="201"/>
      <c r="N135" s="201"/>
      <c r="O135" s="201"/>
      <c r="P135" s="51"/>
      <c r="Q135" s="65"/>
      <c r="R135" s="53"/>
      <c r="S135" s="125"/>
      <c r="T135" s="121"/>
      <c r="U135" s="122"/>
      <c r="V135" s="122"/>
      <c r="W135" s="205"/>
      <c r="X135" s="205"/>
      <c r="Y135" s="208"/>
      <c r="Z135" s="208"/>
      <c r="AA135" s="201"/>
      <c r="AB135" s="211"/>
      <c r="AC135" s="214"/>
      <c r="AD135" s="195"/>
      <c r="AE135" s="196"/>
      <c r="AF135" s="122"/>
      <c r="AG135" s="122"/>
      <c r="AH135" s="123"/>
      <c r="AI135" s="122"/>
      <c r="AJ135" s="122"/>
    </row>
    <row r="136" spans="1:55" s="130" customFormat="1" ht="114.75" customHeight="1" x14ac:dyDescent="0.25">
      <c r="A136" s="173"/>
      <c r="B136" s="193"/>
      <c r="C136" s="193"/>
      <c r="D136" s="193"/>
      <c r="E136" s="193"/>
      <c r="F136" s="194"/>
      <c r="G136" s="199"/>
      <c r="H136" s="193"/>
      <c r="I136" s="193"/>
      <c r="J136" s="193"/>
      <c r="K136" s="193"/>
      <c r="L136" s="201"/>
      <c r="M136" s="201"/>
      <c r="N136" s="202"/>
      <c r="O136" s="201"/>
      <c r="P136" s="47"/>
      <c r="Q136" s="128"/>
      <c r="R136" s="53"/>
      <c r="S136" s="127"/>
      <c r="W136" s="205"/>
      <c r="X136" s="205"/>
      <c r="Y136" s="209"/>
      <c r="Z136" s="209"/>
      <c r="AA136" s="202"/>
      <c r="AB136" s="211"/>
      <c r="AC136" s="214"/>
      <c r="AD136" s="195"/>
      <c r="AE136" s="196"/>
      <c r="AH136" s="119"/>
      <c r="AJ136" s="171"/>
      <c r="AK136" s="185"/>
      <c r="AL136"/>
      <c r="AM136"/>
      <c r="AN136"/>
      <c r="AO136"/>
      <c r="AP136"/>
      <c r="AQ136"/>
      <c r="AR136"/>
      <c r="AS136"/>
      <c r="AT136"/>
      <c r="AU136"/>
      <c r="AV136"/>
      <c r="AW136"/>
      <c r="AX136"/>
      <c r="AY136"/>
      <c r="AZ136"/>
      <c r="BA136"/>
      <c r="BB136"/>
      <c r="BC136" s="124"/>
    </row>
    <row r="137" spans="1:55" s="130" customFormat="1" x14ac:dyDescent="0.25">
      <c r="A137" s="173"/>
      <c r="B137" s="193"/>
      <c r="C137" s="193"/>
      <c r="D137" s="193"/>
      <c r="E137" s="193"/>
      <c r="F137" s="194"/>
      <c r="G137" s="199"/>
      <c r="H137" s="193"/>
      <c r="I137" s="193"/>
      <c r="J137" s="193"/>
      <c r="K137" s="193"/>
      <c r="O137" s="203"/>
      <c r="P137" s="47"/>
      <c r="Q137" s="128"/>
      <c r="R137" s="53"/>
      <c r="S137" s="125"/>
      <c r="W137" s="206"/>
      <c r="X137" s="206"/>
      <c r="AB137" s="212"/>
      <c r="AC137" s="215"/>
      <c r="AD137" s="197"/>
      <c r="AE137" s="198"/>
      <c r="AJ137" s="171"/>
      <c r="AK137" s="185"/>
      <c r="AL137"/>
      <c r="AM137"/>
      <c r="AN137"/>
      <c r="AO137"/>
      <c r="AP137"/>
      <c r="AQ137"/>
      <c r="AR137"/>
      <c r="AS137"/>
      <c r="AT137"/>
      <c r="AU137"/>
      <c r="AV137"/>
      <c r="AW137"/>
      <c r="AX137"/>
      <c r="AY137"/>
      <c r="AZ137"/>
      <c r="BA137"/>
      <c r="BB137"/>
      <c r="BC137" s="124"/>
    </row>
    <row r="138" spans="1:55" customFormat="1" ht="139.5" customHeight="1" x14ac:dyDescent="0.25">
      <c r="A138" s="173">
        <v>26</v>
      </c>
      <c r="B138" s="193" t="s">
        <v>31</v>
      </c>
      <c r="C138" s="126" t="s">
        <v>47</v>
      </c>
      <c r="D138" s="126" t="s">
        <v>37</v>
      </c>
      <c r="E138" s="193" t="s">
        <v>59</v>
      </c>
      <c r="F138" s="141" t="s">
        <v>569</v>
      </c>
      <c r="G138" s="199" t="s">
        <v>552</v>
      </c>
      <c r="H138" s="27" t="s">
        <v>284</v>
      </c>
      <c r="I138" s="193" t="s">
        <v>67</v>
      </c>
      <c r="J138" s="193" t="s">
        <v>73</v>
      </c>
      <c r="K138" s="193" t="s">
        <v>238</v>
      </c>
      <c r="L138" s="200"/>
      <c r="M138" s="200"/>
      <c r="N138" s="200">
        <f t="shared" ref="N138" si="46">L138*M138</f>
        <v>0</v>
      </c>
      <c r="O138" s="200" t="s">
        <v>80</v>
      </c>
      <c r="P138" s="142" t="s">
        <v>573</v>
      </c>
      <c r="Q138" s="132" t="s">
        <v>272</v>
      </c>
      <c r="R138" s="150" t="s">
        <v>577</v>
      </c>
      <c r="S138" s="138" t="s">
        <v>578</v>
      </c>
      <c r="T138" s="117"/>
      <c r="U138" s="118"/>
      <c r="V138" s="118"/>
      <c r="W138" s="204" t="s">
        <v>73</v>
      </c>
      <c r="X138" s="204" t="s">
        <v>238</v>
      </c>
      <c r="Y138" s="207"/>
      <c r="Z138" s="207"/>
      <c r="AA138" s="200">
        <f t="shared" ref="AA138" si="47">Y138*Z138</f>
        <v>0</v>
      </c>
      <c r="AB138" s="210" t="s">
        <v>80</v>
      </c>
      <c r="AC138" s="213" t="s">
        <v>231</v>
      </c>
      <c r="AD138" s="216" t="s">
        <v>582</v>
      </c>
      <c r="AE138" s="217"/>
      <c r="AF138" s="118"/>
      <c r="AG138" s="118"/>
      <c r="AH138" s="119"/>
      <c r="AI138" s="118"/>
      <c r="AJ138" s="151" t="s">
        <v>583</v>
      </c>
    </row>
    <row r="139" spans="1:55" customFormat="1" ht="81.75" customHeight="1" x14ac:dyDescent="0.25">
      <c r="A139" s="173"/>
      <c r="B139" s="193"/>
      <c r="C139" s="126" t="s">
        <v>43</v>
      </c>
      <c r="D139" s="126" t="s">
        <v>38</v>
      </c>
      <c r="E139" s="193"/>
      <c r="F139" s="223" t="s">
        <v>570</v>
      </c>
      <c r="G139" s="199"/>
      <c r="H139" s="66" t="s">
        <v>285</v>
      </c>
      <c r="I139" s="193"/>
      <c r="J139" s="193"/>
      <c r="K139" s="193"/>
      <c r="L139" s="201"/>
      <c r="M139" s="201"/>
      <c r="N139" s="201"/>
      <c r="O139" s="201"/>
      <c r="P139" s="142" t="s">
        <v>574</v>
      </c>
      <c r="Q139" s="132" t="s">
        <v>272</v>
      </c>
      <c r="R139" s="147" t="s">
        <v>579</v>
      </c>
      <c r="S139" s="138" t="s">
        <v>580</v>
      </c>
      <c r="T139" s="120"/>
      <c r="U139" s="130"/>
      <c r="V139" s="130"/>
      <c r="W139" s="205"/>
      <c r="X139" s="205"/>
      <c r="Y139" s="208"/>
      <c r="Z139" s="208"/>
      <c r="AA139" s="201"/>
      <c r="AB139" s="211"/>
      <c r="AC139" s="214"/>
      <c r="AD139" s="176"/>
      <c r="AE139" s="178"/>
      <c r="AF139" s="130"/>
      <c r="AG139" s="130"/>
      <c r="AH139" s="119"/>
      <c r="AI139" s="130"/>
      <c r="AJ139" s="152" t="s">
        <v>584</v>
      </c>
    </row>
    <row r="140" spans="1:55" customFormat="1" ht="45" x14ac:dyDescent="0.25">
      <c r="A140" s="173"/>
      <c r="B140" s="193"/>
      <c r="C140" s="126"/>
      <c r="D140" s="126"/>
      <c r="E140" s="193"/>
      <c r="F140" s="224"/>
      <c r="G140" s="199"/>
      <c r="H140" s="27" t="s">
        <v>572</v>
      </c>
      <c r="I140" s="193"/>
      <c r="J140" s="193"/>
      <c r="K140" s="193"/>
      <c r="L140" s="201"/>
      <c r="M140" s="201"/>
      <c r="N140" s="201"/>
      <c r="O140" s="201"/>
      <c r="P140" s="141" t="s">
        <v>575</v>
      </c>
      <c r="Q140" s="31" t="s">
        <v>272</v>
      </c>
      <c r="R140" s="147" t="s">
        <v>579</v>
      </c>
      <c r="S140" s="138" t="s">
        <v>580</v>
      </c>
      <c r="T140" s="120"/>
      <c r="U140" s="130"/>
      <c r="V140" s="130"/>
      <c r="W140" s="205"/>
      <c r="X140" s="205"/>
      <c r="Y140" s="208"/>
      <c r="Z140" s="208"/>
      <c r="AA140" s="201"/>
      <c r="AB140" s="211"/>
      <c r="AC140" s="214"/>
      <c r="AD140" s="176"/>
      <c r="AE140" s="178"/>
      <c r="AF140" s="130"/>
      <c r="AG140" s="130"/>
      <c r="AH140" s="119"/>
      <c r="AI140" s="130"/>
      <c r="AJ140" s="130"/>
    </row>
    <row r="141" spans="1:55" customFormat="1" ht="56.25" x14ac:dyDescent="0.25">
      <c r="A141" s="173"/>
      <c r="B141" s="193"/>
      <c r="C141" s="126"/>
      <c r="D141" s="126"/>
      <c r="E141" s="193"/>
      <c r="F141" s="141" t="s">
        <v>571</v>
      </c>
      <c r="G141" s="199"/>
      <c r="H141" s="129"/>
      <c r="I141" s="193"/>
      <c r="J141" s="193"/>
      <c r="K141" s="193"/>
      <c r="L141" s="201"/>
      <c r="M141" s="201"/>
      <c r="N141" s="201"/>
      <c r="O141" s="201"/>
      <c r="P141" s="141" t="s">
        <v>576</v>
      </c>
      <c r="Q141" s="31" t="s">
        <v>272</v>
      </c>
      <c r="R141" s="147" t="s">
        <v>581</v>
      </c>
      <c r="S141" s="138" t="s">
        <v>578</v>
      </c>
      <c r="T141" s="121"/>
      <c r="U141" s="122"/>
      <c r="V141" s="122"/>
      <c r="W141" s="205"/>
      <c r="X141" s="205"/>
      <c r="Y141" s="208"/>
      <c r="Z141" s="208"/>
      <c r="AA141" s="201"/>
      <c r="AB141" s="211"/>
      <c r="AC141" s="214"/>
      <c r="AD141" s="195"/>
      <c r="AE141" s="196"/>
      <c r="AF141" s="122"/>
      <c r="AG141" s="122"/>
      <c r="AH141" s="123"/>
      <c r="AI141" s="122"/>
      <c r="AJ141" s="122"/>
    </row>
    <row r="142" spans="1:55" s="130" customFormat="1" ht="114.75" customHeight="1" x14ac:dyDescent="0.25">
      <c r="A142" s="173"/>
      <c r="B142" s="193"/>
      <c r="C142" s="193"/>
      <c r="D142" s="193"/>
      <c r="E142" s="193"/>
      <c r="F142" s="194"/>
      <c r="G142" s="199"/>
      <c r="H142" s="193"/>
      <c r="I142" s="193"/>
      <c r="J142" s="193"/>
      <c r="K142" s="193"/>
      <c r="L142" s="201"/>
      <c r="M142" s="201"/>
      <c r="N142" s="202"/>
      <c r="O142" s="201"/>
      <c r="P142" s="47"/>
      <c r="Q142" s="128"/>
      <c r="R142" s="53"/>
      <c r="S142" s="127"/>
      <c r="W142" s="205"/>
      <c r="X142" s="205"/>
      <c r="Y142" s="209"/>
      <c r="Z142" s="209"/>
      <c r="AA142" s="202"/>
      <c r="AB142" s="211"/>
      <c r="AC142" s="214"/>
      <c r="AD142" s="195"/>
      <c r="AE142" s="196"/>
      <c r="AH142" s="119"/>
      <c r="AJ142" s="171"/>
      <c r="AK142" s="185"/>
      <c r="AL142"/>
      <c r="AM142"/>
      <c r="AN142"/>
      <c r="AO142"/>
      <c r="AP142"/>
      <c r="AQ142"/>
      <c r="AR142"/>
      <c r="AS142"/>
      <c r="AT142"/>
      <c r="AU142"/>
      <c r="AV142"/>
      <c r="AW142"/>
      <c r="AX142"/>
      <c r="AY142"/>
      <c r="AZ142"/>
      <c r="BA142"/>
      <c r="BB142"/>
      <c r="BC142" s="124"/>
    </row>
    <row r="143" spans="1:55" s="130" customFormat="1" x14ac:dyDescent="0.25">
      <c r="A143" s="173"/>
      <c r="B143" s="193"/>
      <c r="C143" s="193"/>
      <c r="D143" s="193"/>
      <c r="E143" s="193"/>
      <c r="F143" s="194"/>
      <c r="G143" s="199"/>
      <c r="H143" s="193"/>
      <c r="I143" s="193"/>
      <c r="J143" s="193"/>
      <c r="K143" s="193"/>
      <c r="O143" s="203"/>
      <c r="P143" s="47"/>
      <c r="Q143" s="128"/>
      <c r="R143" s="53"/>
      <c r="S143" s="125"/>
      <c r="W143" s="206"/>
      <c r="X143" s="206"/>
      <c r="AB143" s="212"/>
      <c r="AC143" s="215"/>
      <c r="AD143" s="197"/>
      <c r="AE143" s="198"/>
      <c r="AJ143" s="171"/>
      <c r="AK143" s="185"/>
      <c r="AL143"/>
      <c r="AM143"/>
      <c r="AN143"/>
      <c r="AO143"/>
      <c r="AP143"/>
      <c r="AQ143"/>
      <c r="AR143"/>
      <c r="AS143"/>
      <c r="AT143"/>
      <c r="AU143"/>
      <c r="AV143"/>
      <c r="AW143"/>
      <c r="AX143"/>
      <c r="AY143"/>
      <c r="AZ143"/>
      <c r="BA143"/>
      <c r="BB143"/>
      <c r="BC143" s="124"/>
    </row>
    <row r="144" spans="1:55" customFormat="1" ht="139.5" customHeight="1" x14ac:dyDescent="0.25">
      <c r="A144" s="173">
        <v>27</v>
      </c>
      <c r="B144" s="193" t="s">
        <v>32</v>
      </c>
      <c r="C144" s="131" t="s">
        <v>47</v>
      </c>
      <c r="D144" s="131" t="s">
        <v>37</v>
      </c>
      <c r="E144" s="193" t="s">
        <v>61</v>
      </c>
      <c r="F144" s="141" t="s">
        <v>590</v>
      </c>
      <c r="G144" s="199" t="s">
        <v>589</v>
      </c>
      <c r="H144" s="141" t="s">
        <v>592</v>
      </c>
      <c r="I144" s="193" t="s">
        <v>70</v>
      </c>
      <c r="J144" s="193" t="s">
        <v>75</v>
      </c>
      <c r="K144" s="193" t="s">
        <v>238</v>
      </c>
      <c r="L144" s="200"/>
      <c r="M144" s="200"/>
      <c r="N144" s="200">
        <f t="shared" ref="N144" si="48">L144*M144</f>
        <v>0</v>
      </c>
      <c r="O144" s="200" t="s">
        <v>81</v>
      </c>
      <c r="P144" s="219" t="s">
        <v>594</v>
      </c>
      <c r="Q144" s="200" t="s">
        <v>595</v>
      </c>
      <c r="R144" s="200" t="s">
        <v>556</v>
      </c>
      <c r="S144" s="204" t="s">
        <v>596</v>
      </c>
      <c r="T144" s="117"/>
      <c r="U144" s="118"/>
      <c r="V144" s="118"/>
      <c r="W144" s="204" t="s">
        <v>73</v>
      </c>
      <c r="X144" s="204" t="s">
        <v>238</v>
      </c>
      <c r="Y144" s="207"/>
      <c r="Z144" s="207"/>
      <c r="AA144" s="200">
        <f t="shared" ref="AA144" si="49">Y144*Z144</f>
        <v>0</v>
      </c>
      <c r="AB144" s="210" t="s">
        <v>80</v>
      </c>
      <c r="AC144" s="213" t="s">
        <v>231</v>
      </c>
      <c r="AD144" s="216" t="s">
        <v>600</v>
      </c>
      <c r="AE144" s="217"/>
      <c r="AF144" s="118"/>
      <c r="AG144" s="118"/>
      <c r="AH144" s="119"/>
      <c r="AI144" s="118"/>
      <c r="AJ144" s="218" t="s">
        <v>599</v>
      </c>
    </row>
    <row r="145" spans="1:55" customFormat="1" ht="81.75" customHeight="1" x14ac:dyDescent="0.25">
      <c r="A145" s="173"/>
      <c r="B145" s="193"/>
      <c r="C145" s="131"/>
      <c r="D145" s="131" t="s">
        <v>38</v>
      </c>
      <c r="E145" s="193"/>
      <c r="F145" s="223" t="s">
        <v>591</v>
      </c>
      <c r="G145" s="199"/>
      <c r="H145" s="141" t="s">
        <v>479</v>
      </c>
      <c r="I145" s="193"/>
      <c r="J145" s="193"/>
      <c r="K145" s="193"/>
      <c r="L145" s="201"/>
      <c r="M145" s="201"/>
      <c r="N145" s="201"/>
      <c r="O145" s="201"/>
      <c r="P145" s="220"/>
      <c r="Q145" s="203"/>
      <c r="R145" s="203"/>
      <c r="S145" s="206"/>
      <c r="T145" s="120"/>
      <c r="U145" s="140"/>
      <c r="V145" s="140"/>
      <c r="W145" s="205"/>
      <c r="X145" s="205"/>
      <c r="Y145" s="208"/>
      <c r="Z145" s="208"/>
      <c r="AA145" s="201"/>
      <c r="AB145" s="211"/>
      <c r="AC145" s="214"/>
      <c r="AD145" s="176"/>
      <c r="AE145" s="178"/>
      <c r="AF145" s="140"/>
      <c r="AG145" s="140"/>
      <c r="AH145" s="119"/>
      <c r="AI145" s="140"/>
      <c r="AJ145" s="206"/>
    </row>
    <row r="146" spans="1:55" customFormat="1" ht="76.5" x14ac:dyDescent="0.25">
      <c r="A146" s="173"/>
      <c r="B146" s="193"/>
      <c r="C146" s="131"/>
      <c r="D146" s="131"/>
      <c r="E146" s="193"/>
      <c r="F146" s="224"/>
      <c r="G146" s="199"/>
      <c r="H146" s="141" t="s">
        <v>593</v>
      </c>
      <c r="I146" s="193"/>
      <c r="J146" s="193"/>
      <c r="K146" s="193"/>
      <c r="L146" s="201"/>
      <c r="M146" s="201"/>
      <c r="N146" s="201"/>
      <c r="O146" s="201"/>
      <c r="P146" s="154" t="s">
        <v>597</v>
      </c>
      <c r="Q146" s="135" t="s">
        <v>288</v>
      </c>
      <c r="R146" s="135" t="s">
        <v>556</v>
      </c>
      <c r="S146" s="7" t="s">
        <v>598</v>
      </c>
      <c r="T146" s="120"/>
      <c r="U146" s="140"/>
      <c r="V146" s="140"/>
      <c r="W146" s="205"/>
      <c r="X146" s="205"/>
      <c r="Y146" s="208"/>
      <c r="Z146" s="208"/>
      <c r="AA146" s="201"/>
      <c r="AB146" s="211"/>
      <c r="AC146" s="214"/>
      <c r="AD146" s="176"/>
      <c r="AE146" s="178"/>
      <c r="AF146" s="140"/>
      <c r="AG146" s="140"/>
      <c r="AH146" s="119"/>
      <c r="AI146" s="140"/>
      <c r="AJ146" s="140"/>
    </row>
    <row r="147" spans="1:55" customFormat="1" x14ac:dyDescent="0.25">
      <c r="A147" s="173"/>
      <c r="B147" s="193"/>
      <c r="C147" s="131"/>
      <c r="D147" s="131"/>
      <c r="E147" s="193"/>
      <c r="F147" s="141"/>
      <c r="G147" s="199"/>
      <c r="H147" s="136"/>
      <c r="I147" s="193"/>
      <c r="J147" s="193"/>
      <c r="K147" s="193"/>
      <c r="L147" s="201"/>
      <c r="M147" s="201"/>
      <c r="N147" s="201"/>
      <c r="O147" s="201"/>
      <c r="P147" s="141"/>
      <c r="Q147" s="31"/>
      <c r="R147" s="147"/>
      <c r="S147" s="138"/>
      <c r="T147" s="121"/>
      <c r="U147" s="122"/>
      <c r="V147" s="122"/>
      <c r="W147" s="205"/>
      <c r="X147" s="205"/>
      <c r="Y147" s="208"/>
      <c r="Z147" s="208"/>
      <c r="AA147" s="201"/>
      <c r="AB147" s="211"/>
      <c r="AC147" s="214"/>
      <c r="AD147" s="195"/>
      <c r="AE147" s="196"/>
      <c r="AF147" s="122"/>
      <c r="AG147" s="122"/>
      <c r="AH147" s="123"/>
      <c r="AI147" s="122"/>
      <c r="AJ147" s="122"/>
    </row>
    <row r="148" spans="1:55" s="140" customFormat="1" ht="114.75" customHeight="1" x14ac:dyDescent="0.25">
      <c r="A148" s="173"/>
      <c r="B148" s="193"/>
      <c r="C148" s="193"/>
      <c r="D148" s="193"/>
      <c r="E148" s="193"/>
      <c r="F148" s="194"/>
      <c r="G148" s="199"/>
      <c r="H148" s="193"/>
      <c r="I148" s="193"/>
      <c r="J148" s="193"/>
      <c r="K148" s="193"/>
      <c r="L148" s="201"/>
      <c r="M148" s="201"/>
      <c r="N148" s="202"/>
      <c r="O148" s="201"/>
      <c r="P148" s="47"/>
      <c r="Q148" s="137"/>
      <c r="R148" s="53"/>
      <c r="S148" s="133"/>
      <c r="W148" s="205"/>
      <c r="X148" s="205"/>
      <c r="Y148" s="209"/>
      <c r="Z148" s="209"/>
      <c r="AA148" s="202"/>
      <c r="AB148" s="211"/>
      <c r="AC148" s="214"/>
      <c r="AD148" s="195"/>
      <c r="AE148" s="196"/>
      <c r="AH148" s="119"/>
      <c r="AJ148" s="171"/>
      <c r="AK148" s="185"/>
      <c r="AL148"/>
      <c r="AM148"/>
      <c r="AN148"/>
      <c r="AO148"/>
      <c r="AP148"/>
      <c r="AQ148"/>
      <c r="AR148"/>
      <c r="AS148"/>
      <c r="AT148"/>
      <c r="AU148"/>
      <c r="AV148"/>
      <c r="AW148"/>
      <c r="AX148"/>
      <c r="AY148"/>
      <c r="AZ148"/>
      <c r="BA148"/>
      <c r="BB148"/>
      <c r="BC148" s="124"/>
    </row>
    <row r="149" spans="1:55" s="140" customFormat="1" x14ac:dyDescent="0.25">
      <c r="A149" s="173"/>
      <c r="B149" s="193"/>
      <c r="C149" s="193"/>
      <c r="D149" s="193"/>
      <c r="E149" s="193"/>
      <c r="F149" s="194"/>
      <c r="G149" s="199"/>
      <c r="H149" s="193"/>
      <c r="I149" s="193"/>
      <c r="J149" s="193"/>
      <c r="K149" s="193"/>
      <c r="O149" s="203"/>
      <c r="P149" s="47"/>
      <c r="Q149" s="137"/>
      <c r="R149" s="53"/>
      <c r="S149" s="139"/>
      <c r="W149" s="206"/>
      <c r="X149" s="206"/>
      <c r="AB149" s="212"/>
      <c r="AC149" s="215"/>
      <c r="AD149" s="197"/>
      <c r="AE149" s="198"/>
      <c r="AJ149" s="171"/>
      <c r="AK149" s="185"/>
      <c r="AL149"/>
      <c r="AM149"/>
      <c r="AN149"/>
      <c r="AO149"/>
      <c r="AP149"/>
      <c r="AQ149"/>
      <c r="AR149"/>
      <c r="AS149"/>
      <c r="AT149"/>
      <c r="AU149"/>
      <c r="AV149"/>
      <c r="AW149"/>
      <c r="AX149"/>
      <c r="AY149"/>
      <c r="AZ149"/>
      <c r="BA149"/>
      <c r="BB149"/>
      <c r="BC149" s="124"/>
    </row>
    <row r="150" spans="1:55" customFormat="1" ht="139.5" customHeight="1" x14ac:dyDescent="0.25">
      <c r="A150" s="173">
        <v>28</v>
      </c>
      <c r="B150" s="193" t="s">
        <v>34</v>
      </c>
      <c r="C150" s="131" t="s">
        <v>47</v>
      </c>
      <c r="D150" s="131" t="s">
        <v>39</v>
      </c>
      <c r="E150" s="193" t="s">
        <v>59</v>
      </c>
      <c r="F150" s="141" t="s">
        <v>346</v>
      </c>
      <c r="G150" s="199" t="s">
        <v>601</v>
      </c>
      <c r="H150" s="27" t="s">
        <v>347</v>
      </c>
      <c r="I150" s="193" t="s">
        <v>70</v>
      </c>
      <c r="J150" s="193" t="s">
        <v>73</v>
      </c>
      <c r="K150" s="193" t="s">
        <v>238</v>
      </c>
      <c r="L150" s="200"/>
      <c r="M150" s="200"/>
      <c r="N150" s="200">
        <f t="shared" ref="N150" si="50">L150*M150</f>
        <v>0</v>
      </c>
      <c r="O150" s="200" t="s">
        <v>80</v>
      </c>
      <c r="P150" s="141" t="s">
        <v>603</v>
      </c>
      <c r="Q150" s="155" t="s">
        <v>605</v>
      </c>
      <c r="R150" s="155" t="s">
        <v>273</v>
      </c>
      <c r="S150" s="156" t="s">
        <v>606</v>
      </c>
      <c r="T150" s="117"/>
      <c r="U150" s="118"/>
      <c r="V150" s="118"/>
      <c r="W150" s="204" t="s">
        <v>73</v>
      </c>
      <c r="X150" s="204" t="s">
        <v>238</v>
      </c>
      <c r="Y150" s="207"/>
      <c r="Z150" s="207"/>
      <c r="AA150" s="200">
        <f t="shared" ref="AA150" si="51">Y150*Z150</f>
        <v>0</v>
      </c>
      <c r="AB150" s="210" t="s">
        <v>80</v>
      </c>
      <c r="AC150" s="213" t="s">
        <v>231</v>
      </c>
      <c r="AD150" s="221" t="s">
        <v>608</v>
      </c>
      <c r="AE150" s="222"/>
      <c r="AF150" s="118"/>
      <c r="AG150" s="118"/>
      <c r="AH150" s="119"/>
      <c r="AI150" s="118"/>
      <c r="AJ150" s="139" t="s">
        <v>609</v>
      </c>
    </row>
    <row r="151" spans="1:55" customFormat="1" ht="120" customHeight="1" x14ac:dyDescent="0.25">
      <c r="A151" s="173"/>
      <c r="B151" s="193"/>
      <c r="C151" s="131"/>
      <c r="D151" s="131"/>
      <c r="E151" s="193"/>
      <c r="F151" s="223" t="s">
        <v>435</v>
      </c>
      <c r="G151" s="199"/>
      <c r="H151" s="66" t="s">
        <v>602</v>
      </c>
      <c r="I151" s="193"/>
      <c r="J151" s="193"/>
      <c r="K151" s="193"/>
      <c r="L151" s="201"/>
      <c r="M151" s="201"/>
      <c r="N151" s="201"/>
      <c r="O151" s="201"/>
      <c r="P151" s="142" t="s">
        <v>604</v>
      </c>
      <c r="Q151" s="155" t="s">
        <v>605</v>
      </c>
      <c r="R151" s="155" t="s">
        <v>273</v>
      </c>
      <c r="S151" s="134" t="s">
        <v>607</v>
      </c>
      <c r="T151" s="120"/>
      <c r="U151" s="140"/>
      <c r="V151" s="140"/>
      <c r="W151" s="205"/>
      <c r="X151" s="205"/>
      <c r="Y151" s="208"/>
      <c r="Z151" s="208"/>
      <c r="AA151" s="201"/>
      <c r="AB151" s="211"/>
      <c r="AC151" s="214"/>
      <c r="AD151" s="176"/>
      <c r="AE151" s="178"/>
      <c r="AF151" s="140"/>
      <c r="AG151" s="140"/>
      <c r="AH151" s="119"/>
      <c r="AI151" s="140"/>
      <c r="AJ151" s="152"/>
    </row>
    <row r="152" spans="1:55" customFormat="1" ht="117" customHeight="1" x14ac:dyDescent="0.25">
      <c r="A152" s="173"/>
      <c r="B152" s="193"/>
      <c r="C152" s="131"/>
      <c r="D152" s="131"/>
      <c r="E152" s="193"/>
      <c r="F152" s="224"/>
      <c r="G152" s="199"/>
      <c r="H152" s="27"/>
      <c r="I152" s="193"/>
      <c r="J152" s="193"/>
      <c r="K152" s="193"/>
      <c r="L152" s="201"/>
      <c r="M152" s="201"/>
      <c r="N152" s="201"/>
      <c r="O152" s="201"/>
      <c r="P152" s="142"/>
      <c r="Q152" s="155"/>
      <c r="R152" s="155"/>
      <c r="S152" s="134"/>
      <c r="T152" s="120"/>
      <c r="U152" s="140"/>
      <c r="V152" s="140"/>
      <c r="W152" s="205"/>
      <c r="X152" s="205"/>
      <c r="Y152" s="208"/>
      <c r="Z152" s="208"/>
      <c r="AA152" s="201"/>
      <c r="AB152" s="211"/>
      <c r="AC152" s="214"/>
      <c r="AD152" s="176"/>
      <c r="AE152" s="178"/>
      <c r="AF152" s="140"/>
      <c r="AG152" s="140"/>
      <c r="AH152" s="119"/>
      <c r="AI152" s="140"/>
      <c r="AJ152" s="140"/>
    </row>
    <row r="153" spans="1:55" customFormat="1" x14ac:dyDescent="0.25">
      <c r="A153" s="173"/>
      <c r="B153" s="193"/>
      <c r="C153" s="131"/>
      <c r="D153" s="131"/>
      <c r="E153" s="193"/>
      <c r="F153" s="141"/>
      <c r="G153" s="199"/>
      <c r="H153" s="136"/>
      <c r="I153" s="193"/>
      <c r="J153" s="193"/>
      <c r="K153" s="193"/>
      <c r="L153" s="201"/>
      <c r="M153" s="201"/>
      <c r="N153" s="201"/>
      <c r="O153" s="201"/>
      <c r="P153" s="141"/>
      <c r="Q153" s="31"/>
      <c r="R153" s="147"/>
      <c r="S153" s="138"/>
      <c r="T153" s="121"/>
      <c r="U153" s="122"/>
      <c r="V153" s="122"/>
      <c r="W153" s="205"/>
      <c r="X153" s="205"/>
      <c r="Y153" s="208"/>
      <c r="Z153" s="208"/>
      <c r="AA153" s="201"/>
      <c r="AB153" s="211"/>
      <c r="AC153" s="214"/>
      <c r="AD153" s="195"/>
      <c r="AE153" s="196"/>
      <c r="AF153" s="122"/>
      <c r="AG153" s="122"/>
      <c r="AH153" s="123"/>
      <c r="AI153" s="122"/>
      <c r="AJ153" s="122"/>
    </row>
    <row r="154" spans="1:55" s="140" customFormat="1" ht="114.75" customHeight="1" x14ac:dyDescent="0.25">
      <c r="A154" s="173"/>
      <c r="B154" s="193"/>
      <c r="C154" s="193"/>
      <c r="D154" s="193"/>
      <c r="E154" s="193"/>
      <c r="F154" s="194"/>
      <c r="G154" s="199"/>
      <c r="H154" s="193"/>
      <c r="I154" s="193"/>
      <c r="J154" s="193"/>
      <c r="K154" s="193"/>
      <c r="L154" s="201"/>
      <c r="M154" s="201"/>
      <c r="N154" s="202"/>
      <c r="O154" s="201"/>
      <c r="P154" s="47"/>
      <c r="Q154" s="137"/>
      <c r="R154" s="53"/>
      <c r="S154" s="133"/>
      <c r="W154" s="205"/>
      <c r="X154" s="205"/>
      <c r="Y154" s="209"/>
      <c r="Z154" s="209"/>
      <c r="AA154" s="202"/>
      <c r="AB154" s="211"/>
      <c r="AC154" s="214"/>
      <c r="AD154" s="195"/>
      <c r="AE154" s="196"/>
      <c r="AH154" s="119"/>
      <c r="AJ154" s="171"/>
      <c r="AK154" s="185"/>
      <c r="AL154"/>
      <c r="AM154"/>
      <c r="AN154"/>
      <c r="AO154"/>
      <c r="AP154"/>
      <c r="AQ154"/>
      <c r="AR154"/>
      <c r="AS154"/>
      <c r="AT154"/>
      <c r="AU154"/>
      <c r="AV154"/>
      <c r="AW154"/>
      <c r="AX154"/>
      <c r="AY154"/>
      <c r="AZ154"/>
      <c r="BA154"/>
      <c r="BB154"/>
      <c r="BC154" s="124"/>
    </row>
    <row r="155" spans="1:55" s="140" customFormat="1" x14ac:dyDescent="0.25">
      <c r="A155" s="173"/>
      <c r="B155" s="193"/>
      <c r="C155" s="193"/>
      <c r="D155" s="193"/>
      <c r="E155" s="193"/>
      <c r="F155" s="194"/>
      <c r="G155" s="199"/>
      <c r="H155" s="193"/>
      <c r="I155" s="193"/>
      <c r="J155" s="193"/>
      <c r="K155" s="193"/>
      <c r="O155" s="203"/>
      <c r="P155" s="47"/>
      <c r="Q155" s="137"/>
      <c r="R155" s="53"/>
      <c r="S155" s="139"/>
      <c r="W155" s="206"/>
      <c r="X155" s="206"/>
      <c r="AB155" s="212"/>
      <c r="AC155" s="215"/>
      <c r="AD155" s="197"/>
      <c r="AE155" s="198"/>
      <c r="AJ155" s="171"/>
      <c r="AK155" s="185"/>
      <c r="AL155"/>
      <c r="AM155"/>
      <c r="AN155"/>
      <c r="AO155"/>
      <c r="AP155"/>
      <c r="AQ155"/>
      <c r="AR155"/>
      <c r="AS155"/>
      <c r="AT155"/>
      <c r="AU155"/>
      <c r="AV155"/>
      <c r="AW155"/>
      <c r="AX155"/>
      <c r="AY155"/>
      <c r="AZ155"/>
      <c r="BA155"/>
      <c r="BB155"/>
      <c r="BC155" s="124"/>
    </row>
    <row r="156" spans="1:55" customFormat="1" ht="172.5" customHeight="1" x14ac:dyDescent="0.25">
      <c r="A156" s="173">
        <v>29</v>
      </c>
      <c r="B156" s="193" t="s">
        <v>636</v>
      </c>
      <c r="C156" s="131" t="s">
        <v>47</v>
      </c>
      <c r="D156" s="131" t="s">
        <v>37</v>
      </c>
      <c r="E156" s="193" t="s">
        <v>61</v>
      </c>
      <c r="F156" s="6" t="s">
        <v>612</v>
      </c>
      <c r="G156" s="199" t="s">
        <v>588</v>
      </c>
      <c r="H156" s="6" t="s">
        <v>285</v>
      </c>
      <c r="I156" s="193" t="s">
        <v>70</v>
      </c>
      <c r="J156" s="193" t="s">
        <v>74</v>
      </c>
      <c r="K156" s="193" t="s">
        <v>239</v>
      </c>
      <c r="L156" s="200"/>
      <c r="M156" s="200"/>
      <c r="N156" s="200">
        <f t="shared" ref="N156" si="52">L156*M156</f>
        <v>0</v>
      </c>
      <c r="O156" s="200" t="s">
        <v>81</v>
      </c>
      <c r="P156" s="7" t="s">
        <v>627</v>
      </c>
      <c r="Q156" s="135" t="s">
        <v>266</v>
      </c>
      <c r="R156" s="135" t="s">
        <v>615</v>
      </c>
      <c r="S156" s="138" t="s">
        <v>616</v>
      </c>
      <c r="T156" s="117"/>
      <c r="U156" s="118"/>
      <c r="V156" s="118"/>
      <c r="W156" s="204" t="s">
        <v>73</v>
      </c>
      <c r="X156" s="204" t="s">
        <v>239</v>
      </c>
      <c r="Y156" s="207"/>
      <c r="Z156" s="207"/>
      <c r="AA156" s="200">
        <f t="shared" ref="AA156" si="53">Y156*Z156</f>
        <v>0</v>
      </c>
      <c r="AB156" s="210" t="s">
        <v>81</v>
      </c>
      <c r="AC156" s="213" t="s">
        <v>231</v>
      </c>
      <c r="AD156" s="216" t="s">
        <v>621</v>
      </c>
      <c r="AE156" s="217"/>
      <c r="AF156" s="118"/>
      <c r="AG156" s="118"/>
      <c r="AH156" s="119"/>
      <c r="AI156" s="118"/>
      <c r="AJ156" s="218" t="s">
        <v>622</v>
      </c>
    </row>
    <row r="157" spans="1:55" customFormat="1" ht="108" customHeight="1" x14ac:dyDescent="0.25">
      <c r="A157" s="173"/>
      <c r="B157" s="193"/>
      <c r="C157" s="131"/>
      <c r="D157" s="131"/>
      <c r="E157" s="193"/>
      <c r="F157" s="6" t="s">
        <v>611</v>
      </c>
      <c r="G157" s="199"/>
      <c r="H157" s="6" t="s">
        <v>613</v>
      </c>
      <c r="I157" s="193"/>
      <c r="J157" s="193"/>
      <c r="K157" s="193"/>
      <c r="L157" s="201"/>
      <c r="M157" s="201"/>
      <c r="N157" s="201"/>
      <c r="O157" s="201"/>
      <c r="P157" s="7" t="s">
        <v>623</v>
      </c>
      <c r="Q157" s="135" t="s">
        <v>266</v>
      </c>
      <c r="R157" s="135" t="s">
        <v>615</v>
      </c>
      <c r="S157" s="138" t="s">
        <v>617</v>
      </c>
      <c r="T157" s="120"/>
      <c r="U157" s="140"/>
      <c r="V157" s="140"/>
      <c r="W157" s="205"/>
      <c r="X157" s="205"/>
      <c r="Y157" s="208"/>
      <c r="Z157" s="208"/>
      <c r="AA157" s="201"/>
      <c r="AB157" s="211"/>
      <c r="AC157" s="214"/>
      <c r="AD157" s="176"/>
      <c r="AE157" s="178"/>
      <c r="AF157" s="140"/>
      <c r="AG157" s="140"/>
      <c r="AH157" s="119"/>
      <c r="AI157" s="140"/>
      <c r="AJ157" s="206"/>
    </row>
    <row r="158" spans="1:55" customFormat="1" ht="85.5" customHeight="1" x14ac:dyDescent="0.25">
      <c r="A158" s="173"/>
      <c r="B158" s="193"/>
      <c r="C158" s="131"/>
      <c r="D158" s="131"/>
      <c r="E158" s="193"/>
      <c r="F158" s="6"/>
      <c r="G158" s="199"/>
      <c r="H158" s="6" t="s">
        <v>614</v>
      </c>
      <c r="I158" s="193"/>
      <c r="J158" s="193"/>
      <c r="K158" s="193"/>
      <c r="L158" s="201"/>
      <c r="M158" s="201"/>
      <c r="N158" s="201"/>
      <c r="O158" s="201"/>
      <c r="P158" s="7" t="s">
        <v>624</v>
      </c>
      <c r="Q158" s="135" t="s">
        <v>213</v>
      </c>
      <c r="R158" s="135" t="s">
        <v>615</v>
      </c>
      <c r="S158" s="138" t="s">
        <v>618</v>
      </c>
      <c r="T158" s="120"/>
      <c r="U158" s="140"/>
      <c r="V158" s="140"/>
      <c r="W158" s="205"/>
      <c r="X158" s="205"/>
      <c r="Y158" s="208"/>
      <c r="Z158" s="208"/>
      <c r="AA158" s="201"/>
      <c r="AB158" s="211"/>
      <c r="AC158" s="214"/>
      <c r="AD158" s="176"/>
      <c r="AE158" s="178"/>
      <c r="AF158" s="140"/>
      <c r="AG158" s="140"/>
      <c r="AH158" s="119"/>
      <c r="AI158" s="140"/>
      <c r="AJ158" s="140"/>
    </row>
    <row r="159" spans="1:55" customFormat="1" ht="97.5" customHeight="1" x14ac:dyDescent="0.25">
      <c r="A159" s="173"/>
      <c r="B159" s="193"/>
      <c r="C159" s="131"/>
      <c r="D159" s="131"/>
      <c r="E159" s="193"/>
      <c r="F159" s="141"/>
      <c r="G159" s="199"/>
      <c r="H159" s="6" t="s">
        <v>479</v>
      </c>
      <c r="I159" s="193"/>
      <c r="J159" s="193"/>
      <c r="K159" s="193"/>
      <c r="L159" s="201"/>
      <c r="M159" s="201"/>
      <c r="N159" s="201"/>
      <c r="O159" s="201"/>
      <c r="P159" s="153" t="s">
        <v>625</v>
      </c>
      <c r="Q159" s="135" t="s">
        <v>288</v>
      </c>
      <c r="R159" s="135" t="s">
        <v>615</v>
      </c>
      <c r="S159" s="138" t="s">
        <v>619</v>
      </c>
      <c r="T159" s="121"/>
      <c r="U159" s="122"/>
      <c r="V159" s="122"/>
      <c r="W159" s="205"/>
      <c r="X159" s="205"/>
      <c r="Y159" s="208"/>
      <c r="Z159" s="208"/>
      <c r="AA159" s="201"/>
      <c r="AB159" s="211"/>
      <c r="AC159" s="214"/>
      <c r="AD159" s="195"/>
      <c r="AE159" s="196"/>
      <c r="AF159" s="122"/>
      <c r="AG159" s="122"/>
      <c r="AH159" s="123"/>
      <c r="AI159" s="122"/>
      <c r="AJ159" s="122"/>
    </row>
    <row r="160" spans="1:55" s="140" customFormat="1" ht="114.75" customHeight="1" x14ac:dyDescent="0.25">
      <c r="A160" s="173"/>
      <c r="B160" s="193"/>
      <c r="C160" s="193"/>
      <c r="D160" s="193"/>
      <c r="E160" s="193"/>
      <c r="F160" s="194"/>
      <c r="G160" s="199"/>
      <c r="H160" s="193"/>
      <c r="I160" s="193"/>
      <c r="J160" s="193"/>
      <c r="K160" s="193"/>
      <c r="L160" s="201"/>
      <c r="M160" s="201"/>
      <c r="N160" s="202"/>
      <c r="O160" s="201"/>
      <c r="P160" s="153" t="s">
        <v>626</v>
      </c>
      <c r="Q160" s="135" t="s">
        <v>288</v>
      </c>
      <c r="R160" s="135" t="s">
        <v>615</v>
      </c>
      <c r="S160" s="133" t="s">
        <v>620</v>
      </c>
      <c r="W160" s="205"/>
      <c r="X160" s="205"/>
      <c r="Y160" s="209"/>
      <c r="Z160" s="209"/>
      <c r="AA160" s="202"/>
      <c r="AB160" s="211"/>
      <c r="AC160" s="214"/>
      <c r="AD160" s="195"/>
      <c r="AE160" s="196"/>
      <c r="AH160" s="119"/>
      <c r="AJ160" s="171"/>
      <c r="AK160" s="185"/>
      <c r="AL160"/>
      <c r="AM160"/>
      <c r="AN160"/>
      <c r="AO160"/>
      <c r="AP160"/>
      <c r="AQ160"/>
      <c r="AR160"/>
      <c r="AS160"/>
      <c r="AT160"/>
      <c r="AU160"/>
      <c r="AV160"/>
      <c r="AW160"/>
      <c r="AX160"/>
      <c r="AY160"/>
      <c r="AZ160"/>
      <c r="BA160"/>
      <c r="BB160"/>
      <c r="BC160" s="124"/>
    </row>
    <row r="161" spans="1:55" s="140" customFormat="1" x14ac:dyDescent="0.25">
      <c r="A161" s="173"/>
      <c r="B161" s="193"/>
      <c r="C161" s="193"/>
      <c r="D161" s="193"/>
      <c r="E161" s="193"/>
      <c r="F161" s="194"/>
      <c r="G161" s="199"/>
      <c r="H161" s="193"/>
      <c r="I161" s="193"/>
      <c r="J161" s="193"/>
      <c r="K161" s="193"/>
      <c r="O161" s="203"/>
      <c r="P161" s="47"/>
      <c r="Q161" s="137"/>
      <c r="R161" s="53"/>
      <c r="S161" s="139"/>
      <c r="W161" s="206"/>
      <c r="X161" s="206"/>
      <c r="AB161" s="212"/>
      <c r="AC161" s="215"/>
      <c r="AD161" s="197"/>
      <c r="AE161" s="198"/>
      <c r="AJ161" s="171"/>
      <c r="AK161" s="185"/>
      <c r="AL161"/>
      <c r="AM161"/>
      <c r="AN161"/>
      <c r="AO161"/>
      <c r="AP161"/>
      <c r="AQ161"/>
      <c r="AR161"/>
      <c r="AS161"/>
      <c r="AT161"/>
      <c r="AU161"/>
      <c r="AV161"/>
      <c r="AW161"/>
      <c r="AX161"/>
      <c r="AY161"/>
      <c r="AZ161"/>
      <c r="BA161"/>
      <c r="BB161"/>
      <c r="BC161" s="124"/>
    </row>
    <row r="162" spans="1:55" customFormat="1" ht="115.5" customHeight="1" x14ac:dyDescent="0.25">
      <c r="A162" s="173">
        <v>30</v>
      </c>
      <c r="B162" s="193" t="s">
        <v>27</v>
      </c>
      <c r="C162" s="159" t="s">
        <v>43</v>
      </c>
      <c r="D162" s="159" t="s">
        <v>37</v>
      </c>
      <c r="E162" s="193" t="s">
        <v>61</v>
      </c>
      <c r="F162" s="7" t="s">
        <v>699</v>
      </c>
      <c r="G162" s="199" t="s">
        <v>710</v>
      </c>
      <c r="H162" s="7" t="s">
        <v>614</v>
      </c>
      <c r="I162" s="193" t="s">
        <v>67</v>
      </c>
      <c r="J162" s="193" t="s">
        <v>75</v>
      </c>
      <c r="K162" s="193" t="s">
        <v>238</v>
      </c>
      <c r="L162" s="200"/>
      <c r="M162" s="200"/>
      <c r="N162" s="200">
        <f t="shared" ref="N162" si="54">L162*M162</f>
        <v>0</v>
      </c>
      <c r="O162" s="200" t="s">
        <v>81</v>
      </c>
      <c r="P162" s="7" t="s">
        <v>702</v>
      </c>
      <c r="Q162" s="158" t="s">
        <v>288</v>
      </c>
      <c r="R162" s="158" t="s">
        <v>325</v>
      </c>
      <c r="S162" s="160" t="s">
        <v>703</v>
      </c>
      <c r="T162" s="117"/>
      <c r="U162" s="118"/>
      <c r="V162" s="118"/>
      <c r="W162" s="204" t="s">
        <v>73</v>
      </c>
      <c r="X162" s="204" t="s">
        <v>238</v>
      </c>
      <c r="Y162" s="207"/>
      <c r="Z162" s="207"/>
      <c r="AA162" s="200">
        <f t="shared" ref="AA162" si="55">Y162*Z162</f>
        <v>0</v>
      </c>
      <c r="AB162" s="210" t="s">
        <v>80</v>
      </c>
      <c r="AC162" s="213" t="s">
        <v>231</v>
      </c>
      <c r="AD162" s="216" t="s">
        <v>712</v>
      </c>
      <c r="AE162" s="217"/>
      <c r="AF162" s="118"/>
      <c r="AG162" s="118"/>
      <c r="AH162" s="119"/>
      <c r="AI162" s="118"/>
      <c r="AJ162" s="218" t="s">
        <v>713</v>
      </c>
    </row>
    <row r="163" spans="1:55" customFormat="1" ht="130.5" customHeight="1" x14ac:dyDescent="0.25">
      <c r="A163" s="173"/>
      <c r="B163" s="193"/>
      <c r="C163" s="159" t="s">
        <v>44</v>
      </c>
      <c r="D163" s="159" t="s">
        <v>38</v>
      </c>
      <c r="E163" s="193"/>
      <c r="F163" s="7" t="s">
        <v>697</v>
      </c>
      <c r="G163" s="199"/>
      <c r="H163" s="7" t="s">
        <v>700</v>
      </c>
      <c r="I163" s="193"/>
      <c r="J163" s="193"/>
      <c r="K163" s="193"/>
      <c r="L163" s="201"/>
      <c r="M163" s="201"/>
      <c r="N163" s="201"/>
      <c r="O163" s="201"/>
      <c r="P163" s="7" t="s">
        <v>704</v>
      </c>
      <c r="Q163" s="158" t="s">
        <v>288</v>
      </c>
      <c r="R163" s="158" t="s">
        <v>325</v>
      </c>
      <c r="S163" s="160" t="s">
        <v>705</v>
      </c>
      <c r="T163" s="120"/>
      <c r="U163" s="166"/>
      <c r="V163" s="166"/>
      <c r="W163" s="205"/>
      <c r="X163" s="205"/>
      <c r="Y163" s="208"/>
      <c r="Z163" s="208"/>
      <c r="AA163" s="201"/>
      <c r="AB163" s="211"/>
      <c r="AC163" s="214"/>
      <c r="AD163" s="176"/>
      <c r="AE163" s="178"/>
      <c r="AF163" s="166"/>
      <c r="AG163" s="166"/>
      <c r="AH163" s="119"/>
      <c r="AI163" s="166"/>
      <c r="AJ163" s="206"/>
    </row>
    <row r="164" spans="1:55" customFormat="1" ht="99.75" customHeight="1" x14ac:dyDescent="0.25">
      <c r="A164" s="173"/>
      <c r="B164" s="193"/>
      <c r="C164" s="159" t="s">
        <v>45</v>
      </c>
      <c r="D164" s="159" t="s">
        <v>39</v>
      </c>
      <c r="E164" s="193"/>
      <c r="F164" s="7" t="s">
        <v>698</v>
      </c>
      <c r="G164" s="199"/>
      <c r="H164" s="7" t="s">
        <v>701</v>
      </c>
      <c r="I164" s="193"/>
      <c r="J164" s="193"/>
      <c r="K164" s="193"/>
      <c r="L164" s="201"/>
      <c r="M164" s="201"/>
      <c r="N164" s="201"/>
      <c r="O164" s="201"/>
      <c r="P164" s="7" t="s">
        <v>706</v>
      </c>
      <c r="Q164" s="158" t="s">
        <v>288</v>
      </c>
      <c r="R164" s="158" t="s">
        <v>325</v>
      </c>
      <c r="S164" s="160" t="s">
        <v>707</v>
      </c>
      <c r="T164" s="120"/>
      <c r="U164" s="166"/>
      <c r="V164" s="166"/>
      <c r="W164" s="205"/>
      <c r="X164" s="205"/>
      <c r="Y164" s="208"/>
      <c r="Z164" s="208"/>
      <c r="AA164" s="201"/>
      <c r="AB164" s="211"/>
      <c r="AC164" s="214"/>
      <c r="AD164" s="176"/>
      <c r="AE164" s="178"/>
      <c r="AF164" s="166"/>
      <c r="AG164" s="166"/>
      <c r="AH164" s="119"/>
      <c r="AI164" s="166"/>
      <c r="AJ164" s="166"/>
    </row>
    <row r="165" spans="1:55" customFormat="1" ht="120.75" customHeight="1" x14ac:dyDescent="0.25">
      <c r="A165" s="173"/>
      <c r="B165" s="193"/>
      <c r="C165" s="159"/>
      <c r="D165" s="159" t="s">
        <v>41</v>
      </c>
      <c r="E165" s="193"/>
      <c r="F165" s="141"/>
      <c r="G165" s="199"/>
      <c r="H165" s="7" t="s">
        <v>384</v>
      </c>
      <c r="I165" s="193"/>
      <c r="J165" s="193"/>
      <c r="K165" s="193"/>
      <c r="L165" s="201"/>
      <c r="M165" s="201"/>
      <c r="N165" s="201"/>
      <c r="O165" s="201"/>
      <c r="P165" s="153" t="s">
        <v>708</v>
      </c>
      <c r="Q165" s="158" t="s">
        <v>288</v>
      </c>
      <c r="R165" s="158" t="s">
        <v>325</v>
      </c>
      <c r="S165" s="160" t="s">
        <v>709</v>
      </c>
      <c r="T165" s="121"/>
      <c r="U165" s="122"/>
      <c r="V165" s="122"/>
      <c r="W165" s="205"/>
      <c r="X165" s="205"/>
      <c r="Y165" s="208"/>
      <c r="Z165" s="208"/>
      <c r="AA165" s="201"/>
      <c r="AB165" s="211"/>
      <c r="AC165" s="214"/>
      <c r="AD165" s="195"/>
      <c r="AE165" s="196"/>
      <c r="AF165" s="122"/>
      <c r="AG165" s="122"/>
      <c r="AH165" s="123"/>
      <c r="AI165" s="122"/>
      <c r="AJ165" s="122"/>
    </row>
    <row r="166" spans="1:55" s="166" customFormat="1" ht="114.75" customHeight="1" x14ac:dyDescent="0.25">
      <c r="A166" s="173"/>
      <c r="B166" s="193"/>
      <c r="C166" s="193"/>
      <c r="D166" s="193"/>
      <c r="E166" s="193"/>
      <c r="F166" s="194"/>
      <c r="G166" s="199"/>
      <c r="H166" s="193"/>
      <c r="I166" s="193"/>
      <c r="J166" s="193"/>
      <c r="K166" s="193"/>
      <c r="L166" s="201"/>
      <c r="M166" s="201"/>
      <c r="N166" s="202"/>
      <c r="O166" s="201"/>
      <c r="P166" s="153"/>
      <c r="Q166" s="158"/>
      <c r="R166" s="158"/>
      <c r="S166" s="161"/>
      <c r="W166" s="205"/>
      <c r="X166" s="205"/>
      <c r="Y166" s="209"/>
      <c r="Z166" s="209"/>
      <c r="AA166" s="202"/>
      <c r="AB166" s="211"/>
      <c r="AC166" s="214"/>
      <c r="AD166" s="195"/>
      <c r="AE166" s="196"/>
      <c r="AH166" s="119"/>
      <c r="AJ166" s="171"/>
      <c r="AK166" s="185"/>
      <c r="AL166"/>
      <c r="AM166"/>
      <c r="AN166"/>
      <c r="AO166"/>
      <c r="AP166"/>
      <c r="AQ166"/>
      <c r="AR166"/>
      <c r="AS166"/>
      <c r="AT166"/>
      <c r="AU166"/>
      <c r="AV166"/>
      <c r="AW166"/>
      <c r="AX166"/>
      <c r="AY166"/>
      <c r="AZ166"/>
      <c r="BA166"/>
      <c r="BB166"/>
      <c r="BC166" s="124"/>
    </row>
    <row r="167" spans="1:55" s="166" customFormat="1" x14ac:dyDescent="0.25">
      <c r="A167" s="173"/>
      <c r="B167" s="193"/>
      <c r="C167" s="193"/>
      <c r="D167" s="193"/>
      <c r="E167" s="193"/>
      <c r="F167" s="194"/>
      <c r="G167" s="199"/>
      <c r="H167" s="193"/>
      <c r="I167" s="193"/>
      <c r="J167" s="193"/>
      <c r="K167" s="193"/>
      <c r="O167" s="203"/>
      <c r="P167" s="47"/>
      <c r="Q167" s="164"/>
      <c r="R167" s="53"/>
      <c r="S167" s="165"/>
      <c r="W167" s="206"/>
      <c r="X167" s="206"/>
      <c r="AB167" s="212"/>
      <c r="AC167" s="215"/>
      <c r="AD167" s="197"/>
      <c r="AE167" s="198"/>
      <c r="AJ167" s="171"/>
      <c r="AK167" s="185"/>
      <c r="AL167"/>
      <c r="AM167"/>
      <c r="AN167"/>
      <c r="AO167"/>
      <c r="AP167"/>
      <c r="AQ167"/>
      <c r="AR167"/>
      <c r="AS167"/>
      <c r="AT167"/>
      <c r="AU167"/>
      <c r="AV167"/>
      <c r="AW167"/>
      <c r="AX167"/>
      <c r="AY167"/>
      <c r="AZ167"/>
      <c r="BA167"/>
      <c r="BB167"/>
      <c r="BC167" s="124"/>
    </row>
    <row r="168" spans="1:55" customFormat="1" ht="172.5" customHeight="1" x14ac:dyDescent="0.25">
      <c r="A168" s="173"/>
      <c r="B168" s="193"/>
      <c r="C168" s="159"/>
      <c r="D168" s="159"/>
      <c r="E168" s="193"/>
      <c r="F168" s="6"/>
      <c r="G168" s="199"/>
      <c r="H168" s="6"/>
      <c r="I168" s="193"/>
      <c r="J168" s="193"/>
      <c r="K168" s="193"/>
      <c r="L168" s="200"/>
      <c r="M168" s="200"/>
      <c r="N168" s="200">
        <f t="shared" ref="N168" si="56">L168*M168</f>
        <v>0</v>
      </c>
      <c r="O168" s="200"/>
      <c r="P168" s="7"/>
      <c r="Q168" s="158"/>
      <c r="R168" s="158"/>
      <c r="S168" s="160"/>
      <c r="T168" s="117"/>
      <c r="U168" s="118"/>
      <c r="V168" s="118"/>
      <c r="W168" s="204"/>
      <c r="X168" s="204"/>
      <c r="Y168" s="207"/>
      <c r="Z168" s="207"/>
      <c r="AA168" s="200">
        <f t="shared" ref="AA168" si="57">Y168*Z168</f>
        <v>0</v>
      </c>
      <c r="AB168" s="210"/>
      <c r="AC168" s="213"/>
      <c r="AD168" s="216"/>
      <c r="AE168" s="217"/>
      <c r="AF168" s="118"/>
      <c r="AG168" s="118"/>
      <c r="AH168" s="119"/>
      <c r="AI168" s="118"/>
      <c r="AJ168" s="218"/>
    </row>
    <row r="169" spans="1:55" customFormat="1" ht="108" customHeight="1" x14ac:dyDescent="0.25">
      <c r="A169" s="173"/>
      <c r="B169" s="193"/>
      <c r="C169" s="159"/>
      <c r="D169" s="159"/>
      <c r="E169" s="193"/>
      <c r="F169" s="6"/>
      <c r="G169" s="199"/>
      <c r="H169" s="6"/>
      <c r="I169" s="193"/>
      <c r="J169" s="193"/>
      <c r="K169" s="193"/>
      <c r="L169" s="201"/>
      <c r="M169" s="201"/>
      <c r="N169" s="201"/>
      <c r="O169" s="201"/>
      <c r="P169" s="7"/>
      <c r="Q169" s="158"/>
      <c r="R169" s="158"/>
      <c r="S169" s="160"/>
      <c r="T169" s="120"/>
      <c r="U169" s="166"/>
      <c r="V169" s="166"/>
      <c r="W169" s="205"/>
      <c r="X169" s="205"/>
      <c r="Y169" s="208"/>
      <c r="Z169" s="208"/>
      <c r="AA169" s="201"/>
      <c r="AB169" s="211"/>
      <c r="AC169" s="214"/>
      <c r="AD169" s="176"/>
      <c r="AE169" s="178"/>
      <c r="AF169" s="166"/>
      <c r="AG169" s="166"/>
      <c r="AH169" s="119"/>
      <c r="AI169" s="166"/>
      <c r="AJ169" s="206"/>
    </row>
    <row r="170" spans="1:55" customFormat="1" ht="85.5" customHeight="1" x14ac:dyDescent="0.25">
      <c r="A170" s="173"/>
      <c r="B170" s="193"/>
      <c r="C170" s="159"/>
      <c r="D170" s="159"/>
      <c r="E170" s="193"/>
      <c r="F170" s="6"/>
      <c r="G170" s="199"/>
      <c r="H170" s="6"/>
      <c r="I170" s="193"/>
      <c r="J170" s="193"/>
      <c r="K170" s="193"/>
      <c r="L170" s="201"/>
      <c r="M170" s="201"/>
      <c r="N170" s="201"/>
      <c r="O170" s="201"/>
      <c r="P170" s="7"/>
      <c r="Q170" s="158"/>
      <c r="R170" s="158"/>
      <c r="S170" s="160"/>
      <c r="T170" s="120"/>
      <c r="U170" s="166"/>
      <c r="V170" s="166"/>
      <c r="W170" s="205"/>
      <c r="X170" s="205"/>
      <c r="Y170" s="208"/>
      <c r="Z170" s="208"/>
      <c r="AA170" s="201"/>
      <c r="AB170" s="211"/>
      <c r="AC170" s="214"/>
      <c r="AD170" s="176"/>
      <c r="AE170" s="178"/>
      <c r="AF170" s="166"/>
      <c r="AG170" s="166"/>
      <c r="AH170" s="119"/>
      <c r="AI170" s="166"/>
      <c r="AJ170" s="166"/>
    </row>
    <row r="171" spans="1:55" customFormat="1" ht="97.5" customHeight="1" x14ac:dyDescent="0.25">
      <c r="A171" s="173"/>
      <c r="B171" s="193"/>
      <c r="C171" s="159"/>
      <c r="D171" s="159"/>
      <c r="E171" s="193"/>
      <c r="F171" s="141"/>
      <c r="G171" s="199"/>
      <c r="H171" s="6"/>
      <c r="I171" s="193"/>
      <c r="J171" s="193"/>
      <c r="K171" s="193"/>
      <c r="L171" s="201"/>
      <c r="M171" s="201"/>
      <c r="N171" s="201"/>
      <c r="O171" s="201"/>
      <c r="P171" s="153"/>
      <c r="Q171" s="158"/>
      <c r="R171" s="158"/>
      <c r="S171" s="160"/>
      <c r="T171" s="121"/>
      <c r="U171" s="122"/>
      <c r="V171" s="122"/>
      <c r="W171" s="205"/>
      <c r="X171" s="205"/>
      <c r="Y171" s="208"/>
      <c r="Z171" s="208"/>
      <c r="AA171" s="201"/>
      <c r="AB171" s="211"/>
      <c r="AC171" s="214"/>
      <c r="AD171" s="195"/>
      <c r="AE171" s="196"/>
      <c r="AF171" s="122"/>
      <c r="AG171" s="122"/>
      <c r="AH171" s="123"/>
      <c r="AI171" s="122"/>
      <c r="AJ171" s="122"/>
    </row>
    <row r="172" spans="1:55" s="166" customFormat="1" ht="114.75" customHeight="1" x14ac:dyDescent="0.25">
      <c r="A172" s="173"/>
      <c r="B172" s="193"/>
      <c r="C172" s="193"/>
      <c r="D172" s="193"/>
      <c r="E172" s="193"/>
      <c r="F172" s="194"/>
      <c r="G172" s="199"/>
      <c r="H172" s="193"/>
      <c r="I172" s="193"/>
      <c r="J172" s="193"/>
      <c r="K172" s="193"/>
      <c r="L172" s="201"/>
      <c r="M172" s="201"/>
      <c r="N172" s="202"/>
      <c r="O172" s="201"/>
      <c r="P172" s="153"/>
      <c r="Q172" s="158"/>
      <c r="R172" s="158"/>
      <c r="S172" s="161"/>
      <c r="W172" s="205"/>
      <c r="X172" s="205"/>
      <c r="Y172" s="209"/>
      <c r="Z172" s="209"/>
      <c r="AA172" s="202"/>
      <c r="AB172" s="211"/>
      <c r="AC172" s="214"/>
      <c r="AD172" s="195"/>
      <c r="AE172" s="196"/>
      <c r="AH172" s="119"/>
      <c r="AJ172" s="171"/>
      <c r="AK172" s="185"/>
      <c r="AL172"/>
      <c r="AM172"/>
      <c r="AN172"/>
      <c r="AO172"/>
      <c r="AP172"/>
      <c r="AQ172"/>
      <c r="AR172"/>
      <c r="AS172"/>
      <c r="AT172"/>
      <c r="AU172"/>
      <c r="AV172"/>
      <c r="AW172"/>
      <c r="AX172"/>
      <c r="AY172"/>
      <c r="AZ172"/>
      <c r="BA172"/>
      <c r="BB172"/>
      <c r="BC172" s="124"/>
    </row>
    <row r="173" spans="1:55" s="166" customFormat="1" x14ac:dyDescent="0.25">
      <c r="A173" s="173"/>
      <c r="B173" s="193"/>
      <c r="C173" s="193"/>
      <c r="D173" s="193"/>
      <c r="E173" s="193"/>
      <c r="F173" s="194"/>
      <c r="G173" s="199"/>
      <c r="H173" s="193"/>
      <c r="I173" s="193"/>
      <c r="J173" s="193"/>
      <c r="K173" s="193"/>
      <c r="O173" s="203"/>
      <c r="P173" s="47"/>
      <c r="Q173" s="164"/>
      <c r="R173" s="53"/>
      <c r="S173" s="165"/>
      <c r="W173" s="206"/>
      <c r="X173" s="206"/>
      <c r="AB173" s="212"/>
      <c r="AC173" s="215"/>
      <c r="AD173" s="197"/>
      <c r="AE173" s="198"/>
      <c r="AJ173" s="171"/>
      <c r="AK173" s="185"/>
      <c r="AL173"/>
      <c r="AM173"/>
      <c r="AN173"/>
      <c r="AO173"/>
      <c r="AP173"/>
      <c r="AQ173"/>
      <c r="AR173"/>
      <c r="AS173"/>
      <c r="AT173"/>
      <c r="AU173"/>
      <c r="AV173"/>
      <c r="AW173"/>
      <c r="AX173"/>
      <c r="AY173"/>
      <c r="AZ173"/>
      <c r="BA173"/>
      <c r="BB173"/>
      <c r="BC173" s="124"/>
    </row>
    <row r="174" spans="1:55" x14ac:dyDescent="0.25">
      <c r="B174" s="99"/>
      <c r="C174" s="99"/>
      <c r="D174" s="99"/>
    </row>
    <row r="175" spans="1:55" x14ac:dyDescent="0.25">
      <c r="B175" s="99"/>
      <c r="C175" s="99"/>
      <c r="D175" s="99"/>
    </row>
    <row r="176" spans="1:55" x14ac:dyDescent="0.25">
      <c r="B176" s="99"/>
      <c r="C176" s="99"/>
      <c r="D176" s="99"/>
    </row>
    <row r="177" spans="2:4" x14ac:dyDescent="0.25">
      <c r="B177" s="99"/>
      <c r="C177" s="99"/>
      <c r="D177" s="99"/>
    </row>
    <row r="178" spans="2:4" x14ac:dyDescent="0.25">
      <c r="B178" s="99"/>
      <c r="C178" s="99"/>
      <c r="D178" s="99"/>
    </row>
    <row r="179" spans="2:4" x14ac:dyDescent="0.25">
      <c r="B179" s="99"/>
      <c r="C179" s="99"/>
      <c r="D179" s="99"/>
    </row>
    <row r="180" spans="2:4" x14ac:dyDescent="0.25">
      <c r="B180" s="99"/>
      <c r="C180" s="99"/>
      <c r="D180" s="99"/>
    </row>
    <row r="181" spans="2:4" x14ac:dyDescent="0.25">
      <c r="B181" s="99"/>
      <c r="C181" s="99"/>
      <c r="D181" s="99"/>
    </row>
    <row r="182" spans="2:4" x14ac:dyDescent="0.25">
      <c r="B182" s="99"/>
      <c r="C182" s="99"/>
      <c r="D182" s="99"/>
    </row>
    <row r="183" spans="2:4" x14ac:dyDescent="0.25">
      <c r="B183" s="99"/>
      <c r="C183" s="99"/>
      <c r="D183" s="99"/>
    </row>
    <row r="184" spans="2:4" x14ac:dyDescent="0.25">
      <c r="B184" s="99"/>
      <c r="C184" s="99"/>
      <c r="D184" s="99"/>
    </row>
    <row r="185" spans="2:4" x14ac:dyDescent="0.25">
      <c r="B185" s="99"/>
      <c r="C185" s="99"/>
      <c r="D185" s="99"/>
    </row>
    <row r="186" spans="2:4" x14ac:dyDescent="0.25">
      <c r="B186" s="99"/>
      <c r="C186" s="99"/>
      <c r="D186" s="99"/>
    </row>
    <row r="187" spans="2:4" x14ac:dyDescent="0.25">
      <c r="B187" s="99"/>
      <c r="C187" s="99"/>
      <c r="D187" s="99"/>
    </row>
    <row r="188" spans="2:4" x14ac:dyDescent="0.25">
      <c r="B188" s="99"/>
      <c r="C188" s="99"/>
      <c r="D188" s="99"/>
    </row>
    <row r="189" spans="2:4" x14ac:dyDescent="0.25">
      <c r="B189" s="99"/>
      <c r="C189" s="99"/>
      <c r="D189" s="99"/>
    </row>
    <row r="190" spans="2:4" x14ac:dyDescent="0.25">
      <c r="B190" s="99"/>
      <c r="C190" s="99"/>
      <c r="D190" s="99"/>
    </row>
    <row r="191" spans="2:4" x14ac:dyDescent="0.25">
      <c r="B191" s="99"/>
      <c r="C191" s="99"/>
      <c r="D191" s="99"/>
    </row>
    <row r="192" spans="2:4" x14ac:dyDescent="0.25">
      <c r="B192" s="99"/>
      <c r="C192" s="99"/>
      <c r="D192" s="99"/>
    </row>
    <row r="193" spans="2:4" x14ac:dyDescent="0.25">
      <c r="B193" s="99"/>
      <c r="C193" s="99"/>
      <c r="D193" s="99"/>
    </row>
    <row r="194" spans="2:4" x14ac:dyDescent="0.25">
      <c r="B194" s="99"/>
      <c r="C194" s="99"/>
      <c r="D194" s="99"/>
    </row>
    <row r="195" spans="2:4" x14ac:dyDescent="0.25">
      <c r="B195" s="99"/>
      <c r="C195" s="99"/>
      <c r="D195" s="99"/>
    </row>
    <row r="196" spans="2:4" x14ac:dyDescent="0.25">
      <c r="B196" s="99"/>
      <c r="C196" s="99"/>
      <c r="D196" s="99"/>
    </row>
    <row r="197" spans="2:4" x14ac:dyDescent="0.25">
      <c r="B197" s="99"/>
      <c r="C197" s="99"/>
      <c r="D197" s="99"/>
    </row>
    <row r="198" spans="2:4" x14ac:dyDescent="0.25">
      <c r="B198" s="99"/>
      <c r="C198" s="99"/>
      <c r="D198" s="99"/>
    </row>
    <row r="199" spans="2:4" x14ac:dyDescent="0.25">
      <c r="B199" s="99"/>
      <c r="C199" s="99"/>
      <c r="D199" s="99"/>
    </row>
    <row r="200" spans="2:4" x14ac:dyDescent="0.25">
      <c r="B200" s="99"/>
      <c r="C200" s="99"/>
      <c r="D200" s="99"/>
    </row>
    <row r="201" spans="2:4" x14ac:dyDescent="0.25">
      <c r="B201" s="99"/>
      <c r="C201" s="99"/>
      <c r="D201" s="99"/>
    </row>
    <row r="202" spans="2:4" x14ac:dyDescent="0.25">
      <c r="B202" s="99"/>
      <c r="C202" s="99"/>
      <c r="D202" s="99"/>
    </row>
    <row r="203" spans="2:4" x14ac:dyDescent="0.25">
      <c r="B203" s="99"/>
      <c r="C203" s="99"/>
      <c r="D203" s="99"/>
    </row>
    <row r="204" spans="2:4" x14ac:dyDescent="0.25">
      <c r="B204" s="99"/>
      <c r="C204" s="99"/>
      <c r="D204" s="99"/>
    </row>
    <row r="205" spans="2:4" x14ac:dyDescent="0.25">
      <c r="B205" s="99"/>
      <c r="C205" s="99"/>
      <c r="D205" s="99"/>
    </row>
    <row r="206" spans="2:4" x14ac:dyDescent="0.25">
      <c r="B206" s="99"/>
      <c r="C206" s="99"/>
      <c r="D206" s="99"/>
    </row>
    <row r="207" spans="2:4" x14ac:dyDescent="0.25">
      <c r="B207" s="99"/>
      <c r="C207" s="99"/>
      <c r="D207" s="99"/>
    </row>
    <row r="208" spans="2:4" x14ac:dyDescent="0.25">
      <c r="B208" s="99"/>
      <c r="C208" s="99"/>
      <c r="D208" s="99"/>
    </row>
    <row r="209" spans="2:4" x14ac:dyDescent="0.25">
      <c r="B209" s="99"/>
      <c r="C209" s="99"/>
      <c r="D209" s="99"/>
    </row>
    <row r="210" spans="2:4" x14ac:dyDescent="0.25">
      <c r="B210" s="99"/>
      <c r="C210" s="99"/>
      <c r="D210" s="99"/>
    </row>
    <row r="211" spans="2:4" x14ac:dyDescent="0.25">
      <c r="B211" s="99"/>
      <c r="C211" s="99"/>
      <c r="D211" s="99"/>
    </row>
    <row r="212" spans="2:4" x14ac:dyDescent="0.25">
      <c r="B212" s="99"/>
      <c r="C212" s="99"/>
      <c r="D212" s="99"/>
    </row>
    <row r="213" spans="2:4" x14ac:dyDescent="0.25">
      <c r="B213" s="99"/>
      <c r="C213" s="99"/>
      <c r="D213" s="99"/>
    </row>
    <row r="214" spans="2:4" x14ac:dyDescent="0.25">
      <c r="B214" s="99"/>
      <c r="C214" s="99"/>
      <c r="D214" s="99"/>
    </row>
    <row r="215" spans="2:4" x14ac:dyDescent="0.25">
      <c r="B215" s="99"/>
      <c r="C215" s="99"/>
      <c r="D215" s="99"/>
    </row>
    <row r="216" spans="2:4" x14ac:dyDescent="0.25">
      <c r="B216" s="99"/>
      <c r="C216" s="99"/>
      <c r="D216" s="99"/>
    </row>
    <row r="217" spans="2:4" x14ac:dyDescent="0.25">
      <c r="B217" s="99"/>
      <c r="C217" s="99"/>
      <c r="D217" s="99"/>
    </row>
    <row r="218" spans="2:4" x14ac:dyDescent="0.25">
      <c r="B218" s="99"/>
      <c r="C218" s="99"/>
      <c r="D218" s="99"/>
    </row>
    <row r="219" spans="2:4" x14ac:dyDescent="0.25">
      <c r="B219" s="99"/>
      <c r="C219" s="99"/>
      <c r="D219" s="99"/>
    </row>
    <row r="220" spans="2:4" x14ac:dyDescent="0.25">
      <c r="B220" s="99"/>
      <c r="C220" s="99"/>
      <c r="D220" s="99"/>
    </row>
    <row r="221" spans="2:4" x14ac:dyDescent="0.25">
      <c r="B221" s="99"/>
      <c r="C221" s="99"/>
      <c r="D221" s="99"/>
    </row>
    <row r="222" spans="2:4" x14ac:dyDescent="0.25">
      <c r="B222" s="99"/>
      <c r="C222" s="99"/>
      <c r="D222" s="99"/>
    </row>
    <row r="223" spans="2:4" x14ac:dyDescent="0.25">
      <c r="B223" s="99"/>
      <c r="C223" s="99"/>
      <c r="D223" s="99"/>
    </row>
    <row r="224" spans="2:4" x14ac:dyDescent="0.25">
      <c r="B224" s="99"/>
      <c r="C224" s="99"/>
      <c r="D224" s="99"/>
    </row>
    <row r="225" spans="2:4" x14ac:dyDescent="0.25">
      <c r="B225" s="99"/>
      <c r="C225" s="99"/>
      <c r="D225" s="99"/>
    </row>
    <row r="226" spans="2:4" x14ac:dyDescent="0.25">
      <c r="B226" s="99"/>
      <c r="C226" s="99"/>
      <c r="D226" s="99"/>
    </row>
    <row r="227" spans="2:4" x14ac:dyDescent="0.25">
      <c r="B227" s="99"/>
      <c r="C227" s="99"/>
      <c r="D227" s="99"/>
    </row>
    <row r="228" spans="2:4" x14ac:dyDescent="0.25">
      <c r="B228" s="99"/>
      <c r="C228" s="99"/>
      <c r="D228" s="99"/>
    </row>
    <row r="229" spans="2:4" x14ac:dyDescent="0.25">
      <c r="B229" s="99"/>
      <c r="C229" s="99"/>
      <c r="D229" s="99"/>
    </row>
    <row r="230" spans="2:4" x14ac:dyDescent="0.25">
      <c r="B230" s="99"/>
      <c r="C230" s="99"/>
      <c r="D230" s="99"/>
    </row>
    <row r="231" spans="2:4" x14ac:dyDescent="0.25">
      <c r="B231" s="99"/>
      <c r="C231" s="99"/>
      <c r="D231" s="99"/>
    </row>
    <row r="232" spans="2:4" x14ac:dyDescent="0.25">
      <c r="B232" s="99"/>
      <c r="C232" s="99"/>
      <c r="D232" s="99"/>
    </row>
    <row r="233" spans="2:4" x14ac:dyDescent="0.25">
      <c r="B233" s="99"/>
      <c r="C233" s="99"/>
      <c r="D233" s="99"/>
    </row>
    <row r="234" spans="2:4" x14ac:dyDescent="0.25">
      <c r="B234" s="99"/>
      <c r="C234" s="99"/>
      <c r="D234" s="99"/>
    </row>
    <row r="235" spans="2:4" x14ac:dyDescent="0.25">
      <c r="B235" s="99"/>
      <c r="C235" s="99"/>
      <c r="D235" s="99"/>
    </row>
    <row r="236" spans="2:4" x14ac:dyDescent="0.25">
      <c r="B236" s="99"/>
      <c r="C236" s="99"/>
      <c r="D236" s="99"/>
    </row>
    <row r="237" spans="2:4" x14ac:dyDescent="0.25">
      <c r="B237" s="99"/>
      <c r="C237" s="99"/>
      <c r="D237" s="99"/>
    </row>
    <row r="238" spans="2:4" x14ac:dyDescent="0.25">
      <c r="B238" s="99"/>
      <c r="C238" s="99"/>
      <c r="D238" s="99"/>
    </row>
    <row r="239" spans="2:4" x14ac:dyDescent="0.25">
      <c r="B239" s="99"/>
      <c r="C239" s="99"/>
      <c r="D239" s="99"/>
    </row>
    <row r="240" spans="2:4" x14ac:dyDescent="0.25">
      <c r="B240" s="99"/>
      <c r="C240" s="99"/>
      <c r="D240" s="99"/>
    </row>
    <row r="241" spans="2:4" x14ac:dyDescent="0.25">
      <c r="B241" s="99"/>
      <c r="C241" s="99"/>
      <c r="D241" s="99"/>
    </row>
    <row r="242" spans="2:4" x14ac:dyDescent="0.25">
      <c r="B242" s="99"/>
      <c r="C242" s="99"/>
      <c r="D242" s="99"/>
    </row>
    <row r="243" spans="2:4" x14ac:dyDescent="0.25">
      <c r="B243" s="99"/>
      <c r="C243" s="99"/>
      <c r="D243" s="99"/>
    </row>
    <row r="244" spans="2:4" x14ac:dyDescent="0.25">
      <c r="B244" s="99"/>
      <c r="C244" s="99"/>
      <c r="D244" s="99"/>
    </row>
    <row r="245" spans="2:4" x14ac:dyDescent="0.25">
      <c r="B245" s="99"/>
      <c r="C245" s="99"/>
      <c r="D245" s="99"/>
    </row>
    <row r="246" spans="2:4" x14ac:dyDescent="0.25">
      <c r="B246" s="99"/>
      <c r="C246" s="99"/>
      <c r="D246" s="99"/>
    </row>
    <row r="247" spans="2:4" x14ac:dyDescent="0.25">
      <c r="B247" s="99"/>
      <c r="C247" s="99"/>
      <c r="D247" s="99"/>
    </row>
    <row r="248" spans="2:4" x14ac:dyDescent="0.25">
      <c r="B248" s="99"/>
      <c r="C248" s="99"/>
      <c r="D248" s="99"/>
    </row>
    <row r="249" spans="2:4" x14ac:dyDescent="0.25">
      <c r="B249" s="99"/>
      <c r="C249" s="99"/>
      <c r="D249" s="99"/>
    </row>
    <row r="250" spans="2:4" x14ac:dyDescent="0.25">
      <c r="B250" s="99"/>
      <c r="C250" s="99"/>
      <c r="D250" s="99"/>
    </row>
    <row r="251" spans="2:4" x14ac:dyDescent="0.25">
      <c r="B251" s="99"/>
      <c r="C251" s="99"/>
      <c r="D251" s="99"/>
    </row>
    <row r="252" spans="2:4" x14ac:dyDescent="0.25">
      <c r="B252" s="99"/>
      <c r="C252" s="99"/>
      <c r="D252" s="99"/>
    </row>
    <row r="253" spans="2:4" x14ac:dyDescent="0.25">
      <c r="B253" s="99"/>
      <c r="C253" s="99"/>
      <c r="D253" s="99"/>
    </row>
    <row r="254" spans="2:4" x14ac:dyDescent="0.25">
      <c r="B254" s="99"/>
      <c r="C254" s="99"/>
      <c r="D254" s="99"/>
    </row>
    <row r="255" spans="2:4" x14ac:dyDescent="0.25">
      <c r="B255" s="99"/>
      <c r="C255" s="99"/>
      <c r="D255" s="99"/>
    </row>
    <row r="256" spans="2:4" x14ac:dyDescent="0.25">
      <c r="B256" s="99"/>
      <c r="C256" s="99"/>
      <c r="D256" s="99"/>
    </row>
    <row r="257" spans="2:4" x14ac:dyDescent="0.25">
      <c r="B257" s="99"/>
      <c r="C257" s="99"/>
      <c r="D257" s="99"/>
    </row>
    <row r="258" spans="2:4" x14ac:dyDescent="0.25">
      <c r="B258" s="99"/>
      <c r="C258" s="99"/>
      <c r="D258" s="99"/>
    </row>
    <row r="259" spans="2:4" x14ac:dyDescent="0.25">
      <c r="B259" s="99"/>
      <c r="C259" s="99"/>
      <c r="D259" s="99"/>
    </row>
    <row r="260" spans="2:4" x14ac:dyDescent="0.25">
      <c r="B260" s="99"/>
      <c r="C260" s="99"/>
      <c r="D260" s="99"/>
    </row>
    <row r="261" spans="2:4" x14ac:dyDescent="0.25">
      <c r="B261" s="99"/>
      <c r="C261" s="99"/>
      <c r="D261" s="99"/>
    </row>
    <row r="262" spans="2:4" x14ac:dyDescent="0.25">
      <c r="B262" s="99"/>
      <c r="C262" s="99"/>
      <c r="D262" s="99"/>
    </row>
    <row r="263" spans="2:4" x14ac:dyDescent="0.25">
      <c r="B263" s="99"/>
      <c r="C263" s="99"/>
      <c r="D263" s="99"/>
    </row>
    <row r="264" spans="2:4" x14ac:dyDescent="0.25">
      <c r="B264" s="99"/>
      <c r="C264" s="99"/>
      <c r="D264" s="99"/>
    </row>
    <row r="265" spans="2:4" x14ac:dyDescent="0.25">
      <c r="B265" s="99"/>
      <c r="C265" s="99"/>
      <c r="D265" s="99"/>
    </row>
    <row r="266" spans="2:4" x14ac:dyDescent="0.25">
      <c r="B266" s="99"/>
      <c r="C266" s="99"/>
      <c r="D266" s="99"/>
    </row>
    <row r="267" spans="2:4" x14ac:dyDescent="0.25">
      <c r="B267" s="99"/>
      <c r="C267" s="99"/>
      <c r="D267" s="99"/>
    </row>
    <row r="268" spans="2:4" x14ac:dyDescent="0.25">
      <c r="B268" s="99"/>
      <c r="C268" s="99"/>
      <c r="D268" s="99"/>
    </row>
    <row r="269" spans="2:4" x14ac:dyDescent="0.25">
      <c r="B269" s="99"/>
      <c r="C269" s="99"/>
      <c r="D269" s="99"/>
    </row>
    <row r="270" spans="2:4" x14ac:dyDescent="0.25">
      <c r="B270" s="99"/>
      <c r="C270" s="99"/>
      <c r="D270" s="99"/>
    </row>
    <row r="271" spans="2:4" x14ac:dyDescent="0.25">
      <c r="B271" s="99"/>
      <c r="C271" s="99"/>
      <c r="D271" s="99"/>
    </row>
    <row r="272" spans="2:4" x14ac:dyDescent="0.25">
      <c r="B272" s="99"/>
      <c r="C272" s="99"/>
      <c r="D272" s="99"/>
    </row>
    <row r="273" spans="2:4" x14ac:dyDescent="0.25">
      <c r="B273" s="99"/>
      <c r="C273" s="99"/>
      <c r="D273" s="99"/>
    </row>
    <row r="274" spans="2:4" x14ac:dyDescent="0.25">
      <c r="B274" s="99"/>
      <c r="C274" s="99"/>
      <c r="D274" s="99"/>
    </row>
    <row r="275" spans="2:4" x14ac:dyDescent="0.25">
      <c r="B275" s="99"/>
      <c r="C275" s="99"/>
      <c r="D275" s="99"/>
    </row>
    <row r="276" spans="2:4" x14ac:dyDescent="0.25">
      <c r="B276" s="99"/>
      <c r="C276" s="99"/>
      <c r="D276" s="99"/>
    </row>
    <row r="277" spans="2:4" x14ac:dyDescent="0.25">
      <c r="B277" s="99"/>
      <c r="C277" s="99"/>
      <c r="D277" s="99"/>
    </row>
    <row r="278" spans="2:4" x14ac:dyDescent="0.25">
      <c r="B278" s="99"/>
      <c r="C278" s="99"/>
      <c r="D278" s="99"/>
    </row>
    <row r="279" spans="2:4" x14ac:dyDescent="0.25">
      <c r="B279" s="99"/>
      <c r="C279" s="99"/>
      <c r="D279" s="99"/>
    </row>
    <row r="280" spans="2:4" x14ac:dyDescent="0.25">
      <c r="B280" s="99"/>
      <c r="C280" s="99"/>
      <c r="D280" s="99"/>
    </row>
    <row r="281" spans="2:4" x14ac:dyDescent="0.25">
      <c r="B281" s="99"/>
      <c r="C281" s="99"/>
      <c r="D281" s="99"/>
    </row>
    <row r="282" spans="2:4" x14ac:dyDescent="0.25">
      <c r="B282" s="99"/>
      <c r="C282" s="99"/>
      <c r="D282" s="99"/>
    </row>
    <row r="283" spans="2:4" x14ac:dyDescent="0.25">
      <c r="B283" s="99"/>
      <c r="C283" s="99"/>
      <c r="D283" s="99"/>
    </row>
    <row r="284" spans="2:4" x14ac:dyDescent="0.25">
      <c r="B284" s="99"/>
      <c r="C284" s="99"/>
      <c r="D284" s="99"/>
    </row>
    <row r="285" spans="2:4" x14ac:dyDescent="0.25">
      <c r="B285" s="99"/>
      <c r="C285" s="99"/>
      <c r="D285" s="99"/>
    </row>
    <row r="286" spans="2:4" x14ac:dyDescent="0.25">
      <c r="B286" s="99"/>
      <c r="C286" s="99"/>
      <c r="D286" s="99"/>
    </row>
    <row r="287" spans="2:4" x14ac:dyDescent="0.25">
      <c r="B287" s="99"/>
      <c r="C287" s="99"/>
      <c r="D287" s="99"/>
    </row>
    <row r="288" spans="2:4" x14ac:dyDescent="0.25">
      <c r="B288" s="99"/>
      <c r="C288" s="99"/>
      <c r="D288" s="99"/>
    </row>
    <row r="289" spans="2:4" x14ac:dyDescent="0.25">
      <c r="B289" s="99"/>
      <c r="C289" s="99"/>
      <c r="D289" s="99"/>
    </row>
    <row r="290" spans="2:4" x14ac:dyDescent="0.25">
      <c r="B290" s="99"/>
      <c r="C290" s="99"/>
      <c r="D290" s="99"/>
    </row>
    <row r="291" spans="2:4" x14ac:dyDescent="0.25">
      <c r="B291" s="99"/>
      <c r="C291" s="99"/>
      <c r="D291" s="99"/>
    </row>
    <row r="292" spans="2:4" x14ac:dyDescent="0.25">
      <c r="B292" s="99"/>
      <c r="C292" s="99"/>
      <c r="D292" s="99"/>
    </row>
    <row r="293" spans="2:4" x14ac:dyDescent="0.25">
      <c r="B293" s="99"/>
      <c r="C293" s="99"/>
      <c r="D293" s="99"/>
    </row>
    <row r="294" spans="2:4" x14ac:dyDescent="0.25">
      <c r="B294" s="99"/>
      <c r="C294" s="99"/>
      <c r="D294" s="99"/>
    </row>
    <row r="295" spans="2:4" x14ac:dyDescent="0.25">
      <c r="B295" s="99"/>
      <c r="C295" s="99"/>
      <c r="D295" s="99"/>
    </row>
    <row r="296" spans="2:4" x14ac:dyDescent="0.25">
      <c r="B296" s="99"/>
      <c r="C296" s="99"/>
      <c r="D296" s="99"/>
    </row>
    <row r="297" spans="2:4" x14ac:dyDescent="0.25">
      <c r="B297" s="99"/>
      <c r="C297" s="99"/>
      <c r="D297" s="99"/>
    </row>
    <row r="298" spans="2:4" x14ac:dyDescent="0.25">
      <c r="B298" s="99"/>
      <c r="C298" s="99"/>
      <c r="D298" s="99"/>
    </row>
    <row r="299" spans="2:4" x14ac:dyDescent="0.25">
      <c r="B299" s="99"/>
      <c r="C299" s="99"/>
      <c r="D299" s="99"/>
    </row>
    <row r="300" spans="2:4" x14ac:dyDescent="0.25">
      <c r="B300" s="99"/>
      <c r="C300" s="99"/>
      <c r="D300" s="99"/>
    </row>
    <row r="301" spans="2:4" x14ac:dyDescent="0.25">
      <c r="B301" s="99"/>
      <c r="C301" s="99"/>
      <c r="D301" s="99"/>
    </row>
    <row r="302" spans="2:4" x14ac:dyDescent="0.25">
      <c r="B302" s="99"/>
      <c r="C302" s="99"/>
      <c r="D302" s="99"/>
    </row>
    <row r="303" spans="2:4" x14ac:dyDescent="0.25">
      <c r="B303" s="99"/>
      <c r="C303" s="99"/>
      <c r="D303" s="99"/>
    </row>
    <row r="304" spans="2:4" x14ac:dyDescent="0.25">
      <c r="B304" s="99"/>
      <c r="C304" s="99"/>
      <c r="D304" s="99"/>
    </row>
    <row r="305" spans="2:4" x14ac:dyDescent="0.25">
      <c r="B305" s="99"/>
      <c r="C305" s="99"/>
      <c r="D305" s="99"/>
    </row>
    <row r="306" spans="2:4" x14ac:dyDescent="0.25">
      <c r="B306" s="99"/>
      <c r="C306" s="99"/>
      <c r="D306" s="99"/>
    </row>
    <row r="307" spans="2:4" x14ac:dyDescent="0.25">
      <c r="B307" s="99"/>
      <c r="C307" s="99"/>
      <c r="D307" s="99"/>
    </row>
    <row r="308" spans="2:4" x14ac:dyDescent="0.25">
      <c r="B308" s="99"/>
      <c r="C308" s="99"/>
      <c r="D308" s="99"/>
    </row>
    <row r="309" spans="2:4" x14ac:dyDescent="0.25">
      <c r="B309" s="99"/>
      <c r="C309" s="99"/>
      <c r="D309" s="99"/>
    </row>
    <row r="310" spans="2:4" x14ac:dyDescent="0.25">
      <c r="B310" s="99"/>
      <c r="C310" s="99"/>
      <c r="D310" s="99"/>
    </row>
    <row r="311" spans="2:4" x14ac:dyDescent="0.25">
      <c r="B311" s="99"/>
      <c r="C311" s="99"/>
      <c r="D311" s="99"/>
    </row>
    <row r="312" spans="2:4" x14ac:dyDescent="0.25">
      <c r="B312" s="99"/>
      <c r="C312" s="99"/>
      <c r="D312" s="99"/>
    </row>
    <row r="313" spans="2:4" x14ac:dyDescent="0.25">
      <c r="B313" s="99"/>
      <c r="C313" s="99"/>
      <c r="D313" s="99"/>
    </row>
    <row r="314" spans="2:4" x14ac:dyDescent="0.25">
      <c r="B314" s="99"/>
      <c r="C314" s="99"/>
      <c r="D314" s="99"/>
    </row>
    <row r="315" spans="2:4" x14ac:dyDescent="0.25">
      <c r="B315" s="99"/>
      <c r="C315" s="99"/>
      <c r="D315" s="99"/>
    </row>
    <row r="316" spans="2:4" x14ac:dyDescent="0.25">
      <c r="B316" s="99"/>
      <c r="C316" s="99"/>
      <c r="D316" s="99"/>
    </row>
    <row r="317" spans="2:4" x14ac:dyDescent="0.25">
      <c r="B317" s="99"/>
      <c r="C317" s="99"/>
      <c r="D317" s="99"/>
    </row>
    <row r="318" spans="2:4" x14ac:dyDescent="0.25">
      <c r="B318" s="99"/>
      <c r="C318" s="99"/>
      <c r="D318" s="99"/>
    </row>
    <row r="319" spans="2:4" x14ac:dyDescent="0.25">
      <c r="B319" s="99"/>
      <c r="C319" s="99"/>
      <c r="D319" s="99"/>
    </row>
    <row r="320" spans="2:4" x14ac:dyDescent="0.25">
      <c r="B320" s="99"/>
      <c r="C320" s="99"/>
      <c r="D320" s="99"/>
    </row>
    <row r="321" spans="2:4" x14ac:dyDescent="0.25">
      <c r="B321" s="99"/>
      <c r="C321" s="99"/>
      <c r="D321" s="99"/>
    </row>
    <row r="322" spans="2:4" x14ac:dyDescent="0.25">
      <c r="B322" s="99"/>
      <c r="C322" s="99"/>
      <c r="D322" s="99"/>
    </row>
    <row r="323" spans="2:4" x14ac:dyDescent="0.25">
      <c r="B323" s="99"/>
      <c r="C323" s="99"/>
      <c r="D323" s="99"/>
    </row>
    <row r="324" spans="2:4" x14ac:dyDescent="0.25">
      <c r="B324" s="99"/>
      <c r="C324" s="99"/>
      <c r="D324" s="99"/>
    </row>
    <row r="325" spans="2:4" x14ac:dyDescent="0.25">
      <c r="B325" s="99"/>
      <c r="C325" s="99"/>
      <c r="D325" s="99"/>
    </row>
    <row r="326" spans="2:4" x14ac:dyDescent="0.25">
      <c r="B326" s="99"/>
      <c r="C326" s="99"/>
      <c r="D326" s="99"/>
    </row>
    <row r="327" spans="2:4" x14ac:dyDescent="0.25">
      <c r="B327" s="99"/>
      <c r="C327" s="99"/>
      <c r="D327" s="99"/>
    </row>
    <row r="328" spans="2:4" x14ac:dyDescent="0.25">
      <c r="B328" s="99"/>
      <c r="C328" s="99"/>
      <c r="D328" s="99"/>
    </row>
    <row r="329" spans="2:4" x14ac:dyDescent="0.25">
      <c r="B329" s="99"/>
      <c r="C329" s="99"/>
      <c r="D329" s="99"/>
    </row>
    <row r="330" spans="2:4" x14ac:dyDescent="0.25">
      <c r="B330" s="99"/>
      <c r="C330" s="99"/>
      <c r="D330" s="99"/>
    </row>
    <row r="331" spans="2:4" x14ac:dyDescent="0.25">
      <c r="B331" s="99"/>
      <c r="C331" s="99"/>
      <c r="D331" s="99"/>
    </row>
    <row r="332" spans="2:4" x14ac:dyDescent="0.25">
      <c r="B332" s="99"/>
      <c r="C332" s="99"/>
      <c r="D332" s="99"/>
    </row>
    <row r="333" spans="2:4" x14ac:dyDescent="0.25">
      <c r="B333" s="99"/>
      <c r="C333" s="99"/>
      <c r="D333" s="99"/>
    </row>
    <row r="334" spans="2:4" x14ac:dyDescent="0.25">
      <c r="B334" s="99"/>
      <c r="C334" s="99"/>
      <c r="D334" s="99"/>
    </row>
    <row r="335" spans="2:4" x14ac:dyDescent="0.25">
      <c r="B335" s="99"/>
      <c r="C335" s="99"/>
      <c r="D335" s="99"/>
    </row>
    <row r="336" spans="2:4" x14ac:dyDescent="0.25">
      <c r="B336" s="99"/>
      <c r="C336" s="99"/>
      <c r="D336" s="99"/>
    </row>
    <row r="337" spans="2:4" x14ac:dyDescent="0.25">
      <c r="B337" s="99"/>
      <c r="C337" s="99"/>
      <c r="D337" s="99"/>
    </row>
    <row r="338" spans="2:4" x14ac:dyDescent="0.25">
      <c r="B338" s="99"/>
      <c r="C338" s="99"/>
      <c r="D338" s="99"/>
    </row>
    <row r="339" spans="2:4" x14ac:dyDescent="0.25">
      <c r="B339" s="99"/>
      <c r="C339" s="99"/>
      <c r="D339" s="99"/>
    </row>
    <row r="340" spans="2:4" x14ac:dyDescent="0.25">
      <c r="B340" s="99"/>
      <c r="C340" s="99"/>
      <c r="D340" s="99"/>
    </row>
    <row r="341" spans="2:4" x14ac:dyDescent="0.25">
      <c r="B341" s="99"/>
      <c r="C341" s="99"/>
      <c r="D341" s="99"/>
    </row>
    <row r="342" spans="2:4" x14ac:dyDescent="0.25">
      <c r="B342" s="99"/>
      <c r="C342" s="99"/>
      <c r="D342" s="99"/>
    </row>
    <row r="343" spans="2:4" x14ac:dyDescent="0.25">
      <c r="B343" s="99"/>
      <c r="C343" s="99"/>
      <c r="D343" s="99"/>
    </row>
    <row r="344" spans="2:4" x14ac:dyDescent="0.25">
      <c r="B344" s="99"/>
      <c r="C344" s="99"/>
      <c r="D344" s="99"/>
    </row>
    <row r="345" spans="2:4" x14ac:dyDescent="0.25">
      <c r="B345" s="99"/>
      <c r="C345" s="99"/>
      <c r="D345" s="99"/>
    </row>
    <row r="346" spans="2:4" x14ac:dyDescent="0.25">
      <c r="B346" s="99"/>
      <c r="C346" s="99"/>
      <c r="D346" s="99"/>
    </row>
    <row r="347" spans="2:4" x14ac:dyDescent="0.25">
      <c r="B347" s="99"/>
      <c r="C347" s="99"/>
      <c r="D347" s="99"/>
    </row>
    <row r="348" spans="2:4" x14ac:dyDescent="0.25">
      <c r="B348" s="99"/>
      <c r="C348" s="99"/>
      <c r="D348" s="99"/>
    </row>
    <row r="349" spans="2:4" x14ac:dyDescent="0.25">
      <c r="B349" s="99"/>
      <c r="C349" s="99"/>
      <c r="D349" s="99"/>
    </row>
    <row r="350" spans="2:4" x14ac:dyDescent="0.25">
      <c r="B350" s="99"/>
      <c r="C350" s="99"/>
      <c r="D350" s="99"/>
    </row>
    <row r="351" spans="2:4" x14ac:dyDescent="0.25">
      <c r="B351" s="99"/>
      <c r="C351" s="99"/>
      <c r="D351" s="99"/>
    </row>
    <row r="352" spans="2:4" x14ac:dyDescent="0.25">
      <c r="B352" s="99"/>
      <c r="C352" s="99"/>
      <c r="D352" s="99"/>
    </row>
    <row r="353" spans="2:4" x14ac:dyDescent="0.25">
      <c r="B353" s="99"/>
      <c r="C353" s="99"/>
      <c r="D353" s="99"/>
    </row>
    <row r="354" spans="2:4" x14ac:dyDescent="0.25">
      <c r="B354" s="99"/>
      <c r="C354" s="99"/>
      <c r="D354" s="99"/>
    </row>
    <row r="355" spans="2:4" x14ac:dyDescent="0.25">
      <c r="B355" s="99"/>
      <c r="C355" s="99"/>
      <c r="D355" s="99"/>
    </row>
    <row r="356" spans="2:4" x14ac:dyDescent="0.25">
      <c r="B356" s="99"/>
      <c r="C356" s="99"/>
      <c r="D356" s="99"/>
    </row>
    <row r="357" spans="2:4" x14ac:dyDescent="0.25">
      <c r="B357" s="99"/>
      <c r="C357" s="99"/>
      <c r="D357" s="99"/>
    </row>
    <row r="358" spans="2:4" x14ac:dyDescent="0.25">
      <c r="B358" s="99"/>
      <c r="C358" s="99"/>
      <c r="D358" s="99"/>
    </row>
    <row r="359" spans="2:4" x14ac:dyDescent="0.25">
      <c r="B359" s="99"/>
      <c r="C359" s="99"/>
      <c r="D359" s="99"/>
    </row>
    <row r="360" spans="2:4" x14ac:dyDescent="0.25">
      <c r="B360" s="99"/>
      <c r="C360" s="99"/>
      <c r="D360" s="99"/>
    </row>
    <row r="361" spans="2:4" x14ac:dyDescent="0.25">
      <c r="B361" s="99"/>
      <c r="C361" s="99"/>
      <c r="D361" s="99"/>
    </row>
    <row r="362" spans="2:4" x14ac:dyDescent="0.25">
      <c r="B362" s="99"/>
      <c r="C362" s="99"/>
      <c r="D362" s="99"/>
    </row>
    <row r="363" spans="2:4" x14ac:dyDescent="0.25">
      <c r="B363" s="99"/>
      <c r="C363" s="99"/>
      <c r="D363" s="99"/>
    </row>
    <row r="364" spans="2:4" x14ac:dyDescent="0.25">
      <c r="B364" s="99"/>
      <c r="C364" s="99"/>
      <c r="D364" s="99"/>
    </row>
    <row r="365" spans="2:4" x14ac:dyDescent="0.25">
      <c r="B365" s="99"/>
      <c r="C365" s="99"/>
      <c r="D365" s="99"/>
    </row>
    <row r="366" spans="2:4" x14ac:dyDescent="0.25">
      <c r="B366" s="99"/>
      <c r="C366" s="99"/>
      <c r="D366" s="99"/>
    </row>
    <row r="367" spans="2:4" x14ac:dyDescent="0.25">
      <c r="B367" s="99"/>
      <c r="C367" s="99"/>
      <c r="D367" s="99"/>
    </row>
    <row r="368" spans="2:4" x14ac:dyDescent="0.25">
      <c r="B368" s="99"/>
      <c r="C368" s="99"/>
      <c r="D368" s="99"/>
    </row>
    <row r="369" spans="2:4" x14ac:dyDescent="0.25">
      <c r="B369" s="99"/>
      <c r="C369" s="99"/>
      <c r="D369" s="99"/>
    </row>
    <row r="370" spans="2:4" x14ac:dyDescent="0.25">
      <c r="B370" s="99"/>
      <c r="C370" s="99"/>
      <c r="D370" s="99"/>
    </row>
    <row r="371" spans="2:4" x14ac:dyDescent="0.25">
      <c r="B371" s="99"/>
      <c r="C371" s="99"/>
      <c r="D371" s="99"/>
    </row>
    <row r="372" spans="2:4" x14ac:dyDescent="0.25">
      <c r="B372" s="99"/>
      <c r="C372" s="99"/>
      <c r="D372" s="99"/>
    </row>
    <row r="373" spans="2:4" x14ac:dyDescent="0.25">
      <c r="B373" s="99"/>
      <c r="C373" s="99"/>
      <c r="D373" s="99"/>
    </row>
    <row r="374" spans="2:4" x14ac:dyDescent="0.25">
      <c r="B374" s="99"/>
      <c r="C374" s="99"/>
      <c r="D374" s="99"/>
    </row>
    <row r="375" spans="2:4" x14ac:dyDescent="0.25">
      <c r="B375" s="99"/>
      <c r="C375" s="99"/>
      <c r="D375" s="99"/>
    </row>
    <row r="376" spans="2:4" x14ac:dyDescent="0.25">
      <c r="B376" s="99"/>
      <c r="C376" s="99"/>
      <c r="D376" s="99"/>
    </row>
    <row r="377" spans="2:4" x14ac:dyDescent="0.25">
      <c r="B377" s="99"/>
      <c r="C377" s="99"/>
      <c r="D377" s="99"/>
    </row>
    <row r="378" spans="2:4" x14ac:dyDescent="0.25">
      <c r="B378" s="99"/>
      <c r="C378" s="99"/>
      <c r="D378" s="99"/>
    </row>
    <row r="379" spans="2:4" x14ac:dyDescent="0.25">
      <c r="B379" s="99"/>
      <c r="C379" s="99"/>
      <c r="D379" s="99"/>
    </row>
    <row r="380" spans="2:4" x14ac:dyDescent="0.25">
      <c r="B380" s="99"/>
      <c r="C380" s="99"/>
      <c r="D380" s="99"/>
    </row>
    <row r="381" spans="2:4" x14ac:dyDescent="0.25">
      <c r="B381" s="99"/>
      <c r="C381" s="99"/>
      <c r="D381" s="99"/>
    </row>
    <row r="382" spans="2:4" x14ac:dyDescent="0.25">
      <c r="B382" s="99"/>
      <c r="C382" s="99"/>
      <c r="D382" s="99"/>
    </row>
    <row r="383" spans="2:4" x14ac:dyDescent="0.25">
      <c r="B383" s="99"/>
      <c r="C383" s="99"/>
      <c r="D383" s="99"/>
    </row>
    <row r="384" spans="2:4" x14ac:dyDescent="0.25">
      <c r="B384" s="99"/>
      <c r="C384" s="99"/>
      <c r="D384" s="99"/>
    </row>
    <row r="385" spans="2:4" x14ac:dyDescent="0.25">
      <c r="B385" s="99"/>
      <c r="C385" s="99"/>
      <c r="D385" s="99"/>
    </row>
    <row r="386" spans="2:4" x14ac:dyDescent="0.25">
      <c r="B386" s="99"/>
      <c r="C386" s="99"/>
      <c r="D386" s="99"/>
    </row>
    <row r="387" spans="2:4" x14ac:dyDescent="0.25">
      <c r="B387" s="99"/>
      <c r="C387" s="99"/>
      <c r="D387" s="99"/>
    </row>
    <row r="388" spans="2:4" x14ac:dyDescent="0.25">
      <c r="B388" s="99"/>
      <c r="C388" s="99"/>
      <c r="D388" s="99"/>
    </row>
    <row r="389" spans="2:4" x14ac:dyDescent="0.25">
      <c r="B389" s="99"/>
      <c r="C389" s="99"/>
      <c r="D389" s="99"/>
    </row>
    <row r="390" spans="2:4" x14ac:dyDescent="0.25">
      <c r="B390" s="99"/>
      <c r="C390" s="99"/>
      <c r="D390" s="99"/>
    </row>
    <row r="391" spans="2:4" x14ac:dyDescent="0.25">
      <c r="B391" s="99"/>
      <c r="C391" s="99"/>
      <c r="D391" s="99"/>
    </row>
    <row r="392" spans="2:4" x14ac:dyDescent="0.25">
      <c r="B392" s="99"/>
      <c r="C392" s="99"/>
      <c r="D392" s="99"/>
    </row>
    <row r="393" spans="2:4" x14ac:dyDescent="0.25">
      <c r="B393" s="99"/>
      <c r="C393" s="99"/>
      <c r="D393" s="99"/>
    </row>
    <row r="394" spans="2:4" x14ac:dyDescent="0.25">
      <c r="B394" s="99"/>
      <c r="C394" s="99"/>
      <c r="D394" s="99"/>
    </row>
    <row r="395" spans="2:4" x14ac:dyDescent="0.25">
      <c r="B395" s="99"/>
      <c r="C395" s="99"/>
      <c r="D395" s="99"/>
    </row>
    <row r="396" spans="2:4" x14ac:dyDescent="0.25">
      <c r="B396" s="99"/>
      <c r="C396" s="99"/>
      <c r="D396" s="99"/>
    </row>
    <row r="397" spans="2:4" x14ac:dyDescent="0.25">
      <c r="B397" s="99"/>
      <c r="C397" s="99"/>
      <c r="D397" s="99"/>
    </row>
    <row r="398" spans="2:4" x14ac:dyDescent="0.25">
      <c r="B398" s="99"/>
      <c r="C398" s="99"/>
      <c r="D398" s="99"/>
    </row>
    <row r="399" spans="2:4" x14ac:dyDescent="0.25">
      <c r="B399" s="99"/>
      <c r="C399" s="99"/>
      <c r="D399" s="99"/>
    </row>
    <row r="400" spans="2:4" x14ac:dyDescent="0.25">
      <c r="B400" s="99"/>
      <c r="C400" s="99"/>
      <c r="D400" s="99"/>
    </row>
    <row r="401" spans="2:4" x14ac:dyDescent="0.25">
      <c r="B401" s="99"/>
      <c r="C401" s="99"/>
      <c r="D401" s="99"/>
    </row>
    <row r="402" spans="2:4" x14ac:dyDescent="0.25">
      <c r="B402" s="99"/>
      <c r="C402" s="99"/>
      <c r="D402" s="99"/>
    </row>
    <row r="403" spans="2:4" x14ac:dyDescent="0.25">
      <c r="B403" s="99"/>
      <c r="C403" s="99"/>
      <c r="D403" s="99"/>
    </row>
    <row r="404" spans="2:4" x14ac:dyDescent="0.25">
      <c r="B404" s="99"/>
      <c r="C404" s="99"/>
      <c r="D404" s="99"/>
    </row>
    <row r="405" spans="2:4" x14ac:dyDescent="0.25">
      <c r="B405" s="99"/>
      <c r="C405" s="99"/>
      <c r="D405" s="99"/>
    </row>
    <row r="406" spans="2:4" x14ac:dyDescent="0.25">
      <c r="B406" s="99"/>
      <c r="C406" s="99"/>
      <c r="D406" s="99"/>
    </row>
    <row r="407" spans="2:4" x14ac:dyDescent="0.25">
      <c r="B407" s="99"/>
      <c r="C407" s="99"/>
      <c r="D407" s="99"/>
    </row>
    <row r="408" spans="2:4" x14ac:dyDescent="0.25">
      <c r="B408" s="99"/>
      <c r="C408" s="99"/>
      <c r="D408" s="99"/>
    </row>
    <row r="409" spans="2:4" x14ac:dyDescent="0.25">
      <c r="B409" s="99"/>
      <c r="C409" s="99"/>
      <c r="D409" s="99"/>
    </row>
    <row r="410" spans="2:4" x14ac:dyDescent="0.25">
      <c r="B410" s="99"/>
      <c r="C410" s="99"/>
      <c r="D410" s="99"/>
    </row>
    <row r="411" spans="2:4" x14ac:dyDescent="0.25">
      <c r="B411" s="99"/>
      <c r="C411" s="99"/>
      <c r="D411" s="99"/>
    </row>
    <row r="412" spans="2:4" x14ac:dyDescent="0.25">
      <c r="B412" s="99"/>
      <c r="C412" s="99"/>
      <c r="D412" s="99"/>
    </row>
    <row r="413" spans="2:4" x14ac:dyDescent="0.25">
      <c r="B413" s="99"/>
      <c r="C413" s="99"/>
      <c r="D413" s="99"/>
    </row>
    <row r="414" spans="2:4" x14ac:dyDescent="0.25">
      <c r="B414" s="99"/>
      <c r="C414" s="99"/>
      <c r="D414" s="99"/>
    </row>
    <row r="415" spans="2:4" x14ac:dyDescent="0.25">
      <c r="B415" s="99"/>
      <c r="C415" s="99"/>
      <c r="D415" s="99"/>
    </row>
    <row r="416" spans="2:4" x14ac:dyDescent="0.25">
      <c r="B416" s="99"/>
      <c r="C416" s="99"/>
      <c r="D416" s="99"/>
    </row>
    <row r="417" spans="2:4" x14ac:dyDescent="0.25">
      <c r="B417" s="99"/>
      <c r="C417" s="99"/>
      <c r="D417" s="99"/>
    </row>
    <row r="418" spans="2:4" x14ac:dyDescent="0.25">
      <c r="B418" s="99"/>
      <c r="C418" s="99"/>
      <c r="D418" s="99"/>
    </row>
    <row r="419" spans="2:4" x14ac:dyDescent="0.25">
      <c r="B419" s="99"/>
      <c r="C419" s="99"/>
      <c r="D419" s="99"/>
    </row>
    <row r="420" spans="2:4" x14ac:dyDescent="0.25">
      <c r="B420" s="99"/>
      <c r="C420" s="99"/>
      <c r="D420" s="99"/>
    </row>
    <row r="421" spans="2:4" x14ac:dyDescent="0.25">
      <c r="B421" s="99"/>
      <c r="C421" s="99"/>
      <c r="D421" s="99"/>
    </row>
    <row r="422" spans="2:4" x14ac:dyDescent="0.25">
      <c r="B422" s="99"/>
      <c r="C422" s="99"/>
      <c r="D422" s="99"/>
    </row>
    <row r="423" spans="2:4" x14ac:dyDescent="0.25">
      <c r="B423" s="99"/>
      <c r="C423" s="99"/>
      <c r="D423" s="99"/>
    </row>
    <row r="424" spans="2:4" x14ac:dyDescent="0.25">
      <c r="B424" s="99"/>
      <c r="C424" s="99"/>
      <c r="D424" s="99"/>
    </row>
    <row r="425" spans="2:4" x14ac:dyDescent="0.25">
      <c r="B425" s="99"/>
      <c r="C425" s="99"/>
      <c r="D425" s="99"/>
    </row>
    <row r="426" spans="2:4" x14ac:dyDescent="0.25">
      <c r="B426" s="99"/>
      <c r="C426" s="99"/>
      <c r="D426" s="99"/>
    </row>
    <row r="427" spans="2:4" x14ac:dyDescent="0.25">
      <c r="B427" s="99"/>
      <c r="C427" s="99"/>
      <c r="D427" s="99"/>
    </row>
    <row r="428" spans="2:4" x14ac:dyDescent="0.25">
      <c r="B428" s="99"/>
      <c r="C428" s="99"/>
      <c r="D428" s="99"/>
    </row>
    <row r="429" spans="2:4" x14ac:dyDescent="0.25">
      <c r="B429" s="99"/>
      <c r="C429" s="99"/>
      <c r="D429" s="99"/>
    </row>
    <row r="430" spans="2:4" x14ac:dyDescent="0.25">
      <c r="B430" s="99"/>
      <c r="C430" s="99"/>
      <c r="D430" s="99"/>
    </row>
    <row r="431" spans="2:4" x14ac:dyDescent="0.25">
      <c r="B431" s="99"/>
      <c r="C431" s="99"/>
      <c r="D431" s="99"/>
    </row>
    <row r="432" spans="2:4" x14ac:dyDescent="0.25">
      <c r="B432" s="99"/>
      <c r="C432" s="99"/>
      <c r="D432" s="99"/>
    </row>
    <row r="433" spans="2:4" x14ac:dyDescent="0.25">
      <c r="B433" s="99"/>
      <c r="C433" s="99"/>
      <c r="D433" s="99"/>
    </row>
    <row r="434" spans="2:4" x14ac:dyDescent="0.25">
      <c r="B434" s="99"/>
      <c r="C434" s="99"/>
      <c r="D434" s="99"/>
    </row>
    <row r="435" spans="2:4" x14ac:dyDescent="0.25">
      <c r="B435" s="99"/>
      <c r="C435" s="99"/>
      <c r="D435" s="99"/>
    </row>
    <row r="436" spans="2:4" x14ac:dyDescent="0.25">
      <c r="B436" s="99"/>
      <c r="C436" s="99"/>
      <c r="D436" s="99"/>
    </row>
    <row r="437" spans="2:4" x14ac:dyDescent="0.25">
      <c r="B437" s="99"/>
      <c r="C437" s="99"/>
      <c r="D437" s="99"/>
    </row>
    <row r="438" spans="2:4" x14ac:dyDescent="0.25">
      <c r="B438" s="99"/>
      <c r="C438" s="99"/>
      <c r="D438" s="99"/>
    </row>
    <row r="439" spans="2:4" x14ac:dyDescent="0.25">
      <c r="B439" s="99"/>
      <c r="C439" s="99"/>
      <c r="D439" s="99"/>
    </row>
    <row r="440" spans="2:4" x14ac:dyDescent="0.25">
      <c r="B440" s="99"/>
      <c r="C440" s="99"/>
      <c r="D440" s="99"/>
    </row>
    <row r="441" spans="2:4" x14ac:dyDescent="0.25">
      <c r="B441" s="99"/>
      <c r="C441" s="99"/>
      <c r="D441" s="99"/>
    </row>
    <row r="442" spans="2:4" x14ac:dyDescent="0.25">
      <c r="B442" s="99"/>
      <c r="C442" s="99"/>
      <c r="D442" s="99"/>
    </row>
    <row r="443" spans="2:4" x14ac:dyDescent="0.25">
      <c r="B443" s="99"/>
      <c r="C443" s="99"/>
      <c r="D443" s="99"/>
    </row>
    <row r="444" spans="2:4" x14ac:dyDescent="0.25">
      <c r="B444" s="99"/>
      <c r="C444" s="99"/>
      <c r="D444" s="99"/>
    </row>
    <row r="445" spans="2:4" x14ac:dyDescent="0.25">
      <c r="B445" s="99"/>
      <c r="C445" s="99"/>
      <c r="D445" s="99"/>
    </row>
    <row r="446" spans="2:4" x14ac:dyDescent="0.25">
      <c r="B446" s="99"/>
      <c r="C446" s="99"/>
      <c r="D446" s="99"/>
    </row>
    <row r="447" spans="2:4" x14ac:dyDescent="0.25">
      <c r="B447" s="99"/>
      <c r="C447" s="99"/>
      <c r="D447" s="99"/>
    </row>
    <row r="448" spans="2:4" x14ac:dyDescent="0.25">
      <c r="B448" s="99"/>
      <c r="C448" s="99"/>
      <c r="D448" s="99"/>
    </row>
    <row r="449" spans="2:4" x14ac:dyDescent="0.25">
      <c r="B449" s="99"/>
      <c r="C449" s="99"/>
      <c r="D449" s="99"/>
    </row>
    <row r="450" spans="2:4" x14ac:dyDescent="0.25">
      <c r="B450" s="99"/>
      <c r="C450" s="99"/>
      <c r="D450" s="99"/>
    </row>
    <row r="451" spans="2:4" x14ac:dyDescent="0.25">
      <c r="B451" s="99"/>
      <c r="C451" s="99"/>
      <c r="D451" s="99"/>
    </row>
    <row r="452" spans="2:4" x14ac:dyDescent="0.25">
      <c r="B452" s="99"/>
      <c r="C452" s="99"/>
      <c r="D452" s="99"/>
    </row>
    <row r="453" spans="2:4" x14ac:dyDescent="0.25">
      <c r="B453" s="99"/>
      <c r="C453" s="99"/>
      <c r="D453" s="99"/>
    </row>
    <row r="454" spans="2:4" x14ac:dyDescent="0.25">
      <c r="B454" s="99"/>
      <c r="C454" s="99"/>
      <c r="D454" s="99"/>
    </row>
    <row r="455" spans="2:4" x14ac:dyDescent="0.25">
      <c r="B455" s="99"/>
      <c r="C455" s="99"/>
      <c r="D455" s="99"/>
    </row>
    <row r="456" spans="2:4" x14ac:dyDescent="0.25">
      <c r="B456" s="99"/>
      <c r="C456" s="99"/>
      <c r="D456" s="99"/>
    </row>
    <row r="457" spans="2:4" x14ac:dyDescent="0.25">
      <c r="B457" s="99"/>
      <c r="C457" s="99"/>
      <c r="D457" s="99"/>
    </row>
    <row r="458" spans="2:4" x14ac:dyDescent="0.25">
      <c r="B458" s="99"/>
      <c r="C458" s="99"/>
      <c r="D458" s="99"/>
    </row>
    <row r="459" spans="2:4" x14ac:dyDescent="0.25">
      <c r="B459" s="99"/>
      <c r="C459" s="99"/>
      <c r="D459" s="99"/>
    </row>
    <row r="460" spans="2:4" x14ac:dyDescent="0.25">
      <c r="B460" s="99"/>
      <c r="C460" s="99"/>
      <c r="D460" s="99"/>
    </row>
    <row r="461" spans="2:4" x14ac:dyDescent="0.25">
      <c r="B461" s="99"/>
      <c r="C461" s="99"/>
      <c r="D461" s="99"/>
    </row>
    <row r="462" spans="2:4" x14ac:dyDescent="0.25">
      <c r="B462" s="99"/>
      <c r="C462" s="99"/>
      <c r="D462" s="99"/>
    </row>
    <row r="463" spans="2:4" x14ac:dyDescent="0.25">
      <c r="B463" s="99"/>
      <c r="C463" s="99"/>
      <c r="D463" s="99"/>
    </row>
    <row r="464" spans="2:4" x14ac:dyDescent="0.25">
      <c r="B464" s="99"/>
      <c r="C464" s="99"/>
      <c r="D464" s="99"/>
    </row>
    <row r="465" spans="2:4" x14ac:dyDescent="0.25">
      <c r="B465" s="99"/>
      <c r="C465" s="99"/>
      <c r="D465" s="99"/>
    </row>
    <row r="466" spans="2:4" x14ac:dyDescent="0.25">
      <c r="B466" s="99"/>
      <c r="C466" s="99"/>
      <c r="D466" s="99"/>
    </row>
    <row r="467" spans="2:4" x14ac:dyDescent="0.25">
      <c r="B467" s="99"/>
      <c r="C467" s="99"/>
      <c r="D467" s="99"/>
    </row>
    <row r="468" spans="2:4" x14ac:dyDescent="0.25">
      <c r="B468" s="99"/>
      <c r="C468" s="99"/>
      <c r="D468" s="99"/>
    </row>
    <row r="469" spans="2:4" x14ac:dyDescent="0.25">
      <c r="B469" s="99"/>
      <c r="C469" s="99"/>
      <c r="D469" s="99"/>
    </row>
    <row r="470" spans="2:4" x14ac:dyDescent="0.25">
      <c r="B470" s="99"/>
      <c r="C470" s="99"/>
      <c r="D470" s="99"/>
    </row>
    <row r="471" spans="2:4" x14ac:dyDescent="0.25">
      <c r="B471" s="99"/>
      <c r="C471" s="99"/>
      <c r="D471" s="99"/>
    </row>
    <row r="472" spans="2:4" x14ac:dyDescent="0.25">
      <c r="B472" s="99"/>
      <c r="C472" s="99"/>
      <c r="D472" s="99"/>
    </row>
    <row r="473" spans="2:4" x14ac:dyDescent="0.25">
      <c r="B473" s="99"/>
      <c r="C473" s="99"/>
      <c r="D473" s="99"/>
    </row>
    <row r="474" spans="2:4" x14ac:dyDescent="0.25">
      <c r="B474" s="99"/>
      <c r="C474" s="99"/>
      <c r="D474" s="99"/>
    </row>
    <row r="475" spans="2:4" x14ac:dyDescent="0.25">
      <c r="B475" s="99"/>
      <c r="C475" s="99"/>
      <c r="D475" s="99"/>
    </row>
    <row r="476" spans="2:4" x14ac:dyDescent="0.25">
      <c r="B476" s="99"/>
      <c r="C476" s="99"/>
      <c r="D476" s="99"/>
    </row>
    <row r="477" spans="2:4" x14ac:dyDescent="0.25">
      <c r="B477" s="99"/>
      <c r="C477" s="99"/>
      <c r="D477" s="99"/>
    </row>
    <row r="478" spans="2:4" x14ac:dyDescent="0.25">
      <c r="B478" s="99"/>
      <c r="C478" s="99"/>
      <c r="D478" s="99"/>
    </row>
    <row r="479" spans="2:4" x14ac:dyDescent="0.25">
      <c r="B479" s="99"/>
      <c r="C479" s="99"/>
      <c r="D479" s="99"/>
    </row>
    <row r="480" spans="2:4" x14ac:dyDescent="0.25">
      <c r="B480" s="99"/>
      <c r="C480" s="99"/>
      <c r="D480" s="99"/>
    </row>
    <row r="481" spans="2:4" x14ac:dyDescent="0.25">
      <c r="B481" s="99"/>
      <c r="C481" s="99"/>
      <c r="D481" s="99"/>
    </row>
    <row r="482" spans="2:4" x14ac:dyDescent="0.25">
      <c r="B482" s="99"/>
      <c r="C482" s="99"/>
      <c r="D482" s="99"/>
    </row>
    <row r="483" spans="2:4" x14ac:dyDescent="0.25">
      <c r="B483" s="99"/>
      <c r="C483" s="99"/>
      <c r="D483" s="99"/>
    </row>
    <row r="484" spans="2:4" x14ac:dyDescent="0.25">
      <c r="B484" s="99"/>
      <c r="C484" s="99"/>
      <c r="D484" s="99"/>
    </row>
    <row r="485" spans="2:4" x14ac:dyDescent="0.25">
      <c r="B485" s="99"/>
      <c r="C485" s="99"/>
      <c r="D485" s="99"/>
    </row>
    <row r="486" spans="2:4" x14ac:dyDescent="0.25">
      <c r="B486" s="99"/>
      <c r="C486" s="99"/>
      <c r="D486" s="99"/>
    </row>
    <row r="487" spans="2:4" x14ac:dyDescent="0.25">
      <c r="B487" s="99"/>
      <c r="C487" s="99"/>
      <c r="D487" s="99"/>
    </row>
    <row r="488" spans="2:4" x14ac:dyDescent="0.25">
      <c r="B488" s="99"/>
      <c r="C488" s="99"/>
      <c r="D488" s="99"/>
    </row>
    <row r="489" spans="2:4" x14ac:dyDescent="0.25">
      <c r="B489" s="99"/>
      <c r="C489" s="99"/>
      <c r="D489" s="99"/>
    </row>
    <row r="490" spans="2:4" x14ac:dyDescent="0.25">
      <c r="B490" s="99"/>
      <c r="C490" s="99"/>
      <c r="D490" s="99"/>
    </row>
    <row r="491" spans="2:4" x14ac:dyDescent="0.25">
      <c r="B491" s="99"/>
      <c r="C491" s="99"/>
      <c r="D491" s="99"/>
    </row>
    <row r="492" spans="2:4" x14ac:dyDescent="0.25">
      <c r="B492" s="99"/>
      <c r="C492" s="99"/>
      <c r="D492" s="99"/>
    </row>
    <row r="493" spans="2:4" x14ac:dyDescent="0.25">
      <c r="B493" s="99"/>
      <c r="C493" s="99"/>
      <c r="D493" s="99"/>
    </row>
    <row r="494" spans="2:4" x14ac:dyDescent="0.25">
      <c r="B494" s="99"/>
      <c r="C494" s="99"/>
      <c r="D494" s="99"/>
    </row>
    <row r="495" spans="2:4" x14ac:dyDescent="0.25">
      <c r="B495" s="99"/>
      <c r="C495" s="99"/>
      <c r="D495" s="99"/>
    </row>
    <row r="496" spans="2:4" x14ac:dyDescent="0.25">
      <c r="B496" s="99"/>
      <c r="C496" s="99"/>
      <c r="D496" s="99"/>
    </row>
    <row r="497" spans="2:4" x14ac:dyDescent="0.25">
      <c r="B497" s="99"/>
      <c r="C497" s="99"/>
      <c r="D497" s="99"/>
    </row>
    <row r="498" spans="2:4" x14ac:dyDescent="0.25">
      <c r="B498" s="99"/>
      <c r="C498" s="99"/>
      <c r="D498" s="99"/>
    </row>
    <row r="499" spans="2:4" x14ac:dyDescent="0.25">
      <c r="B499" s="99"/>
      <c r="C499" s="99"/>
      <c r="D499" s="99"/>
    </row>
    <row r="500" spans="2:4" x14ac:dyDescent="0.25">
      <c r="B500" s="99"/>
      <c r="C500" s="99"/>
      <c r="D500" s="99"/>
    </row>
    <row r="501" spans="2:4" x14ac:dyDescent="0.25">
      <c r="B501" s="99"/>
      <c r="C501" s="99"/>
      <c r="D501" s="99"/>
    </row>
    <row r="502" spans="2:4" x14ac:dyDescent="0.25">
      <c r="B502" s="99"/>
      <c r="C502" s="99"/>
      <c r="D502" s="99"/>
    </row>
    <row r="503" spans="2:4" x14ac:dyDescent="0.25">
      <c r="B503" s="99"/>
      <c r="C503" s="99"/>
      <c r="D503" s="99"/>
    </row>
    <row r="504" spans="2:4" x14ac:dyDescent="0.25">
      <c r="B504" s="99"/>
      <c r="C504" s="99"/>
      <c r="D504" s="99"/>
    </row>
    <row r="505" spans="2:4" x14ac:dyDescent="0.25">
      <c r="B505" s="99"/>
      <c r="C505" s="99"/>
      <c r="D505" s="99"/>
    </row>
    <row r="506" spans="2:4" x14ac:dyDescent="0.25">
      <c r="B506" s="99"/>
      <c r="C506" s="99"/>
      <c r="D506" s="99"/>
    </row>
    <row r="507" spans="2:4" x14ac:dyDescent="0.25">
      <c r="B507" s="99"/>
      <c r="C507" s="99"/>
      <c r="D507" s="99"/>
    </row>
    <row r="508" spans="2:4" x14ac:dyDescent="0.25">
      <c r="B508" s="99"/>
      <c r="C508" s="99"/>
      <c r="D508" s="99"/>
    </row>
    <row r="509" spans="2:4" x14ac:dyDescent="0.25">
      <c r="B509" s="99"/>
      <c r="C509" s="99"/>
      <c r="D509" s="99"/>
    </row>
    <row r="510" spans="2:4" x14ac:dyDescent="0.25">
      <c r="B510" s="99"/>
      <c r="C510" s="99"/>
      <c r="D510" s="99"/>
    </row>
    <row r="511" spans="2:4" x14ac:dyDescent="0.25">
      <c r="B511" s="99"/>
      <c r="C511" s="99"/>
      <c r="D511" s="99"/>
    </row>
    <row r="512" spans="2:4" x14ac:dyDescent="0.25">
      <c r="B512" s="99"/>
      <c r="C512" s="99"/>
      <c r="D512" s="99"/>
    </row>
    <row r="513" spans="2:4" x14ac:dyDescent="0.25">
      <c r="B513" s="99"/>
      <c r="C513" s="99"/>
      <c r="D513" s="99"/>
    </row>
    <row r="514" spans="2:4" x14ac:dyDescent="0.25">
      <c r="B514" s="99"/>
      <c r="C514" s="99"/>
      <c r="D514" s="99"/>
    </row>
    <row r="515" spans="2:4" x14ac:dyDescent="0.25">
      <c r="B515" s="99"/>
      <c r="C515" s="99"/>
      <c r="D515" s="99"/>
    </row>
    <row r="516" spans="2:4" x14ac:dyDescent="0.25">
      <c r="B516" s="99"/>
      <c r="C516" s="99"/>
      <c r="D516" s="99"/>
    </row>
    <row r="517" spans="2:4" x14ac:dyDescent="0.25">
      <c r="B517" s="99"/>
      <c r="C517" s="99"/>
      <c r="D517" s="99"/>
    </row>
    <row r="518" spans="2:4" x14ac:dyDescent="0.25">
      <c r="B518" s="99"/>
      <c r="C518" s="99"/>
      <c r="D518" s="99"/>
    </row>
    <row r="519" spans="2:4" x14ac:dyDescent="0.25">
      <c r="B519" s="99"/>
      <c r="C519" s="99"/>
      <c r="D519" s="99"/>
    </row>
    <row r="520" spans="2:4" x14ac:dyDescent="0.25">
      <c r="B520" s="99"/>
      <c r="C520" s="99"/>
      <c r="D520" s="99"/>
    </row>
    <row r="521" spans="2:4" x14ac:dyDescent="0.25">
      <c r="B521" s="99"/>
      <c r="C521" s="99"/>
      <c r="D521" s="99"/>
    </row>
    <row r="522" spans="2:4" x14ac:dyDescent="0.25">
      <c r="B522" s="99"/>
      <c r="C522" s="99"/>
      <c r="D522" s="99"/>
    </row>
    <row r="523" spans="2:4" x14ac:dyDescent="0.25">
      <c r="B523" s="99"/>
      <c r="C523" s="99"/>
      <c r="D523" s="99"/>
    </row>
    <row r="524" spans="2:4" x14ac:dyDescent="0.25">
      <c r="B524" s="99"/>
      <c r="C524" s="99"/>
      <c r="D524" s="99"/>
    </row>
    <row r="525" spans="2:4" x14ac:dyDescent="0.25">
      <c r="B525" s="99"/>
      <c r="C525" s="99"/>
      <c r="D525" s="99"/>
    </row>
    <row r="526" spans="2:4" x14ac:dyDescent="0.25">
      <c r="B526" s="99"/>
      <c r="C526" s="99"/>
      <c r="D526" s="99"/>
    </row>
    <row r="527" spans="2:4" x14ac:dyDescent="0.25">
      <c r="B527" s="99"/>
      <c r="C527" s="99"/>
      <c r="D527" s="99"/>
    </row>
    <row r="528" spans="2:4" x14ac:dyDescent="0.25">
      <c r="B528" s="99"/>
      <c r="C528" s="99"/>
      <c r="D528" s="99"/>
    </row>
    <row r="529" spans="2:4" x14ac:dyDescent="0.25">
      <c r="B529" s="99"/>
      <c r="C529" s="99"/>
      <c r="D529" s="99"/>
    </row>
    <row r="530" spans="2:4" x14ac:dyDescent="0.25">
      <c r="B530" s="99"/>
      <c r="C530" s="99"/>
      <c r="D530" s="99"/>
    </row>
    <row r="531" spans="2:4" x14ac:dyDescent="0.25">
      <c r="B531" s="99"/>
      <c r="C531" s="99"/>
      <c r="D531" s="99"/>
    </row>
    <row r="532" spans="2:4" x14ac:dyDescent="0.25">
      <c r="B532" s="99"/>
      <c r="C532" s="99"/>
      <c r="D532" s="99"/>
    </row>
    <row r="533" spans="2:4" x14ac:dyDescent="0.25">
      <c r="B533" s="99"/>
      <c r="C533" s="99"/>
      <c r="D533" s="99"/>
    </row>
    <row r="534" spans="2:4" x14ac:dyDescent="0.25">
      <c r="B534" s="99"/>
      <c r="C534" s="99"/>
      <c r="D534" s="99"/>
    </row>
    <row r="535" spans="2:4" x14ac:dyDescent="0.25">
      <c r="B535" s="99"/>
      <c r="C535" s="99"/>
      <c r="D535" s="99"/>
    </row>
    <row r="536" spans="2:4" x14ac:dyDescent="0.25">
      <c r="B536" s="99"/>
      <c r="C536" s="99"/>
      <c r="D536" s="99"/>
    </row>
    <row r="537" spans="2:4" x14ac:dyDescent="0.25">
      <c r="B537" s="99"/>
      <c r="C537" s="99"/>
      <c r="D537" s="99"/>
    </row>
    <row r="538" spans="2:4" x14ac:dyDescent="0.25">
      <c r="B538" s="99"/>
      <c r="C538" s="99"/>
      <c r="D538" s="99"/>
    </row>
    <row r="539" spans="2:4" x14ac:dyDescent="0.25">
      <c r="B539" s="99"/>
      <c r="C539" s="99"/>
      <c r="D539" s="99"/>
    </row>
    <row r="540" spans="2:4" x14ac:dyDescent="0.25">
      <c r="B540" s="99"/>
      <c r="C540" s="99"/>
      <c r="D540" s="99"/>
    </row>
    <row r="541" spans="2:4" x14ac:dyDescent="0.25">
      <c r="B541" s="99"/>
      <c r="C541" s="99"/>
      <c r="D541" s="99"/>
    </row>
    <row r="542" spans="2:4" x14ac:dyDescent="0.25">
      <c r="B542" s="99"/>
      <c r="C542" s="99"/>
      <c r="D542" s="99"/>
    </row>
    <row r="543" spans="2:4" x14ac:dyDescent="0.25">
      <c r="B543" s="99"/>
      <c r="C543" s="99"/>
      <c r="D543" s="99"/>
    </row>
    <row r="544" spans="2:4" x14ac:dyDescent="0.25">
      <c r="B544" s="99"/>
      <c r="C544" s="99"/>
      <c r="D544" s="99"/>
    </row>
    <row r="545" spans="2:4" x14ac:dyDescent="0.25">
      <c r="B545" s="99"/>
      <c r="C545" s="99"/>
      <c r="D545" s="99"/>
    </row>
    <row r="546" spans="2:4" x14ac:dyDescent="0.25">
      <c r="B546" s="99"/>
      <c r="C546" s="99"/>
      <c r="D546" s="99"/>
    </row>
    <row r="547" spans="2:4" x14ac:dyDescent="0.25">
      <c r="B547" s="99"/>
      <c r="C547" s="99"/>
      <c r="D547" s="99"/>
    </row>
    <row r="548" spans="2:4" x14ac:dyDescent="0.25">
      <c r="B548" s="99"/>
      <c r="C548" s="99"/>
      <c r="D548" s="99"/>
    </row>
    <row r="549" spans="2:4" x14ac:dyDescent="0.25">
      <c r="B549" s="99"/>
      <c r="C549" s="99"/>
      <c r="D549" s="99"/>
    </row>
    <row r="550" spans="2:4" x14ac:dyDescent="0.25">
      <c r="B550" s="99"/>
      <c r="C550" s="99"/>
      <c r="D550" s="99"/>
    </row>
    <row r="551" spans="2:4" x14ac:dyDescent="0.25">
      <c r="B551" s="99"/>
      <c r="C551" s="99"/>
      <c r="D551" s="99"/>
    </row>
    <row r="552" spans="2:4" x14ac:dyDescent="0.25">
      <c r="B552" s="99"/>
      <c r="C552" s="99"/>
      <c r="D552" s="99"/>
    </row>
    <row r="553" spans="2:4" x14ac:dyDescent="0.25">
      <c r="B553" s="99"/>
      <c r="C553" s="99"/>
      <c r="D553" s="99"/>
    </row>
    <row r="554" spans="2:4" x14ac:dyDescent="0.25">
      <c r="B554" s="99"/>
      <c r="C554" s="99"/>
      <c r="D554" s="99"/>
    </row>
    <row r="555" spans="2:4" x14ac:dyDescent="0.25">
      <c r="B555" s="99"/>
      <c r="C555" s="99"/>
      <c r="D555" s="99"/>
    </row>
    <row r="556" spans="2:4" x14ac:dyDescent="0.25">
      <c r="B556" s="99"/>
      <c r="C556" s="99"/>
      <c r="D556" s="99"/>
    </row>
    <row r="557" spans="2:4" x14ac:dyDescent="0.25">
      <c r="B557" s="99"/>
      <c r="C557" s="99"/>
      <c r="D557" s="99"/>
    </row>
    <row r="558" spans="2:4" x14ac:dyDescent="0.25">
      <c r="B558" s="99"/>
      <c r="C558" s="99"/>
      <c r="D558" s="99"/>
    </row>
    <row r="559" spans="2:4" x14ac:dyDescent="0.25">
      <c r="B559" s="99"/>
      <c r="C559" s="99"/>
      <c r="D559" s="99"/>
    </row>
    <row r="560" spans="2:4" x14ac:dyDescent="0.25">
      <c r="B560" s="99"/>
      <c r="C560" s="99"/>
      <c r="D560" s="99"/>
    </row>
  </sheetData>
  <mergeCells count="870">
    <mergeCell ref="AJ142:AJ143"/>
    <mergeCell ref="AK142:AK143"/>
    <mergeCell ref="AC138:AC143"/>
    <mergeCell ref="AD138:AE138"/>
    <mergeCell ref="AD139:AE139"/>
    <mergeCell ref="AD140:AE140"/>
    <mergeCell ref="AD141:AE141"/>
    <mergeCell ref="C142:C143"/>
    <mergeCell ref="D142:D143"/>
    <mergeCell ref="F142:F143"/>
    <mergeCell ref="H142:H143"/>
    <mergeCell ref="AD142:AE143"/>
    <mergeCell ref="F139:F140"/>
    <mergeCell ref="C136:C137"/>
    <mergeCell ref="D136:D137"/>
    <mergeCell ref="F136:F137"/>
    <mergeCell ref="H136:H137"/>
    <mergeCell ref="AD136:AE137"/>
    <mergeCell ref="AJ136:AJ137"/>
    <mergeCell ref="AK136:AK137"/>
    <mergeCell ref="A138:A143"/>
    <mergeCell ref="B138:B143"/>
    <mergeCell ref="E138:E143"/>
    <mergeCell ref="G138:G143"/>
    <mergeCell ref="I138:I143"/>
    <mergeCell ref="J138:J143"/>
    <mergeCell ref="K138:K143"/>
    <mergeCell ref="L138:L142"/>
    <mergeCell ref="M138:M142"/>
    <mergeCell ref="N138:N142"/>
    <mergeCell ref="O138:O143"/>
    <mergeCell ref="W138:W143"/>
    <mergeCell ref="X138:X143"/>
    <mergeCell ref="Y138:Y142"/>
    <mergeCell ref="Z138:Z142"/>
    <mergeCell ref="AA138:AA142"/>
    <mergeCell ref="AB138:AB143"/>
    <mergeCell ref="AJ130:AJ131"/>
    <mergeCell ref="AK130:AK131"/>
    <mergeCell ref="A132:A137"/>
    <mergeCell ref="B132:B137"/>
    <mergeCell ref="E132:E137"/>
    <mergeCell ref="G132:G137"/>
    <mergeCell ref="I132:I137"/>
    <mergeCell ref="J132:J137"/>
    <mergeCell ref="K132:K137"/>
    <mergeCell ref="L132:L136"/>
    <mergeCell ref="M132:M136"/>
    <mergeCell ref="N132:N136"/>
    <mergeCell ref="O132:O137"/>
    <mergeCell ref="W132:W137"/>
    <mergeCell ref="X132:X137"/>
    <mergeCell ref="Y132:Y136"/>
    <mergeCell ref="Z132:Z136"/>
    <mergeCell ref="AA132:AA136"/>
    <mergeCell ref="AB132:AB137"/>
    <mergeCell ref="AC132:AC137"/>
    <mergeCell ref="AD132:AE132"/>
    <mergeCell ref="AD133:AE133"/>
    <mergeCell ref="AD134:AE134"/>
    <mergeCell ref="AD135:AE135"/>
    <mergeCell ref="AD126:AE126"/>
    <mergeCell ref="AD127:AE127"/>
    <mergeCell ref="AD128:AE128"/>
    <mergeCell ref="AD129:AE129"/>
    <mergeCell ref="C130:C131"/>
    <mergeCell ref="D130:D131"/>
    <mergeCell ref="F130:F131"/>
    <mergeCell ref="H130:H131"/>
    <mergeCell ref="AD130:AE131"/>
    <mergeCell ref="N126:N130"/>
    <mergeCell ref="O126:O131"/>
    <mergeCell ref="W126:W131"/>
    <mergeCell ref="X126:X131"/>
    <mergeCell ref="Y126:Y130"/>
    <mergeCell ref="Z126:Z130"/>
    <mergeCell ref="AA126:AA130"/>
    <mergeCell ref="AB126:AB131"/>
    <mergeCell ref="AC126:AC131"/>
    <mergeCell ref="A126:A131"/>
    <mergeCell ref="B126:B131"/>
    <mergeCell ref="E126:E131"/>
    <mergeCell ref="G126:G131"/>
    <mergeCell ref="I126:I131"/>
    <mergeCell ref="J126:J131"/>
    <mergeCell ref="K126:K131"/>
    <mergeCell ref="L126:L130"/>
    <mergeCell ref="M126:M130"/>
    <mergeCell ref="AD124:AE125"/>
    <mergeCell ref="AJ124:AJ125"/>
    <mergeCell ref="AK124:AK125"/>
    <mergeCell ref="D1:O1"/>
    <mergeCell ref="D2:O2"/>
    <mergeCell ref="D3:O3"/>
    <mergeCell ref="D4:O4"/>
    <mergeCell ref="AH1:AJ4"/>
    <mergeCell ref="AJ118:AJ119"/>
    <mergeCell ref="AK118:AK119"/>
    <mergeCell ref="N120:N124"/>
    <mergeCell ref="O120:O125"/>
    <mergeCell ref="W120:W125"/>
    <mergeCell ref="X120:X125"/>
    <mergeCell ref="Y120:Y124"/>
    <mergeCell ref="Z120:Z124"/>
    <mergeCell ref="AA120:AA124"/>
    <mergeCell ref="AB120:AB125"/>
    <mergeCell ref="AC120:AC125"/>
    <mergeCell ref="AD120:AE120"/>
    <mergeCell ref="AD121:AE121"/>
    <mergeCell ref="AD122:AE122"/>
    <mergeCell ref="AD123:AE123"/>
    <mergeCell ref="AC114:AC119"/>
    <mergeCell ref="A120:A125"/>
    <mergeCell ref="B120:B125"/>
    <mergeCell ref="E120:E125"/>
    <mergeCell ref="G120:G125"/>
    <mergeCell ref="I120:I125"/>
    <mergeCell ref="J120:J125"/>
    <mergeCell ref="K120:K125"/>
    <mergeCell ref="L120:L124"/>
    <mergeCell ref="M120:M124"/>
    <mergeCell ref="C124:C125"/>
    <mergeCell ref="D124:D125"/>
    <mergeCell ref="F124:F125"/>
    <mergeCell ref="H124:H125"/>
    <mergeCell ref="AD114:AE114"/>
    <mergeCell ref="AD115:AE115"/>
    <mergeCell ref="AD116:AE116"/>
    <mergeCell ref="AD117:AE117"/>
    <mergeCell ref="C118:C119"/>
    <mergeCell ref="D118:D119"/>
    <mergeCell ref="F118:F119"/>
    <mergeCell ref="H118:H119"/>
    <mergeCell ref="AD118:AE119"/>
    <mergeCell ref="AJ112:AJ113"/>
    <mergeCell ref="AK112:AK113"/>
    <mergeCell ref="P108:P111"/>
    <mergeCell ref="Q108:Q111"/>
    <mergeCell ref="R108:R111"/>
    <mergeCell ref="S108:S111"/>
    <mergeCell ref="A114:A119"/>
    <mergeCell ref="B114:B119"/>
    <mergeCell ref="E114:E119"/>
    <mergeCell ref="G114:G119"/>
    <mergeCell ref="I114:I119"/>
    <mergeCell ref="J114:J119"/>
    <mergeCell ref="K114:K119"/>
    <mergeCell ref="L114:L118"/>
    <mergeCell ref="M114:M118"/>
    <mergeCell ref="N114:N118"/>
    <mergeCell ref="O114:O119"/>
    <mergeCell ref="W114:W119"/>
    <mergeCell ref="X114:X119"/>
    <mergeCell ref="Y114:Y118"/>
    <mergeCell ref="Z114:Z118"/>
    <mergeCell ref="AA114:AA118"/>
    <mergeCell ref="AB114:AB119"/>
    <mergeCell ref="AD108:AE108"/>
    <mergeCell ref="AD109:AE109"/>
    <mergeCell ref="AD110:AE110"/>
    <mergeCell ref="AD111:AE111"/>
    <mergeCell ref="C112:C113"/>
    <mergeCell ref="D112:D113"/>
    <mergeCell ref="F112:F113"/>
    <mergeCell ref="H112:H113"/>
    <mergeCell ref="AD112:AE113"/>
    <mergeCell ref="N108:N112"/>
    <mergeCell ref="O108:O113"/>
    <mergeCell ref="W108:W113"/>
    <mergeCell ref="X108:X113"/>
    <mergeCell ref="Y108:Y112"/>
    <mergeCell ref="Z108:Z112"/>
    <mergeCell ref="AA108:AA112"/>
    <mergeCell ref="AB108:AB113"/>
    <mergeCell ref="AC108:AC113"/>
    <mergeCell ref="A108:A113"/>
    <mergeCell ref="B108:B113"/>
    <mergeCell ref="E108:E113"/>
    <mergeCell ref="G108:G113"/>
    <mergeCell ref="I108:I113"/>
    <mergeCell ref="J108:J113"/>
    <mergeCell ref="K108:K113"/>
    <mergeCell ref="L108:L112"/>
    <mergeCell ref="M108:M112"/>
    <mergeCell ref="AK106:AK107"/>
    <mergeCell ref="A37:A41"/>
    <mergeCell ref="B37:B41"/>
    <mergeCell ref="E37:E41"/>
    <mergeCell ref="G37:G41"/>
    <mergeCell ref="I37:I41"/>
    <mergeCell ref="J37:J41"/>
    <mergeCell ref="K37:K41"/>
    <mergeCell ref="L37:L41"/>
    <mergeCell ref="M37:M41"/>
    <mergeCell ref="N37:N41"/>
    <mergeCell ref="O37:O41"/>
    <mergeCell ref="W37:W41"/>
    <mergeCell ref="X37:X41"/>
    <mergeCell ref="Y37:Y41"/>
    <mergeCell ref="Z37:Z41"/>
    <mergeCell ref="AA37:AA41"/>
    <mergeCell ref="AB37:AB41"/>
    <mergeCell ref="AC37:AC41"/>
    <mergeCell ref="AD37:AE37"/>
    <mergeCell ref="W102:W107"/>
    <mergeCell ref="X102:X107"/>
    <mergeCell ref="AB102:AB107"/>
    <mergeCell ref="AC102:AC107"/>
    <mergeCell ref="C106:C107"/>
    <mergeCell ref="B102:B107"/>
    <mergeCell ref="AJ106:AJ107"/>
    <mergeCell ref="O102:O107"/>
    <mergeCell ref="K102:K107"/>
    <mergeCell ref="J102:J107"/>
    <mergeCell ref="AD103:AE103"/>
    <mergeCell ref="AD104:AE104"/>
    <mergeCell ref="AD105:AE105"/>
    <mergeCell ref="L102:L106"/>
    <mergeCell ref="M102:M106"/>
    <mergeCell ref="N102:N106"/>
    <mergeCell ref="Y102:Y106"/>
    <mergeCell ref="Z102:Z106"/>
    <mergeCell ref="AA102:AA106"/>
    <mergeCell ref="AD102:AE102"/>
    <mergeCell ref="AD106:AE107"/>
    <mergeCell ref="L97:L101"/>
    <mergeCell ref="K97:K101"/>
    <mergeCell ref="I87:I91"/>
    <mergeCell ref="P99:P100"/>
    <mergeCell ref="Q97:Q98"/>
    <mergeCell ref="R97:R98"/>
    <mergeCell ref="S97:S98"/>
    <mergeCell ref="Q99:Q100"/>
    <mergeCell ref="A102:A107"/>
    <mergeCell ref="I102:I107"/>
    <mergeCell ref="H106:H107"/>
    <mergeCell ref="G102:G107"/>
    <mergeCell ref="F106:F107"/>
    <mergeCell ref="E102:E107"/>
    <mergeCell ref="D106:D107"/>
    <mergeCell ref="O92:O96"/>
    <mergeCell ref="O97:O101"/>
    <mergeCell ref="M92:M96"/>
    <mergeCell ref="M97:M101"/>
    <mergeCell ref="N97:N101"/>
    <mergeCell ref="N92:N96"/>
    <mergeCell ref="J92:J96"/>
    <mergeCell ref="J97:J101"/>
    <mergeCell ref="L92:L96"/>
    <mergeCell ref="AB97:AB101"/>
    <mergeCell ref="AB92:AB96"/>
    <mergeCell ref="Z92:Z96"/>
    <mergeCell ref="AA87:AA91"/>
    <mergeCell ref="AA82:AA86"/>
    <mergeCell ref="AB82:AB86"/>
    <mergeCell ref="AB87:AB91"/>
    <mergeCell ref="Z82:Z86"/>
    <mergeCell ref="Z87:Z91"/>
    <mergeCell ref="Z97:Z101"/>
    <mergeCell ref="AA92:AA96"/>
    <mergeCell ref="AA97:AA101"/>
    <mergeCell ref="W77:W81"/>
    <mergeCell ref="AD88:AE88"/>
    <mergeCell ref="R99:R100"/>
    <mergeCell ref="S99:S100"/>
    <mergeCell ref="R92:R93"/>
    <mergeCell ref="S92:S93"/>
    <mergeCell ref="AJ72:AJ73"/>
    <mergeCell ref="AD87:AE87"/>
    <mergeCell ref="AD82:AE82"/>
    <mergeCell ref="AD76:AE76"/>
    <mergeCell ref="AD77:AE77"/>
    <mergeCell ref="AD78:AE78"/>
    <mergeCell ref="AD79:AE79"/>
    <mergeCell ref="AD80:AE80"/>
    <mergeCell ref="AD81:AE81"/>
    <mergeCell ref="AD74:AE74"/>
    <mergeCell ref="AD75:AE75"/>
    <mergeCell ref="AD72:AE73"/>
    <mergeCell ref="Y97:Y101"/>
    <mergeCell ref="X82:X86"/>
    <mergeCell ref="X87:X91"/>
    <mergeCell ref="X92:X96"/>
    <mergeCell ref="X97:X101"/>
    <mergeCell ref="X77:X81"/>
    <mergeCell ref="AD54:AE54"/>
    <mergeCell ref="AD55:AE55"/>
    <mergeCell ref="AD56:AE56"/>
    <mergeCell ref="AD57:AE57"/>
    <mergeCell ref="AD46:AE46"/>
    <mergeCell ref="AD47:AE47"/>
    <mergeCell ref="AJ17:AJ18"/>
    <mergeCell ref="P32:P33"/>
    <mergeCell ref="Q32:Q33"/>
    <mergeCell ref="R32:R33"/>
    <mergeCell ref="S32:S33"/>
    <mergeCell ref="P42:P43"/>
    <mergeCell ref="Q42:Q43"/>
    <mergeCell ref="R42:R43"/>
    <mergeCell ref="S42:S43"/>
    <mergeCell ref="AD38:AE38"/>
    <mergeCell ref="AD39:AE39"/>
    <mergeCell ref="AD40:AE40"/>
    <mergeCell ref="AD41:AE41"/>
    <mergeCell ref="AD26:AE26"/>
    <mergeCell ref="AD27:AE27"/>
    <mergeCell ref="AD28:AE28"/>
    <mergeCell ref="AD35:AE35"/>
    <mergeCell ref="AD45:AE45"/>
    <mergeCell ref="P1:Q4"/>
    <mergeCell ref="AD101:AE101"/>
    <mergeCell ref="A1:B4"/>
    <mergeCell ref="AD95:AE95"/>
    <mergeCell ref="AD96:AE96"/>
    <mergeCell ref="AD97:AE97"/>
    <mergeCell ref="AD98:AE98"/>
    <mergeCell ref="AD99:AE99"/>
    <mergeCell ref="AD100:AE100"/>
    <mergeCell ref="AD89:AE89"/>
    <mergeCell ref="AD90:AE90"/>
    <mergeCell ref="AD91:AE91"/>
    <mergeCell ref="AD92:AE92"/>
    <mergeCell ref="AD93:AE93"/>
    <mergeCell ref="AD94:AE94"/>
    <mergeCell ref="AD83:AE83"/>
    <mergeCell ref="AD84:AE84"/>
    <mergeCell ref="AD85:AE85"/>
    <mergeCell ref="AD86:AE86"/>
    <mergeCell ref="W82:W86"/>
    <mergeCell ref="W87:W91"/>
    <mergeCell ref="W92:W96"/>
    <mergeCell ref="W97:W101"/>
    <mergeCell ref="P97:P98"/>
    <mergeCell ref="AD61:AE61"/>
    <mergeCell ref="AD62:AE62"/>
    <mergeCell ref="AD63:AE63"/>
    <mergeCell ref="AG1:AG4"/>
    <mergeCell ref="R1:AF1"/>
    <mergeCell ref="R2:AF2"/>
    <mergeCell ref="R3:AF3"/>
    <mergeCell ref="R4:AF4"/>
    <mergeCell ref="AD36:AE36"/>
    <mergeCell ref="AD42:AE42"/>
    <mergeCell ref="AD43:AE43"/>
    <mergeCell ref="AD44:AE44"/>
    <mergeCell ref="AD22:AE22"/>
    <mergeCell ref="AD11:AE11"/>
    <mergeCell ref="AD15:AE15"/>
    <mergeCell ref="AD16:AE16"/>
    <mergeCell ref="AD12:AE14"/>
    <mergeCell ref="AD17:AE18"/>
    <mergeCell ref="AD29:AE29"/>
    <mergeCell ref="AD30:AE30"/>
    <mergeCell ref="AD31:AE31"/>
    <mergeCell ref="AD32:AE32"/>
    <mergeCell ref="AD33:AE33"/>
    <mergeCell ref="AD34:AE34"/>
    <mergeCell ref="AD48:AE48"/>
    <mergeCell ref="AD49:AE49"/>
    <mergeCell ref="AD50:AE50"/>
    <mergeCell ref="AD51:AE51"/>
    <mergeCell ref="AD70:AE70"/>
    <mergeCell ref="AD71:AE71"/>
    <mergeCell ref="AD52:AE52"/>
    <mergeCell ref="AD53:AE53"/>
    <mergeCell ref="AC7:AC11"/>
    <mergeCell ref="AC12:AC16"/>
    <mergeCell ref="AC17:AC21"/>
    <mergeCell ref="AC22:AC26"/>
    <mergeCell ref="AC27:AC31"/>
    <mergeCell ref="AC32:AC36"/>
    <mergeCell ref="AC42:AC46"/>
    <mergeCell ref="AD64:AE64"/>
    <mergeCell ref="AD65:AE65"/>
    <mergeCell ref="AD66:AE66"/>
    <mergeCell ref="AD67:AE67"/>
    <mergeCell ref="AD68:AE68"/>
    <mergeCell ref="AD69:AE69"/>
    <mergeCell ref="AD58:AE58"/>
    <mergeCell ref="AD59:AE59"/>
    <mergeCell ref="AD60:AE60"/>
    <mergeCell ref="AB22:AB26"/>
    <mergeCell ref="AB27:AB31"/>
    <mergeCell ref="AF5:AI5"/>
    <mergeCell ref="AD5:AE6"/>
    <mergeCell ref="AI7:AI9"/>
    <mergeCell ref="W5:AB5"/>
    <mergeCell ref="AC5:AC6"/>
    <mergeCell ref="AB42:AB46"/>
    <mergeCell ref="AA12:AA16"/>
    <mergeCell ref="AA17:AA21"/>
    <mergeCell ref="AA22:AA26"/>
    <mergeCell ref="AA27:AA31"/>
    <mergeCell ref="AA32:AA36"/>
    <mergeCell ref="AA42:AA46"/>
    <mergeCell ref="Z42:Z46"/>
    <mergeCell ref="Y42:Y46"/>
    <mergeCell ref="AD23:AE23"/>
    <mergeCell ref="AD24:AE24"/>
    <mergeCell ref="AD25:AE25"/>
    <mergeCell ref="Z77:Z81"/>
    <mergeCell ref="Y82:Y86"/>
    <mergeCell ref="Y87:Y91"/>
    <mergeCell ref="Y77:Y81"/>
    <mergeCell ref="Y47:Y51"/>
    <mergeCell ref="AA47:AA51"/>
    <mergeCell ref="AA52:AA56"/>
    <mergeCell ref="AA57:AA61"/>
    <mergeCell ref="AJ5:AJ6"/>
    <mergeCell ref="AD10:AE10"/>
    <mergeCell ref="AA62:AA66"/>
    <mergeCell ref="AA67:AA71"/>
    <mergeCell ref="AA72:AA76"/>
    <mergeCell ref="AA77:AA81"/>
    <mergeCell ref="AB67:AB71"/>
    <mergeCell ref="AB72:AB76"/>
    <mergeCell ref="AB77:AB81"/>
    <mergeCell ref="AB32:AB36"/>
    <mergeCell ref="AD19:AE19"/>
    <mergeCell ref="AB62:AB66"/>
    <mergeCell ref="AA7:AA11"/>
    <mergeCell ref="AB7:AB11"/>
    <mergeCell ref="AB12:AB16"/>
    <mergeCell ref="AB17:AB21"/>
    <mergeCell ref="Y57:Y61"/>
    <mergeCell ref="Y62:Y66"/>
    <mergeCell ref="Y67:Y71"/>
    <mergeCell ref="Y72:Y76"/>
    <mergeCell ref="Z47:Z51"/>
    <mergeCell ref="Z52:Z56"/>
    <mergeCell ref="Z57:Z61"/>
    <mergeCell ref="Z62:Z66"/>
    <mergeCell ref="Z67:Z71"/>
    <mergeCell ref="Z72:Z76"/>
    <mergeCell ref="Q72:Q73"/>
    <mergeCell ref="R72:R73"/>
    <mergeCell ref="S72:S73"/>
    <mergeCell ref="O77:O81"/>
    <mergeCell ref="W72:W76"/>
    <mergeCell ref="W47:W51"/>
    <mergeCell ref="W52:W56"/>
    <mergeCell ref="O67:O71"/>
    <mergeCell ref="Y92:Y96"/>
    <mergeCell ref="P82:P83"/>
    <mergeCell ref="Q82:Q83"/>
    <mergeCell ref="R82:R83"/>
    <mergeCell ref="S82:S83"/>
    <mergeCell ref="P87:P88"/>
    <mergeCell ref="Q87:Q88"/>
    <mergeCell ref="R87:R88"/>
    <mergeCell ref="S87:S88"/>
    <mergeCell ref="P92:P93"/>
    <mergeCell ref="Q92:Q93"/>
    <mergeCell ref="X57:X61"/>
    <mergeCell ref="X62:X66"/>
    <mergeCell ref="X67:X71"/>
    <mergeCell ref="X72:X76"/>
    <mergeCell ref="Y52:Y56"/>
    <mergeCell ref="O17:O21"/>
    <mergeCell ref="X17:X21"/>
    <mergeCell ref="X22:X26"/>
    <mergeCell ref="X27:X31"/>
    <mergeCell ref="X32:X36"/>
    <mergeCell ref="X42:X46"/>
    <mergeCell ref="W57:W61"/>
    <mergeCell ref="W62:W66"/>
    <mergeCell ref="W67:W71"/>
    <mergeCell ref="X47:X51"/>
    <mergeCell ref="X52:X56"/>
    <mergeCell ref="W17:W21"/>
    <mergeCell ref="W22:W26"/>
    <mergeCell ref="W27:W31"/>
    <mergeCell ref="R47:R48"/>
    <mergeCell ref="S47:S48"/>
    <mergeCell ref="P52:P53"/>
    <mergeCell ref="Q52:Q53"/>
    <mergeCell ref="R52:R53"/>
    <mergeCell ref="S52:S53"/>
    <mergeCell ref="O22:O26"/>
    <mergeCell ref="O27:O31"/>
    <mergeCell ref="O32:O36"/>
    <mergeCell ref="O42:O46"/>
    <mergeCell ref="K42:K46"/>
    <mergeCell ref="K47:K51"/>
    <mergeCell ref="O47:O51"/>
    <mergeCell ref="O52:O56"/>
    <mergeCell ref="O82:O86"/>
    <mergeCell ref="O87:O91"/>
    <mergeCell ref="L47:L51"/>
    <mergeCell ref="L52:L56"/>
    <mergeCell ref="L57:L61"/>
    <mergeCell ref="L62:L66"/>
    <mergeCell ref="L67:L71"/>
    <mergeCell ref="M87:M91"/>
    <mergeCell ref="M82:M86"/>
    <mergeCell ref="N82:N86"/>
    <mergeCell ref="N87:N91"/>
    <mergeCell ref="N67:N71"/>
    <mergeCell ref="O72:O76"/>
    <mergeCell ref="O57:O61"/>
    <mergeCell ref="O62:O66"/>
    <mergeCell ref="M67:M71"/>
    <mergeCell ref="M72:M76"/>
    <mergeCell ref="M77:M81"/>
    <mergeCell ref="N72:N76"/>
    <mergeCell ref="L87:L91"/>
    <mergeCell ref="M32:M36"/>
    <mergeCell ref="M42:M46"/>
    <mergeCell ref="M47:M51"/>
    <mergeCell ref="M52:M56"/>
    <mergeCell ref="M57:M61"/>
    <mergeCell ref="N77:N81"/>
    <mergeCell ref="N42:N46"/>
    <mergeCell ref="N47:N51"/>
    <mergeCell ref="N52:N56"/>
    <mergeCell ref="N57:N61"/>
    <mergeCell ref="N62:N66"/>
    <mergeCell ref="L42:L46"/>
    <mergeCell ref="K12:K16"/>
    <mergeCell ref="K17:K21"/>
    <mergeCell ref="M62:M66"/>
    <mergeCell ref="J82:J86"/>
    <mergeCell ref="K82:K86"/>
    <mergeCell ref="K87:K91"/>
    <mergeCell ref="K92:K96"/>
    <mergeCell ref="K77:K81"/>
    <mergeCell ref="J17:J21"/>
    <mergeCell ref="J22:J26"/>
    <mergeCell ref="J47:J51"/>
    <mergeCell ref="J52:J56"/>
    <mergeCell ref="J57:J61"/>
    <mergeCell ref="J87:J91"/>
    <mergeCell ref="K22:K26"/>
    <mergeCell ref="K27:K31"/>
    <mergeCell ref="K32:K36"/>
    <mergeCell ref="M12:M16"/>
    <mergeCell ref="M17:M21"/>
    <mergeCell ref="M22:M26"/>
    <mergeCell ref="M27:M31"/>
    <mergeCell ref="J62:J66"/>
    <mergeCell ref="J67:J71"/>
    <mergeCell ref="J72:J76"/>
    <mergeCell ref="J77:J81"/>
    <mergeCell ref="K52:K56"/>
    <mergeCell ref="I72:I76"/>
    <mergeCell ref="G82:G86"/>
    <mergeCell ref="I82:I86"/>
    <mergeCell ref="L82:L86"/>
    <mergeCell ref="K57:K61"/>
    <mergeCell ref="K62:K66"/>
    <mergeCell ref="K67:K71"/>
    <mergeCell ref="K72:K76"/>
    <mergeCell ref="L72:L76"/>
    <mergeCell ref="L77:L81"/>
    <mergeCell ref="G87:G91"/>
    <mergeCell ref="G92:G96"/>
    <mergeCell ref="G97:G101"/>
    <mergeCell ref="G72:G76"/>
    <mergeCell ref="G77:G81"/>
    <mergeCell ref="I97:I101"/>
    <mergeCell ref="I77:I81"/>
    <mergeCell ref="I92:I96"/>
    <mergeCell ref="E82:E86"/>
    <mergeCell ref="E87:E91"/>
    <mergeCell ref="E92:E96"/>
    <mergeCell ref="E97:E101"/>
    <mergeCell ref="E72:E76"/>
    <mergeCell ref="E77:E81"/>
    <mergeCell ref="I12:I16"/>
    <mergeCell ref="I17:I21"/>
    <mergeCell ref="I22:I26"/>
    <mergeCell ref="I27:I31"/>
    <mergeCell ref="I32:I36"/>
    <mergeCell ref="G52:G56"/>
    <mergeCell ref="G57:G61"/>
    <mergeCell ref="G62:G66"/>
    <mergeCell ref="G67:G71"/>
    <mergeCell ref="G17:G21"/>
    <mergeCell ref="G22:G26"/>
    <mergeCell ref="G27:G31"/>
    <mergeCell ref="G32:G36"/>
    <mergeCell ref="G42:G46"/>
    <mergeCell ref="G47:G51"/>
    <mergeCell ref="I47:I51"/>
    <mergeCell ref="I52:I56"/>
    <mergeCell ref="I57:I61"/>
    <mergeCell ref="I62:I66"/>
    <mergeCell ref="I67:I71"/>
    <mergeCell ref="E47:E51"/>
    <mergeCell ref="E52:E56"/>
    <mergeCell ref="E57:E61"/>
    <mergeCell ref="E62:E66"/>
    <mergeCell ref="E67:E71"/>
    <mergeCell ref="A82:A86"/>
    <mergeCell ref="A87:A91"/>
    <mergeCell ref="A92:A96"/>
    <mergeCell ref="A97:A101"/>
    <mergeCell ref="A72:A76"/>
    <mergeCell ref="A77:A81"/>
    <mergeCell ref="B77:B81"/>
    <mergeCell ref="B82:B86"/>
    <mergeCell ref="B87:B91"/>
    <mergeCell ref="B92:B96"/>
    <mergeCell ref="B97:B101"/>
    <mergeCell ref="B47:B51"/>
    <mergeCell ref="B52:B56"/>
    <mergeCell ref="B57:B61"/>
    <mergeCell ref="B62:B66"/>
    <mergeCell ref="B67:B71"/>
    <mergeCell ref="B72:B76"/>
    <mergeCell ref="B17:B21"/>
    <mergeCell ref="B22:B26"/>
    <mergeCell ref="B27:B31"/>
    <mergeCell ref="B32:B36"/>
    <mergeCell ref="B42:B46"/>
    <mergeCell ref="A52:A56"/>
    <mergeCell ref="A57:A61"/>
    <mergeCell ref="A62:A66"/>
    <mergeCell ref="A67:A71"/>
    <mergeCell ref="A17:A21"/>
    <mergeCell ref="A22:A26"/>
    <mergeCell ref="A27:A31"/>
    <mergeCell ref="A32:A36"/>
    <mergeCell ref="A42:A46"/>
    <mergeCell ref="A47:A51"/>
    <mergeCell ref="B12:B16"/>
    <mergeCell ref="A12:A16"/>
    <mergeCell ref="O7:O11"/>
    <mergeCell ref="O12:O16"/>
    <mergeCell ref="W7:W11"/>
    <mergeCell ref="X7:X11"/>
    <mergeCell ref="Y7:Y11"/>
    <mergeCell ref="Z7:Z11"/>
    <mergeCell ref="Y12:Y16"/>
    <mergeCell ref="I7:I11"/>
    <mergeCell ref="J7:J11"/>
    <mergeCell ref="K7:K11"/>
    <mergeCell ref="L7:L11"/>
    <mergeCell ref="M7:M11"/>
    <mergeCell ref="N7:N11"/>
    <mergeCell ref="J12:J16"/>
    <mergeCell ref="L12:L16"/>
    <mergeCell ref="X12:X16"/>
    <mergeCell ref="W12:W16"/>
    <mergeCell ref="Z12:Z16"/>
    <mergeCell ref="P12:P13"/>
    <mergeCell ref="N12:N16"/>
    <mergeCell ref="G12:G16"/>
    <mergeCell ref="E12:E16"/>
    <mergeCell ref="A5:A6"/>
    <mergeCell ref="F5:I5"/>
    <mergeCell ref="J5:O5"/>
    <mergeCell ref="B5:B6"/>
    <mergeCell ref="G7:G11"/>
    <mergeCell ref="E7:E11"/>
    <mergeCell ref="B7:B11"/>
    <mergeCell ref="A7:A11"/>
    <mergeCell ref="C5:E5"/>
    <mergeCell ref="E17:E21"/>
    <mergeCell ref="E22:E26"/>
    <mergeCell ref="E27:E31"/>
    <mergeCell ref="E32:E36"/>
    <mergeCell ref="E42:E46"/>
    <mergeCell ref="J27:J31"/>
    <mergeCell ref="J32:J36"/>
    <mergeCell ref="J42:J46"/>
    <mergeCell ref="I42:I46"/>
    <mergeCell ref="L17:L21"/>
    <mergeCell ref="L22:L26"/>
    <mergeCell ref="P5:S5"/>
    <mergeCell ref="T5:V5"/>
    <mergeCell ref="L27:L31"/>
    <mergeCell ref="L32:L36"/>
    <mergeCell ref="N17:N21"/>
    <mergeCell ref="AG7:AG9"/>
    <mergeCell ref="AH7:AH9"/>
    <mergeCell ref="N22:N26"/>
    <mergeCell ref="N27:N31"/>
    <mergeCell ref="N32:N36"/>
    <mergeCell ref="P17:P18"/>
    <mergeCell ref="W32:W36"/>
    <mergeCell ref="Z17:Z21"/>
    <mergeCell ref="Z22:Z26"/>
    <mergeCell ref="Z27:Z31"/>
    <mergeCell ref="Z32:Z36"/>
    <mergeCell ref="Y17:Y21"/>
    <mergeCell ref="Y22:Y26"/>
    <mergeCell ref="Y27:Y31"/>
    <mergeCell ref="Y32:Y36"/>
    <mergeCell ref="AD20:AE20"/>
    <mergeCell ref="AD21:AE21"/>
    <mergeCell ref="AC87:AC91"/>
    <mergeCell ref="AC92:AC96"/>
    <mergeCell ref="AC97:AC101"/>
    <mergeCell ref="P7:P8"/>
    <mergeCell ref="Q7:Q8"/>
    <mergeCell ref="R7:R8"/>
    <mergeCell ref="S7:S8"/>
    <mergeCell ref="AD7:AE9"/>
    <mergeCell ref="AF7:AF9"/>
    <mergeCell ref="AC47:AC51"/>
    <mergeCell ref="AC52:AC56"/>
    <mergeCell ref="AC57:AC61"/>
    <mergeCell ref="AC62:AC66"/>
    <mergeCell ref="AC67:AC71"/>
    <mergeCell ref="AC72:AC76"/>
    <mergeCell ref="AC77:AC81"/>
    <mergeCell ref="AC82:AC86"/>
    <mergeCell ref="AB47:AB51"/>
    <mergeCell ref="AB52:AB56"/>
    <mergeCell ref="AB57:AB61"/>
    <mergeCell ref="P47:P48"/>
    <mergeCell ref="Q47:Q48"/>
    <mergeCell ref="W42:W46"/>
    <mergeCell ref="P72:P73"/>
    <mergeCell ref="A144:A149"/>
    <mergeCell ref="B144:B149"/>
    <mergeCell ref="E144:E149"/>
    <mergeCell ref="G144:G149"/>
    <mergeCell ref="I144:I149"/>
    <mergeCell ref="J144:J149"/>
    <mergeCell ref="K144:K149"/>
    <mergeCell ref="L144:L148"/>
    <mergeCell ref="M144:M148"/>
    <mergeCell ref="AD144:AE144"/>
    <mergeCell ref="F145:F146"/>
    <mergeCell ref="AD145:AE145"/>
    <mergeCell ref="AD146:AE146"/>
    <mergeCell ref="AD147:AE147"/>
    <mergeCell ref="C148:C149"/>
    <mergeCell ref="D148:D149"/>
    <mergeCell ref="F148:F149"/>
    <mergeCell ref="H148:H149"/>
    <mergeCell ref="AD148:AE149"/>
    <mergeCell ref="N144:N148"/>
    <mergeCell ref="O144:O149"/>
    <mergeCell ref="W144:W149"/>
    <mergeCell ref="X144:X149"/>
    <mergeCell ref="Y144:Y148"/>
    <mergeCell ref="Z144:Z148"/>
    <mergeCell ref="AA144:AA148"/>
    <mergeCell ref="AB144:AB149"/>
    <mergeCell ref="AC144:AC149"/>
    <mergeCell ref="A150:A155"/>
    <mergeCell ref="B150:B155"/>
    <mergeCell ref="E150:E155"/>
    <mergeCell ref="G150:G155"/>
    <mergeCell ref="I150:I155"/>
    <mergeCell ref="J150:J155"/>
    <mergeCell ref="K150:K155"/>
    <mergeCell ref="L150:L154"/>
    <mergeCell ref="M150:M154"/>
    <mergeCell ref="F151:F152"/>
    <mergeCell ref="A156:A161"/>
    <mergeCell ref="B156:B161"/>
    <mergeCell ref="E156:E161"/>
    <mergeCell ref="G156:G161"/>
    <mergeCell ref="I156:I161"/>
    <mergeCell ref="J156:J161"/>
    <mergeCell ref="K156:K161"/>
    <mergeCell ref="L156:L160"/>
    <mergeCell ref="M156:M160"/>
    <mergeCell ref="C160:C161"/>
    <mergeCell ref="D160:D161"/>
    <mergeCell ref="F160:F161"/>
    <mergeCell ref="H160:H161"/>
    <mergeCell ref="AD160:AE161"/>
    <mergeCell ref="AD153:AE153"/>
    <mergeCell ref="C154:C155"/>
    <mergeCell ref="D154:D155"/>
    <mergeCell ref="F154:F155"/>
    <mergeCell ref="H154:H155"/>
    <mergeCell ref="AD154:AE155"/>
    <mergeCell ref="N156:N160"/>
    <mergeCell ref="O156:O161"/>
    <mergeCell ref="W156:W161"/>
    <mergeCell ref="X156:X161"/>
    <mergeCell ref="Y156:Y160"/>
    <mergeCell ref="Z156:Z160"/>
    <mergeCell ref="AA156:AA160"/>
    <mergeCell ref="N150:N154"/>
    <mergeCell ref="O150:O155"/>
    <mergeCell ref="W150:W155"/>
    <mergeCell ref="X150:X155"/>
    <mergeCell ref="Y150:Y154"/>
    <mergeCell ref="Z150:Z154"/>
    <mergeCell ref="AJ160:AJ161"/>
    <mergeCell ref="AK160:AK161"/>
    <mergeCell ref="P144:P145"/>
    <mergeCell ref="Q144:Q145"/>
    <mergeCell ref="R144:R145"/>
    <mergeCell ref="S144:S145"/>
    <mergeCell ref="AJ156:AJ157"/>
    <mergeCell ref="AJ144:AJ145"/>
    <mergeCell ref="AB156:AB161"/>
    <mergeCell ref="AC156:AC161"/>
    <mergeCell ref="AD156:AE156"/>
    <mergeCell ref="AD157:AE157"/>
    <mergeCell ref="AD158:AE158"/>
    <mergeCell ref="AD159:AE159"/>
    <mergeCell ref="AJ154:AJ155"/>
    <mergeCell ref="AK154:AK155"/>
    <mergeCell ref="AJ148:AJ149"/>
    <mergeCell ref="AK148:AK149"/>
    <mergeCell ref="AA150:AA154"/>
    <mergeCell ref="AB150:AB155"/>
    <mergeCell ref="AC150:AC155"/>
    <mergeCell ref="AD150:AE150"/>
    <mergeCell ref="AD151:AE151"/>
    <mergeCell ref="AD152:AE152"/>
    <mergeCell ref="A162:A167"/>
    <mergeCell ref="B162:B167"/>
    <mergeCell ref="E162:E167"/>
    <mergeCell ref="G162:G167"/>
    <mergeCell ref="I162:I167"/>
    <mergeCell ref="J162:J167"/>
    <mergeCell ref="K162:K167"/>
    <mergeCell ref="L162:L166"/>
    <mergeCell ref="M162:M166"/>
    <mergeCell ref="C166:C167"/>
    <mergeCell ref="D166:D167"/>
    <mergeCell ref="F166:F167"/>
    <mergeCell ref="H166:H167"/>
    <mergeCell ref="AD166:AE167"/>
    <mergeCell ref="AJ166:AJ167"/>
    <mergeCell ref="N162:N166"/>
    <mergeCell ref="O162:O167"/>
    <mergeCell ref="W162:W167"/>
    <mergeCell ref="X162:X167"/>
    <mergeCell ref="Y162:Y166"/>
    <mergeCell ref="Z162:Z166"/>
    <mergeCell ref="AA162:AA166"/>
    <mergeCell ref="AB162:AB167"/>
    <mergeCell ref="AC162:AC167"/>
    <mergeCell ref="AB168:AB173"/>
    <mergeCell ref="AC168:AC173"/>
    <mergeCell ref="AD168:AE168"/>
    <mergeCell ref="AJ168:AJ169"/>
    <mergeCell ref="AD169:AE169"/>
    <mergeCell ref="AD170:AE170"/>
    <mergeCell ref="AD171:AE171"/>
    <mergeCell ref="AD162:AE162"/>
    <mergeCell ref="AJ162:AJ163"/>
    <mergeCell ref="AD163:AE163"/>
    <mergeCell ref="AD164:AE164"/>
    <mergeCell ref="AD165:AE165"/>
    <mergeCell ref="C172:C173"/>
    <mergeCell ref="D172:D173"/>
    <mergeCell ref="F172:F173"/>
    <mergeCell ref="H172:H173"/>
    <mergeCell ref="AD172:AE173"/>
    <mergeCell ref="AJ172:AJ173"/>
    <mergeCell ref="AK172:AK173"/>
    <mergeCell ref="AK166:AK167"/>
    <mergeCell ref="A168:A173"/>
    <mergeCell ref="B168:B173"/>
    <mergeCell ref="E168:E173"/>
    <mergeCell ref="G168:G173"/>
    <mergeCell ref="I168:I173"/>
    <mergeCell ref="J168:J173"/>
    <mergeCell ref="K168:K173"/>
    <mergeCell ref="L168:L172"/>
    <mergeCell ref="M168:M172"/>
    <mergeCell ref="N168:N172"/>
    <mergeCell ref="O168:O173"/>
    <mergeCell ref="W168:W173"/>
    <mergeCell ref="X168:X173"/>
    <mergeCell ref="Y168:Y172"/>
    <mergeCell ref="Z168:Z172"/>
    <mergeCell ref="AA168:AA172"/>
  </mergeCells>
  <conditionalFormatting sqref="O7 O12 O17 O22 O27 O32 O42 O47 O52 O57 O62 O67 O72 O77 O82 O87 O92 O97">
    <cfRule type="expression" dxfId="140" priority="110">
      <formula>$O7="EXTREMO"</formula>
    </cfRule>
    <cfRule type="expression" dxfId="139" priority="111">
      <formula>$O7="ALTO"</formula>
    </cfRule>
    <cfRule type="expression" dxfId="138" priority="112">
      <formula>$O7="MODERADO"</formula>
    </cfRule>
    <cfRule type="expression" dxfId="137" priority="113">
      <formula>$O7="BAJO"</formula>
    </cfRule>
  </conditionalFormatting>
  <conditionalFormatting sqref="AB7:AB36 AB42:AB102 AB108 AB114 AB120">
    <cfRule type="expression" dxfId="136" priority="105">
      <formula>$AB7="EXTREMO"</formula>
    </cfRule>
    <cfRule type="expression" dxfId="135" priority="106">
      <formula>$AB$7="ALTO"</formula>
    </cfRule>
    <cfRule type="expression" dxfId="134" priority="108">
      <formula>$AB7="MODERADO"</formula>
    </cfRule>
    <cfRule type="expression" dxfId="133" priority="109">
      <formula>$AB7="BAJO"</formula>
    </cfRule>
  </conditionalFormatting>
  <conditionalFormatting sqref="O102">
    <cfRule type="expression" dxfId="132" priority="101">
      <formula>$O102="EXTREMO"</formula>
    </cfRule>
    <cfRule type="expression" dxfId="131" priority="102">
      <formula>$O102="ALTO"</formula>
    </cfRule>
    <cfRule type="expression" dxfId="130" priority="103">
      <formula>$O102="MODERADO"</formula>
    </cfRule>
    <cfRule type="expression" dxfId="129" priority="104">
      <formula>$O102="BAJO"</formula>
    </cfRule>
  </conditionalFormatting>
  <conditionalFormatting sqref="O37">
    <cfRule type="expression" dxfId="128" priority="93">
      <formula>$O37="EXTREMO"</formula>
    </cfRule>
    <cfRule type="expression" dxfId="127" priority="94">
      <formula>$O37="ALTO"</formula>
    </cfRule>
    <cfRule type="expression" dxfId="126" priority="95">
      <formula>$O37="MODERADO"</formula>
    </cfRule>
    <cfRule type="expression" dxfId="125" priority="96">
      <formula>$O37="BAJO"</formula>
    </cfRule>
  </conditionalFormatting>
  <conditionalFormatting sqref="AB37:AB41">
    <cfRule type="expression" dxfId="124" priority="89">
      <formula>$AB37="EXTREMO"</formula>
    </cfRule>
    <cfRule type="expression" dxfId="123" priority="90">
      <formula>$AB$7="ALTO"</formula>
    </cfRule>
    <cfRule type="expression" dxfId="122" priority="91">
      <formula>$AB37="MODERADO"</formula>
    </cfRule>
    <cfRule type="expression" dxfId="121" priority="92">
      <formula>$AB37="BAJO"</formula>
    </cfRule>
  </conditionalFormatting>
  <conditionalFormatting sqref="O108">
    <cfRule type="expression" dxfId="120" priority="85">
      <formula>$O108="EXTREMO"</formula>
    </cfRule>
    <cfRule type="expression" dxfId="119" priority="86">
      <formula>$O108="ALTO"</formula>
    </cfRule>
    <cfRule type="expression" dxfId="118" priority="87">
      <formula>$O108="MODERADO"</formula>
    </cfRule>
    <cfRule type="expression" dxfId="117" priority="88">
      <formula>$O108="BAJO"</formula>
    </cfRule>
  </conditionalFormatting>
  <conditionalFormatting sqref="O114">
    <cfRule type="expression" dxfId="116" priority="77">
      <formula>$O114="EXTREMO"</formula>
    </cfRule>
    <cfRule type="expression" dxfId="115" priority="78">
      <formula>$O114="ALTO"</formula>
    </cfRule>
    <cfRule type="expression" dxfId="114" priority="79">
      <formula>$O114="MODERADO"</formula>
    </cfRule>
    <cfRule type="expression" dxfId="113" priority="80">
      <formula>$O114="BAJO"</formula>
    </cfRule>
  </conditionalFormatting>
  <conditionalFormatting sqref="O120">
    <cfRule type="expression" dxfId="112" priority="69">
      <formula>$O120="EXTREMO"</formula>
    </cfRule>
    <cfRule type="expression" dxfId="111" priority="70">
      <formula>$O120="ALTO"</formula>
    </cfRule>
    <cfRule type="expression" dxfId="110" priority="71">
      <formula>$O120="MODERADO"</formula>
    </cfRule>
    <cfRule type="expression" dxfId="109" priority="72">
      <formula>$O120="BAJO"</formula>
    </cfRule>
  </conditionalFormatting>
  <conditionalFormatting sqref="AB126">
    <cfRule type="expression" dxfId="108" priority="61">
      <formula>$AB126="EXTREMO"</formula>
    </cfRule>
    <cfRule type="expression" dxfId="107" priority="62">
      <formula>$AB$7="ALTO"</formula>
    </cfRule>
    <cfRule type="expression" dxfId="106" priority="63">
      <formula>$AB126="MODERADO"</formula>
    </cfRule>
    <cfRule type="expression" dxfId="105" priority="64">
      <formula>$AB126="BAJO"</formula>
    </cfRule>
  </conditionalFormatting>
  <conditionalFormatting sqref="O126">
    <cfRule type="expression" dxfId="104" priority="57">
      <formula>$O126="EXTREMO"</formula>
    </cfRule>
    <cfRule type="expression" dxfId="103" priority="58">
      <formula>$O126="ALTO"</formula>
    </cfRule>
    <cfRule type="expression" dxfId="102" priority="59">
      <formula>$O126="MODERADO"</formula>
    </cfRule>
    <cfRule type="expression" dxfId="101" priority="60">
      <formula>$O126="BAJO"</formula>
    </cfRule>
  </conditionalFormatting>
  <conditionalFormatting sqref="AB132">
    <cfRule type="expression" dxfId="100" priority="53">
      <formula>$AB132="EXTREMO"</formula>
    </cfRule>
    <cfRule type="expression" dxfId="99" priority="54">
      <formula>$AB$7="ALTO"</formula>
    </cfRule>
    <cfRule type="expression" dxfId="98" priority="55">
      <formula>$AB132="MODERADO"</formula>
    </cfRule>
    <cfRule type="expression" dxfId="97" priority="56">
      <formula>$AB132="BAJO"</formula>
    </cfRule>
  </conditionalFormatting>
  <conditionalFormatting sqref="O132">
    <cfRule type="expression" dxfId="96" priority="49">
      <formula>$O132="EXTREMO"</formula>
    </cfRule>
    <cfRule type="expression" dxfId="95" priority="50">
      <formula>$O132="ALTO"</formula>
    </cfRule>
    <cfRule type="expression" dxfId="94" priority="51">
      <formula>$O132="MODERADO"</formula>
    </cfRule>
    <cfRule type="expression" dxfId="93" priority="52">
      <formula>$O132="BAJO"</formula>
    </cfRule>
  </conditionalFormatting>
  <conditionalFormatting sqref="AB138">
    <cfRule type="expression" dxfId="92" priority="45">
      <formula>$AB138="EXTREMO"</formula>
    </cfRule>
    <cfRule type="expression" dxfId="91" priority="46">
      <formula>$AB$7="ALTO"</formula>
    </cfRule>
    <cfRule type="expression" dxfId="90" priority="47">
      <formula>$AB138="MODERADO"</formula>
    </cfRule>
    <cfRule type="expression" dxfId="89" priority="48">
      <formula>$AB138="BAJO"</formula>
    </cfRule>
  </conditionalFormatting>
  <conditionalFormatting sqref="O138">
    <cfRule type="expression" dxfId="88" priority="41">
      <formula>$O138="EXTREMO"</formula>
    </cfRule>
    <cfRule type="expression" dxfId="87" priority="42">
      <formula>$O138="ALTO"</formula>
    </cfRule>
    <cfRule type="expression" dxfId="86" priority="43">
      <formula>$O138="MODERADO"</formula>
    </cfRule>
    <cfRule type="expression" dxfId="85" priority="44">
      <formula>$O138="BAJO"</formula>
    </cfRule>
  </conditionalFormatting>
  <conditionalFormatting sqref="AB144">
    <cfRule type="expression" dxfId="84" priority="37">
      <formula>$AB144="EXTREMO"</formula>
    </cfRule>
    <cfRule type="expression" dxfId="83" priority="38">
      <formula>$AB$7="ALTO"</formula>
    </cfRule>
    <cfRule type="expression" dxfId="82" priority="39">
      <formula>$AB144="MODERADO"</formula>
    </cfRule>
    <cfRule type="expression" dxfId="81" priority="40">
      <formula>$AB144="BAJO"</formula>
    </cfRule>
  </conditionalFormatting>
  <conditionalFormatting sqref="O144">
    <cfRule type="expression" dxfId="80" priority="33">
      <formula>$O144="EXTREMO"</formula>
    </cfRule>
    <cfRule type="expression" dxfId="79" priority="34">
      <formula>$O144="ALTO"</formula>
    </cfRule>
    <cfRule type="expression" dxfId="78" priority="35">
      <formula>$O144="MODERADO"</formula>
    </cfRule>
    <cfRule type="expression" dxfId="77" priority="36">
      <formula>$O144="BAJO"</formula>
    </cfRule>
  </conditionalFormatting>
  <conditionalFormatting sqref="AB150">
    <cfRule type="expression" dxfId="76" priority="29">
      <formula>$AB150="EXTREMO"</formula>
    </cfRule>
    <cfRule type="expression" dxfId="75" priority="30">
      <formula>$AB$7="ALTO"</formula>
    </cfRule>
    <cfRule type="expression" dxfId="74" priority="31">
      <formula>$AB150="MODERADO"</formula>
    </cfRule>
    <cfRule type="expression" dxfId="73" priority="32">
      <formula>$AB150="BAJO"</formula>
    </cfRule>
  </conditionalFormatting>
  <conditionalFormatting sqref="O150">
    <cfRule type="expression" dxfId="72" priority="25">
      <formula>$O150="EXTREMO"</formula>
    </cfRule>
    <cfRule type="expression" dxfId="71" priority="26">
      <formula>$O150="ALTO"</formula>
    </cfRule>
    <cfRule type="expression" dxfId="70" priority="27">
      <formula>$O150="MODERADO"</formula>
    </cfRule>
    <cfRule type="expression" dxfId="69" priority="28">
      <formula>$O150="BAJO"</formula>
    </cfRule>
  </conditionalFormatting>
  <conditionalFormatting sqref="AB156">
    <cfRule type="expression" dxfId="68" priority="21">
      <formula>$AB156="EXTREMO"</formula>
    </cfRule>
    <cfRule type="expression" dxfId="67" priority="22">
      <formula>$AB$7="ALTO"</formula>
    </cfRule>
    <cfRule type="expression" dxfId="66" priority="23">
      <formula>$AB156="MODERADO"</formula>
    </cfRule>
    <cfRule type="expression" dxfId="65" priority="24">
      <formula>$AB156="BAJO"</formula>
    </cfRule>
  </conditionalFormatting>
  <conditionalFormatting sqref="O156">
    <cfRule type="expression" dxfId="64" priority="17">
      <formula>$O156="EXTREMO"</formula>
    </cfRule>
    <cfRule type="expression" dxfId="63" priority="18">
      <formula>$O156="ALTO"</formula>
    </cfRule>
    <cfRule type="expression" dxfId="62" priority="19">
      <formula>$O156="MODERADO"</formula>
    </cfRule>
    <cfRule type="expression" dxfId="61" priority="20">
      <formula>$O156="BAJO"</formula>
    </cfRule>
  </conditionalFormatting>
  <conditionalFormatting sqref="AB162">
    <cfRule type="expression" dxfId="60" priority="13">
      <formula>$AB162="EXTREMO"</formula>
    </cfRule>
    <cfRule type="expression" dxfId="59" priority="14">
      <formula>$AB$7="ALTO"</formula>
    </cfRule>
    <cfRule type="expression" dxfId="58" priority="15">
      <formula>$AB162="MODERADO"</formula>
    </cfRule>
    <cfRule type="expression" dxfId="57" priority="16">
      <formula>$AB162="BAJO"</formula>
    </cfRule>
  </conditionalFormatting>
  <conditionalFormatting sqref="O162">
    <cfRule type="expression" dxfId="56" priority="9">
      <formula>$O162="EXTREMO"</formula>
    </cfRule>
    <cfRule type="expression" dxfId="55" priority="10">
      <formula>$O162="ALTO"</formula>
    </cfRule>
    <cfRule type="expression" dxfId="54" priority="11">
      <formula>$O162="MODERADO"</formula>
    </cfRule>
    <cfRule type="expression" dxfId="53" priority="12">
      <formula>$O162="BAJO"</formula>
    </cfRule>
  </conditionalFormatting>
  <conditionalFormatting sqref="AB168">
    <cfRule type="expression" dxfId="52" priority="5">
      <formula>$AB168="EXTREMO"</formula>
    </cfRule>
    <cfRule type="expression" dxfId="51" priority="6">
      <formula>$AB$7="ALTO"</formula>
    </cfRule>
    <cfRule type="expression" dxfId="50" priority="7">
      <formula>$AB168="MODERADO"</formula>
    </cfRule>
    <cfRule type="expression" dxfId="49" priority="8">
      <formula>$AB168="BAJO"</formula>
    </cfRule>
  </conditionalFormatting>
  <conditionalFormatting sqref="O168">
    <cfRule type="expression" dxfId="48" priority="1">
      <formula>$O168="EXTREMO"</formula>
    </cfRule>
    <cfRule type="expression" dxfId="47" priority="2">
      <formula>$O168="ALTO"</formula>
    </cfRule>
    <cfRule type="expression" dxfId="46" priority="3">
      <formula>$O168="MODERADO"</formula>
    </cfRule>
    <cfRule type="expression" dxfId="45" priority="4">
      <formula>$O168="BAJO"</formula>
    </cfRule>
  </conditionalFormatting>
  <dataValidations count="13">
    <dataValidation type="list" allowBlank="1" showInputMessage="1" showErrorMessage="1" sqref="B7 B87 B92 B82 B77 B72 B67 B62 B57 B52 B47 B42 B32 B27 B22 B17 B97 B12 B102 B37 B108 B114 B120 B126 B132 B138 B144 B150 B174:D560">
      <formula1>$BC$3:$BC$19</formula1>
    </dataValidation>
    <dataValidation type="list" allowBlank="1" showInputMessage="1" showErrorMessage="1" sqref="E7 E97 E92 E87 E82 E77 E72 E67 E62 E57 E52 E47 E42 E32 E27 E22 E17 E12 E102 E37 E108 E114 E120 E126 E132 E138 E144 E150 E156 E162 E168">
      <formula1>$BH$3:$BH$9</formula1>
    </dataValidation>
    <dataValidation type="list" allowBlank="1" showInputMessage="1" showErrorMessage="1" sqref="J97 W97 W92 W87 W82 W77 W72 W67 W62 W57 W52 W47 W42 W32 W27 W22 W17 W12 J92 J87 J82 J77 J72 J67 J62 J57 J52 J47 J42 J32 J27 J22 J17 J12 W7 J7 J102 W102 W37 J37 J108 W108 J114 W114 J120 W120 J126 W126 J132 W132 J138 W138 J144 W144 J150 W150 J156 W156 J162 W162 J168 W168">
      <formula1>$BM$12:$BM$16</formula1>
    </dataValidation>
    <dataValidation type="list" allowBlank="1" showInputMessage="1" showErrorMessage="1" sqref="X7 X97 X92 X87 X82 X77 X72 X67 X62 X57 X52 X47 X42 X32 X27 X22 X17 X12 X102 X37 X108 X114 X120 X126 X132 X138 X144 X150 X156 X162 X168">
      <formula1>$BN$12:$BN$16</formula1>
    </dataValidation>
    <dataValidation type="list" showInputMessage="1" showErrorMessage="1" sqref="O7 O97 O92 O87 O82 O77 O72 O67 O62 O57 O52 O47 O42 O32 O27 O22 O17 O12 O102 O37 O108 O114 O120 O126 O132 O138 O144 O150 O156 O162 O168">
      <formula1>$BQ$12:$BQ$15</formula1>
    </dataValidation>
    <dataValidation type="list" allowBlank="1" showInputMessage="1" showErrorMessage="1" sqref="T102:T105 T108:T111 T114:T117 T120:T123 T7:T100 T126:T129 T132:T135 T138:T141 T144:T147 T150:T153 T156:T159 T162:T165 T168:T171">
      <formula1>$BS$12:$BS$14</formula1>
    </dataValidation>
    <dataValidation type="list" allowBlank="1" showInputMessage="1" showErrorMessage="1" sqref="AB108 AB114 AB120 AB7:AB102 AB126 AB132 AB138 AB144 AB150 AB156 AB162 AB168">
      <formula1>$BQ$12:$BQ$15</formula1>
    </dataValidation>
    <dataValidation type="list" allowBlank="1" showInputMessage="1" showErrorMessage="1" sqref="AH7 AH108:AH112 AH114:AH118 AH120:AH124 AH10:AH106 AH126:AH130 AH132:AH136 AH138:AH142 AH156:AH160 AH150:AH154 AH144:AH148 AH162:AH166 AH168:AH172">
      <formula1>$BL$17:$BL$18</formula1>
    </dataValidation>
    <dataValidation type="list" allowBlank="1" showInputMessage="1" showErrorMessage="1" sqref="K108 K114 K120 K7:K102 K126 K132 K138 K144 K150 K156 K162 K168">
      <formula1>$BN$14:$BN$16</formula1>
    </dataValidation>
    <dataValidation type="list" allowBlank="1" showInputMessage="1" showErrorMessage="1" sqref="C108:C112 C114:C118 C120:C124 C7:C106 C126:C130 C132:C136 C138:C142 C144:C148 C150:C154 C156:C160 C162:C166 C168:C172">
      <formula1>$BE$3:$BE$8</formula1>
    </dataValidation>
    <dataValidation type="list" allowBlank="1" showInputMessage="1" showErrorMessage="1" sqref="D108:D112 D114:D118 D120:D124 D7:D106 D126:D130 D132:D136 D138:D142 D144:D148 D150:D154 D156:D160 D162:D166 D168:D172">
      <formula1>$BD$3:$BD$8</formula1>
    </dataValidation>
    <dataValidation type="list" allowBlank="1" showInputMessage="1" showErrorMessage="1" sqref="AC7 AC12 AC17 AC22 AC27 AC32 AC42 AC47 AC52 AC57 AC62 AC67 AC72 AC77 AC82 AC87 AC92 AC97 AC102 AC37 AC108 AC114 AC120 AC126 AC132 AC138 AC144 AC150 AC156 AC162 AC168">
      <formula1>$BX$4:$BX$6</formula1>
    </dataValidation>
    <dataValidation type="list" allowBlank="1" showInputMessage="1" showErrorMessage="1" sqref="I108 I114 I120 I7:I102 I126 I132 I138 I144 I150 I156 I162 I168">
      <formula1>$BI$13:$BI$16</formula1>
    </dataValidation>
  </dataValidations>
  <hyperlinks>
    <hyperlink ref="O6" location="'MAPA DE CALOR'!A1" display="ZONA"/>
    <hyperlink ref="F5:I5" location="'2. IDENTIFICACIÓN DEL RIESGO'!A1" display="IDENTIFICACIÓN DEL RIESGO"/>
    <hyperlink ref="J5:O5" location="'3. EVALUACIÓN '!A1" display="EVALUACIÓN DEL RIESGO INHERENTE"/>
    <hyperlink ref="P5:S5" location="'4. EVALUACIÓN DEL CONTROL'!A1" display="CONTROL EXISTENTE"/>
  </hyperlinks>
  <pageMargins left="0.7" right="0.7" top="0.75" bottom="0.75" header="0.3" footer="0.3"/>
  <pageSetup paperSize="9" orientation="portrait" horizontalDpi="90" verticalDpi="9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3:K15"/>
  <sheetViews>
    <sheetView zoomScale="90" zoomScaleNormal="90" workbookViewId="0">
      <selection activeCell="B3" sqref="B3:C15"/>
    </sheetView>
  </sheetViews>
  <sheetFormatPr baseColWidth="10" defaultRowHeight="15" x14ac:dyDescent="0.25"/>
  <cols>
    <col min="2" max="2" width="16.28515625" customWidth="1"/>
    <col min="3" max="3" width="69.28515625" customWidth="1"/>
    <col min="11" max="11" width="22.7109375" customWidth="1"/>
  </cols>
  <sheetData>
    <row r="3" spans="2:11" x14ac:dyDescent="0.25">
      <c r="B3" s="317" t="s">
        <v>135</v>
      </c>
      <c r="C3" s="318"/>
      <c r="E3" s="320" t="s">
        <v>130</v>
      </c>
      <c r="F3" s="320"/>
      <c r="G3" s="320"/>
      <c r="H3" s="320"/>
      <c r="I3" s="320"/>
      <c r="J3" s="320"/>
      <c r="K3" s="320"/>
    </row>
    <row r="4" spans="2:11" ht="38.25" customHeight="1" x14ac:dyDescent="0.25">
      <c r="B4" s="321" t="s">
        <v>98</v>
      </c>
      <c r="C4" s="7" t="s">
        <v>99</v>
      </c>
      <c r="E4" s="8">
        <v>1</v>
      </c>
      <c r="F4" s="319" t="s">
        <v>55</v>
      </c>
      <c r="G4" s="319"/>
      <c r="H4" s="319"/>
      <c r="I4" s="319"/>
      <c r="J4" s="319"/>
      <c r="K4" s="319"/>
    </row>
    <row r="5" spans="2:11" ht="30" x14ac:dyDescent="0.25">
      <c r="B5" s="322"/>
      <c r="C5" s="7" t="s">
        <v>100</v>
      </c>
      <c r="E5" s="8">
        <v>2</v>
      </c>
      <c r="F5" s="319" t="s">
        <v>131</v>
      </c>
      <c r="G5" s="319"/>
      <c r="H5" s="319"/>
      <c r="I5" s="319"/>
      <c r="J5" s="319"/>
      <c r="K5" s="319"/>
    </row>
    <row r="6" spans="2:11" ht="30" x14ac:dyDescent="0.25">
      <c r="B6" s="322"/>
      <c r="C6" s="7" t="s">
        <v>101</v>
      </c>
      <c r="E6" s="8">
        <v>3</v>
      </c>
      <c r="F6" s="319" t="s">
        <v>132</v>
      </c>
      <c r="G6" s="319"/>
      <c r="H6" s="319"/>
      <c r="I6" s="319"/>
      <c r="J6" s="319"/>
      <c r="K6" s="319"/>
    </row>
    <row r="7" spans="2:11" ht="30" x14ac:dyDescent="0.25">
      <c r="B7" s="322"/>
      <c r="C7" s="7" t="s">
        <v>102</v>
      </c>
      <c r="E7" s="8">
        <v>4</v>
      </c>
      <c r="F7" s="319" t="s">
        <v>133</v>
      </c>
      <c r="G7" s="319"/>
      <c r="H7" s="319"/>
      <c r="I7" s="319"/>
      <c r="J7" s="319"/>
      <c r="K7" s="319"/>
    </row>
    <row r="8" spans="2:11" ht="30" x14ac:dyDescent="0.25">
      <c r="B8" s="322"/>
      <c r="C8" s="7" t="s">
        <v>103</v>
      </c>
      <c r="E8" s="8">
        <v>5</v>
      </c>
      <c r="F8" s="319" t="s">
        <v>59</v>
      </c>
      <c r="G8" s="319"/>
      <c r="H8" s="319"/>
      <c r="I8" s="319"/>
      <c r="J8" s="319"/>
      <c r="K8" s="319"/>
    </row>
    <row r="9" spans="2:11" ht="30" x14ac:dyDescent="0.25">
      <c r="B9" s="323"/>
      <c r="C9" s="7" t="s">
        <v>104</v>
      </c>
      <c r="E9" s="8">
        <v>6</v>
      </c>
      <c r="F9" s="319" t="s">
        <v>113</v>
      </c>
      <c r="G9" s="319"/>
      <c r="H9" s="319"/>
      <c r="I9" s="319"/>
      <c r="J9" s="319"/>
      <c r="K9" s="319"/>
    </row>
    <row r="10" spans="2:11" ht="30" x14ac:dyDescent="0.25">
      <c r="B10" s="321" t="s">
        <v>105</v>
      </c>
      <c r="C10" s="6" t="s">
        <v>106</v>
      </c>
      <c r="E10" s="8">
        <v>7</v>
      </c>
      <c r="F10" s="319" t="s">
        <v>134</v>
      </c>
      <c r="G10" s="319"/>
      <c r="H10" s="319"/>
      <c r="I10" s="319"/>
      <c r="J10" s="319"/>
      <c r="K10" s="319"/>
    </row>
    <row r="11" spans="2:11" ht="45" x14ac:dyDescent="0.25">
      <c r="B11" s="322"/>
      <c r="C11" s="6" t="s">
        <v>107</v>
      </c>
    </row>
    <row r="12" spans="2:11" ht="30" x14ac:dyDescent="0.25">
      <c r="B12" s="322"/>
      <c r="C12" s="6" t="s">
        <v>108</v>
      </c>
      <c r="E12" s="326"/>
      <c r="F12" s="326"/>
      <c r="G12" s="326"/>
      <c r="H12" s="326"/>
      <c r="I12" s="326"/>
      <c r="J12" s="326"/>
      <c r="K12" s="326"/>
    </row>
    <row r="13" spans="2:11" ht="30" x14ac:dyDescent="0.25">
      <c r="B13" s="322"/>
      <c r="C13" s="6" t="s">
        <v>109</v>
      </c>
      <c r="E13" s="19"/>
      <c r="F13" s="324"/>
      <c r="G13" s="325"/>
      <c r="H13" s="325"/>
      <c r="I13" s="325"/>
      <c r="J13" s="325"/>
      <c r="K13" s="325"/>
    </row>
    <row r="14" spans="2:11" ht="30" x14ac:dyDescent="0.25">
      <c r="B14" s="322"/>
      <c r="C14" s="6" t="s">
        <v>110</v>
      </c>
      <c r="E14" s="19"/>
      <c r="F14" s="324"/>
      <c r="G14" s="324"/>
      <c r="H14" s="324"/>
      <c r="I14" s="324"/>
      <c r="J14" s="324"/>
      <c r="K14" s="324"/>
    </row>
    <row r="15" spans="2:11" ht="30" x14ac:dyDescent="0.25">
      <c r="B15" s="323"/>
      <c r="C15" s="6" t="s">
        <v>111</v>
      </c>
    </row>
  </sheetData>
  <mergeCells count="14">
    <mergeCell ref="F8:K8"/>
    <mergeCell ref="F9:K9"/>
    <mergeCell ref="F10:K10"/>
    <mergeCell ref="B10:B15"/>
    <mergeCell ref="B4:B9"/>
    <mergeCell ref="F13:K13"/>
    <mergeCell ref="E12:K12"/>
    <mergeCell ref="F14:K14"/>
    <mergeCell ref="B3:C3"/>
    <mergeCell ref="F4:K4"/>
    <mergeCell ref="F5:K5"/>
    <mergeCell ref="F6:K6"/>
    <mergeCell ref="F7:K7"/>
    <mergeCell ref="E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T44"/>
  <sheetViews>
    <sheetView topLeftCell="A11" workbookViewId="0">
      <selection activeCell="F4" sqref="F4:L6"/>
    </sheetView>
  </sheetViews>
  <sheetFormatPr baseColWidth="10" defaultRowHeight="15" x14ac:dyDescent="0.25"/>
  <cols>
    <col min="2" max="3" width="0" hidden="1" customWidth="1"/>
    <col min="4" max="4" width="23.5703125" hidden="1" customWidth="1"/>
    <col min="5" max="5" width="0" hidden="1" customWidth="1"/>
    <col min="13" max="14" width="0" hidden="1" customWidth="1"/>
    <col min="15" max="15" width="41" customWidth="1"/>
  </cols>
  <sheetData>
    <row r="2" spans="2:20" x14ac:dyDescent="0.25">
      <c r="B2" s="328"/>
      <c r="C2" s="328"/>
      <c r="F2" s="171" t="s">
        <v>278</v>
      </c>
      <c r="G2" s="171"/>
      <c r="H2" s="171"/>
      <c r="I2" s="171"/>
      <c r="J2" s="171"/>
      <c r="K2" s="171"/>
      <c r="L2" s="171"/>
      <c r="M2" s="21"/>
      <c r="P2" s="327" t="s">
        <v>136</v>
      </c>
      <c r="Q2" s="327"/>
      <c r="R2" s="327"/>
      <c r="S2" s="327"/>
      <c r="T2" s="327"/>
    </row>
    <row r="4" spans="2:20" x14ac:dyDescent="0.25">
      <c r="B4" s="180"/>
      <c r="C4" s="180"/>
      <c r="D4" s="180"/>
      <c r="F4" s="329" t="s">
        <v>279</v>
      </c>
      <c r="G4" s="329"/>
      <c r="H4" s="329"/>
      <c r="I4" s="329"/>
      <c r="J4" s="329"/>
      <c r="K4" s="329"/>
      <c r="L4" s="329"/>
      <c r="P4" s="9" t="s">
        <v>137</v>
      </c>
    </row>
    <row r="5" spans="2:20" x14ac:dyDescent="0.25">
      <c r="B5" s="180"/>
      <c r="C5" s="180"/>
      <c r="D5" s="180"/>
      <c r="F5" s="329"/>
      <c r="G5" s="329"/>
      <c r="H5" s="329"/>
      <c r="I5" s="329"/>
      <c r="J5" s="329"/>
      <c r="K5" s="329"/>
      <c r="L5" s="329"/>
      <c r="P5" t="s">
        <v>138</v>
      </c>
    </row>
    <row r="6" spans="2:20" x14ac:dyDescent="0.25">
      <c r="B6" s="180"/>
      <c r="C6" s="180"/>
      <c r="D6" s="180"/>
      <c r="F6" s="329"/>
      <c r="G6" s="329"/>
      <c r="H6" s="329"/>
      <c r="I6" s="329"/>
      <c r="J6" s="329"/>
      <c r="K6" s="329"/>
      <c r="L6" s="329"/>
      <c r="P6" t="s">
        <v>139</v>
      </c>
    </row>
    <row r="7" spans="2:20" x14ac:dyDescent="0.25">
      <c r="B7" s="180"/>
      <c r="C7" s="180"/>
      <c r="D7" s="180"/>
      <c r="F7" s="330" t="s">
        <v>280</v>
      </c>
      <c r="G7" s="330"/>
      <c r="H7" s="330"/>
      <c r="I7" s="330"/>
      <c r="J7" s="330"/>
      <c r="K7" s="330"/>
      <c r="L7" s="330"/>
      <c r="P7" t="s">
        <v>140</v>
      </c>
    </row>
    <row r="8" spans="2:20" x14ac:dyDescent="0.25">
      <c r="F8" s="330"/>
      <c r="G8" s="330"/>
      <c r="H8" s="330"/>
      <c r="I8" s="330"/>
      <c r="J8" s="330"/>
      <c r="K8" s="330"/>
      <c r="L8" s="330"/>
      <c r="P8" t="s">
        <v>141</v>
      </c>
    </row>
    <row r="9" spans="2:20" x14ac:dyDescent="0.25">
      <c r="P9" s="9" t="s">
        <v>142</v>
      </c>
    </row>
    <row r="10" spans="2:20" x14ac:dyDescent="0.25">
      <c r="P10" t="s">
        <v>143</v>
      </c>
    </row>
    <row r="11" spans="2:20" x14ac:dyDescent="0.25">
      <c r="P11" t="s">
        <v>144</v>
      </c>
    </row>
    <row r="12" spans="2:20" x14ac:dyDescent="0.25">
      <c r="P12" t="s">
        <v>145</v>
      </c>
    </row>
    <row r="13" spans="2:20" x14ac:dyDescent="0.25">
      <c r="P13" t="s">
        <v>146</v>
      </c>
    </row>
    <row r="14" spans="2:20" x14ac:dyDescent="0.25">
      <c r="P14" t="s">
        <v>147</v>
      </c>
    </row>
    <row r="15" spans="2:20" x14ac:dyDescent="0.25">
      <c r="P15" s="9" t="s">
        <v>148</v>
      </c>
    </row>
    <row r="16" spans="2:20" x14ac:dyDescent="0.25">
      <c r="P16" t="s">
        <v>149</v>
      </c>
    </row>
    <row r="17" spans="16:16" x14ac:dyDescent="0.25">
      <c r="P17" t="s">
        <v>150</v>
      </c>
    </row>
    <row r="18" spans="16:16" ht="15" customHeight="1" x14ac:dyDescent="0.25">
      <c r="P18" t="s">
        <v>151</v>
      </c>
    </row>
    <row r="19" spans="16:16" x14ac:dyDescent="0.25">
      <c r="P19" t="s">
        <v>152</v>
      </c>
    </row>
    <row r="20" spans="16:16" ht="16.5" customHeight="1" x14ac:dyDescent="0.25">
      <c r="P20" t="s">
        <v>153</v>
      </c>
    </row>
    <row r="21" spans="16:16" x14ac:dyDescent="0.25">
      <c r="P21" t="s">
        <v>154</v>
      </c>
    </row>
    <row r="22" spans="16:16" x14ac:dyDescent="0.25">
      <c r="P22" t="s">
        <v>155</v>
      </c>
    </row>
    <row r="23" spans="16:16" x14ac:dyDescent="0.25">
      <c r="P23" t="s">
        <v>156</v>
      </c>
    </row>
    <row r="24" spans="16:16" x14ac:dyDescent="0.25">
      <c r="P24" t="s">
        <v>157</v>
      </c>
    </row>
    <row r="25" spans="16:16" x14ac:dyDescent="0.25">
      <c r="P25" s="9" t="s">
        <v>158</v>
      </c>
    </row>
    <row r="26" spans="16:16" x14ac:dyDescent="0.25">
      <c r="P26" t="s">
        <v>159</v>
      </c>
    </row>
    <row r="27" spans="16:16" ht="15.75" customHeight="1" x14ac:dyDescent="0.25">
      <c r="P27" t="s">
        <v>160</v>
      </c>
    </row>
    <row r="28" spans="16:16" x14ac:dyDescent="0.25">
      <c r="P28" t="s">
        <v>161</v>
      </c>
    </row>
    <row r="29" spans="16:16" x14ac:dyDescent="0.25">
      <c r="P29" t="s">
        <v>162</v>
      </c>
    </row>
    <row r="30" spans="16:16" x14ac:dyDescent="0.25">
      <c r="P30" s="9" t="s">
        <v>163</v>
      </c>
    </row>
    <row r="31" spans="16:16" x14ac:dyDescent="0.25">
      <c r="P31" t="s">
        <v>164</v>
      </c>
    </row>
    <row r="32" spans="16:16" x14ac:dyDescent="0.25">
      <c r="P32" t="s">
        <v>165</v>
      </c>
    </row>
    <row r="33" spans="16:16" x14ac:dyDescent="0.25">
      <c r="P33" t="s">
        <v>166</v>
      </c>
    </row>
    <row r="34" spans="16:16" ht="15.75" customHeight="1" x14ac:dyDescent="0.25">
      <c r="P34" t="s">
        <v>167</v>
      </c>
    </row>
    <row r="35" spans="16:16" x14ac:dyDescent="0.25">
      <c r="P35" s="9" t="s">
        <v>168</v>
      </c>
    </row>
    <row r="36" spans="16:16" x14ac:dyDescent="0.25">
      <c r="P36" t="s">
        <v>169</v>
      </c>
    </row>
    <row r="37" spans="16:16" x14ac:dyDescent="0.25">
      <c r="P37" t="s">
        <v>170</v>
      </c>
    </row>
    <row r="38" spans="16:16" x14ac:dyDescent="0.25">
      <c r="P38" t="s">
        <v>171</v>
      </c>
    </row>
    <row r="39" spans="16:16" x14ac:dyDescent="0.25">
      <c r="P39" t="s">
        <v>172</v>
      </c>
    </row>
    <row r="40" spans="16:16" ht="16.5" customHeight="1" x14ac:dyDescent="0.25">
      <c r="P40" s="9" t="s">
        <v>168</v>
      </c>
    </row>
    <row r="41" spans="16:16" x14ac:dyDescent="0.25">
      <c r="P41" t="s">
        <v>169</v>
      </c>
    </row>
    <row r="42" spans="16:16" x14ac:dyDescent="0.25">
      <c r="P42" t="s">
        <v>170</v>
      </c>
    </row>
    <row r="43" spans="16:16" x14ac:dyDescent="0.25">
      <c r="P43" t="s">
        <v>171</v>
      </c>
    </row>
    <row r="44" spans="16:16" x14ac:dyDescent="0.25">
      <c r="P44" t="s">
        <v>172</v>
      </c>
    </row>
  </sheetData>
  <mergeCells count="9">
    <mergeCell ref="B7:D7"/>
    <mergeCell ref="P2:T2"/>
    <mergeCell ref="B2:C2"/>
    <mergeCell ref="B4:D4"/>
    <mergeCell ref="B5:D5"/>
    <mergeCell ref="B6:D6"/>
    <mergeCell ref="F4:L6"/>
    <mergeCell ref="F7:L8"/>
    <mergeCell ref="F2:L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T49"/>
  <sheetViews>
    <sheetView topLeftCell="B28" workbookViewId="0">
      <selection activeCell="J17" sqref="J17"/>
    </sheetView>
  </sheetViews>
  <sheetFormatPr baseColWidth="10" defaultRowHeight="15" x14ac:dyDescent="0.25"/>
  <sheetData>
    <row r="2" spans="2:20" x14ac:dyDescent="0.25">
      <c r="B2" s="331" t="s">
        <v>236</v>
      </c>
      <c r="C2" s="331"/>
      <c r="D2" s="331"/>
      <c r="E2" s="331"/>
      <c r="F2" s="331"/>
      <c r="G2" s="331"/>
      <c r="H2" s="331"/>
      <c r="I2" s="331"/>
      <c r="J2" s="331"/>
      <c r="K2" s="331"/>
      <c r="M2" s="332"/>
      <c r="N2" s="332"/>
      <c r="O2" s="332"/>
      <c r="P2" s="332"/>
      <c r="Q2" s="332"/>
      <c r="R2" s="332"/>
      <c r="S2" s="332"/>
      <c r="T2" s="332"/>
    </row>
    <row r="23" spans="2:12" hidden="1" x14ac:dyDescent="0.25"/>
    <row r="24" spans="2:12" hidden="1" x14ac:dyDescent="0.25"/>
    <row r="25" spans="2:12" hidden="1" x14ac:dyDescent="0.25"/>
    <row r="27" spans="2:12" x14ac:dyDescent="0.25">
      <c r="B27" s="335" t="s">
        <v>173</v>
      </c>
      <c r="C27" s="335"/>
      <c r="D27" s="335"/>
      <c r="E27" s="335"/>
      <c r="F27" s="335"/>
      <c r="G27" s="335"/>
      <c r="H27" s="335"/>
      <c r="I27" s="335"/>
      <c r="J27" s="335"/>
      <c r="K27" s="335"/>
      <c r="L27" s="335"/>
    </row>
    <row r="28" spans="2:12" x14ac:dyDescent="0.25">
      <c r="B28" s="173" t="s">
        <v>174</v>
      </c>
      <c r="C28" s="333" t="s">
        <v>175</v>
      </c>
      <c r="D28" s="333"/>
      <c r="E28" s="333"/>
      <c r="F28" s="333"/>
      <c r="G28" s="333"/>
      <c r="H28" s="333"/>
      <c r="I28" s="333"/>
      <c r="J28" s="333"/>
      <c r="K28" s="200" t="s">
        <v>95</v>
      </c>
      <c r="L28" s="200" t="s">
        <v>96</v>
      </c>
    </row>
    <row r="29" spans="2:12" x14ac:dyDescent="0.25">
      <c r="B29" s="173"/>
      <c r="C29" s="333"/>
      <c r="D29" s="333"/>
      <c r="E29" s="333"/>
      <c r="F29" s="333"/>
      <c r="G29" s="333"/>
      <c r="H29" s="333"/>
      <c r="I29" s="333"/>
      <c r="J29" s="333"/>
      <c r="K29" s="203"/>
      <c r="L29" s="203"/>
    </row>
    <row r="30" spans="2:12" x14ac:dyDescent="0.25">
      <c r="B30" s="5">
        <v>1</v>
      </c>
      <c r="C30" s="184" t="s">
        <v>176</v>
      </c>
      <c r="D30" s="184"/>
      <c r="E30" s="184"/>
      <c r="F30" s="184"/>
      <c r="G30" s="184"/>
      <c r="H30" s="184"/>
      <c r="I30" s="184"/>
      <c r="J30" s="184"/>
      <c r="K30" s="1">
        <v>1</v>
      </c>
      <c r="L30" s="1"/>
    </row>
    <row r="31" spans="2:12" x14ac:dyDescent="0.25">
      <c r="B31" s="5">
        <v>2</v>
      </c>
      <c r="C31" s="184" t="s">
        <v>177</v>
      </c>
      <c r="D31" s="184"/>
      <c r="E31" s="184"/>
      <c r="F31" s="184"/>
      <c r="G31" s="184"/>
      <c r="H31" s="184"/>
      <c r="I31" s="184"/>
      <c r="J31" s="184"/>
      <c r="K31" s="1">
        <v>1</v>
      </c>
      <c r="L31" s="1"/>
    </row>
    <row r="32" spans="2:12" x14ac:dyDescent="0.25">
      <c r="B32" s="5">
        <v>3</v>
      </c>
      <c r="C32" s="184" t="s">
        <v>178</v>
      </c>
      <c r="D32" s="184"/>
      <c r="E32" s="184"/>
      <c r="F32" s="184"/>
      <c r="G32" s="184"/>
      <c r="H32" s="184"/>
      <c r="I32" s="184"/>
      <c r="J32" s="184"/>
      <c r="K32" s="1">
        <v>1</v>
      </c>
      <c r="L32" s="1"/>
    </row>
    <row r="33" spans="2:12" x14ac:dyDescent="0.25">
      <c r="B33" s="5">
        <v>4</v>
      </c>
      <c r="C33" s="184" t="s">
        <v>179</v>
      </c>
      <c r="D33" s="184"/>
      <c r="E33" s="184"/>
      <c r="F33" s="184"/>
      <c r="G33" s="184"/>
      <c r="H33" s="184"/>
      <c r="I33" s="184"/>
      <c r="J33" s="184"/>
      <c r="K33" s="1"/>
      <c r="L33" s="1"/>
    </row>
    <row r="34" spans="2:12" x14ac:dyDescent="0.25">
      <c r="B34" s="5">
        <v>5</v>
      </c>
      <c r="C34" s="184" t="s">
        <v>180</v>
      </c>
      <c r="D34" s="184"/>
      <c r="E34" s="184"/>
      <c r="F34" s="184"/>
      <c r="G34" s="184"/>
      <c r="H34" s="184"/>
      <c r="I34" s="184"/>
      <c r="J34" s="184"/>
      <c r="K34" s="1">
        <v>1</v>
      </c>
      <c r="L34" s="1"/>
    </row>
    <row r="35" spans="2:12" x14ac:dyDescent="0.25">
      <c r="B35" s="5">
        <v>6</v>
      </c>
      <c r="C35" s="184" t="s">
        <v>181</v>
      </c>
      <c r="D35" s="184"/>
      <c r="E35" s="184"/>
      <c r="F35" s="184"/>
      <c r="G35" s="184"/>
      <c r="H35" s="184"/>
      <c r="I35" s="184"/>
      <c r="J35" s="184"/>
      <c r="K35" s="1">
        <v>1</v>
      </c>
      <c r="L35" s="1"/>
    </row>
    <row r="36" spans="2:12" x14ac:dyDescent="0.25">
      <c r="B36" s="5">
        <v>7</v>
      </c>
      <c r="C36" s="184" t="s">
        <v>182</v>
      </c>
      <c r="D36" s="184"/>
      <c r="E36" s="184"/>
      <c r="F36" s="184"/>
      <c r="G36" s="184"/>
      <c r="H36" s="184"/>
      <c r="I36" s="184"/>
      <c r="J36" s="184"/>
      <c r="K36" s="1">
        <v>1</v>
      </c>
      <c r="L36" s="1"/>
    </row>
    <row r="37" spans="2:12" x14ac:dyDescent="0.25">
      <c r="B37" s="5">
        <v>8</v>
      </c>
      <c r="C37" s="336" t="s">
        <v>183</v>
      </c>
      <c r="D37" s="336"/>
      <c r="E37" s="336"/>
      <c r="F37" s="336"/>
      <c r="G37" s="336"/>
      <c r="H37" s="336"/>
      <c r="I37" s="336"/>
      <c r="J37" s="336"/>
      <c r="K37" s="10"/>
      <c r="L37" s="1"/>
    </row>
    <row r="38" spans="2:12" x14ac:dyDescent="0.25">
      <c r="B38" s="5">
        <v>9</v>
      </c>
      <c r="C38" s="334" t="s">
        <v>184</v>
      </c>
      <c r="D38" s="334"/>
      <c r="E38" s="334"/>
      <c r="F38" s="334"/>
      <c r="G38" s="334"/>
      <c r="H38" s="334"/>
      <c r="I38" s="334"/>
      <c r="J38" s="334"/>
      <c r="K38" s="1">
        <v>1</v>
      </c>
      <c r="L38" s="1"/>
    </row>
    <row r="39" spans="2:12" x14ac:dyDescent="0.25">
      <c r="B39" s="5">
        <v>10</v>
      </c>
      <c r="C39" s="334" t="s">
        <v>185</v>
      </c>
      <c r="D39" s="334"/>
      <c r="E39" s="334"/>
      <c r="F39" s="334"/>
      <c r="G39" s="334"/>
      <c r="H39" s="334"/>
      <c r="I39" s="334"/>
      <c r="J39" s="334"/>
      <c r="K39" s="1">
        <v>1</v>
      </c>
      <c r="L39" s="1"/>
    </row>
    <row r="40" spans="2:12" x14ac:dyDescent="0.25">
      <c r="B40" s="5">
        <v>11</v>
      </c>
      <c r="C40" s="334" t="s">
        <v>186</v>
      </c>
      <c r="D40" s="334"/>
      <c r="E40" s="334"/>
      <c r="F40" s="334"/>
      <c r="G40" s="334"/>
      <c r="H40" s="334"/>
      <c r="I40" s="334"/>
      <c r="J40" s="334"/>
      <c r="K40" s="1">
        <v>1</v>
      </c>
      <c r="L40" s="1"/>
    </row>
    <row r="41" spans="2:12" x14ac:dyDescent="0.25">
      <c r="B41" s="5">
        <v>12</v>
      </c>
      <c r="C41" s="334" t="s">
        <v>187</v>
      </c>
      <c r="D41" s="334"/>
      <c r="E41" s="334"/>
      <c r="F41" s="334"/>
      <c r="G41" s="334"/>
      <c r="H41" s="334"/>
      <c r="I41" s="334"/>
      <c r="J41" s="334"/>
      <c r="K41" s="1">
        <v>1</v>
      </c>
      <c r="L41" s="1"/>
    </row>
    <row r="42" spans="2:12" x14ac:dyDescent="0.25">
      <c r="B42" s="5">
        <v>13</v>
      </c>
      <c r="C42" s="334" t="s">
        <v>188</v>
      </c>
      <c r="D42" s="334"/>
      <c r="E42" s="334"/>
      <c r="F42" s="334"/>
      <c r="G42" s="334"/>
      <c r="H42" s="334"/>
      <c r="I42" s="334"/>
      <c r="J42" s="334"/>
      <c r="K42" s="1"/>
      <c r="L42" s="1"/>
    </row>
    <row r="43" spans="2:12" x14ac:dyDescent="0.25">
      <c r="B43" s="5">
        <v>14</v>
      </c>
      <c r="C43" s="334" t="s">
        <v>189</v>
      </c>
      <c r="D43" s="334"/>
      <c r="E43" s="334"/>
      <c r="F43" s="334"/>
      <c r="G43" s="334"/>
      <c r="H43" s="334"/>
      <c r="I43" s="334"/>
      <c r="J43" s="334"/>
      <c r="K43" s="1"/>
      <c r="L43" s="1"/>
    </row>
    <row r="44" spans="2:12" x14ac:dyDescent="0.25">
      <c r="B44" s="5">
        <v>15</v>
      </c>
      <c r="C44" s="334" t="s">
        <v>190</v>
      </c>
      <c r="D44" s="334"/>
      <c r="E44" s="334"/>
      <c r="F44" s="334"/>
      <c r="G44" s="334"/>
      <c r="H44" s="334"/>
      <c r="I44" s="334"/>
      <c r="J44" s="334"/>
      <c r="K44" s="1"/>
      <c r="L44" s="1"/>
    </row>
    <row r="45" spans="2:12" x14ac:dyDescent="0.25">
      <c r="B45" s="5">
        <v>16</v>
      </c>
      <c r="C45" s="334" t="s">
        <v>191</v>
      </c>
      <c r="D45" s="334"/>
      <c r="E45" s="334"/>
      <c r="F45" s="334"/>
      <c r="G45" s="334"/>
      <c r="H45" s="334"/>
      <c r="I45" s="334"/>
      <c r="J45" s="334"/>
      <c r="K45" s="1"/>
      <c r="L45" s="1"/>
    </row>
    <row r="46" spans="2:12" x14ac:dyDescent="0.25">
      <c r="B46" s="5">
        <v>17</v>
      </c>
      <c r="C46" s="334" t="s">
        <v>192</v>
      </c>
      <c r="D46" s="334"/>
      <c r="E46" s="334"/>
      <c r="F46" s="334"/>
      <c r="G46" s="334"/>
      <c r="H46" s="334"/>
      <c r="I46" s="334"/>
      <c r="J46" s="334"/>
      <c r="K46" s="1"/>
      <c r="L46" s="1"/>
    </row>
    <row r="47" spans="2:12" x14ac:dyDescent="0.25">
      <c r="B47" s="5">
        <v>18</v>
      </c>
      <c r="C47" s="334" t="s">
        <v>193</v>
      </c>
      <c r="D47" s="334"/>
      <c r="E47" s="334"/>
      <c r="F47" s="334"/>
      <c r="G47" s="334"/>
      <c r="H47" s="334"/>
      <c r="I47" s="334"/>
      <c r="J47" s="334"/>
      <c r="K47" s="1"/>
      <c r="L47" s="1"/>
    </row>
    <row r="48" spans="2:12" x14ac:dyDescent="0.25">
      <c r="B48" s="5">
        <v>19</v>
      </c>
      <c r="C48" s="334" t="s">
        <v>194</v>
      </c>
      <c r="D48" s="334"/>
      <c r="E48" s="334"/>
      <c r="F48" s="334"/>
      <c r="G48" s="334"/>
      <c r="H48" s="334"/>
      <c r="I48" s="334"/>
      <c r="J48" s="334"/>
      <c r="K48" s="1"/>
      <c r="L48" s="1"/>
    </row>
    <row r="49" spans="9:12" x14ac:dyDescent="0.25">
      <c r="I49" s="171" t="s">
        <v>262</v>
      </c>
      <c r="J49" s="171"/>
      <c r="K49" s="14">
        <f>SUM(K30:K48)</f>
        <v>10</v>
      </c>
      <c r="L49" s="14">
        <f>SUM(L30:L48)</f>
        <v>0</v>
      </c>
    </row>
  </sheetData>
  <mergeCells count="27">
    <mergeCell ref="C31:J31"/>
    <mergeCell ref="C46:J46"/>
    <mergeCell ref="C37:J37"/>
    <mergeCell ref="C38:J38"/>
    <mergeCell ref="C39:J39"/>
    <mergeCell ref="C40:J40"/>
    <mergeCell ref="C41:J41"/>
    <mergeCell ref="C42:J42"/>
    <mergeCell ref="C43:J43"/>
    <mergeCell ref="C44:J44"/>
    <mergeCell ref="C45:J45"/>
    <mergeCell ref="I49:J49"/>
    <mergeCell ref="B2:K2"/>
    <mergeCell ref="M2:T2"/>
    <mergeCell ref="C28:J29"/>
    <mergeCell ref="B28:B29"/>
    <mergeCell ref="C30:J30"/>
    <mergeCell ref="C32:J32"/>
    <mergeCell ref="C33:J33"/>
    <mergeCell ref="C34:J34"/>
    <mergeCell ref="C35:J35"/>
    <mergeCell ref="C36:J36"/>
    <mergeCell ref="C47:J47"/>
    <mergeCell ref="C48:J48"/>
    <mergeCell ref="K28:K29"/>
    <mergeCell ref="L28:L29"/>
    <mergeCell ref="B27:L2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5:E11"/>
  <sheetViews>
    <sheetView topLeftCell="A3" workbookViewId="0">
      <selection activeCell="D9" sqref="D9"/>
    </sheetView>
  </sheetViews>
  <sheetFormatPr baseColWidth="10" defaultRowHeight="15" x14ac:dyDescent="0.25"/>
  <cols>
    <col min="1" max="1" width="11.42578125" customWidth="1"/>
    <col min="2" max="2" width="17" customWidth="1"/>
    <col min="3" max="4" width="14.7109375" customWidth="1"/>
    <col min="5" max="5" width="20.28515625" customWidth="1"/>
  </cols>
  <sheetData>
    <row r="5" spans="1:5" x14ac:dyDescent="0.25">
      <c r="C5" s="337" t="s">
        <v>10</v>
      </c>
      <c r="D5" s="337"/>
      <c r="E5" s="337"/>
    </row>
    <row r="6" spans="1:5" ht="29.25" customHeight="1" x14ac:dyDescent="0.25">
      <c r="C6" s="13" t="s">
        <v>245</v>
      </c>
      <c r="D6" s="13" t="s">
        <v>246</v>
      </c>
      <c r="E6" s="13" t="s">
        <v>247</v>
      </c>
    </row>
    <row r="7" spans="1:5" ht="36.75" customHeight="1" x14ac:dyDescent="0.25">
      <c r="A7" s="338" t="s">
        <v>9</v>
      </c>
      <c r="B7" s="13" t="s">
        <v>240</v>
      </c>
      <c r="C7" s="16" t="s">
        <v>248</v>
      </c>
      <c r="D7" s="16" t="s">
        <v>253</v>
      </c>
      <c r="E7" s="16" t="s">
        <v>260</v>
      </c>
    </row>
    <row r="8" spans="1:5" ht="42" customHeight="1" x14ac:dyDescent="0.25">
      <c r="A8" s="338"/>
      <c r="B8" s="13" t="s">
        <v>241</v>
      </c>
      <c r="C8" s="17" t="s">
        <v>249</v>
      </c>
      <c r="D8" s="16" t="s">
        <v>254</v>
      </c>
      <c r="E8" s="16" t="s">
        <v>259</v>
      </c>
    </row>
    <row r="9" spans="1:5" ht="30.75" customHeight="1" x14ac:dyDescent="0.25">
      <c r="A9" s="338"/>
      <c r="B9" s="13" t="s">
        <v>242</v>
      </c>
      <c r="C9" s="17" t="s">
        <v>250</v>
      </c>
      <c r="D9" s="16" t="s">
        <v>255</v>
      </c>
      <c r="E9" s="16" t="s">
        <v>258</v>
      </c>
    </row>
    <row r="10" spans="1:5" ht="28.5" customHeight="1" x14ac:dyDescent="0.25">
      <c r="A10" s="338"/>
      <c r="B10" s="13" t="s">
        <v>243</v>
      </c>
      <c r="C10" s="18" t="s">
        <v>251</v>
      </c>
      <c r="D10" s="17" t="s">
        <v>249</v>
      </c>
      <c r="E10" s="16" t="s">
        <v>254</v>
      </c>
    </row>
    <row r="11" spans="1:5" ht="32.25" customHeight="1" x14ac:dyDescent="0.25">
      <c r="A11" s="338"/>
      <c r="B11" s="13" t="s">
        <v>244</v>
      </c>
      <c r="C11" s="18" t="s">
        <v>252</v>
      </c>
      <c r="D11" s="17" t="s">
        <v>256</v>
      </c>
      <c r="E11" s="16" t="s">
        <v>257</v>
      </c>
    </row>
  </sheetData>
  <mergeCells count="2">
    <mergeCell ref="C5:E5"/>
    <mergeCell ref="A7:A1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BT96"/>
  <sheetViews>
    <sheetView topLeftCell="A92" zoomScale="70" zoomScaleNormal="70" workbookViewId="0">
      <selection activeCell="M92" sqref="M92:P92"/>
    </sheetView>
  </sheetViews>
  <sheetFormatPr baseColWidth="10" defaultRowHeight="15" x14ac:dyDescent="0.25"/>
  <cols>
    <col min="44" max="44" width="28.140625" customWidth="1"/>
    <col min="59" max="59" width="25.7109375" customWidth="1"/>
    <col min="60" max="60" width="11.28515625" customWidth="1"/>
    <col min="61" max="61" width="12.5703125" customWidth="1"/>
    <col min="63" max="63" width="2.28515625" customWidth="1"/>
    <col min="66" max="66" width="18.28515625" customWidth="1"/>
    <col min="67" max="67" width="17.42578125" customWidth="1"/>
    <col min="68" max="68" width="16.85546875" hidden="1" customWidth="1"/>
    <col min="69" max="69" width="18.85546875" hidden="1" customWidth="1"/>
  </cols>
  <sheetData>
    <row r="2" spans="2:45" x14ac:dyDescent="0.25">
      <c r="B2" t="s">
        <v>195</v>
      </c>
      <c r="J2" t="s">
        <v>196</v>
      </c>
      <c r="Q2" t="s">
        <v>197</v>
      </c>
      <c r="W2" t="s">
        <v>198</v>
      </c>
      <c r="AD2" t="s">
        <v>199</v>
      </c>
      <c r="AL2" t="s">
        <v>200</v>
      </c>
      <c r="AS2" t="s">
        <v>201</v>
      </c>
    </row>
    <row r="25" spans="2:72" x14ac:dyDescent="0.25">
      <c r="B25" t="s">
        <v>202</v>
      </c>
      <c r="BI25">
        <v>0</v>
      </c>
      <c r="BJ25">
        <v>0</v>
      </c>
      <c r="BR25" s="11" t="s">
        <v>210</v>
      </c>
      <c r="BS25" t="s">
        <v>213</v>
      </c>
      <c r="BT25" t="s">
        <v>72</v>
      </c>
    </row>
    <row r="26" spans="2:72" x14ac:dyDescent="0.25">
      <c r="BH26">
        <v>0</v>
      </c>
      <c r="BI26">
        <v>10</v>
      </c>
      <c r="BJ26">
        <v>10</v>
      </c>
      <c r="BR26" s="2" t="s">
        <v>211</v>
      </c>
      <c r="BS26" t="s">
        <v>266</v>
      </c>
      <c r="BT26" t="s">
        <v>214</v>
      </c>
    </row>
    <row r="27" spans="2:72" x14ac:dyDescent="0.25">
      <c r="I27" s="185"/>
      <c r="J27" s="185"/>
      <c r="K27" s="185"/>
      <c r="M27" s="185"/>
      <c r="N27" s="185"/>
      <c r="O27" s="185"/>
      <c r="P27" s="185"/>
      <c r="Q27" s="185"/>
      <c r="R27" s="185"/>
      <c r="V27" s="185"/>
      <c r="W27" s="185"/>
      <c r="X27" s="185"/>
      <c r="Y27" s="185"/>
      <c r="Z27" s="185"/>
      <c r="AA27" s="185"/>
      <c r="AB27" s="185"/>
      <c r="AC27" s="185"/>
      <c r="AD27" s="185"/>
      <c r="BH27">
        <v>15</v>
      </c>
      <c r="BI27">
        <v>15</v>
      </c>
      <c r="BJ27">
        <v>5</v>
      </c>
      <c r="BR27" s="3" t="s">
        <v>212</v>
      </c>
    </row>
    <row r="29" spans="2:72" ht="15.75" customHeight="1" x14ac:dyDescent="0.25">
      <c r="BN29" s="365" t="s">
        <v>226</v>
      </c>
      <c r="BO29" s="365"/>
      <c r="BP29" s="320" t="s">
        <v>225</v>
      </c>
      <c r="BQ29" s="320"/>
    </row>
    <row r="30" spans="2:72" ht="151.5" customHeight="1" x14ac:dyDescent="0.25">
      <c r="I30" s="355" t="s">
        <v>203</v>
      </c>
      <c r="J30" s="356"/>
      <c r="K30" s="356"/>
      <c r="L30" s="357"/>
      <c r="M30" s="358" t="s">
        <v>16</v>
      </c>
      <c r="N30" s="358"/>
      <c r="O30" s="358"/>
      <c r="P30" s="358"/>
      <c r="Q30" s="358" t="s">
        <v>204</v>
      </c>
      <c r="R30" s="358"/>
      <c r="S30" s="353" t="s">
        <v>269</v>
      </c>
      <c r="T30" s="354"/>
      <c r="U30" s="354"/>
      <c r="V30" s="353" t="s">
        <v>268</v>
      </c>
      <c r="W30" s="354"/>
      <c r="X30" s="354"/>
      <c r="Y30" s="353" t="s">
        <v>267</v>
      </c>
      <c r="Z30" s="354"/>
      <c r="AA30" s="354"/>
      <c r="AB30" s="353" t="s">
        <v>205</v>
      </c>
      <c r="AC30" s="354"/>
      <c r="AD30" s="354"/>
      <c r="AE30" s="353" t="s">
        <v>206</v>
      </c>
      <c r="AF30" s="354"/>
      <c r="AG30" s="354"/>
      <c r="AH30" s="353" t="s">
        <v>207</v>
      </c>
      <c r="AI30" s="354"/>
      <c r="AJ30" s="354"/>
      <c r="AK30" s="353" t="s">
        <v>208</v>
      </c>
      <c r="AL30" s="354"/>
      <c r="AM30" s="354"/>
      <c r="AN30" s="359" t="s">
        <v>209</v>
      </c>
      <c r="AO30" s="360"/>
      <c r="AP30" s="360"/>
      <c r="AR30" s="314" t="s">
        <v>263</v>
      </c>
      <c r="AS30" s="315"/>
      <c r="AT30" s="314" t="s">
        <v>215</v>
      </c>
      <c r="AU30" s="315"/>
      <c r="AV30" s="314" t="s">
        <v>216</v>
      </c>
      <c r="AW30" s="315"/>
      <c r="AX30" s="314" t="s">
        <v>217</v>
      </c>
      <c r="AY30" s="315"/>
      <c r="AZ30" s="314" t="s">
        <v>218</v>
      </c>
      <c r="BA30" s="315"/>
      <c r="BB30" s="314" t="s">
        <v>219</v>
      </c>
      <c r="BC30" s="315"/>
      <c r="BD30" s="314" t="s">
        <v>264</v>
      </c>
      <c r="BE30" s="315"/>
      <c r="BF30" s="314" t="s">
        <v>220</v>
      </c>
      <c r="BG30" s="315"/>
      <c r="BH30" s="314" t="s">
        <v>221</v>
      </c>
      <c r="BI30" s="341"/>
      <c r="BJ30" s="341"/>
      <c r="BK30" s="315"/>
      <c r="BL30" s="314" t="s">
        <v>222</v>
      </c>
      <c r="BM30" s="341"/>
      <c r="BN30" s="4" t="s">
        <v>223</v>
      </c>
      <c r="BO30" s="4" t="s">
        <v>227</v>
      </c>
      <c r="BP30" s="12" t="s">
        <v>224</v>
      </c>
      <c r="BQ30" s="12" t="s">
        <v>228</v>
      </c>
    </row>
    <row r="31" spans="2:72" ht="209.25" customHeight="1" x14ac:dyDescent="0.25">
      <c r="I31" s="314">
        <v>1</v>
      </c>
      <c r="J31" s="341"/>
      <c r="K31" s="341"/>
      <c r="L31" s="315"/>
      <c r="M31" s="174" t="s">
        <v>287</v>
      </c>
      <c r="N31" s="174"/>
      <c r="O31" s="174"/>
      <c r="P31" s="174"/>
      <c r="Q31" s="173" t="s">
        <v>266</v>
      </c>
      <c r="R31" s="173"/>
      <c r="S31" s="173">
        <v>15</v>
      </c>
      <c r="T31" s="173"/>
      <c r="U31" s="173"/>
      <c r="V31" s="173">
        <v>15</v>
      </c>
      <c r="W31" s="173"/>
      <c r="X31" s="173"/>
      <c r="Y31" s="173">
        <v>0</v>
      </c>
      <c r="Z31" s="173"/>
      <c r="AA31" s="173"/>
      <c r="AB31" s="173">
        <v>10</v>
      </c>
      <c r="AC31" s="173"/>
      <c r="AD31" s="173"/>
      <c r="AE31" s="173">
        <v>15</v>
      </c>
      <c r="AF31" s="173"/>
      <c r="AG31" s="173"/>
      <c r="AH31" s="173">
        <v>0</v>
      </c>
      <c r="AI31" s="173"/>
      <c r="AJ31" s="173"/>
      <c r="AK31" s="173">
        <v>10</v>
      </c>
      <c r="AL31" s="173"/>
      <c r="AM31" s="173"/>
      <c r="AN31" s="173" t="s">
        <v>212</v>
      </c>
      <c r="AO31" s="173"/>
      <c r="AP31" s="173"/>
      <c r="AR31" s="173">
        <f>SUM(S31:AJ31)</f>
        <v>55</v>
      </c>
      <c r="AS31" s="173"/>
      <c r="AT31" s="339">
        <f>(AR31*1)/90</f>
        <v>0.61111111111111116</v>
      </c>
      <c r="AU31" s="339"/>
      <c r="AV31" s="173" t="str">
        <f>IF(AT31&gt;=96%,"FUERTE",(IF(AT31&lt;=85%,"DEBIL","MODERADO")))</f>
        <v>DEBIL</v>
      </c>
      <c r="AW31" s="173"/>
      <c r="AX31" s="339">
        <f>ROUNDUP(AVERAGEIF(AT31:AU37,"&gt;0"),1)</f>
        <v>0.9</v>
      </c>
      <c r="AY31" s="339"/>
      <c r="AZ31" s="174" t="s">
        <v>302</v>
      </c>
      <c r="BA31" s="174"/>
      <c r="BB31" s="174" t="s">
        <v>293</v>
      </c>
      <c r="BC31" s="174"/>
      <c r="BD31" s="173" t="s">
        <v>71</v>
      </c>
      <c r="BE31" s="173"/>
      <c r="BF31" s="173" t="s">
        <v>71</v>
      </c>
      <c r="BG31" s="173"/>
      <c r="BH31" s="173" t="s">
        <v>276</v>
      </c>
      <c r="BI31" s="173"/>
      <c r="BJ31" s="173"/>
      <c r="BK31" s="173"/>
      <c r="BL31" s="174" t="s">
        <v>303</v>
      </c>
      <c r="BM31" s="174"/>
      <c r="BN31" s="13">
        <v>0</v>
      </c>
      <c r="BO31" s="13">
        <v>0</v>
      </c>
      <c r="BP31" s="1"/>
      <c r="BQ31" s="1"/>
    </row>
    <row r="32" spans="2:72" ht="179.25" customHeight="1" x14ac:dyDescent="0.25">
      <c r="I32" s="242">
        <v>2</v>
      </c>
      <c r="J32" s="316"/>
      <c r="K32" s="316"/>
      <c r="L32" s="243"/>
      <c r="M32" s="314" t="s">
        <v>301</v>
      </c>
      <c r="N32" s="341"/>
      <c r="O32" s="341"/>
      <c r="P32" s="315"/>
      <c r="Q32" s="173" t="s">
        <v>213</v>
      </c>
      <c r="R32" s="173"/>
      <c r="S32" s="173">
        <v>15</v>
      </c>
      <c r="T32" s="173"/>
      <c r="U32" s="173"/>
      <c r="V32" s="173">
        <v>15</v>
      </c>
      <c r="W32" s="173"/>
      <c r="X32" s="173"/>
      <c r="Y32" s="173">
        <v>15</v>
      </c>
      <c r="Z32" s="173"/>
      <c r="AA32" s="173"/>
      <c r="AB32" s="173">
        <v>15</v>
      </c>
      <c r="AC32" s="173"/>
      <c r="AD32" s="173"/>
      <c r="AE32" s="173">
        <v>15</v>
      </c>
      <c r="AF32" s="173"/>
      <c r="AG32" s="173"/>
      <c r="AH32" s="173">
        <v>0</v>
      </c>
      <c r="AI32" s="173"/>
      <c r="AJ32" s="173"/>
      <c r="AK32" s="173">
        <v>10</v>
      </c>
      <c r="AL32" s="173"/>
      <c r="AM32" s="173"/>
      <c r="AN32" s="173" t="s">
        <v>211</v>
      </c>
      <c r="AO32" s="173"/>
      <c r="AP32" s="173"/>
      <c r="AR32" s="173">
        <f t="shared" ref="AR32:AR37" si="0">SUM(S32:AJ32)</f>
        <v>75</v>
      </c>
      <c r="AS32" s="173"/>
      <c r="AT32" s="339">
        <f>(AR32*1)/90</f>
        <v>0.83333333333333337</v>
      </c>
      <c r="AU32" s="339"/>
      <c r="AV32" s="173" t="str">
        <f t="shared" ref="AV32:AV37" si="1">IF(AT32&gt;=96%,"FUERTE",(IF(AT32&lt;=85%,"DEBIL","MODERADO")))</f>
        <v>DEBIL</v>
      </c>
      <c r="AW32" s="173"/>
      <c r="AX32" s="339">
        <f>ROUNDUP(AVERAGEIF(AT31:AU38,"&gt;0"),1)</f>
        <v>0.9</v>
      </c>
      <c r="AY32" s="339"/>
      <c r="AZ32" s="173" t="str">
        <f t="shared" ref="AZ32:AZ34" si="2">IF(AX32&gt;96%,"Fuerte",IF(AX32&lt;50%,"Débil","Moderada"))</f>
        <v>Moderada</v>
      </c>
      <c r="BA32" s="173"/>
      <c r="BB32" s="174" t="s">
        <v>293</v>
      </c>
      <c r="BC32" s="174"/>
      <c r="BD32" s="173" t="s">
        <v>71</v>
      </c>
      <c r="BE32" s="173"/>
      <c r="BF32" s="173" t="s">
        <v>276</v>
      </c>
      <c r="BG32" s="173"/>
      <c r="BH32" s="173" t="s">
        <v>71</v>
      </c>
      <c r="BI32" s="173"/>
      <c r="BJ32" s="173"/>
      <c r="BK32" s="173"/>
      <c r="BL32" s="174" t="s">
        <v>304</v>
      </c>
      <c r="BM32" s="174"/>
      <c r="BN32" s="15">
        <v>1</v>
      </c>
      <c r="BO32" s="15">
        <v>1</v>
      </c>
      <c r="BP32" s="1"/>
      <c r="BQ32" s="1"/>
    </row>
    <row r="33" spans="9:69" ht="145.5" customHeight="1" x14ac:dyDescent="0.25">
      <c r="I33" s="305">
        <v>3</v>
      </c>
      <c r="J33" s="342"/>
      <c r="K33" s="342"/>
      <c r="L33" s="303"/>
      <c r="M33" s="314" t="s">
        <v>306</v>
      </c>
      <c r="N33" s="341"/>
      <c r="O33" s="341"/>
      <c r="P33" s="315"/>
      <c r="Q33" s="173" t="s">
        <v>213</v>
      </c>
      <c r="R33" s="173"/>
      <c r="S33" s="173">
        <v>15</v>
      </c>
      <c r="T33" s="173"/>
      <c r="U33" s="173"/>
      <c r="V33" s="173">
        <v>15</v>
      </c>
      <c r="W33" s="173"/>
      <c r="X33" s="173"/>
      <c r="Y33" s="173">
        <v>15</v>
      </c>
      <c r="Z33" s="173"/>
      <c r="AA33" s="173"/>
      <c r="AB33" s="173">
        <v>15</v>
      </c>
      <c r="AC33" s="173"/>
      <c r="AD33" s="173"/>
      <c r="AE33" s="173">
        <v>15</v>
      </c>
      <c r="AF33" s="173"/>
      <c r="AG33" s="173"/>
      <c r="AH33" s="173">
        <v>0</v>
      </c>
      <c r="AI33" s="173"/>
      <c r="AJ33" s="173"/>
      <c r="AK33" s="173">
        <v>10</v>
      </c>
      <c r="AL33" s="173"/>
      <c r="AM33" s="173"/>
      <c r="AN33" s="173" t="s">
        <v>211</v>
      </c>
      <c r="AO33" s="173"/>
      <c r="AP33" s="173"/>
      <c r="AR33" s="173">
        <f t="shared" si="0"/>
        <v>75</v>
      </c>
      <c r="AS33" s="173"/>
      <c r="AT33" s="339">
        <f t="shared" ref="AT33:AT37" si="3">(AR33*1)/90</f>
        <v>0.83333333333333337</v>
      </c>
      <c r="AU33" s="339"/>
      <c r="AV33" s="173" t="str">
        <f t="shared" si="1"/>
        <v>DEBIL</v>
      </c>
      <c r="AW33" s="173"/>
      <c r="AX33" s="339">
        <f>ROUNDUP(AVERAGEIF(AT31:AU39,"&gt;0"),1)</f>
        <v>0.9</v>
      </c>
      <c r="AY33" s="339"/>
      <c r="AZ33" s="173" t="str">
        <f t="shared" si="2"/>
        <v>Moderada</v>
      </c>
      <c r="BA33" s="173"/>
      <c r="BB33" s="174" t="s">
        <v>293</v>
      </c>
      <c r="BC33" s="174"/>
      <c r="BD33" s="173" t="s">
        <v>71</v>
      </c>
      <c r="BE33" s="173"/>
      <c r="BF33" s="173" t="s">
        <v>276</v>
      </c>
      <c r="BG33" s="173"/>
      <c r="BH33" s="173" t="s">
        <v>71</v>
      </c>
      <c r="BI33" s="173"/>
      <c r="BJ33" s="173"/>
      <c r="BK33" s="173"/>
      <c r="BL33" s="361" t="s">
        <v>312</v>
      </c>
      <c r="BM33" s="362"/>
      <c r="BN33" s="15">
        <v>1</v>
      </c>
      <c r="BO33" s="200">
        <v>2</v>
      </c>
      <c r="BP33" s="1"/>
      <c r="BQ33" s="1"/>
    </row>
    <row r="34" spans="9:69" ht="125.25" customHeight="1" x14ac:dyDescent="0.25">
      <c r="I34" s="302"/>
      <c r="J34" s="343"/>
      <c r="K34" s="343"/>
      <c r="L34" s="306"/>
      <c r="M34" s="314" t="s">
        <v>311</v>
      </c>
      <c r="N34" s="341"/>
      <c r="O34" s="341"/>
      <c r="P34" s="315"/>
      <c r="Q34" s="173" t="s">
        <v>213</v>
      </c>
      <c r="R34" s="173"/>
      <c r="S34" s="173">
        <v>15</v>
      </c>
      <c r="T34" s="173"/>
      <c r="U34" s="173"/>
      <c r="V34" s="173">
        <v>15</v>
      </c>
      <c r="W34" s="173"/>
      <c r="X34" s="173"/>
      <c r="Y34" s="173">
        <v>15</v>
      </c>
      <c r="Z34" s="173"/>
      <c r="AA34" s="173"/>
      <c r="AB34" s="173">
        <v>15</v>
      </c>
      <c r="AC34" s="173"/>
      <c r="AD34" s="173"/>
      <c r="AE34" s="173">
        <v>15</v>
      </c>
      <c r="AF34" s="173"/>
      <c r="AG34" s="173"/>
      <c r="AH34" s="173">
        <v>0</v>
      </c>
      <c r="AI34" s="173"/>
      <c r="AJ34" s="173"/>
      <c r="AK34" s="173">
        <v>10</v>
      </c>
      <c r="AL34" s="173"/>
      <c r="AM34" s="173"/>
      <c r="AN34" s="173" t="s">
        <v>211</v>
      </c>
      <c r="AO34" s="173"/>
      <c r="AP34" s="173"/>
      <c r="AR34" s="173">
        <f t="shared" si="0"/>
        <v>75</v>
      </c>
      <c r="AS34" s="173"/>
      <c r="AT34" s="339">
        <f t="shared" si="3"/>
        <v>0.83333333333333337</v>
      </c>
      <c r="AU34" s="339"/>
      <c r="AV34" s="173" t="str">
        <f t="shared" si="1"/>
        <v>DEBIL</v>
      </c>
      <c r="AW34" s="173"/>
      <c r="AX34" s="339">
        <f>ROUNDUP(AVERAGEIF(AT31:AU37,"&gt;0"),1)</f>
        <v>0.9</v>
      </c>
      <c r="AY34" s="339"/>
      <c r="AZ34" s="173" t="str">
        <f t="shared" si="2"/>
        <v>Moderada</v>
      </c>
      <c r="BA34" s="173"/>
      <c r="BB34" s="174" t="s">
        <v>293</v>
      </c>
      <c r="BC34" s="174"/>
      <c r="BD34" s="173" t="s">
        <v>71</v>
      </c>
      <c r="BE34" s="173"/>
      <c r="BF34" s="173" t="s">
        <v>276</v>
      </c>
      <c r="BG34" s="173"/>
      <c r="BH34" s="173" t="s">
        <v>71</v>
      </c>
      <c r="BI34" s="173"/>
      <c r="BJ34" s="173"/>
      <c r="BK34" s="173"/>
      <c r="BL34" s="363"/>
      <c r="BM34" s="364"/>
      <c r="BN34" s="15">
        <v>1</v>
      </c>
      <c r="BO34" s="203"/>
      <c r="BP34" s="1"/>
      <c r="BQ34" s="1"/>
    </row>
    <row r="35" spans="9:69" ht="101.25" customHeight="1" x14ac:dyDescent="0.25">
      <c r="I35" s="305">
        <v>4</v>
      </c>
      <c r="J35" s="342"/>
      <c r="K35" s="342"/>
      <c r="L35" s="303"/>
      <c r="M35" s="314" t="s">
        <v>314</v>
      </c>
      <c r="N35" s="341"/>
      <c r="O35" s="341"/>
      <c r="P35" s="315"/>
      <c r="Q35" s="173" t="s">
        <v>213</v>
      </c>
      <c r="R35" s="173"/>
      <c r="S35" s="173">
        <v>15</v>
      </c>
      <c r="T35" s="173"/>
      <c r="U35" s="173"/>
      <c r="V35" s="173">
        <v>15</v>
      </c>
      <c r="W35" s="173"/>
      <c r="X35" s="173"/>
      <c r="Y35" s="173">
        <v>15</v>
      </c>
      <c r="Z35" s="173"/>
      <c r="AA35" s="173"/>
      <c r="AB35" s="173">
        <v>10</v>
      </c>
      <c r="AC35" s="173"/>
      <c r="AD35" s="173"/>
      <c r="AE35" s="173">
        <v>15</v>
      </c>
      <c r="AF35" s="173"/>
      <c r="AG35" s="173"/>
      <c r="AH35" s="173">
        <v>15</v>
      </c>
      <c r="AI35" s="173"/>
      <c r="AJ35" s="173"/>
      <c r="AK35" s="173">
        <v>10</v>
      </c>
      <c r="AL35" s="173"/>
      <c r="AM35" s="173"/>
      <c r="AN35" s="173" t="s">
        <v>211</v>
      </c>
      <c r="AO35" s="173"/>
      <c r="AP35" s="173"/>
      <c r="AR35" s="173">
        <f t="shared" si="0"/>
        <v>85</v>
      </c>
      <c r="AS35" s="173"/>
      <c r="AT35" s="339">
        <f t="shared" si="3"/>
        <v>0.94444444444444442</v>
      </c>
      <c r="AU35" s="339"/>
      <c r="AV35" s="173" t="str">
        <f t="shared" si="1"/>
        <v>MODERADO</v>
      </c>
      <c r="AW35" s="173"/>
      <c r="AX35" s="339">
        <f>ROUNDUP(AVERAGEIF(AT31:AU37,"&gt;0"),1)</f>
        <v>0.9</v>
      </c>
      <c r="AY35" s="339"/>
      <c r="AZ35" s="173" t="str">
        <f>IF(AX35&gt;96%,"Fuerte",IF(AX35&lt;50%,"Débil","Moderada"))</f>
        <v>Moderada</v>
      </c>
      <c r="BA35" s="173"/>
      <c r="BB35" s="174" t="s">
        <v>321</v>
      </c>
      <c r="BC35" s="174"/>
      <c r="BD35" s="173" t="s">
        <v>71</v>
      </c>
      <c r="BE35" s="173"/>
      <c r="BF35" s="173" t="s">
        <v>276</v>
      </c>
      <c r="BG35" s="173"/>
      <c r="BH35" s="173" t="s">
        <v>71</v>
      </c>
      <c r="BI35" s="173"/>
      <c r="BJ35" s="173"/>
      <c r="BK35" s="173"/>
      <c r="BL35" s="361" t="s">
        <v>312</v>
      </c>
      <c r="BM35" s="362"/>
      <c r="BN35" s="15">
        <v>1</v>
      </c>
      <c r="BO35" s="200">
        <v>2</v>
      </c>
      <c r="BP35" s="1"/>
      <c r="BQ35" s="1"/>
    </row>
    <row r="36" spans="9:69" ht="122.25" customHeight="1" x14ac:dyDescent="0.25">
      <c r="I36" s="302"/>
      <c r="J36" s="343"/>
      <c r="K36" s="343"/>
      <c r="L36" s="306"/>
      <c r="M36" s="314" t="s">
        <v>315</v>
      </c>
      <c r="N36" s="341"/>
      <c r="O36" s="341"/>
      <c r="P36" s="315"/>
      <c r="Q36" s="173" t="s">
        <v>213</v>
      </c>
      <c r="R36" s="173"/>
      <c r="S36" s="173">
        <v>15</v>
      </c>
      <c r="T36" s="173"/>
      <c r="U36" s="173"/>
      <c r="V36" s="173">
        <v>15</v>
      </c>
      <c r="W36" s="173"/>
      <c r="X36" s="173"/>
      <c r="Y36" s="173">
        <v>15</v>
      </c>
      <c r="Z36" s="173"/>
      <c r="AA36" s="173"/>
      <c r="AB36" s="173">
        <v>10</v>
      </c>
      <c r="AC36" s="173"/>
      <c r="AD36" s="173"/>
      <c r="AE36" s="173">
        <v>15</v>
      </c>
      <c r="AF36" s="173"/>
      <c r="AG36" s="173"/>
      <c r="AH36" s="173">
        <v>15</v>
      </c>
      <c r="AI36" s="173"/>
      <c r="AJ36" s="173"/>
      <c r="AK36" s="173">
        <v>10</v>
      </c>
      <c r="AL36" s="173"/>
      <c r="AM36" s="173"/>
      <c r="AN36" s="173" t="s">
        <v>211</v>
      </c>
      <c r="AO36" s="173"/>
      <c r="AP36" s="173"/>
      <c r="AR36" s="173">
        <f t="shared" si="0"/>
        <v>85</v>
      </c>
      <c r="AS36" s="173"/>
      <c r="AT36" s="339">
        <f t="shared" si="3"/>
        <v>0.94444444444444442</v>
      </c>
      <c r="AU36" s="339"/>
      <c r="AV36" s="173" t="str">
        <f t="shared" si="1"/>
        <v>MODERADO</v>
      </c>
      <c r="AW36" s="173"/>
      <c r="AX36" s="339">
        <f>ROUNDUP(AVERAGEIF(AT31:AU37,"&gt;0"),1)</f>
        <v>0.9</v>
      </c>
      <c r="AY36" s="339"/>
      <c r="AZ36" s="173" t="str">
        <f t="shared" ref="AZ36:AZ37" si="4">IF(AX36&gt;96%,"Fuerte",IF(AX36&lt;50%,"Débil","Moderada"))</f>
        <v>Moderada</v>
      </c>
      <c r="BA36" s="173"/>
      <c r="BB36" s="314" t="s">
        <v>293</v>
      </c>
      <c r="BC36" s="315"/>
      <c r="BD36" s="173" t="s">
        <v>71</v>
      </c>
      <c r="BE36" s="173"/>
      <c r="BF36" s="173" t="s">
        <v>276</v>
      </c>
      <c r="BG36" s="173"/>
      <c r="BH36" s="173" t="s">
        <v>71</v>
      </c>
      <c r="BI36" s="173"/>
      <c r="BJ36" s="173"/>
      <c r="BK36" s="173"/>
      <c r="BL36" s="363"/>
      <c r="BM36" s="364"/>
      <c r="BN36" s="15">
        <v>1</v>
      </c>
      <c r="BO36" s="203"/>
      <c r="BP36" s="1"/>
      <c r="BQ36" s="1"/>
    </row>
    <row r="37" spans="9:69" ht="195" customHeight="1" x14ac:dyDescent="0.25">
      <c r="I37" s="305">
        <v>5</v>
      </c>
      <c r="J37" s="342"/>
      <c r="K37" s="342"/>
      <c r="L37" s="303"/>
      <c r="M37" s="314" t="s">
        <v>323</v>
      </c>
      <c r="N37" s="341"/>
      <c r="O37" s="341"/>
      <c r="P37" s="315"/>
      <c r="Q37" s="173" t="s">
        <v>213</v>
      </c>
      <c r="R37" s="173"/>
      <c r="S37" s="173">
        <v>15</v>
      </c>
      <c r="T37" s="173"/>
      <c r="U37" s="173"/>
      <c r="V37" s="173">
        <v>15</v>
      </c>
      <c r="W37" s="173"/>
      <c r="X37" s="173"/>
      <c r="Y37" s="173">
        <v>15</v>
      </c>
      <c r="Z37" s="173"/>
      <c r="AA37" s="173"/>
      <c r="AB37" s="173">
        <v>15</v>
      </c>
      <c r="AC37" s="173"/>
      <c r="AD37" s="173"/>
      <c r="AE37" s="173">
        <v>15</v>
      </c>
      <c r="AF37" s="173"/>
      <c r="AG37" s="173"/>
      <c r="AH37" s="173">
        <v>15</v>
      </c>
      <c r="AI37" s="173"/>
      <c r="AJ37" s="173"/>
      <c r="AK37" s="173">
        <v>10</v>
      </c>
      <c r="AL37" s="173"/>
      <c r="AM37" s="173"/>
      <c r="AN37" s="173" t="s">
        <v>211</v>
      </c>
      <c r="AO37" s="173"/>
      <c r="AP37" s="173"/>
      <c r="AR37" s="173">
        <f t="shared" si="0"/>
        <v>90</v>
      </c>
      <c r="AS37" s="173"/>
      <c r="AT37" s="339">
        <f t="shared" si="3"/>
        <v>1</v>
      </c>
      <c r="AU37" s="339"/>
      <c r="AV37" s="173" t="str">
        <f t="shared" si="1"/>
        <v>FUERTE</v>
      </c>
      <c r="AW37" s="173"/>
      <c r="AX37" s="339">
        <f>ROUNDUP(AVERAGEIF(AT31:AU37,"&gt;0"),1)</f>
        <v>0.9</v>
      </c>
      <c r="AY37" s="339"/>
      <c r="AZ37" s="173" t="str">
        <f t="shared" si="4"/>
        <v>Moderada</v>
      </c>
      <c r="BA37" s="173"/>
      <c r="BB37" s="174" t="s">
        <v>334</v>
      </c>
      <c r="BC37" s="174"/>
      <c r="BD37" s="174" t="s">
        <v>335</v>
      </c>
      <c r="BE37" s="174"/>
      <c r="BF37" s="173" t="s">
        <v>71</v>
      </c>
      <c r="BG37" s="173"/>
      <c r="BH37" s="173" t="s">
        <v>71</v>
      </c>
      <c r="BI37" s="173"/>
      <c r="BJ37" s="173"/>
      <c r="BK37" s="173"/>
      <c r="BL37" s="361" t="s">
        <v>336</v>
      </c>
      <c r="BM37" s="362"/>
      <c r="BN37" s="15">
        <v>2</v>
      </c>
      <c r="BO37" s="200">
        <v>3</v>
      </c>
      <c r="BP37" s="1"/>
      <c r="BQ37" s="1"/>
    </row>
    <row r="38" spans="9:69" ht="154.5" customHeight="1" x14ac:dyDescent="0.25">
      <c r="I38" s="302"/>
      <c r="J38" s="343"/>
      <c r="K38" s="343"/>
      <c r="L38" s="306"/>
      <c r="M38" s="314" t="s">
        <v>333</v>
      </c>
      <c r="N38" s="341"/>
      <c r="O38" s="341"/>
      <c r="P38" s="315"/>
      <c r="Q38" s="173" t="s">
        <v>213</v>
      </c>
      <c r="R38" s="173"/>
      <c r="S38" s="173">
        <v>15</v>
      </c>
      <c r="T38" s="173"/>
      <c r="U38" s="173"/>
      <c r="V38" s="173">
        <v>15</v>
      </c>
      <c r="W38" s="173"/>
      <c r="X38" s="173"/>
      <c r="Y38" s="173">
        <v>15</v>
      </c>
      <c r="Z38" s="173"/>
      <c r="AA38" s="173"/>
      <c r="AB38" s="173">
        <v>10</v>
      </c>
      <c r="AC38" s="173"/>
      <c r="AD38" s="173"/>
      <c r="AE38" s="173">
        <v>15</v>
      </c>
      <c r="AF38" s="173"/>
      <c r="AG38" s="173"/>
      <c r="AH38" s="173">
        <v>15</v>
      </c>
      <c r="AI38" s="173"/>
      <c r="AJ38" s="173"/>
      <c r="AK38" s="173">
        <v>10</v>
      </c>
      <c r="AL38" s="173"/>
      <c r="AM38" s="173"/>
      <c r="AN38" s="173" t="s">
        <v>210</v>
      </c>
      <c r="AO38" s="173"/>
      <c r="AP38" s="173"/>
      <c r="AR38" s="173">
        <f t="shared" ref="AR38:AR49" si="5">SUM(S38:AJ38)</f>
        <v>85</v>
      </c>
      <c r="AS38" s="173"/>
      <c r="AT38" s="339">
        <f t="shared" ref="AT38:AT49" si="6">(AR38*1)/90</f>
        <v>0.94444444444444442</v>
      </c>
      <c r="AU38" s="339"/>
      <c r="AV38" s="173" t="str">
        <f t="shared" ref="AV38:AV49" si="7">IF(AT38&gt;=96%,"FUERTE",(IF(AT38&lt;=85%,"DEBIL","MODERADO")))</f>
        <v>MODERADO</v>
      </c>
      <c r="AW38" s="173"/>
      <c r="AX38" s="339">
        <f t="shared" ref="AX38:AX49" si="8">ROUNDUP(AVERAGEIF(AT32:AU38,"&gt;0"),1)</f>
        <v>1</v>
      </c>
      <c r="AY38" s="339"/>
      <c r="AZ38" s="173" t="str">
        <f t="shared" ref="AZ38:AZ49" si="9">IF(AX38&gt;96%,"Fuerte",IF(AX38&lt;50%,"Débil","Moderada"))</f>
        <v>Fuerte</v>
      </c>
      <c r="BA38" s="173"/>
      <c r="BB38" s="174" t="s">
        <v>321</v>
      </c>
      <c r="BC38" s="174"/>
      <c r="BD38" s="173" t="s">
        <v>71</v>
      </c>
      <c r="BE38" s="173"/>
      <c r="BF38" s="173" t="s">
        <v>276</v>
      </c>
      <c r="BG38" s="173"/>
      <c r="BH38" s="173" t="s">
        <v>71</v>
      </c>
      <c r="BI38" s="173"/>
      <c r="BJ38" s="173"/>
      <c r="BK38" s="173"/>
      <c r="BL38" s="363"/>
      <c r="BM38" s="364"/>
      <c r="BN38" s="15">
        <v>1</v>
      </c>
      <c r="BO38" s="203"/>
    </row>
    <row r="39" spans="9:69" ht="189.75" customHeight="1" x14ac:dyDescent="0.25">
      <c r="I39" s="242">
        <v>6</v>
      </c>
      <c r="J39" s="316"/>
      <c r="K39" s="316"/>
      <c r="L39" s="243"/>
      <c r="M39" s="314" t="s">
        <v>329</v>
      </c>
      <c r="N39" s="341"/>
      <c r="O39" s="341"/>
      <c r="P39" s="315"/>
      <c r="Q39" s="173" t="s">
        <v>213</v>
      </c>
      <c r="R39" s="173"/>
      <c r="S39" s="173">
        <v>15</v>
      </c>
      <c r="T39" s="173"/>
      <c r="U39" s="173"/>
      <c r="V39" s="173">
        <v>15</v>
      </c>
      <c r="W39" s="173"/>
      <c r="X39" s="173"/>
      <c r="Y39" s="173">
        <v>15</v>
      </c>
      <c r="Z39" s="173"/>
      <c r="AA39" s="173"/>
      <c r="AB39" s="173">
        <v>10</v>
      </c>
      <c r="AC39" s="173"/>
      <c r="AD39" s="173"/>
      <c r="AE39" s="173">
        <v>15</v>
      </c>
      <c r="AF39" s="173"/>
      <c r="AG39" s="173"/>
      <c r="AH39" s="173">
        <v>15</v>
      </c>
      <c r="AI39" s="173"/>
      <c r="AJ39" s="173"/>
      <c r="AK39" s="173">
        <v>10</v>
      </c>
      <c r="AL39" s="173"/>
      <c r="AM39" s="173"/>
      <c r="AN39" s="173" t="s">
        <v>210</v>
      </c>
      <c r="AO39" s="173"/>
      <c r="AP39" s="173"/>
      <c r="AR39" s="173">
        <f t="shared" si="5"/>
        <v>85</v>
      </c>
      <c r="AS39" s="173"/>
      <c r="AT39" s="339">
        <f t="shared" si="6"/>
        <v>0.94444444444444442</v>
      </c>
      <c r="AU39" s="339"/>
      <c r="AV39" s="173" t="str">
        <f t="shared" si="7"/>
        <v>MODERADO</v>
      </c>
      <c r="AW39" s="173"/>
      <c r="AX39" s="339">
        <f t="shared" si="8"/>
        <v>1</v>
      </c>
      <c r="AY39" s="339"/>
      <c r="AZ39" s="173" t="str">
        <f t="shared" si="9"/>
        <v>Fuerte</v>
      </c>
      <c r="BA39" s="173"/>
      <c r="BB39" s="174" t="s">
        <v>321</v>
      </c>
      <c r="BC39" s="174"/>
      <c r="BD39" s="173" t="s">
        <v>71</v>
      </c>
      <c r="BE39" s="173"/>
      <c r="BF39" s="173" t="s">
        <v>276</v>
      </c>
      <c r="BG39" s="173"/>
      <c r="BH39" s="173" t="s">
        <v>71</v>
      </c>
      <c r="BI39" s="173"/>
      <c r="BJ39" s="173"/>
      <c r="BK39" s="173"/>
      <c r="BL39" s="174" t="s">
        <v>304</v>
      </c>
      <c r="BM39" s="174"/>
      <c r="BN39" s="15">
        <v>1</v>
      </c>
      <c r="BO39" s="15">
        <v>1</v>
      </c>
    </row>
    <row r="40" spans="9:69" ht="189.75" customHeight="1" x14ac:dyDescent="0.25">
      <c r="I40" s="305">
        <v>7</v>
      </c>
      <c r="J40" s="342"/>
      <c r="K40" s="342"/>
      <c r="L40" s="303"/>
      <c r="M40" s="314" t="s">
        <v>515</v>
      </c>
      <c r="N40" s="341"/>
      <c r="O40" s="341"/>
      <c r="P40" s="315"/>
      <c r="Q40" s="173" t="s">
        <v>266</v>
      </c>
      <c r="R40" s="173"/>
      <c r="S40" s="173">
        <v>15</v>
      </c>
      <c r="T40" s="173"/>
      <c r="U40" s="173"/>
      <c r="V40" s="173">
        <v>15</v>
      </c>
      <c r="W40" s="173"/>
      <c r="X40" s="173"/>
      <c r="Y40" s="173">
        <v>15</v>
      </c>
      <c r="Z40" s="173"/>
      <c r="AA40" s="173"/>
      <c r="AB40" s="173">
        <v>10</v>
      </c>
      <c r="AC40" s="173"/>
      <c r="AD40" s="173"/>
      <c r="AE40" s="173">
        <v>15</v>
      </c>
      <c r="AF40" s="173"/>
      <c r="AG40" s="173"/>
      <c r="AH40" s="173">
        <v>15</v>
      </c>
      <c r="AI40" s="173"/>
      <c r="AJ40" s="173"/>
      <c r="AK40" s="173">
        <v>10</v>
      </c>
      <c r="AL40" s="173"/>
      <c r="AM40" s="173"/>
      <c r="AN40" s="173" t="s">
        <v>210</v>
      </c>
      <c r="AO40" s="173"/>
      <c r="AP40" s="173"/>
      <c r="AR40" s="173">
        <f t="shared" ref="AR40" si="10">SUM(S40:AJ40)</f>
        <v>85</v>
      </c>
      <c r="AS40" s="173"/>
      <c r="AT40" s="339">
        <f t="shared" ref="AT40" si="11">(AR40*1)/90</f>
        <v>0.94444444444444442</v>
      </c>
      <c r="AU40" s="339"/>
      <c r="AV40" s="173" t="str">
        <f t="shared" ref="AV40" si="12">IF(AT40&gt;=96%,"FUERTE",(IF(AT40&lt;=85%,"DEBIL","MODERADO")))</f>
        <v>MODERADO</v>
      </c>
      <c r="AW40" s="173"/>
      <c r="AX40" s="339">
        <f t="shared" ref="AX40" si="13">ROUNDUP(AVERAGEIF(AT34:AU40,"&gt;0"),1)</f>
        <v>1</v>
      </c>
      <c r="AY40" s="339"/>
      <c r="AZ40" s="173" t="str">
        <f t="shared" ref="AZ40" si="14">IF(AX40&gt;96%,"Fuerte",IF(AX40&lt;50%,"Débil","Moderada"))</f>
        <v>Fuerte</v>
      </c>
      <c r="BA40" s="173"/>
      <c r="BB40" s="174" t="s">
        <v>321</v>
      </c>
      <c r="BC40" s="174"/>
      <c r="BD40" s="173" t="s">
        <v>71</v>
      </c>
      <c r="BE40" s="173"/>
      <c r="BF40" s="173" t="s">
        <v>276</v>
      </c>
      <c r="BG40" s="173"/>
      <c r="BH40" s="173" t="s">
        <v>71</v>
      </c>
      <c r="BI40" s="173"/>
      <c r="BJ40" s="173"/>
      <c r="BK40" s="173"/>
      <c r="BL40" s="174" t="s">
        <v>304</v>
      </c>
      <c r="BM40" s="174"/>
      <c r="BN40" s="107">
        <v>1</v>
      </c>
      <c r="BO40" s="200">
        <v>3</v>
      </c>
    </row>
    <row r="41" spans="9:69" ht="189.75" customHeight="1" x14ac:dyDescent="0.25">
      <c r="I41" s="302"/>
      <c r="J41" s="343"/>
      <c r="K41" s="343"/>
      <c r="L41" s="306"/>
      <c r="M41" s="314" t="s">
        <v>516</v>
      </c>
      <c r="N41" s="341"/>
      <c r="O41" s="341"/>
      <c r="P41" s="315"/>
      <c r="Q41" s="173" t="s">
        <v>213</v>
      </c>
      <c r="R41" s="173"/>
      <c r="S41" s="173">
        <v>15</v>
      </c>
      <c r="T41" s="173"/>
      <c r="U41" s="173"/>
      <c r="V41" s="173">
        <v>15</v>
      </c>
      <c r="W41" s="173"/>
      <c r="X41" s="173"/>
      <c r="Y41" s="173">
        <v>15</v>
      </c>
      <c r="Z41" s="173"/>
      <c r="AA41" s="173"/>
      <c r="AB41" s="173">
        <v>15</v>
      </c>
      <c r="AC41" s="173"/>
      <c r="AD41" s="173"/>
      <c r="AE41" s="173">
        <v>15</v>
      </c>
      <c r="AF41" s="173"/>
      <c r="AG41" s="173"/>
      <c r="AH41" s="173">
        <v>15</v>
      </c>
      <c r="AI41" s="173"/>
      <c r="AJ41" s="173"/>
      <c r="AK41" s="173">
        <v>10</v>
      </c>
      <c r="AL41" s="173"/>
      <c r="AM41" s="173"/>
      <c r="AN41" s="173" t="s">
        <v>210</v>
      </c>
      <c r="AO41" s="173"/>
      <c r="AP41" s="173"/>
      <c r="AR41" s="173">
        <f t="shared" ref="AR41" si="15">SUM(S41:AJ41)</f>
        <v>90</v>
      </c>
      <c r="AS41" s="173"/>
      <c r="AT41" s="339">
        <f t="shared" ref="AT41" si="16">(AR41*1)/90</f>
        <v>1</v>
      </c>
      <c r="AU41" s="339"/>
      <c r="AV41" s="173" t="str">
        <f t="shared" ref="AV41" si="17">IF(AT41&gt;=96%,"FUERTE",(IF(AT41&lt;=85%,"DEBIL","MODERADO")))</f>
        <v>FUERTE</v>
      </c>
      <c r="AW41" s="173"/>
      <c r="AX41" s="339">
        <f t="shared" ref="AX41" si="18">ROUNDUP(AVERAGEIF(AT35:AU41,"&gt;0"),1)</f>
        <v>1</v>
      </c>
      <c r="AY41" s="339"/>
      <c r="AZ41" s="173" t="str">
        <f t="shared" ref="AZ41" si="19">IF(AX41&gt;96%,"Fuerte",IF(AX41&lt;50%,"Débil","Moderada"))</f>
        <v>Fuerte</v>
      </c>
      <c r="BA41" s="173"/>
      <c r="BB41" s="174" t="s">
        <v>321</v>
      </c>
      <c r="BC41" s="174"/>
      <c r="BD41" s="173" t="s">
        <v>71</v>
      </c>
      <c r="BE41" s="173"/>
      <c r="BF41" s="174" t="s">
        <v>335</v>
      </c>
      <c r="BG41" s="174"/>
      <c r="BH41" s="173" t="s">
        <v>71</v>
      </c>
      <c r="BI41" s="173"/>
      <c r="BJ41" s="173"/>
      <c r="BK41" s="173"/>
      <c r="BL41" s="174" t="s">
        <v>304</v>
      </c>
      <c r="BM41" s="174"/>
      <c r="BN41" s="107">
        <v>2</v>
      </c>
      <c r="BO41" s="203"/>
    </row>
    <row r="42" spans="9:69" ht="180" customHeight="1" x14ac:dyDescent="0.25">
      <c r="I42" s="242">
        <v>8</v>
      </c>
      <c r="J42" s="316"/>
      <c r="K42" s="316"/>
      <c r="L42" s="243"/>
      <c r="M42" s="314" t="s">
        <v>549</v>
      </c>
      <c r="N42" s="341"/>
      <c r="O42" s="341"/>
      <c r="P42" s="315"/>
      <c r="Q42" s="173" t="s">
        <v>213</v>
      </c>
      <c r="R42" s="173"/>
      <c r="S42" s="173">
        <v>15</v>
      </c>
      <c r="T42" s="173"/>
      <c r="U42" s="173"/>
      <c r="V42" s="173">
        <v>15</v>
      </c>
      <c r="W42" s="173"/>
      <c r="X42" s="173"/>
      <c r="Y42" s="173">
        <v>15</v>
      </c>
      <c r="Z42" s="173"/>
      <c r="AA42" s="173"/>
      <c r="AB42" s="173">
        <v>15</v>
      </c>
      <c r="AC42" s="173"/>
      <c r="AD42" s="173"/>
      <c r="AE42" s="173">
        <v>15</v>
      </c>
      <c r="AF42" s="173"/>
      <c r="AG42" s="173"/>
      <c r="AH42" s="173">
        <v>15</v>
      </c>
      <c r="AI42" s="173"/>
      <c r="AJ42" s="173"/>
      <c r="AK42" s="173">
        <v>10</v>
      </c>
      <c r="AL42" s="173"/>
      <c r="AM42" s="173"/>
      <c r="AN42" s="173" t="s">
        <v>210</v>
      </c>
      <c r="AO42" s="173"/>
      <c r="AP42" s="173"/>
      <c r="AR42" s="173">
        <f t="shared" si="5"/>
        <v>90</v>
      </c>
      <c r="AS42" s="173"/>
      <c r="AT42" s="339">
        <f t="shared" si="6"/>
        <v>1</v>
      </c>
      <c r="AU42" s="339"/>
      <c r="AV42" s="173" t="str">
        <f t="shared" si="7"/>
        <v>FUERTE</v>
      </c>
      <c r="AW42" s="173"/>
      <c r="AX42" s="339">
        <f t="shared" ref="AX42:AX47" si="20">ROUNDUP(AVERAGEIF(AT34:AU42,"&gt;0"),1)</f>
        <v>1</v>
      </c>
      <c r="AY42" s="339"/>
      <c r="AZ42" s="173" t="str">
        <f t="shared" si="9"/>
        <v>Fuerte</v>
      </c>
      <c r="BA42" s="173"/>
      <c r="BB42" s="174" t="s">
        <v>334</v>
      </c>
      <c r="BC42" s="174"/>
      <c r="BD42" s="174" t="s">
        <v>335</v>
      </c>
      <c r="BE42" s="174"/>
      <c r="BF42" s="173" t="s">
        <v>71</v>
      </c>
      <c r="BG42" s="173"/>
      <c r="BH42" s="173" t="s">
        <v>71</v>
      </c>
      <c r="BI42" s="173"/>
      <c r="BJ42" s="173"/>
      <c r="BK42" s="173"/>
      <c r="BL42" s="174" t="s">
        <v>304</v>
      </c>
      <c r="BM42" s="174"/>
      <c r="BN42" s="15">
        <v>1</v>
      </c>
      <c r="BO42" s="15">
        <v>1</v>
      </c>
    </row>
    <row r="43" spans="9:69" ht="206.25" customHeight="1" x14ac:dyDescent="0.25">
      <c r="I43" s="242">
        <v>9</v>
      </c>
      <c r="J43" s="316"/>
      <c r="K43" s="316"/>
      <c r="L43" s="243"/>
      <c r="M43" s="174" t="s">
        <v>349</v>
      </c>
      <c r="N43" s="174"/>
      <c r="O43" s="174"/>
      <c r="P43" s="174"/>
      <c r="Q43" s="173" t="s">
        <v>213</v>
      </c>
      <c r="R43" s="173"/>
      <c r="S43" s="173">
        <v>15</v>
      </c>
      <c r="T43" s="173"/>
      <c r="U43" s="173"/>
      <c r="V43" s="173">
        <v>15</v>
      </c>
      <c r="W43" s="173"/>
      <c r="X43" s="173"/>
      <c r="Y43" s="173">
        <v>15</v>
      </c>
      <c r="Z43" s="173"/>
      <c r="AA43" s="173"/>
      <c r="AB43" s="173">
        <v>15</v>
      </c>
      <c r="AC43" s="173"/>
      <c r="AD43" s="173"/>
      <c r="AE43" s="173">
        <v>15</v>
      </c>
      <c r="AF43" s="173"/>
      <c r="AG43" s="173"/>
      <c r="AH43" s="173">
        <v>15</v>
      </c>
      <c r="AI43" s="173"/>
      <c r="AJ43" s="173"/>
      <c r="AK43" s="173">
        <v>10</v>
      </c>
      <c r="AL43" s="173"/>
      <c r="AM43" s="173"/>
      <c r="AN43" s="173" t="s">
        <v>210</v>
      </c>
      <c r="AO43" s="173"/>
      <c r="AP43" s="173"/>
      <c r="AR43" s="173">
        <f t="shared" si="5"/>
        <v>90</v>
      </c>
      <c r="AS43" s="173"/>
      <c r="AT43" s="339">
        <f t="shared" si="6"/>
        <v>1</v>
      </c>
      <c r="AU43" s="339"/>
      <c r="AV43" s="173" t="str">
        <f t="shared" si="7"/>
        <v>FUERTE</v>
      </c>
      <c r="AW43" s="173"/>
      <c r="AX43" s="339">
        <f t="shared" si="20"/>
        <v>1</v>
      </c>
      <c r="AY43" s="339"/>
      <c r="AZ43" s="173" t="str">
        <f t="shared" si="9"/>
        <v>Fuerte</v>
      </c>
      <c r="BA43" s="173"/>
      <c r="BB43" s="174" t="s">
        <v>334</v>
      </c>
      <c r="BC43" s="174"/>
      <c r="BD43" s="174" t="s">
        <v>335</v>
      </c>
      <c r="BE43" s="174"/>
      <c r="BF43" s="173" t="s">
        <v>71</v>
      </c>
      <c r="BG43" s="173"/>
      <c r="BH43" s="173" t="s">
        <v>71</v>
      </c>
      <c r="BI43" s="173"/>
      <c r="BJ43" s="173"/>
      <c r="BK43" s="173"/>
      <c r="BL43" s="174" t="s">
        <v>304</v>
      </c>
      <c r="BM43" s="174"/>
      <c r="BN43" s="15">
        <v>1</v>
      </c>
      <c r="BO43" s="15">
        <v>1</v>
      </c>
    </row>
    <row r="44" spans="9:69" ht="142.5" customHeight="1" x14ac:dyDescent="0.25">
      <c r="I44" s="242">
        <v>10</v>
      </c>
      <c r="J44" s="316"/>
      <c r="K44" s="316"/>
      <c r="L44" s="243"/>
      <c r="M44" s="174" t="s">
        <v>360</v>
      </c>
      <c r="N44" s="174"/>
      <c r="O44" s="174"/>
      <c r="P44" s="174"/>
      <c r="Q44" s="173" t="s">
        <v>266</v>
      </c>
      <c r="R44" s="173"/>
      <c r="S44" s="173">
        <v>15</v>
      </c>
      <c r="T44" s="173"/>
      <c r="U44" s="173"/>
      <c r="V44" s="173">
        <v>15</v>
      </c>
      <c r="W44" s="173"/>
      <c r="X44" s="173"/>
      <c r="Y44" s="173">
        <v>15</v>
      </c>
      <c r="Z44" s="173"/>
      <c r="AA44" s="173"/>
      <c r="AB44" s="173">
        <v>10</v>
      </c>
      <c r="AC44" s="173"/>
      <c r="AD44" s="173"/>
      <c r="AE44" s="173">
        <v>15</v>
      </c>
      <c r="AF44" s="173"/>
      <c r="AG44" s="173"/>
      <c r="AH44" s="173">
        <v>15</v>
      </c>
      <c r="AI44" s="173"/>
      <c r="AJ44" s="173"/>
      <c r="AK44" s="173">
        <v>10</v>
      </c>
      <c r="AL44" s="173"/>
      <c r="AM44" s="173"/>
      <c r="AN44" s="173" t="s">
        <v>210</v>
      </c>
      <c r="AO44" s="173"/>
      <c r="AP44" s="173"/>
      <c r="AR44" s="173">
        <f t="shared" si="5"/>
        <v>85</v>
      </c>
      <c r="AS44" s="173"/>
      <c r="AT44" s="339">
        <f t="shared" si="6"/>
        <v>0.94444444444444442</v>
      </c>
      <c r="AU44" s="339"/>
      <c r="AV44" s="173" t="str">
        <f t="shared" si="7"/>
        <v>MODERADO</v>
      </c>
      <c r="AW44" s="173"/>
      <c r="AX44" s="339">
        <f t="shared" si="20"/>
        <v>1</v>
      </c>
      <c r="AY44" s="339"/>
      <c r="AZ44" s="173" t="str">
        <f t="shared" si="9"/>
        <v>Fuerte</v>
      </c>
      <c r="BA44" s="173"/>
      <c r="BB44" s="174" t="s">
        <v>334</v>
      </c>
      <c r="BC44" s="174"/>
      <c r="BD44" s="174" t="s">
        <v>335</v>
      </c>
      <c r="BE44" s="174"/>
      <c r="BF44" s="173" t="s">
        <v>71</v>
      </c>
      <c r="BG44" s="173"/>
      <c r="BH44" s="173" t="s">
        <v>71</v>
      </c>
      <c r="BI44" s="173"/>
      <c r="BJ44" s="173"/>
      <c r="BK44" s="173"/>
      <c r="BL44" s="174" t="s">
        <v>304</v>
      </c>
      <c r="BM44" s="174"/>
      <c r="BN44" s="15">
        <v>1</v>
      </c>
      <c r="BO44" s="15">
        <v>1</v>
      </c>
    </row>
    <row r="45" spans="9:69" ht="133.5" customHeight="1" x14ac:dyDescent="0.25">
      <c r="I45" s="305">
        <v>11</v>
      </c>
      <c r="J45" s="342"/>
      <c r="K45" s="342"/>
      <c r="L45" s="303"/>
      <c r="M45" s="174" t="s">
        <v>370</v>
      </c>
      <c r="N45" s="174"/>
      <c r="O45" s="174"/>
      <c r="P45" s="174"/>
      <c r="Q45" s="173" t="s">
        <v>266</v>
      </c>
      <c r="R45" s="173"/>
      <c r="S45" s="173">
        <v>15</v>
      </c>
      <c r="T45" s="173"/>
      <c r="U45" s="173"/>
      <c r="V45" s="173">
        <v>15</v>
      </c>
      <c r="W45" s="173"/>
      <c r="X45" s="173"/>
      <c r="Y45" s="173">
        <v>15</v>
      </c>
      <c r="Z45" s="173"/>
      <c r="AA45" s="173"/>
      <c r="AB45" s="173">
        <v>10</v>
      </c>
      <c r="AC45" s="173"/>
      <c r="AD45" s="173"/>
      <c r="AE45" s="173">
        <v>15</v>
      </c>
      <c r="AF45" s="173"/>
      <c r="AG45" s="173"/>
      <c r="AH45" s="173">
        <v>15</v>
      </c>
      <c r="AI45" s="173"/>
      <c r="AJ45" s="173"/>
      <c r="AK45" s="173">
        <v>10</v>
      </c>
      <c r="AL45" s="173"/>
      <c r="AM45" s="173"/>
      <c r="AN45" s="173" t="s">
        <v>210</v>
      </c>
      <c r="AO45" s="173"/>
      <c r="AP45" s="173"/>
      <c r="AR45" s="173">
        <f t="shared" si="5"/>
        <v>85</v>
      </c>
      <c r="AS45" s="173"/>
      <c r="AT45" s="339">
        <f t="shared" si="6"/>
        <v>0.94444444444444442</v>
      </c>
      <c r="AU45" s="339"/>
      <c r="AV45" s="173" t="str">
        <f t="shared" si="7"/>
        <v>MODERADO</v>
      </c>
      <c r="AW45" s="173"/>
      <c r="AX45" s="339">
        <f t="shared" si="20"/>
        <v>1</v>
      </c>
      <c r="AY45" s="339"/>
      <c r="AZ45" s="173" t="str">
        <f t="shared" si="9"/>
        <v>Fuerte</v>
      </c>
      <c r="BA45" s="173"/>
      <c r="BB45" s="174" t="s">
        <v>334</v>
      </c>
      <c r="BC45" s="174"/>
      <c r="BD45" s="174" t="s">
        <v>335</v>
      </c>
      <c r="BE45" s="174"/>
      <c r="BF45" s="173" t="s">
        <v>71</v>
      </c>
      <c r="BG45" s="173"/>
      <c r="BH45" s="173" t="s">
        <v>71</v>
      </c>
      <c r="BI45" s="173"/>
      <c r="BJ45" s="173"/>
      <c r="BK45" s="173"/>
      <c r="BL45" s="361" t="s">
        <v>378</v>
      </c>
      <c r="BM45" s="362"/>
      <c r="BN45" s="15">
        <v>1</v>
      </c>
      <c r="BO45" s="200">
        <v>3</v>
      </c>
    </row>
    <row r="46" spans="9:69" ht="107.25" customHeight="1" x14ac:dyDescent="0.25">
      <c r="I46" s="278"/>
      <c r="J46" s="307"/>
      <c r="K46" s="307"/>
      <c r="L46" s="304"/>
      <c r="M46" s="174" t="s">
        <v>377</v>
      </c>
      <c r="N46" s="174"/>
      <c r="O46" s="174"/>
      <c r="P46" s="174"/>
      <c r="Q46" s="173" t="s">
        <v>266</v>
      </c>
      <c r="R46" s="173"/>
      <c r="S46" s="173">
        <v>15</v>
      </c>
      <c r="T46" s="173"/>
      <c r="U46" s="173"/>
      <c r="V46" s="173">
        <v>15</v>
      </c>
      <c r="W46" s="173"/>
      <c r="X46" s="173"/>
      <c r="Y46" s="173">
        <v>15</v>
      </c>
      <c r="Z46" s="173"/>
      <c r="AA46" s="173"/>
      <c r="AB46" s="173">
        <v>10</v>
      </c>
      <c r="AC46" s="173"/>
      <c r="AD46" s="173"/>
      <c r="AE46" s="173">
        <v>15</v>
      </c>
      <c r="AF46" s="173"/>
      <c r="AG46" s="173"/>
      <c r="AH46" s="173">
        <v>15</v>
      </c>
      <c r="AI46" s="173"/>
      <c r="AJ46" s="173"/>
      <c r="AK46" s="173">
        <v>10</v>
      </c>
      <c r="AL46" s="173"/>
      <c r="AM46" s="173"/>
      <c r="AN46" s="173" t="s">
        <v>210</v>
      </c>
      <c r="AO46" s="173"/>
      <c r="AP46" s="173"/>
      <c r="AR46" s="173">
        <f t="shared" si="5"/>
        <v>85</v>
      </c>
      <c r="AS46" s="173"/>
      <c r="AT46" s="339">
        <f t="shared" si="6"/>
        <v>0.94444444444444442</v>
      </c>
      <c r="AU46" s="339"/>
      <c r="AV46" s="173" t="str">
        <f t="shared" si="7"/>
        <v>MODERADO</v>
      </c>
      <c r="AW46" s="173"/>
      <c r="AX46" s="339">
        <f t="shared" si="20"/>
        <v>1</v>
      </c>
      <c r="AY46" s="339"/>
      <c r="AZ46" s="173" t="str">
        <f t="shared" si="9"/>
        <v>Fuerte</v>
      </c>
      <c r="BA46" s="173"/>
      <c r="BB46" s="174" t="s">
        <v>334</v>
      </c>
      <c r="BC46" s="174"/>
      <c r="BD46" s="174" t="s">
        <v>335</v>
      </c>
      <c r="BE46" s="174"/>
      <c r="BF46" s="173" t="s">
        <v>71</v>
      </c>
      <c r="BG46" s="173"/>
      <c r="BH46" s="173" t="s">
        <v>71</v>
      </c>
      <c r="BI46" s="173"/>
      <c r="BJ46" s="173"/>
      <c r="BK46" s="173"/>
      <c r="BL46" s="366"/>
      <c r="BM46" s="367"/>
      <c r="BN46" s="15">
        <v>1</v>
      </c>
      <c r="BO46" s="201"/>
    </row>
    <row r="47" spans="9:69" ht="121.5" customHeight="1" x14ac:dyDescent="0.25">
      <c r="I47" s="302"/>
      <c r="J47" s="343"/>
      <c r="K47" s="343"/>
      <c r="L47" s="306"/>
      <c r="M47" s="174" t="s">
        <v>372</v>
      </c>
      <c r="N47" s="174"/>
      <c r="O47" s="174"/>
      <c r="P47" s="174"/>
      <c r="Q47" s="173" t="s">
        <v>266</v>
      </c>
      <c r="R47" s="173"/>
      <c r="S47" s="173">
        <v>15</v>
      </c>
      <c r="T47" s="173"/>
      <c r="U47" s="173"/>
      <c r="V47" s="173">
        <v>15</v>
      </c>
      <c r="W47" s="173"/>
      <c r="X47" s="173"/>
      <c r="Y47" s="173">
        <v>15</v>
      </c>
      <c r="Z47" s="173"/>
      <c r="AA47" s="173"/>
      <c r="AB47" s="173">
        <v>10</v>
      </c>
      <c r="AC47" s="173"/>
      <c r="AD47" s="173"/>
      <c r="AE47" s="173">
        <v>15</v>
      </c>
      <c r="AF47" s="173"/>
      <c r="AG47" s="173"/>
      <c r="AH47" s="173">
        <v>15</v>
      </c>
      <c r="AI47" s="173"/>
      <c r="AJ47" s="173"/>
      <c r="AK47" s="173">
        <v>10</v>
      </c>
      <c r="AL47" s="173"/>
      <c r="AM47" s="173"/>
      <c r="AN47" s="173" t="s">
        <v>210</v>
      </c>
      <c r="AO47" s="173"/>
      <c r="AP47" s="173"/>
      <c r="AR47" s="173">
        <f t="shared" si="5"/>
        <v>85</v>
      </c>
      <c r="AS47" s="173"/>
      <c r="AT47" s="339">
        <f t="shared" si="6"/>
        <v>0.94444444444444442</v>
      </c>
      <c r="AU47" s="339"/>
      <c r="AV47" s="173" t="str">
        <f t="shared" si="7"/>
        <v>MODERADO</v>
      </c>
      <c r="AW47" s="173"/>
      <c r="AX47" s="339">
        <f t="shared" si="20"/>
        <v>1</v>
      </c>
      <c r="AY47" s="339"/>
      <c r="AZ47" s="173" t="str">
        <f t="shared" si="9"/>
        <v>Fuerte</v>
      </c>
      <c r="BA47" s="173"/>
      <c r="BB47" s="174" t="s">
        <v>334</v>
      </c>
      <c r="BC47" s="174"/>
      <c r="BD47" s="174" t="s">
        <v>335</v>
      </c>
      <c r="BE47" s="174"/>
      <c r="BF47" s="173" t="s">
        <v>71</v>
      </c>
      <c r="BG47" s="173"/>
      <c r="BH47" s="173" t="s">
        <v>71</v>
      </c>
      <c r="BI47" s="173"/>
      <c r="BJ47" s="173"/>
      <c r="BK47" s="173"/>
      <c r="BL47" s="363"/>
      <c r="BM47" s="364"/>
      <c r="BN47" s="15">
        <v>1</v>
      </c>
      <c r="BO47" s="203"/>
    </row>
    <row r="48" spans="9:69" ht="159.75" customHeight="1" x14ac:dyDescent="0.25">
      <c r="I48" s="305">
        <v>12</v>
      </c>
      <c r="J48" s="342"/>
      <c r="K48" s="342"/>
      <c r="L48" s="303"/>
      <c r="M48" s="174" t="s">
        <v>386</v>
      </c>
      <c r="N48" s="173"/>
      <c r="O48" s="173"/>
      <c r="P48" s="173"/>
      <c r="Q48" s="173" t="s">
        <v>266</v>
      </c>
      <c r="R48" s="173"/>
      <c r="S48" s="173">
        <v>15</v>
      </c>
      <c r="T48" s="173"/>
      <c r="U48" s="173"/>
      <c r="V48" s="173">
        <v>15</v>
      </c>
      <c r="W48" s="173"/>
      <c r="X48" s="173"/>
      <c r="Y48" s="173">
        <v>15</v>
      </c>
      <c r="Z48" s="173"/>
      <c r="AA48" s="173"/>
      <c r="AB48" s="173">
        <v>15</v>
      </c>
      <c r="AC48" s="173"/>
      <c r="AD48" s="173"/>
      <c r="AE48" s="173">
        <v>15</v>
      </c>
      <c r="AF48" s="173"/>
      <c r="AG48" s="173"/>
      <c r="AH48" s="173">
        <v>15</v>
      </c>
      <c r="AI48" s="173"/>
      <c r="AJ48" s="173"/>
      <c r="AK48" s="173">
        <v>10</v>
      </c>
      <c r="AL48" s="173"/>
      <c r="AM48" s="173"/>
      <c r="AN48" s="173" t="s">
        <v>210</v>
      </c>
      <c r="AO48" s="173"/>
      <c r="AP48" s="173"/>
      <c r="AR48" s="173">
        <f t="shared" si="5"/>
        <v>90</v>
      </c>
      <c r="AS48" s="173"/>
      <c r="AT48" s="339">
        <f t="shared" si="6"/>
        <v>1</v>
      </c>
      <c r="AU48" s="339"/>
      <c r="AV48" s="173" t="str">
        <f t="shared" si="7"/>
        <v>FUERTE</v>
      </c>
      <c r="AW48" s="173"/>
      <c r="AX48" s="339">
        <f t="shared" ref="AX48" si="21">ROUNDUP(AVERAGEIF(AT42:AU48,"&gt;0"),1)</f>
        <v>1</v>
      </c>
      <c r="AY48" s="339"/>
      <c r="AZ48" s="173" t="str">
        <f t="shared" si="9"/>
        <v>Fuerte</v>
      </c>
      <c r="BA48" s="173"/>
      <c r="BB48" s="174" t="s">
        <v>334</v>
      </c>
      <c r="BC48" s="174"/>
      <c r="BD48" s="174" t="s">
        <v>335</v>
      </c>
      <c r="BE48" s="174"/>
      <c r="BF48" s="173" t="s">
        <v>71</v>
      </c>
      <c r="BG48" s="173"/>
      <c r="BH48" s="173" t="s">
        <v>71</v>
      </c>
      <c r="BI48" s="173"/>
      <c r="BJ48" s="173"/>
      <c r="BK48" s="173"/>
      <c r="BL48" s="361" t="s">
        <v>378</v>
      </c>
      <c r="BM48" s="362"/>
      <c r="BN48" s="20">
        <v>2</v>
      </c>
      <c r="BO48" s="204">
        <v>3</v>
      </c>
    </row>
    <row r="49" spans="9:67" ht="190.5" customHeight="1" x14ac:dyDescent="0.25">
      <c r="I49" s="302"/>
      <c r="J49" s="343"/>
      <c r="K49" s="343"/>
      <c r="L49" s="306"/>
      <c r="M49" s="174" t="s">
        <v>387</v>
      </c>
      <c r="N49" s="173"/>
      <c r="O49" s="173"/>
      <c r="P49" s="173"/>
      <c r="Q49" s="173" t="s">
        <v>213</v>
      </c>
      <c r="R49" s="173"/>
      <c r="S49" s="173">
        <v>15</v>
      </c>
      <c r="T49" s="173"/>
      <c r="U49" s="173"/>
      <c r="V49" s="173">
        <v>15</v>
      </c>
      <c r="W49" s="173"/>
      <c r="X49" s="173"/>
      <c r="Y49" s="173">
        <v>15</v>
      </c>
      <c r="Z49" s="173"/>
      <c r="AA49" s="173"/>
      <c r="AB49" s="173">
        <v>10</v>
      </c>
      <c r="AC49" s="173"/>
      <c r="AD49" s="173"/>
      <c r="AE49" s="173">
        <v>15</v>
      </c>
      <c r="AF49" s="173"/>
      <c r="AG49" s="173"/>
      <c r="AH49" s="173">
        <v>15</v>
      </c>
      <c r="AI49" s="173"/>
      <c r="AJ49" s="173"/>
      <c r="AK49" s="173">
        <v>10</v>
      </c>
      <c r="AL49" s="173"/>
      <c r="AM49" s="173"/>
      <c r="AN49" s="173" t="s">
        <v>211</v>
      </c>
      <c r="AO49" s="173"/>
      <c r="AP49" s="173"/>
      <c r="AR49" s="173">
        <f t="shared" si="5"/>
        <v>85</v>
      </c>
      <c r="AS49" s="173"/>
      <c r="AT49" s="339">
        <f t="shared" si="6"/>
        <v>0.94444444444444442</v>
      </c>
      <c r="AU49" s="339"/>
      <c r="AV49" s="173" t="str">
        <f t="shared" si="7"/>
        <v>MODERADO</v>
      </c>
      <c r="AW49" s="173"/>
      <c r="AX49" s="339">
        <f t="shared" si="8"/>
        <v>1</v>
      </c>
      <c r="AY49" s="339"/>
      <c r="AZ49" s="173" t="str">
        <f t="shared" si="9"/>
        <v>Fuerte</v>
      </c>
      <c r="BA49" s="173"/>
      <c r="BB49" s="174" t="s">
        <v>334</v>
      </c>
      <c r="BC49" s="174"/>
      <c r="BD49" s="174" t="s">
        <v>335</v>
      </c>
      <c r="BE49" s="174"/>
      <c r="BF49" s="173" t="s">
        <v>71</v>
      </c>
      <c r="BG49" s="173"/>
      <c r="BH49" s="173" t="s">
        <v>71</v>
      </c>
      <c r="BI49" s="173"/>
      <c r="BJ49" s="173"/>
      <c r="BK49" s="173"/>
      <c r="BL49" s="363"/>
      <c r="BM49" s="364"/>
      <c r="BN49" s="20">
        <v>1</v>
      </c>
      <c r="BO49" s="206"/>
    </row>
    <row r="50" spans="9:67" ht="99.75" customHeight="1" x14ac:dyDescent="0.25">
      <c r="I50" s="305">
        <v>13</v>
      </c>
      <c r="J50" s="342"/>
      <c r="K50" s="342"/>
      <c r="L50" s="303"/>
      <c r="M50" s="174" t="s">
        <v>400</v>
      </c>
      <c r="N50" s="174"/>
      <c r="O50" s="174"/>
      <c r="P50" s="174"/>
      <c r="Q50" s="173" t="s">
        <v>213</v>
      </c>
      <c r="R50" s="173"/>
      <c r="S50" s="173">
        <v>15</v>
      </c>
      <c r="T50" s="173"/>
      <c r="U50" s="173"/>
      <c r="V50" s="173">
        <v>15</v>
      </c>
      <c r="W50" s="173"/>
      <c r="X50" s="173"/>
      <c r="Y50" s="173">
        <v>15</v>
      </c>
      <c r="Z50" s="173"/>
      <c r="AA50" s="173"/>
      <c r="AB50" s="173">
        <v>15</v>
      </c>
      <c r="AC50" s="173"/>
      <c r="AD50" s="173"/>
      <c r="AE50" s="173">
        <v>15</v>
      </c>
      <c r="AF50" s="173"/>
      <c r="AG50" s="173"/>
      <c r="AH50" s="173">
        <v>15</v>
      </c>
      <c r="AI50" s="173"/>
      <c r="AJ50" s="173"/>
      <c r="AK50" s="173">
        <v>10</v>
      </c>
      <c r="AL50" s="173"/>
      <c r="AM50" s="173"/>
      <c r="AN50" s="173" t="s">
        <v>210</v>
      </c>
      <c r="AO50" s="173"/>
      <c r="AP50" s="173"/>
      <c r="AR50" s="173">
        <f t="shared" ref="AR50:AR67" si="22">SUM(S50:AJ50)</f>
        <v>90</v>
      </c>
      <c r="AS50" s="173"/>
      <c r="AT50" s="339">
        <f t="shared" ref="AT50:AT67" si="23">(AR50*1)/90</f>
        <v>1</v>
      </c>
      <c r="AU50" s="339"/>
      <c r="AV50" s="173" t="str">
        <f t="shared" ref="AV50:AV67" si="24">IF(AT50&gt;=96%,"FUERTE",(IF(AT50&lt;=85%,"DEBIL","MODERADO")))</f>
        <v>FUERTE</v>
      </c>
      <c r="AW50" s="173"/>
      <c r="AX50" s="339">
        <f t="shared" ref="AX50:AX67" si="25">ROUNDUP(AVERAGEIF(AT44:AU50,"&gt;0"),1)</f>
        <v>1</v>
      </c>
      <c r="AY50" s="339"/>
      <c r="AZ50" s="173" t="str">
        <f t="shared" ref="AZ50:AZ67" si="26">IF(AX50&gt;96%,"Fuerte",IF(AX50&lt;50%,"Débil","Moderada"))</f>
        <v>Fuerte</v>
      </c>
      <c r="BA50" s="173"/>
      <c r="BB50" s="174" t="s">
        <v>334</v>
      </c>
      <c r="BC50" s="174"/>
      <c r="BD50" s="174" t="s">
        <v>335</v>
      </c>
      <c r="BE50" s="174"/>
      <c r="BF50" s="173" t="s">
        <v>71</v>
      </c>
      <c r="BG50" s="173"/>
      <c r="BH50" s="173" t="s">
        <v>71</v>
      </c>
      <c r="BI50" s="173"/>
      <c r="BJ50" s="173"/>
      <c r="BK50" s="173"/>
      <c r="BL50" s="361" t="s">
        <v>407</v>
      </c>
      <c r="BM50" s="362"/>
      <c r="BN50" s="15">
        <v>2</v>
      </c>
      <c r="BO50" s="200">
        <v>4</v>
      </c>
    </row>
    <row r="51" spans="9:67" ht="133.5" customHeight="1" x14ac:dyDescent="0.25">
      <c r="I51" s="302"/>
      <c r="J51" s="343"/>
      <c r="K51" s="343"/>
      <c r="L51" s="306"/>
      <c r="M51" s="174" t="s">
        <v>401</v>
      </c>
      <c r="N51" s="174"/>
      <c r="O51" s="174"/>
      <c r="P51" s="174"/>
      <c r="Q51" s="173" t="s">
        <v>213</v>
      </c>
      <c r="R51" s="173"/>
      <c r="S51" s="173">
        <v>15</v>
      </c>
      <c r="T51" s="173"/>
      <c r="U51" s="173"/>
      <c r="V51" s="173">
        <v>15</v>
      </c>
      <c r="W51" s="173"/>
      <c r="X51" s="173"/>
      <c r="Y51" s="173">
        <v>15</v>
      </c>
      <c r="Z51" s="173"/>
      <c r="AA51" s="173"/>
      <c r="AB51" s="173">
        <v>15</v>
      </c>
      <c r="AC51" s="173"/>
      <c r="AD51" s="173"/>
      <c r="AE51" s="173">
        <v>15</v>
      </c>
      <c r="AF51" s="173"/>
      <c r="AG51" s="173"/>
      <c r="AH51" s="173">
        <v>15</v>
      </c>
      <c r="AI51" s="173"/>
      <c r="AJ51" s="173"/>
      <c r="AK51" s="173">
        <v>10</v>
      </c>
      <c r="AL51" s="173"/>
      <c r="AM51" s="173"/>
      <c r="AN51" s="173" t="s">
        <v>210</v>
      </c>
      <c r="AO51" s="173"/>
      <c r="AP51" s="173"/>
      <c r="AR51" s="173">
        <f t="shared" si="22"/>
        <v>90</v>
      </c>
      <c r="AS51" s="173"/>
      <c r="AT51" s="339">
        <f t="shared" si="23"/>
        <v>1</v>
      </c>
      <c r="AU51" s="339"/>
      <c r="AV51" s="173" t="str">
        <f t="shared" si="24"/>
        <v>FUERTE</v>
      </c>
      <c r="AW51" s="173"/>
      <c r="AX51" s="339">
        <f t="shared" si="25"/>
        <v>1</v>
      </c>
      <c r="AY51" s="339"/>
      <c r="AZ51" s="173" t="str">
        <f t="shared" si="26"/>
        <v>Fuerte</v>
      </c>
      <c r="BA51" s="173"/>
      <c r="BB51" s="174" t="s">
        <v>334</v>
      </c>
      <c r="BC51" s="174"/>
      <c r="BD51" s="174" t="s">
        <v>335</v>
      </c>
      <c r="BE51" s="174"/>
      <c r="BF51" s="173" t="s">
        <v>71</v>
      </c>
      <c r="BG51" s="173"/>
      <c r="BH51" s="173" t="s">
        <v>71</v>
      </c>
      <c r="BI51" s="173"/>
      <c r="BJ51" s="173"/>
      <c r="BK51" s="173"/>
      <c r="BL51" s="363"/>
      <c r="BM51" s="364"/>
      <c r="BN51" s="15">
        <v>2</v>
      </c>
      <c r="BO51" s="203"/>
    </row>
    <row r="52" spans="9:67" ht="192.75" customHeight="1" x14ac:dyDescent="0.25">
      <c r="I52" s="305">
        <v>14</v>
      </c>
      <c r="J52" s="342"/>
      <c r="K52" s="342"/>
      <c r="L52" s="303"/>
      <c r="M52" s="174" t="s">
        <v>413</v>
      </c>
      <c r="N52" s="174"/>
      <c r="O52" s="174"/>
      <c r="P52" s="174"/>
      <c r="Q52" s="173" t="s">
        <v>213</v>
      </c>
      <c r="R52" s="173"/>
      <c r="S52" s="173">
        <v>15</v>
      </c>
      <c r="T52" s="173"/>
      <c r="U52" s="173"/>
      <c r="V52" s="173">
        <v>15</v>
      </c>
      <c r="W52" s="173"/>
      <c r="X52" s="173"/>
      <c r="Y52" s="173">
        <v>15</v>
      </c>
      <c r="Z52" s="173"/>
      <c r="AA52" s="173"/>
      <c r="AB52" s="173">
        <v>15</v>
      </c>
      <c r="AC52" s="173"/>
      <c r="AD52" s="173"/>
      <c r="AE52" s="173">
        <v>15</v>
      </c>
      <c r="AF52" s="173"/>
      <c r="AG52" s="173"/>
      <c r="AH52" s="173">
        <v>15</v>
      </c>
      <c r="AI52" s="173"/>
      <c r="AJ52" s="173"/>
      <c r="AK52" s="173">
        <v>10</v>
      </c>
      <c r="AL52" s="173"/>
      <c r="AM52" s="173"/>
      <c r="AN52" s="173" t="s">
        <v>210</v>
      </c>
      <c r="AO52" s="173"/>
      <c r="AP52" s="173"/>
      <c r="AR52" s="173">
        <f t="shared" si="22"/>
        <v>90</v>
      </c>
      <c r="AS52" s="173"/>
      <c r="AT52" s="339">
        <f t="shared" si="23"/>
        <v>1</v>
      </c>
      <c r="AU52" s="339"/>
      <c r="AV52" s="173" t="str">
        <f t="shared" si="24"/>
        <v>FUERTE</v>
      </c>
      <c r="AW52" s="173"/>
      <c r="AX52" s="339">
        <f t="shared" si="25"/>
        <v>1</v>
      </c>
      <c r="AY52" s="339"/>
      <c r="AZ52" s="173" t="str">
        <f t="shared" si="26"/>
        <v>Fuerte</v>
      </c>
      <c r="BA52" s="173"/>
      <c r="BB52" s="174" t="s">
        <v>334</v>
      </c>
      <c r="BC52" s="174"/>
      <c r="BD52" s="174" t="s">
        <v>335</v>
      </c>
      <c r="BE52" s="174"/>
      <c r="BF52" s="173" t="s">
        <v>71</v>
      </c>
      <c r="BG52" s="173"/>
      <c r="BH52" s="173" t="s">
        <v>71</v>
      </c>
      <c r="BI52" s="173"/>
      <c r="BJ52" s="173"/>
      <c r="BK52" s="173"/>
      <c r="BL52" s="305" t="s">
        <v>424</v>
      </c>
      <c r="BM52" s="303"/>
      <c r="BN52" s="15">
        <v>2</v>
      </c>
      <c r="BO52" s="200">
        <v>7</v>
      </c>
    </row>
    <row r="53" spans="9:67" ht="183.75" customHeight="1" x14ac:dyDescent="0.25">
      <c r="I53" s="278"/>
      <c r="J53" s="307"/>
      <c r="K53" s="307"/>
      <c r="L53" s="304"/>
      <c r="M53" s="174" t="s">
        <v>414</v>
      </c>
      <c r="N53" s="174"/>
      <c r="O53" s="174"/>
      <c r="P53" s="174"/>
      <c r="Q53" s="173" t="s">
        <v>266</v>
      </c>
      <c r="R53" s="173"/>
      <c r="S53" s="173">
        <v>15</v>
      </c>
      <c r="T53" s="173"/>
      <c r="U53" s="173"/>
      <c r="V53" s="173">
        <v>15</v>
      </c>
      <c r="W53" s="173"/>
      <c r="X53" s="173"/>
      <c r="Y53" s="173">
        <v>15</v>
      </c>
      <c r="Z53" s="173"/>
      <c r="AA53" s="173"/>
      <c r="AB53" s="173">
        <v>15</v>
      </c>
      <c r="AC53" s="173"/>
      <c r="AD53" s="173"/>
      <c r="AE53" s="173">
        <v>15</v>
      </c>
      <c r="AF53" s="173"/>
      <c r="AG53" s="173"/>
      <c r="AH53" s="173">
        <v>15</v>
      </c>
      <c r="AI53" s="173"/>
      <c r="AJ53" s="173"/>
      <c r="AK53" s="173">
        <v>10</v>
      </c>
      <c r="AL53" s="173"/>
      <c r="AM53" s="173"/>
      <c r="AN53" s="173" t="s">
        <v>210</v>
      </c>
      <c r="AO53" s="173"/>
      <c r="AP53" s="173"/>
      <c r="AR53" s="173">
        <f t="shared" si="22"/>
        <v>90</v>
      </c>
      <c r="AS53" s="173"/>
      <c r="AT53" s="339">
        <f t="shared" si="23"/>
        <v>1</v>
      </c>
      <c r="AU53" s="339"/>
      <c r="AV53" s="173" t="str">
        <f t="shared" si="24"/>
        <v>FUERTE</v>
      </c>
      <c r="AW53" s="173"/>
      <c r="AX53" s="339">
        <f t="shared" si="25"/>
        <v>1</v>
      </c>
      <c r="AY53" s="339"/>
      <c r="AZ53" s="173" t="str">
        <f t="shared" si="26"/>
        <v>Fuerte</v>
      </c>
      <c r="BA53" s="173"/>
      <c r="BB53" s="174" t="s">
        <v>334</v>
      </c>
      <c r="BC53" s="174"/>
      <c r="BD53" s="174" t="s">
        <v>335</v>
      </c>
      <c r="BE53" s="174"/>
      <c r="BF53" s="173" t="s">
        <v>71</v>
      </c>
      <c r="BG53" s="173"/>
      <c r="BH53" s="173" t="s">
        <v>71</v>
      </c>
      <c r="BI53" s="173"/>
      <c r="BJ53" s="173"/>
      <c r="BK53" s="173"/>
      <c r="BL53" s="278"/>
      <c r="BM53" s="304"/>
      <c r="BN53" s="15">
        <v>2</v>
      </c>
      <c r="BO53" s="201"/>
    </row>
    <row r="54" spans="9:67" ht="167.25" customHeight="1" x14ac:dyDescent="0.25">
      <c r="I54" s="278"/>
      <c r="J54" s="307"/>
      <c r="K54" s="307"/>
      <c r="L54" s="304"/>
      <c r="M54" s="174" t="s">
        <v>415</v>
      </c>
      <c r="N54" s="174"/>
      <c r="O54" s="174"/>
      <c r="P54" s="174"/>
      <c r="Q54" s="173" t="s">
        <v>266</v>
      </c>
      <c r="R54" s="173"/>
      <c r="S54" s="173">
        <v>15</v>
      </c>
      <c r="T54" s="173"/>
      <c r="U54" s="173"/>
      <c r="V54" s="173">
        <v>15</v>
      </c>
      <c r="W54" s="173"/>
      <c r="X54" s="173"/>
      <c r="Y54" s="173">
        <v>15</v>
      </c>
      <c r="Z54" s="173"/>
      <c r="AA54" s="173"/>
      <c r="AB54" s="173">
        <v>15</v>
      </c>
      <c r="AC54" s="173"/>
      <c r="AD54" s="173"/>
      <c r="AE54" s="173">
        <v>15</v>
      </c>
      <c r="AF54" s="173"/>
      <c r="AG54" s="173"/>
      <c r="AH54" s="173">
        <v>15</v>
      </c>
      <c r="AI54" s="173"/>
      <c r="AJ54" s="173"/>
      <c r="AK54" s="173">
        <v>10</v>
      </c>
      <c r="AL54" s="173"/>
      <c r="AM54" s="173"/>
      <c r="AN54" s="173" t="s">
        <v>210</v>
      </c>
      <c r="AO54" s="173"/>
      <c r="AP54" s="173"/>
      <c r="AR54" s="173">
        <f t="shared" si="22"/>
        <v>90</v>
      </c>
      <c r="AS54" s="173"/>
      <c r="AT54" s="339">
        <f t="shared" si="23"/>
        <v>1</v>
      </c>
      <c r="AU54" s="339"/>
      <c r="AV54" s="173" t="str">
        <f t="shared" si="24"/>
        <v>FUERTE</v>
      </c>
      <c r="AW54" s="173"/>
      <c r="AX54" s="339">
        <f t="shared" si="25"/>
        <v>1</v>
      </c>
      <c r="AY54" s="339"/>
      <c r="AZ54" s="173" t="str">
        <f t="shared" si="26"/>
        <v>Fuerte</v>
      </c>
      <c r="BA54" s="173"/>
      <c r="BB54" s="174" t="s">
        <v>334</v>
      </c>
      <c r="BC54" s="174"/>
      <c r="BD54" s="174" t="s">
        <v>335</v>
      </c>
      <c r="BE54" s="174"/>
      <c r="BF54" s="173" t="s">
        <v>71</v>
      </c>
      <c r="BG54" s="173"/>
      <c r="BH54" s="173" t="s">
        <v>71</v>
      </c>
      <c r="BI54" s="173"/>
      <c r="BJ54" s="173"/>
      <c r="BK54" s="173"/>
      <c r="BL54" s="278"/>
      <c r="BM54" s="304"/>
      <c r="BN54" s="15">
        <v>2</v>
      </c>
      <c r="BO54" s="201"/>
    </row>
    <row r="55" spans="9:67" ht="122.25" customHeight="1" x14ac:dyDescent="0.25">
      <c r="I55" s="302"/>
      <c r="J55" s="343"/>
      <c r="K55" s="343"/>
      <c r="L55" s="306"/>
      <c r="M55" s="174" t="s">
        <v>416</v>
      </c>
      <c r="N55" s="174"/>
      <c r="O55" s="174"/>
      <c r="P55" s="174"/>
      <c r="Q55" s="173" t="s">
        <v>213</v>
      </c>
      <c r="R55" s="173"/>
      <c r="S55" s="173">
        <v>15</v>
      </c>
      <c r="T55" s="173"/>
      <c r="U55" s="173"/>
      <c r="V55" s="173">
        <v>15</v>
      </c>
      <c r="W55" s="173"/>
      <c r="X55" s="173"/>
      <c r="Y55" s="173">
        <v>15</v>
      </c>
      <c r="Z55" s="173"/>
      <c r="AA55" s="173"/>
      <c r="AB55" s="173">
        <v>10</v>
      </c>
      <c r="AC55" s="173"/>
      <c r="AD55" s="173"/>
      <c r="AE55" s="173">
        <v>15</v>
      </c>
      <c r="AF55" s="173"/>
      <c r="AG55" s="173"/>
      <c r="AH55" s="173">
        <v>15</v>
      </c>
      <c r="AI55" s="173"/>
      <c r="AJ55" s="173"/>
      <c r="AK55" s="173">
        <v>10</v>
      </c>
      <c r="AL55" s="173"/>
      <c r="AM55" s="173"/>
      <c r="AN55" s="173" t="s">
        <v>211</v>
      </c>
      <c r="AO55" s="173"/>
      <c r="AP55" s="173"/>
      <c r="AR55" s="173">
        <f t="shared" si="22"/>
        <v>85</v>
      </c>
      <c r="AS55" s="173"/>
      <c r="AT55" s="339">
        <f t="shared" si="23"/>
        <v>0.94444444444444442</v>
      </c>
      <c r="AU55" s="339"/>
      <c r="AV55" s="173" t="str">
        <f t="shared" si="24"/>
        <v>MODERADO</v>
      </c>
      <c r="AW55" s="173"/>
      <c r="AX55" s="339">
        <f t="shared" si="25"/>
        <v>1</v>
      </c>
      <c r="AY55" s="339"/>
      <c r="AZ55" s="173" t="str">
        <f t="shared" si="26"/>
        <v>Fuerte</v>
      </c>
      <c r="BA55" s="173"/>
      <c r="BB55" s="174" t="s">
        <v>321</v>
      </c>
      <c r="BC55" s="174"/>
      <c r="BD55" s="173" t="s">
        <v>71</v>
      </c>
      <c r="BE55" s="173"/>
      <c r="BF55" s="173" t="s">
        <v>276</v>
      </c>
      <c r="BG55" s="173"/>
      <c r="BH55" s="171" t="s">
        <v>71</v>
      </c>
      <c r="BI55" s="171"/>
      <c r="BJ55" s="171"/>
      <c r="BK55" s="171"/>
      <c r="BL55" s="302"/>
      <c r="BM55" s="306"/>
      <c r="BN55" s="15">
        <v>1</v>
      </c>
      <c r="BO55" s="203"/>
    </row>
    <row r="56" spans="9:67" ht="136.5" customHeight="1" x14ac:dyDescent="0.25">
      <c r="I56" s="305">
        <v>15</v>
      </c>
      <c r="J56" s="342"/>
      <c r="K56" s="342"/>
      <c r="L56" s="303"/>
      <c r="M56" s="314" t="s">
        <v>426</v>
      </c>
      <c r="N56" s="341"/>
      <c r="O56" s="341"/>
      <c r="P56" s="315"/>
      <c r="Q56" s="173" t="s">
        <v>213</v>
      </c>
      <c r="R56" s="173"/>
      <c r="S56" s="173">
        <v>15</v>
      </c>
      <c r="T56" s="173"/>
      <c r="U56" s="173"/>
      <c r="V56" s="173">
        <v>15</v>
      </c>
      <c r="W56" s="173"/>
      <c r="X56" s="173"/>
      <c r="Y56" s="173">
        <v>15</v>
      </c>
      <c r="Z56" s="173"/>
      <c r="AA56" s="173"/>
      <c r="AB56" s="173">
        <v>15</v>
      </c>
      <c r="AC56" s="173"/>
      <c r="AD56" s="173"/>
      <c r="AE56" s="173">
        <v>15</v>
      </c>
      <c r="AF56" s="173"/>
      <c r="AG56" s="173"/>
      <c r="AH56" s="173">
        <v>15</v>
      </c>
      <c r="AI56" s="173"/>
      <c r="AJ56" s="173"/>
      <c r="AK56" s="173">
        <v>10</v>
      </c>
      <c r="AL56" s="173"/>
      <c r="AM56" s="173"/>
      <c r="AN56" s="173" t="s">
        <v>210</v>
      </c>
      <c r="AO56" s="173"/>
      <c r="AP56" s="173"/>
      <c r="AR56" s="173">
        <f t="shared" si="22"/>
        <v>90</v>
      </c>
      <c r="AS56" s="173"/>
      <c r="AT56" s="339">
        <f t="shared" si="23"/>
        <v>1</v>
      </c>
      <c r="AU56" s="339"/>
      <c r="AV56" s="173" t="str">
        <f t="shared" si="24"/>
        <v>FUERTE</v>
      </c>
      <c r="AW56" s="173"/>
      <c r="AX56" s="339">
        <f t="shared" si="25"/>
        <v>1</v>
      </c>
      <c r="AY56" s="339"/>
      <c r="AZ56" s="173" t="str">
        <f t="shared" si="26"/>
        <v>Fuerte</v>
      </c>
      <c r="BA56" s="173"/>
      <c r="BB56" s="174" t="s">
        <v>334</v>
      </c>
      <c r="BC56" s="174"/>
      <c r="BD56" s="174" t="s">
        <v>335</v>
      </c>
      <c r="BE56" s="174"/>
      <c r="BF56" s="173" t="s">
        <v>71</v>
      </c>
      <c r="BG56" s="173"/>
      <c r="BH56" s="173" t="s">
        <v>71</v>
      </c>
      <c r="BI56" s="173"/>
      <c r="BJ56" s="173"/>
      <c r="BK56" s="173"/>
      <c r="BL56" s="361" t="s">
        <v>424</v>
      </c>
      <c r="BM56" s="362"/>
      <c r="BN56" s="15">
        <v>2</v>
      </c>
      <c r="BO56" s="204">
        <v>4</v>
      </c>
    </row>
    <row r="57" spans="9:67" ht="123.75" customHeight="1" x14ac:dyDescent="0.25">
      <c r="I57" s="278"/>
      <c r="J57" s="307"/>
      <c r="K57" s="307"/>
      <c r="L57" s="304"/>
      <c r="M57" s="314" t="s">
        <v>427</v>
      </c>
      <c r="N57" s="341"/>
      <c r="O57" s="341"/>
      <c r="P57" s="315"/>
      <c r="Q57" s="173" t="s">
        <v>213</v>
      </c>
      <c r="R57" s="173"/>
      <c r="S57" s="173">
        <v>15</v>
      </c>
      <c r="T57" s="173"/>
      <c r="U57" s="173"/>
      <c r="V57" s="173">
        <v>15</v>
      </c>
      <c r="W57" s="173"/>
      <c r="X57" s="173"/>
      <c r="Y57" s="173">
        <v>15</v>
      </c>
      <c r="Z57" s="173"/>
      <c r="AA57" s="173"/>
      <c r="AB57" s="173">
        <v>15</v>
      </c>
      <c r="AC57" s="173"/>
      <c r="AD57" s="173"/>
      <c r="AE57" s="173">
        <v>15</v>
      </c>
      <c r="AF57" s="173"/>
      <c r="AG57" s="173"/>
      <c r="AH57" s="173">
        <v>15</v>
      </c>
      <c r="AI57" s="173"/>
      <c r="AJ57" s="173"/>
      <c r="AK57" s="173">
        <v>10</v>
      </c>
      <c r="AL57" s="173"/>
      <c r="AM57" s="173"/>
      <c r="AN57" s="173" t="s">
        <v>210</v>
      </c>
      <c r="AO57" s="173"/>
      <c r="AP57" s="173"/>
      <c r="AR57" s="173">
        <f t="shared" si="22"/>
        <v>90</v>
      </c>
      <c r="AS57" s="173"/>
      <c r="AT57" s="339">
        <f t="shared" si="23"/>
        <v>1</v>
      </c>
      <c r="AU57" s="339"/>
      <c r="AV57" s="173" t="str">
        <f t="shared" si="24"/>
        <v>FUERTE</v>
      </c>
      <c r="AW57" s="173"/>
      <c r="AX57" s="339">
        <f t="shared" si="25"/>
        <v>1</v>
      </c>
      <c r="AY57" s="339"/>
      <c r="AZ57" s="173" t="str">
        <f t="shared" si="26"/>
        <v>Fuerte</v>
      </c>
      <c r="BA57" s="173"/>
      <c r="BB57" s="174" t="s">
        <v>334</v>
      </c>
      <c r="BC57" s="174"/>
      <c r="BD57" s="174" t="s">
        <v>335</v>
      </c>
      <c r="BE57" s="174"/>
      <c r="BF57" s="173" t="s">
        <v>71</v>
      </c>
      <c r="BG57" s="173"/>
      <c r="BH57" s="173" t="s">
        <v>71</v>
      </c>
      <c r="BI57" s="173"/>
      <c r="BJ57" s="173"/>
      <c r="BK57" s="173"/>
      <c r="BL57" s="366"/>
      <c r="BM57" s="367"/>
      <c r="BN57" s="15">
        <v>2</v>
      </c>
      <c r="BO57" s="205"/>
    </row>
    <row r="58" spans="9:67" ht="134.25" customHeight="1" x14ac:dyDescent="0.25">
      <c r="I58" s="278"/>
      <c r="J58" s="307"/>
      <c r="K58" s="307"/>
      <c r="L58" s="304"/>
      <c r="M58" s="314" t="s">
        <v>428</v>
      </c>
      <c r="N58" s="341"/>
      <c r="O58" s="341"/>
      <c r="P58" s="315"/>
      <c r="Q58" s="173" t="s">
        <v>213</v>
      </c>
      <c r="R58" s="173"/>
      <c r="S58" s="173">
        <v>15</v>
      </c>
      <c r="T58" s="173"/>
      <c r="U58" s="173"/>
      <c r="V58" s="173">
        <v>15</v>
      </c>
      <c r="W58" s="173"/>
      <c r="X58" s="173"/>
      <c r="Y58" s="173">
        <v>15</v>
      </c>
      <c r="Z58" s="173"/>
      <c r="AA58" s="173"/>
      <c r="AB58" s="173">
        <v>15</v>
      </c>
      <c r="AC58" s="173"/>
      <c r="AD58" s="173"/>
      <c r="AE58" s="173">
        <v>15</v>
      </c>
      <c r="AF58" s="173"/>
      <c r="AG58" s="173"/>
      <c r="AH58" s="173">
        <v>15</v>
      </c>
      <c r="AI58" s="173"/>
      <c r="AJ58" s="173"/>
      <c r="AK58" s="173">
        <v>10</v>
      </c>
      <c r="AL58" s="173"/>
      <c r="AM58" s="173"/>
      <c r="AN58" s="173" t="s">
        <v>210</v>
      </c>
      <c r="AO58" s="173"/>
      <c r="AP58" s="173"/>
      <c r="AR58" s="173">
        <f t="shared" si="22"/>
        <v>90</v>
      </c>
      <c r="AS58" s="173"/>
      <c r="AT58" s="339">
        <f t="shared" si="23"/>
        <v>1</v>
      </c>
      <c r="AU58" s="339"/>
      <c r="AV58" s="173" t="str">
        <f t="shared" si="24"/>
        <v>FUERTE</v>
      </c>
      <c r="AW58" s="173"/>
      <c r="AX58" s="339">
        <f t="shared" si="25"/>
        <v>1</v>
      </c>
      <c r="AY58" s="339"/>
      <c r="AZ58" s="173" t="str">
        <f t="shared" si="26"/>
        <v>Fuerte</v>
      </c>
      <c r="BA58" s="173"/>
      <c r="BB58" s="174" t="s">
        <v>334</v>
      </c>
      <c r="BC58" s="174"/>
      <c r="BD58" s="174" t="s">
        <v>335</v>
      </c>
      <c r="BE58" s="174"/>
      <c r="BF58" s="173" t="s">
        <v>71</v>
      </c>
      <c r="BG58" s="173"/>
      <c r="BH58" s="173" t="s">
        <v>71</v>
      </c>
      <c r="BI58" s="173"/>
      <c r="BJ58" s="173"/>
      <c r="BK58" s="173"/>
      <c r="BL58" s="366"/>
      <c r="BM58" s="367"/>
      <c r="BN58" s="15">
        <v>2</v>
      </c>
      <c r="BO58" s="205"/>
    </row>
    <row r="59" spans="9:67" ht="108" customHeight="1" x14ac:dyDescent="0.25">
      <c r="I59" s="302"/>
      <c r="J59" s="343"/>
      <c r="K59" s="343"/>
      <c r="L59" s="306"/>
      <c r="M59" s="314" t="s">
        <v>429</v>
      </c>
      <c r="N59" s="341"/>
      <c r="O59" s="341"/>
      <c r="P59" s="315"/>
      <c r="Q59" s="173" t="s">
        <v>213</v>
      </c>
      <c r="R59" s="173"/>
      <c r="S59" s="173">
        <v>15</v>
      </c>
      <c r="T59" s="173"/>
      <c r="U59" s="173"/>
      <c r="V59" s="173">
        <v>15</v>
      </c>
      <c r="W59" s="173"/>
      <c r="X59" s="173"/>
      <c r="Y59" s="173">
        <v>15</v>
      </c>
      <c r="Z59" s="173"/>
      <c r="AA59" s="173"/>
      <c r="AB59" s="173">
        <v>15</v>
      </c>
      <c r="AC59" s="173"/>
      <c r="AD59" s="173"/>
      <c r="AE59" s="173">
        <v>15</v>
      </c>
      <c r="AF59" s="173"/>
      <c r="AG59" s="173"/>
      <c r="AH59" s="173">
        <v>15</v>
      </c>
      <c r="AI59" s="173"/>
      <c r="AJ59" s="173"/>
      <c r="AK59" s="173">
        <v>10</v>
      </c>
      <c r="AL59" s="173"/>
      <c r="AM59" s="173"/>
      <c r="AN59" s="173" t="s">
        <v>210</v>
      </c>
      <c r="AO59" s="173"/>
      <c r="AP59" s="173"/>
      <c r="AR59" s="173">
        <f t="shared" si="22"/>
        <v>90</v>
      </c>
      <c r="AS59" s="173"/>
      <c r="AT59" s="339">
        <f t="shared" si="23"/>
        <v>1</v>
      </c>
      <c r="AU59" s="339"/>
      <c r="AV59" s="173" t="str">
        <f t="shared" si="24"/>
        <v>FUERTE</v>
      </c>
      <c r="AW59" s="173"/>
      <c r="AX59" s="339">
        <f t="shared" si="25"/>
        <v>1</v>
      </c>
      <c r="AY59" s="339"/>
      <c r="AZ59" s="173" t="str">
        <f t="shared" si="26"/>
        <v>Fuerte</v>
      </c>
      <c r="BA59" s="173"/>
      <c r="BB59" s="174" t="s">
        <v>334</v>
      </c>
      <c r="BC59" s="174"/>
      <c r="BD59" s="174" t="s">
        <v>335</v>
      </c>
      <c r="BE59" s="174"/>
      <c r="BF59" s="173" t="s">
        <v>71</v>
      </c>
      <c r="BG59" s="173"/>
      <c r="BH59" s="173" t="s">
        <v>71</v>
      </c>
      <c r="BI59" s="173"/>
      <c r="BJ59" s="173"/>
      <c r="BK59" s="173"/>
      <c r="BL59" s="363"/>
      <c r="BM59" s="364"/>
      <c r="BN59" s="15">
        <v>2</v>
      </c>
      <c r="BO59" s="206"/>
    </row>
    <row r="60" spans="9:67" ht="143.25" customHeight="1" x14ac:dyDescent="0.25">
      <c r="I60" s="305">
        <v>16</v>
      </c>
      <c r="J60" s="342"/>
      <c r="K60" s="342"/>
      <c r="L60" s="303"/>
      <c r="M60" s="174" t="s">
        <v>436</v>
      </c>
      <c r="N60" s="174"/>
      <c r="O60" s="174"/>
      <c r="P60" s="174"/>
      <c r="Q60" s="173" t="s">
        <v>213</v>
      </c>
      <c r="R60" s="173"/>
      <c r="S60" s="173">
        <v>15</v>
      </c>
      <c r="T60" s="173"/>
      <c r="U60" s="173"/>
      <c r="V60" s="173">
        <v>15</v>
      </c>
      <c r="W60" s="173"/>
      <c r="X60" s="173"/>
      <c r="Y60" s="173">
        <v>15</v>
      </c>
      <c r="Z60" s="173"/>
      <c r="AA60" s="173"/>
      <c r="AB60" s="173">
        <v>15</v>
      </c>
      <c r="AC60" s="173"/>
      <c r="AD60" s="173"/>
      <c r="AE60" s="173">
        <v>15</v>
      </c>
      <c r="AF60" s="173"/>
      <c r="AG60" s="173"/>
      <c r="AH60" s="173">
        <v>15</v>
      </c>
      <c r="AI60" s="173"/>
      <c r="AJ60" s="173"/>
      <c r="AK60" s="173">
        <v>10</v>
      </c>
      <c r="AL60" s="173"/>
      <c r="AM60" s="173"/>
      <c r="AN60" s="173" t="s">
        <v>210</v>
      </c>
      <c r="AO60" s="173"/>
      <c r="AP60" s="173"/>
      <c r="AR60" s="173">
        <f t="shared" si="22"/>
        <v>90</v>
      </c>
      <c r="AS60" s="173"/>
      <c r="AT60" s="339">
        <f t="shared" si="23"/>
        <v>1</v>
      </c>
      <c r="AU60" s="339"/>
      <c r="AV60" s="173" t="str">
        <f t="shared" si="24"/>
        <v>FUERTE</v>
      </c>
      <c r="AW60" s="173"/>
      <c r="AX60" s="339">
        <f t="shared" si="25"/>
        <v>1</v>
      </c>
      <c r="AY60" s="339"/>
      <c r="AZ60" s="173" t="str">
        <f t="shared" si="26"/>
        <v>Fuerte</v>
      </c>
      <c r="BA60" s="173"/>
      <c r="BB60" s="174" t="s">
        <v>334</v>
      </c>
      <c r="BC60" s="174"/>
      <c r="BD60" s="174" t="s">
        <v>335</v>
      </c>
      <c r="BE60" s="174"/>
      <c r="BF60" s="173" t="s">
        <v>71</v>
      </c>
      <c r="BG60" s="173"/>
      <c r="BH60" s="173" t="s">
        <v>71</v>
      </c>
      <c r="BI60" s="173"/>
      <c r="BJ60" s="173"/>
      <c r="BK60" s="173"/>
      <c r="BL60" s="361" t="s">
        <v>438</v>
      </c>
      <c r="BM60" s="362"/>
      <c r="BN60" s="15">
        <v>2</v>
      </c>
      <c r="BO60" s="200">
        <v>2</v>
      </c>
    </row>
    <row r="61" spans="9:67" ht="124.5" customHeight="1" x14ac:dyDescent="0.25">
      <c r="I61" s="302"/>
      <c r="J61" s="343"/>
      <c r="K61" s="343"/>
      <c r="L61" s="306"/>
      <c r="M61" s="174" t="s">
        <v>437</v>
      </c>
      <c r="N61" s="174"/>
      <c r="O61" s="174"/>
      <c r="P61" s="174"/>
      <c r="Q61" s="173" t="s">
        <v>213</v>
      </c>
      <c r="R61" s="173"/>
      <c r="S61" s="173">
        <v>15</v>
      </c>
      <c r="T61" s="173"/>
      <c r="U61" s="173"/>
      <c r="V61" s="173">
        <v>15</v>
      </c>
      <c r="W61" s="173"/>
      <c r="X61" s="173"/>
      <c r="Y61" s="173">
        <v>15</v>
      </c>
      <c r="Z61" s="173"/>
      <c r="AA61" s="173"/>
      <c r="AB61" s="173">
        <v>15</v>
      </c>
      <c r="AC61" s="173"/>
      <c r="AD61" s="173"/>
      <c r="AE61" s="173">
        <v>15</v>
      </c>
      <c r="AF61" s="173"/>
      <c r="AG61" s="173"/>
      <c r="AH61" s="173">
        <v>15</v>
      </c>
      <c r="AI61" s="173"/>
      <c r="AJ61" s="173"/>
      <c r="AK61" s="173">
        <v>10</v>
      </c>
      <c r="AL61" s="173"/>
      <c r="AM61" s="173"/>
      <c r="AN61" s="173" t="s">
        <v>210</v>
      </c>
      <c r="AO61" s="173"/>
      <c r="AP61" s="173"/>
      <c r="AR61" s="173">
        <f t="shared" si="22"/>
        <v>90</v>
      </c>
      <c r="AS61" s="173"/>
      <c r="AT61" s="339">
        <f t="shared" si="23"/>
        <v>1</v>
      </c>
      <c r="AU61" s="339"/>
      <c r="AV61" s="173" t="str">
        <f t="shared" si="24"/>
        <v>FUERTE</v>
      </c>
      <c r="AW61" s="173"/>
      <c r="AX61" s="339">
        <f t="shared" si="25"/>
        <v>1</v>
      </c>
      <c r="AY61" s="339"/>
      <c r="AZ61" s="173" t="str">
        <f t="shared" si="26"/>
        <v>Fuerte</v>
      </c>
      <c r="BA61" s="173"/>
      <c r="BB61" s="174" t="s">
        <v>334</v>
      </c>
      <c r="BC61" s="174"/>
      <c r="BD61" s="174" t="s">
        <v>335</v>
      </c>
      <c r="BE61" s="174"/>
      <c r="BF61" s="173" t="s">
        <v>71</v>
      </c>
      <c r="BG61" s="173"/>
      <c r="BH61" s="173" t="s">
        <v>71</v>
      </c>
      <c r="BI61" s="173"/>
      <c r="BJ61" s="173"/>
      <c r="BK61" s="173"/>
      <c r="BL61" s="363"/>
      <c r="BM61" s="364"/>
      <c r="BN61" s="15">
        <v>2</v>
      </c>
      <c r="BO61" s="203"/>
    </row>
    <row r="62" spans="9:67" ht="114" customHeight="1" x14ac:dyDescent="0.25">
      <c r="I62" s="242">
        <v>17</v>
      </c>
      <c r="J62" s="316"/>
      <c r="K62" s="316"/>
      <c r="L62" s="243"/>
      <c r="M62" s="174" t="s">
        <v>454</v>
      </c>
      <c r="N62" s="174"/>
      <c r="O62" s="174"/>
      <c r="P62" s="174"/>
      <c r="Q62" s="173" t="s">
        <v>213</v>
      </c>
      <c r="R62" s="173"/>
      <c r="S62" s="173">
        <v>15</v>
      </c>
      <c r="T62" s="173"/>
      <c r="U62" s="173"/>
      <c r="V62" s="173">
        <v>15</v>
      </c>
      <c r="W62" s="173"/>
      <c r="X62" s="173"/>
      <c r="Y62" s="173">
        <v>15</v>
      </c>
      <c r="Z62" s="173"/>
      <c r="AA62" s="173"/>
      <c r="AB62" s="173">
        <v>15</v>
      </c>
      <c r="AC62" s="173"/>
      <c r="AD62" s="173"/>
      <c r="AE62" s="173">
        <v>15</v>
      </c>
      <c r="AF62" s="173"/>
      <c r="AG62" s="173"/>
      <c r="AH62" s="173">
        <v>15</v>
      </c>
      <c r="AI62" s="173"/>
      <c r="AJ62" s="173"/>
      <c r="AK62" s="173">
        <v>10</v>
      </c>
      <c r="AL62" s="173"/>
      <c r="AM62" s="173"/>
      <c r="AN62" s="173" t="s">
        <v>210</v>
      </c>
      <c r="AO62" s="173"/>
      <c r="AP62" s="173"/>
      <c r="AR62" s="173">
        <f t="shared" si="22"/>
        <v>90</v>
      </c>
      <c r="AS62" s="173"/>
      <c r="AT62" s="339">
        <f t="shared" si="23"/>
        <v>1</v>
      </c>
      <c r="AU62" s="339"/>
      <c r="AV62" s="173" t="str">
        <f t="shared" si="24"/>
        <v>FUERTE</v>
      </c>
      <c r="AW62" s="173"/>
      <c r="AX62" s="339">
        <f t="shared" si="25"/>
        <v>1</v>
      </c>
      <c r="AY62" s="339"/>
      <c r="AZ62" s="173" t="str">
        <f t="shared" si="26"/>
        <v>Fuerte</v>
      </c>
      <c r="BA62" s="173"/>
      <c r="BB62" s="174" t="s">
        <v>334</v>
      </c>
      <c r="BC62" s="174"/>
      <c r="BD62" s="174" t="s">
        <v>335</v>
      </c>
      <c r="BE62" s="174"/>
      <c r="BF62" s="173" t="s">
        <v>71</v>
      </c>
      <c r="BG62" s="173"/>
      <c r="BH62" s="173" t="s">
        <v>71</v>
      </c>
      <c r="BI62" s="173"/>
      <c r="BJ62" s="173"/>
      <c r="BK62" s="173"/>
      <c r="BL62" s="174" t="s">
        <v>455</v>
      </c>
      <c r="BM62" s="174"/>
      <c r="BN62" s="15">
        <v>1</v>
      </c>
      <c r="BO62" s="15">
        <v>1</v>
      </c>
    </row>
    <row r="63" spans="9:67" ht="112.5" customHeight="1" x14ac:dyDescent="0.25">
      <c r="I63" s="242">
        <v>18</v>
      </c>
      <c r="J63" s="316"/>
      <c r="K63" s="316"/>
      <c r="L63" s="243"/>
      <c r="M63" s="174" t="s">
        <v>457</v>
      </c>
      <c r="N63" s="174"/>
      <c r="O63" s="174"/>
      <c r="P63" s="174"/>
      <c r="Q63" s="173" t="s">
        <v>213</v>
      </c>
      <c r="R63" s="173"/>
      <c r="S63" s="173">
        <v>15</v>
      </c>
      <c r="T63" s="173"/>
      <c r="U63" s="173"/>
      <c r="V63" s="173">
        <v>15</v>
      </c>
      <c r="W63" s="173"/>
      <c r="X63" s="173"/>
      <c r="Y63" s="173">
        <v>15</v>
      </c>
      <c r="Z63" s="173"/>
      <c r="AA63" s="173"/>
      <c r="AB63" s="173">
        <v>15</v>
      </c>
      <c r="AC63" s="173"/>
      <c r="AD63" s="173"/>
      <c r="AE63" s="173">
        <v>15</v>
      </c>
      <c r="AF63" s="173"/>
      <c r="AG63" s="173"/>
      <c r="AH63" s="173">
        <v>15</v>
      </c>
      <c r="AI63" s="173"/>
      <c r="AJ63" s="173"/>
      <c r="AK63" s="173">
        <v>10</v>
      </c>
      <c r="AL63" s="173"/>
      <c r="AM63" s="173"/>
      <c r="AN63" s="173" t="s">
        <v>210</v>
      </c>
      <c r="AO63" s="173"/>
      <c r="AP63" s="173"/>
      <c r="AR63" s="173">
        <f t="shared" si="22"/>
        <v>90</v>
      </c>
      <c r="AS63" s="173"/>
      <c r="AT63" s="339">
        <f t="shared" si="23"/>
        <v>1</v>
      </c>
      <c r="AU63" s="339"/>
      <c r="AV63" s="173" t="str">
        <f t="shared" si="24"/>
        <v>FUERTE</v>
      </c>
      <c r="AW63" s="173"/>
      <c r="AX63" s="339">
        <f t="shared" si="25"/>
        <v>1</v>
      </c>
      <c r="AY63" s="339"/>
      <c r="AZ63" s="173" t="str">
        <f t="shared" si="26"/>
        <v>Fuerte</v>
      </c>
      <c r="BA63" s="173"/>
      <c r="BB63" s="174" t="s">
        <v>334</v>
      </c>
      <c r="BC63" s="174"/>
      <c r="BD63" s="174" t="s">
        <v>335</v>
      </c>
      <c r="BE63" s="174"/>
      <c r="BF63" s="173" t="s">
        <v>71</v>
      </c>
      <c r="BG63" s="173"/>
      <c r="BH63" s="173" t="s">
        <v>71</v>
      </c>
      <c r="BI63" s="173"/>
      <c r="BJ63" s="173"/>
      <c r="BK63" s="173"/>
      <c r="BL63" s="174" t="s">
        <v>455</v>
      </c>
      <c r="BM63" s="174"/>
      <c r="BN63" s="15">
        <v>1</v>
      </c>
      <c r="BO63" s="15">
        <v>1</v>
      </c>
    </row>
    <row r="64" spans="9:67" ht="118.5" customHeight="1" x14ac:dyDescent="0.25">
      <c r="I64" s="242">
        <v>19</v>
      </c>
      <c r="J64" s="316"/>
      <c r="K64" s="316"/>
      <c r="L64" s="243"/>
      <c r="M64" s="174" t="s">
        <v>464</v>
      </c>
      <c r="N64" s="174"/>
      <c r="O64" s="174"/>
      <c r="P64" s="174"/>
      <c r="Q64" s="173" t="s">
        <v>213</v>
      </c>
      <c r="R64" s="173"/>
      <c r="S64" s="173">
        <v>15</v>
      </c>
      <c r="T64" s="173"/>
      <c r="U64" s="173"/>
      <c r="V64" s="173">
        <v>15</v>
      </c>
      <c r="W64" s="173"/>
      <c r="X64" s="173"/>
      <c r="Y64" s="173">
        <v>15</v>
      </c>
      <c r="Z64" s="173"/>
      <c r="AA64" s="173"/>
      <c r="AB64" s="173">
        <v>15</v>
      </c>
      <c r="AC64" s="173"/>
      <c r="AD64" s="173"/>
      <c r="AE64" s="173">
        <v>15</v>
      </c>
      <c r="AF64" s="173"/>
      <c r="AG64" s="173"/>
      <c r="AH64" s="173">
        <v>15</v>
      </c>
      <c r="AI64" s="173"/>
      <c r="AJ64" s="173"/>
      <c r="AK64" s="173">
        <v>10</v>
      </c>
      <c r="AL64" s="173"/>
      <c r="AM64" s="173"/>
      <c r="AN64" s="173" t="s">
        <v>210</v>
      </c>
      <c r="AO64" s="173"/>
      <c r="AP64" s="173"/>
      <c r="AR64" s="173">
        <f t="shared" si="22"/>
        <v>90</v>
      </c>
      <c r="AS64" s="173"/>
      <c r="AT64" s="339">
        <f t="shared" si="23"/>
        <v>1</v>
      </c>
      <c r="AU64" s="339"/>
      <c r="AV64" s="173" t="str">
        <f t="shared" si="24"/>
        <v>FUERTE</v>
      </c>
      <c r="AW64" s="173"/>
      <c r="AX64" s="339">
        <f t="shared" si="25"/>
        <v>1</v>
      </c>
      <c r="AY64" s="339"/>
      <c r="AZ64" s="173" t="str">
        <f t="shared" si="26"/>
        <v>Fuerte</v>
      </c>
      <c r="BA64" s="173"/>
      <c r="BB64" s="174" t="s">
        <v>334</v>
      </c>
      <c r="BC64" s="174"/>
      <c r="BD64" s="174" t="s">
        <v>335</v>
      </c>
      <c r="BE64" s="174"/>
      <c r="BF64" s="173" t="s">
        <v>71</v>
      </c>
      <c r="BG64" s="173"/>
      <c r="BH64" s="173" t="s">
        <v>71</v>
      </c>
      <c r="BI64" s="173"/>
      <c r="BJ64" s="173"/>
      <c r="BK64" s="173"/>
      <c r="BL64" s="174" t="s">
        <v>455</v>
      </c>
      <c r="BM64" s="174"/>
      <c r="BN64" s="15">
        <v>1</v>
      </c>
      <c r="BO64" s="15">
        <v>1</v>
      </c>
    </row>
    <row r="65" spans="9:67" ht="90" customHeight="1" x14ac:dyDescent="0.25">
      <c r="I65" s="305">
        <v>20</v>
      </c>
      <c r="J65" s="342"/>
      <c r="K65" s="342"/>
      <c r="L65" s="303"/>
      <c r="M65" s="174" t="s">
        <v>468</v>
      </c>
      <c r="N65" s="174"/>
      <c r="O65" s="174"/>
      <c r="P65" s="174"/>
      <c r="Q65" s="173" t="s">
        <v>213</v>
      </c>
      <c r="R65" s="173"/>
      <c r="S65" s="173">
        <v>15</v>
      </c>
      <c r="T65" s="173"/>
      <c r="U65" s="173"/>
      <c r="V65" s="173">
        <v>15</v>
      </c>
      <c r="W65" s="173"/>
      <c r="X65" s="173"/>
      <c r="Y65" s="173">
        <v>15</v>
      </c>
      <c r="Z65" s="173"/>
      <c r="AA65" s="173"/>
      <c r="AB65" s="173">
        <v>15</v>
      </c>
      <c r="AC65" s="173"/>
      <c r="AD65" s="173"/>
      <c r="AE65" s="173">
        <v>15</v>
      </c>
      <c r="AF65" s="173"/>
      <c r="AG65" s="173"/>
      <c r="AH65" s="173">
        <v>15</v>
      </c>
      <c r="AI65" s="173"/>
      <c r="AJ65" s="173"/>
      <c r="AK65" s="173">
        <v>10</v>
      </c>
      <c r="AL65" s="173"/>
      <c r="AM65" s="173"/>
      <c r="AN65" s="173" t="s">
        <v>210</v>
      </c>
      <c r="AO65" s="173"/>
      <c r="AP65" s="173"/>
      <c r="AR65" s="173">
        <f t="shared" si="22"/>
        <v>90</v>
      </c>
      <c r="AS65" s="173"/>
      <c r="AT65" s="339">
        <f t="shared" si="23"/>
        <v>1</v>
      </c>
      <c r="AU65" s="339"/>
      <c r="AV65" s="173" t="str">
        <f t="shared" si="24"/>
        <v>FUERTE</v>
      </c>
      <c r="AW65" s="173"/>
      <c r="AX65" s="339">
        <f t="shared" si="25"/>
        <v>1</v>
      </c>
      <c r="AY65" s="339"/>
      <c r="AZ65" s="173" t="str">
        <f t="shared" si="26"/>
        <v>Fuerte</v>
      </c>
      <c r="BA65" s="173"/>
      <c r="BB65" s="174" t="s">
        <v>334</v>
      </c>
      <c r="BC65" s="174"/>
      <c r="BD65" s="174" t="s">
        <v>335</v>
      </c>
      <c r="BE65" s="174"/>
      <c r="BF65" s="173" t="s">
        <v>71</v>
      </c>
      <c r="BG65" s="173"/>
      <c r="BH65" s="173" t="s">
        <v>71</v>
      </c>
      <c r="BI65" s="173"/>
      <c r="BJ65" s="173"/>
      <c r="BK65" s="173"/>
      <c r="BL65" s="361" t="s">
        <v>472</v>
      </c>
      <c r="BM65" s="362"/>
      <c r="BN65" s="15">
        <v>1</v>
      </c>
      <c r="BO65" s="200">
        <v>2</v>
      </c>
    </row>
    <row r="66" spans="9:67" ht="105" customHeight="1" x14ac:dyDescent="0.25">
      <c r="I66" s="302"/>
      <c r="J66" s="343"/>
      <c r="K66" s="343"/>
      <c r="L66" s="306"/>
      <c r="M66" s="174" t="s">
        <v>469</v>
      </c>
      <c r="N66" s="174"/>
      <c r="O66" s="174"/>
      <c r="P66" s="174"/>
      <c r="Q66" s="173" t="s">
        <v>213</v>
      </c>
      <c r="R66" s="173"/>
      <c r="S66" s="173">
        <v>15</v>
      </c>
      <c r="T66" s="173"/>
      <c r="U66" s="173"/>
      <c r="V66" s="173">
        <v>15</v>
      </c>
      <c r="W66" s="173"/>
      <c r="X66" s="173"/>
      <c r="Y66" s="173">
        <v>15</v>
      </c>
      <c r="Z66" s="173"/>
      <c r="AA66" s="173"/>
      <c r="AB66" s="173">
        <v>15</v>
      </c>
      <c r="AC66" s="173"/>
      <c r="AD66" s="173"/>
      <c r="AE66" s="173">
        <v>15</v>
      </c>
      <c r="AF66" s="173"/>
      <c r="AG66" s="173"/>
      <c r="AH66" s="173">
        <v>15</v>
      </c>
      <c r="AI66" s="173"/>
      <c r="AJ66" s="173"/>
      <c r="AK66" s="173">
        <v>10</v>
      </c>
      <c r="AL66" s="173"/>
      <c r="AM66" s="173"/>
      <c r="AN66" s="173" t="s">
        <v>210</v>
      </c>
      <c r="AO66" s="173"/>
      <c r="AP66" s="173"/>
      <c r="AR66" s="173">
        <f t="shared" si="22"/>
        <v>90</v>
      </c>
      <c r="AS66" s="173"/>
      <c r="AT66" s="339">
        <f t="shared" si="23"/>
        <v>1</v>
      </c>
      <c r="AU66" s="339"/>
      <c r="AV66" s="173" t="str">
        <f t="shared" si="24"/>
        <v>FUERTE</v>
      </c>
      <c r="AW66" s="173"/>
      <c r="AX66" s="339">
        <f t="shared" si="25"/>
        <v>1</v>
      </c>
      <c r="AY66" s="339"/>
      <c r="AZ66" s="173" t="str">
        <f t="shared" si="26"/>
        <v>Fuerte</v>
      </c>
      <c r="BA66" s="173"/>
      <c r="BB66" s="174" t="s">
        <v>334</v>
      </c>
      <c r="BC66" s="174"/>
      <c r="BD66" s="174" t="s">
        <v>335</v>
      </c>
      <c r="BE66" s="174"/>
      <c r="BF66" s="173" t="s">
        <v>71</v>
      </c>
      <c r="BG66" s="173"/>
      <c r="BH66" s="173" t="s">
        <v>71</v>
      </c>
      <c r="BI66" s="173"/>
      <c r="BJ66" s="173"/>
      <c r="BK66" s="173"/>
      <c r="BL66" s="363"/>
      <c r="BM66" s="364"/>
      <c r="BN66" s="15">
        <v>1</v>
      </c>
      <c r="BO66" s="203"/>
    </row>
    <row r="67" spans="9:67" ht="131.25" customHeight="1" x14ac:dyDescent="0.25">
      <c r="I67" s="305">
        <v>21</v>
      </c>
      <c r="J67" s="342"/>
      <c r="K67" s="342"/>
      <c r="L67" s="303"/>
      <c r="M67" s="314" t="s">
        <v>480</v>
      </c>
      <c r="N67" s="341"/>
      <c r="O67" s="341"/>
      <c r="P67" s="315"/>
      <c r="Q67" s="173" t="s">
        <v>213</v>
      </c>
      <c r="R67" s="173"/>
      <c r="S67" s="173">
        <v>15</v>
      </c>
      <c r="T67" s="173"/>
      <c r="U67" s="173"/>
      <c r="V67" s="173">
        <v>15</v>
      </c>
      <c r="W67" s="173"/>
      <c r="X67" s="173"/>
      <c r="Y67" s="173">
        <v>15</v>
      </c>
      <c r="Z67" s="173"/>
      <c r="AA67" s="173"/>
      <c r="AB67" s="173">
        <v>15</v>
      </c>
      <c r="AC67" s="173"/>
      <c r="AD67" s="173"/>
      <c r="AE67" s="173">
        <v>15</v>
      </c>
      <c r="AF67" s="173"/>
      <c r="AG67" s="173"/>
      <c r="AH67" s="173">
        <v>15</v>
      </c>
      <c r="AI67" s="173"/>
      <c r="AJ67" s="173"/>
      <c r="AK67" s="173">
        <v>10</v>
      </c>
      <c r="AL67" s="173"/>
      <c r="AM67" s="173"/>
      <c r="AN67" s="173" t="s">
        <v>210</v>
      </c>
      <c r="AO67" s="173"/>
      <c r="AP67" s="173"/>
      <c r="AR67" s="173">
        <f t="shared" si="22"/>
        <v>90</v>
      </c>
      <c r="AS67" s="173"/>
      <c r="AT67" s="339">
        <f t="shared" si="23"/>
        <v>1</v>
      </c>
      <c r="AU67" s="339"/>
      <c r="AV67" s="173" t="str">
        <f t="shared" si="24"/>
        <v>FUERTE</v>
      </c>
      <c r="AW67" s="173"/>
      <c r="AX67" s="339">
        <f t="shared" si="25"/>
        <v>1</v>
      </c>
      <c r="AY67" s="339"/>
      <c r="AZ67" s="173" t="str">
        <f t="shared" si="26"/>
        <v>Fuerte</v>
      </c>
      <c r="BA67" s="173"/>
      <c r="BB67" s="174" t="s">
        <v>334</v>
      </c>
      <c r="BC67" s="174"/>
      <c r="BD67" s="174" t="s">
        <v>335</v>
      </c>
      <c r="BE67" s="174"/>
      <c r="BF67" s="173" t="s">
        <v>71</v>
      </c>
      <c r="BG67" s="173"/>
      <c r="BH67" s="173" t="s">
        <v>71</v>
      </c>
      <c r="BI67" s="173"/>
      <c r="BJ67" s="173"/>
      <c r="BK67" s="173"/>
      <c r="BL67" s="361" t="s">
        <v>494</v>
      </c>
      <c r="BM67" s="362"/>
      <c r="BN67" s="107">
        <v>1</v>
      </c>
      <c r="BO67" s="200">
        <v>3</v>
      </c>
    </row>
    <row r="68" spans="9:67" ht="150" customHeight="1" x14ac:dyDescent="0.25">
      <c r="I68" s="278"/>
      <c r="J68" s="307"/>
      <c r="K68" s="307"/>
      <c r="L68" s="304"/>
      <c r="M68" s="314" t="s">
        <v>481</v>
      </c>
      <c r="N68" s="341"/>
      <c r="O68" s="341"/>
      <c r="P68" s="315"/>
      <c r="Q68" s="173" t="s">
        <v>213</v>
      </c>
      <c r="R68" s="173"/>
      <c r="S68" s="173">
        <v>15</v>
      </c>
      <c r="T68" s="173"/>
      <c r="U68" s="173"/>
      <c r="V68" s="173">
        <v>15</v>
      </c>
      <c r="W68" s="173"/>
      <c r="X68" s="173"/>
      <c r="Y68" s="173">
        <v>15</v>
      </c>
      <c r="Z68" s="173"/>
      <c r="AA68" s="173"/>
      <c r="AB68" s="173">
        <v>15</v>
      </c>
      <c r="AC68" s="173"/>
      <c r="AD68" s="173"/>
      <c r="AE68" s="173">
        <v>15</v>
      </c>
      <c r="AF68" s="173"/>
      <c r="AG68" s="173"/>
      <c r="AH68" s="173">
        <v>15</v>
      </c>
      <c r="AI68" s="173"/>
      <c r="AJ68" s="173"/>
      <c r="AK68" s="173">
        <v>10</v>
      </c>
      <c r="AL68" s="173"/>
      <c r="AM68" s="173"/>
      <c r="AN68" s="173" t="s">
        <v>210</v>
      </c>
      <c r="AO68" s="173"/>
      <c r="AP68" s="173"/>
      <c r="AR68" s="173">
        <f t="shared" ref="AR68:AR72" si="27">SUM(S68:AJ68)</f>
        <v>90</v>
      </c>
      <c r="AS68" s="173"/>
      <c r="AT68" s="339">
        <f t="shared" ref="AT68:AT72" si="28">(AR68*1)/90</f>
        <v>1</v>
      </c>
      <c r="AU68" s="339"/>
      <c r="AV68" s="173" t="str">
        <f t="shared" ref="AV68:AV72" si="29">IF(AT68&gt;=96%,"FUERTE",(IF(AT68&lt;=85%,"DEBIL","MODERADO")))</f>
        <v>FUERTE</v>
      </c>
      <c r="AW68" s="173"/>
      <c r="AX68" s="339">
        <f t="shared" ref="AX68:AX72" si="30">ROUNDUP(AVERAGEIF(AT62:AU68,"&gt;0"),1)</f>
        <v>1</v>
      </c>
      <c r="AY68" s="339"/>
      <c r="AZ68" s="173" t="str">
        <f t="shared" ref="AZ68:AZ72" si="31">IF(AX68&gt;96%,"Fuerte",IF(AX68&lt;50%,"Débil","Moderada"))</f>
        <v>Fuerte</v>
      </c>
      <c r="BA68" s="173"/>
      <c r="BB68" s="174" t="s">
        <v>334</v>
      </c>
      <c r="BC68" s="174"/>
      <c r="BD68" s="174" t="s">
        <v>335</v>
      </c>
      <c r="BE68" s="174"/>
      <c r="BF68" s="173" t="s">
        <v>71</v>
      </c>
      <c r="BG68" s="173"/>
      <c r="BH68" s="173" t="s">
        <v>71</v>
      </c>
      <c r="BI68" s="173"/>
      <c r="BJ68" s="173"/>
      <c r="BK68" s="173"/>
      <c r="BL68" s="366"/>
      <c r="BM68" s="367"/>
      <c r="BN68" s="107">
        <v>1</v>
      </c>
      <c r="BO68" s="201"/>
    </row>
    <row r="69" spans="9:67" ht="121.5" customHeight="1" x14ac:dyDescent="0.25">
      <c r="I69" s="278"/>
      <c r="J69" s="307"/>
      <c r="K69" s="307"/>
      <c r="L69" s="304"/>
      <c r="M69" s="314" t="s">
        <v>482</v>
      </c>
      <c r="N69" s="341"/>
      <c r="O69" s="341"/>
      <c r="P69" s="315"/>
      <c r="Q69" s="173" t="s">
        <v>213</v>
      </c>
      <c r="R69" s="173"/>
      <c r="S69" s="173">
        <v>15</v>
      </c>
      <c r="T69" s="173"/>
      <c r="U69" s="173"/>
      <c r="V69" s="173">
        <v>15</v>
      </c>
      <c r="W69" s="173"/>
      <c r="X69" s="173"/>
      <c r="Y69" s="173">
        <v>15</v>
      </c>
      <c r="Z69" s="173"/>
      <c r="AA69" s="173"/>
      <c r="AB69" s="173">
        <v>15</v>
      </c>
      <c r="AC69" s="173"/>
      <c r="AD69" s="173"/>
      <c r="AE69" s="173">
        <v>15</v>
      </c>
      <c r="AF69" s="173"/>
      <c r="AG69" s="173"/>
      <c r="AH69" s="173">
        <v>15</v>
      </c>
      <c r="AI69" s="173"/>
      <c r="AJ69" s="173"/>
      <c r="AK69" s="173">
        <v>10</v>
      </c>
      <c r="AL69" s="173"/>
      <c r="AM69" s="173"/>
      <c r="AN69" s="173" t="s">
        <v>210</v>
      </c>
      <c r="AO69" s="173"/>
      <c r="AP69" s="173"/>
      <c r="AR69" s="173">
        <f t="shared" si="27"/>
        <v>90</v>
      </c>
      <c r="AS69" s="173"/>
      <c r="AT69" s="339">
        <f t="shared" si="28"/>
        <v>1</v>
      </c>
      <c r="AU69" s="339"/>
      <c r="AV69" s="173" t="str">
        <f t="shared" si="29"/>
        <v>FUERTE</v>
      </c>
      <c r="AW69" s="173"/>
      <c r="AX69" s="339">
        <f t="shared" si="30"/>
        <v>1</v>
      </c>
      <c r="AY69" s="339"/>
      <c r="AZ69" s="173" t="str">
        <f t="shared" si="31"/>
        <v>Fuerte</v>
      </c>
      <c r="BA69" s="173"/>
      <c r="BB69" s="174" t="s">
        <v>334</v>
      </c>
      <c r="BC69" s="174"/>
      <c r="BD69" s="174" t="s">
        <v>335</v>
      </c>
      <c r="BE69" s="174"/>
      <c r="BF69" s="173" t="s">
        <v>71</v>
      </c>
      <c r="BG69" s="173"/>
      <c r="BH69" s="173" t="s">
        <v>71</v>
      </c>
      <c r="BI69" s="173"/>
      <c r="BJ69" s="173"/>
      <c r="BK69" s="173"/>
      <c r="BL69" s="366"/>
      <c r="BM69" s="367"/>
      <c r="BN69" s="107">
        <v>1</v>
      </c>
      <c r="BO69" s="201"/>
    </row>
    <row r="70" spans="9:67" ht="127.5" customHeight="1" x14ac:dyDescent="0.25">
      <c r="I70" s="278"/>
      <c r="J70" s="307"/>
      <c r="K70" s="307"/>
      <c r="L70" s="304"/>
      <c r="M70" s="314" t="s">
        <v>483</v>
      </c>
      <c r="N70" s="341"/>
      <c r="O70" s="341"/>
      <c r="P70" s="315"/>
      <c r="Q70" s="173" t="s">
        <v>213</v>
      </c>
      <c r="R70" s="173"/>
      <c r="S70" s="173">
        <v>15</v>
      </c>
      <c r="T70" s="173"/>
      <c r="U70" s="173"/>
      <c r="V70" s="173">
        <v>15</v>
      </c>
      <c r="W70" s="173"/>
      <c r="X70" s="173"/>
      <c r="Y70" s="173">
        <v>15</v>
      </c>
      <c r="Z70" s="173"/>
      <c r="AA70" s="173"/>
      <c r="AB70" s="173">
        <v>15</v>
      </c>
      <c r="AC70" s="173"/>
      <c r="AD70" s="173"/>
      <c r="AE70" s="173">
        <v>15</v>
      </c>
      <c r="AF70" s="173"/>
      <c r="AG70" s="173"/>
      <c r="AH70" s="173">
        <v>15</v>
      </c>
      <c r="AI70" s="173"/>
      <c r="AJ70" s="173"/>
      <c r="AK70" s="173">
        <v>10</v>
      </c>
      <c r="AL70" s="173"/>
      <c r="AM70" s="173"/>
      <c r="AN70" s="173" t="s">
        <v>210</v>
      </c>
      <c r="AO70" s="173"/>
      <c r="AP70" s="173"/>
      <c r="AR70" s="173">
        <f t="shared" si="27"/>
        <v>90</v>
      </c>
      <c r="AS70" s="173"/>
      <c r="AT70" s="339">
        <f t="shared" si="28"/>
        <v>1</v>
      </c>
      <c r="AU70" s="339"/>
      <c r="AV70" s="173" t="str">
        <f t="shared" si="29"/>
        <v>FUERTE</v>
      </c>
      <c r="AW70" s="173"/>
      <c r="AX70" s="339">
        <f t="shared" si="30"/>
        <v>1</v>
      </c>
      <c r="AY70" s="339"/>
      <c r="AZ70" s="173" t="str">
        <f t="shared" si="31"/>
        <v>Fuerte</v>
      </c>
      <c r="BA70" s="173"/>
      <c r="BB70" s="174" t="s">
        <v>334</v>
      </c>
      <c r="BC70" s="174"/>
      <c r="BD70" s="174" t="s">
        <v>335</v>
      </c>
      <c r="BE70" s="174"/>
      <c r="BF70" s="173" t="s">
        <v>71</v>
      </c>
      <c r="BG70" s="173"/>
      <c r="BH70" s="173" t="s">
        <v>71</v>
      </c>
      <c r="BI70" s="173"/>
      <c r="BJ70" s="173"/>
      <c r="BK70" s="173"/>
      <c r="BL70" s="366"/>
      <c r="BM70" s="367"/>
      <c r="BN70" s="107">
        <v>1</v>
      </c>
      <c r="BO70" s="201"/>
    </row>
    <row r="71" spans="9:67" ht="183.75" customHeight="1" x14ac:dyDescent="0.25">
      <c r="I71" s="278"/>
      <c r="J71" s="307"/>
      <c r="K71" s="307"/>
      <c r="L71" s="304"/>
      <c r="M71" s="314" t="s">
        <v>493</v>
      </c>
      <c r="N71" s="341"/>
      <c r="O71" s="341"/>
      <c r="P71" s="315"/>
      <c r="Q71" s="173" t="s">
        <v>213</v>
      </c>
      <c r="R71" s="173"/>
      <c r="S71" s="173">
        <v>15</v>
      </c>
      <c r="T71" s="173"/>
      <c r="U71" s="173"/>
      <c r="V71" s="173">
        <v>15</v>
      </c>
      <c r="W71" s="173"/>
      <c r="X71" s="173"/>
      <c r="Y71" s="173">
        <v>15</v>
      </c>
      <c r="Z71" s="173"/>
      <c r="AA71" s="173"/>
      <c r="AB71" s="173">
        <v>15</v>
      </c>
      <c r="AC71" s="173"/>
      <c r="AD71" s="173"/>
      <c r="AE71" s="173">
        <v>15</v>
      </c>
      <c r="AF71" s="173"/>
      <c r="AG71" s="173"/>
      <c r="AH71" s="173">
        <v>15</v>
      </c>
      <c r="AI71" s="173"/>
      <c r="AJ71" s="173"/>
      <c r="AK71" s="173">
        <v>10</v>
      </c>
      <c r="AL71" s="173"/>
      <c r="AM71" s="173"/>
      <c r="AN71" s="173" t="s">
        <v>210</v>
      </c>
      <c r="AO71" s="173"/>
      <c r="AP71" s="173"/>
      <c r="AR71" s="173">
        <f t="shared" si="27"/>
        <v>90</v>
      </c>
      <c r="AS71" s="173"/>
      <c r="AT71" s="339">
        <f t="shared" si="28"/>
        <v>1</v>
      </c>
      <c r="AU71" s="339"/>
      <c r="AV71" s="173" t="str">
        <f t="shared" si="29"/>
        <v>FUERTE</v>
      </c>
      <c r="AW71" s="173"/>
      <c r="AX71" s="339">
        <f t="shared" si="30"/>
        <v>1</v>
      </c>
      <c r="AY71" s="339"/>
      <c r="AZ71" s="173" t="str">
        <f t="shared" si="31"/>
        <v>Fuerte</v>
      </c>
      <c r="BA71" s="173"/>
      <c r="BB71" s="174" t="s">
        <v>334</v>
      </c>
      <c r="BC71" s="174"/>
      <c r="BD71" s="174" t="s">
        <v>335</v>
      </c>
      <c r="BE71" s="174"/>
      <c r="BF71" s="173" t="s">
        <v>71</v>
      </c>
      <c r="BG71" s="173"/>
      <c r="BH71" s="173" t="s">
        <v>71</v>
      </c>
      <c r="BI71" s="173"/>
      <c r="BJ71" s="173"/>
      <c r="BK71" s="173"/>
      <c r="BL71" s="366"/>
      <c r="BM71" s="367"/>
      <c r="BN71" s="107">
        <v>1</v>
      </c>
      <c r="BO71" s="201"/>
    </row>
    <row r="72" spans="9:67" ht="140.25" customHeight="1" x14ac:dyDescent="0.25">
      <c r="I72" s="302"/>
      <c r="J72" s="343"/>
      <c r="K72" s="343"/>
      <c r="L72" s="306"/>
      <c r="M72" s="314" t="s">
        <v>485</v>
      </c>
      <c r="N72" s="341"/>
      <c r="O72" s="341"/>
      <c r="P72" s="315"/>
      <c r="Q72" s="173" t="s">
        <v>213</v>
      </c>
      <c r="R72" s="173"/>
      <c r="S72" s="173">
        <v>15</v>
      </c>
      <c r="T72" s="173"/>
      <c r="U72" s="173"/>
      <c r="V72" s="173">
        <v>15</v>
      </c>
      <c r="W72" s="173"/>
      <c r="X72" s="173"/>
      <c r="Y72" s="173">
        <v>15</v>
      </c>
      <c r="Z72" s="173"/>
      <c r="AA72" s="173"/>
      <c r="AB72" s="173">
        <v>15</v>
      </c>
      <c r="AC72" s="173"/>
      <c r="AD72" s="173"/>
      <c r="AE72" s="173">
        <v>15</v>
      </c>
      <c r="AF72" s="173"/>
      <c r="AG72" s="173"/>
      <c r="AH72" s="173">
        <v>15</v>
      </c>
      <c r="AI72" s="173"/>
      <c r="AJ72" s="173"/>
      <c r="AK72" s="173">
        <v>10</v>
      </c>
      <c r="AL72" s="173"/>
      <c r="AM72" s="173"/>
      <c r="AN72" s="173" t="s">
        <v>210</v>
      </c>
      <c r="AO72" s="173"/>
      <c r="AP72" s="173"/>
      <c r="AR72" s="173">
        <f t="shared" si="27"/>
        <v>90</v>
      </c>
      <c r="AS72" s="173"/>
      <c r="AT72" s="339">
        <f t="shared" si="28"/>
        <v>1</v>
      </c>
      <c r="AU72" s="339"/>
      <c r="AV72" s="173" t="str">
        <f t="shared" si="29"/>
        <v>FUERTE</v>
      </c>
      <c r="AW72" s="173"/>
      <c r="AX72" s="339">
        <f t="shared" si="30"/>
        <v>1</v>
      </c>
      <c r="AY72" s="339"/>
      <c r="AZ72" s="173" t="str">
        <f t="shared" si="31"/>
        <v>Fuerte</v>
      </c>
      <c r="BA72" s="173"/>
      <c r="BB72" s="174" t="s">
        <v>334</v>
      </c>
      <c r="BC72" s="174"/>
      <c r="BD72" s="174" t="s">
        <v>335</v>
      </c>
      <c r="BE72" s="174"/>
      <c r="BF72" s="173" t="s">
        <v>71</v>
      </c>
      <c r="BG72" s="173"/>
      <c r="BH72" s="173" t="s">
        <v>71</v>
      </c>
      <c r="BI72" s="173"/>
      <c r="BJ72" s="173"/>
      <c r="BK72" s="173"/>
      <c r="BL72" s="363"/>
      <c r="BM72" s="364"/>
      <c r="BN72" s="107">
        <v>1</v>
      </c>
      <c r="BO72" s="203"/>
    </row>
    <row r="73" spans="9:67" ht="105.75" customHeight="1" x14ac:dyDescent="0.25">
      <c r="I73" s="173">
        <v>22</v>
      </c>
      <c r="J73" s="173"/>
      <c r="K73" s="173"/>
      <c r="L73" s="173"/>
      <c r="M73" s="314" t="s">
        <v>528</v>
      </c>
      <c r="N73" s="341"/>
      <c r="O73" s="341"/>
      <c r="P73" s="315"/>
      <c r="Q73" s="173" t="s">
        <v>213</v>
      </c>
      <c r="R73" s="173"/>
      <c r="S73" s="173">
        <v>15</v>
      </c>
      <c r="T73" s="173"/>
      <c r="U73" s="173"/>
      <c r="V73" s="173">
        <v>15</v>
      </c>
      <c r="W73" s="173"/>
      <c r="X73" s="173"/>
      <c r="Y73" s="173">
        <v>15</v>
      </c>
      <c r="Z73" s="173"/>
      <c r="AA73" s="173"/>
      <c r="AB73" s="173">
        <v>15</v>
      </c>
      <c r="AC73" s="173"/>
      <c r="AD73" s="173"/>
      <c r="AE73" s="173">
        <v>15</v>
      </c>
      <c r="AF73" s="173"/>
      <c r="AG73" s="173"/>
      <c r="AH73" s="173">
        <v>15</v>
      </c>
      <c r="AI73" s="173"/>
      <c r="AJ73" s="173"/>
      <c r="AK73" s="173">
        <v>10</v>
      </c>
      <c r="AL73" s="173"/>
      <c r="AM73" s="173"/>
      <c r="AN73" s="173" t="s">
        <v>210</v>
      </c>
      <c r="AO73" s="173"/>
      <c r="AP73" s="173"/>
      <c r="AR73" s="173">
        <f t="shared" ref="AR73:AR75" si="32">SUM(S73:AJ73)</f>
        <v>90</v>
      </c>
      <c r="AS73" s="173"/>
      <c r="AT73" s="339">
        <f t="shared" ref="AT73:AT75" si="33">(AR73*1)/90</f>
        <v>1</v>
      </c>
      <c r="AU73" s="339"/>
      <c r="AV73" s="173" t="str">
        <f t="shared" ref="AV73:AV75" si="34">IF(AT73&gt;=96%,"FUERTE",(IF(AT73&lt;=85%,"DEBIL","MODERADO")))</f>
        <v>FUERTE</v>
      </c>
      <c r="AW73" s="173"/>
      <c r="AX73" s="339">
        <f t="shared" ref="AX73:AX75" si="35">ROUNDUP(AVERAGEIF(AT67:AU73,"&gt;0"),1)</f>
        <v>1</v>
      </c>
      <c r="AY73" s="339"/>
      <c r="AZ73" s="173" t="str">
        <f t="shared" ref="AZ73:AZ75" si="36">IF(AX73&gt;96%,"Fuerte",IF(AX73&lt;50%,"Débil","Moderada"))</f>
        <v>Fuerte</v>
      </c>
      <c r="BA73" s="173"/>
      <c r="BB73" s="174" t="s">
        <v>334</v>
      </c>
      <c r="BC73" s="174"/>
      <c r="BD73" s="174" t="s">
        <v>335</v>
      </c>
      <c r="BE73" s="174"/>
      <c r="BF73" s="173" t="s">
        <v>71</v>
      </c>
      <c r="BG73" s="173"/>
      <c r="BH73" s="173" t="s">
        <v>71</v>
      </c>
      <c r="BI73" s="173"/>
      <c r="BJ73" s="173"/>
      <c r="BK73" s="173"/>
      <c r="BL73" s="242" t="s">
        <v>530</v>
      </c>
      <c r="BM73" s="316"/>
      <c r="BN73" s="19">
        <v>1</v>
      </c>
      <c r="BO73" s="19">
        <v>1</v>
      </c>
    </row>
    <row r="74" spans="9:67" ht="149.1" customHeight="1" x14ac:dyDescent="0.25">
      <c r="I74" s="368">
        <v>23</v>
      </c>
      <c r="J74" s="368"/>
      <c r="K74" s="368"/>
      <c r="L74" s="368"/>
      <c r="M74" s="314" t="s">
        <v>534</v>
      </c>
      <c r="N74" s="341"/>
      <c r="O74" s="341"/>
      <c r="P74" s="315"/>
      <c r="Q74" s="173" t="s">
        <v>213</v>
      </c>
      <c r="R74" s="173"/>
      <c r="S74" s="173">
        <v>15</v>
      </c>
      <c r="T74" s="173"/>
      <c r="U74" s="173"/>
      <c r="V74" s="173">
        <v>15</v>
      </c>
      <c r="W74" s="173"/>
      <c r="X74" s="173"/>
      <c r="Y74" s="173">
        <v>15</v>
      </c>
      <c r="Z74" s="173"/>
      <c r="AA74" s="173"/>
      <c r="AB74" s="173">
        <v>15</v>
      </c>
      <c r="AC74" s="173"/>
      <c r="AD74" s="173"/>
      <c r="AE74" s="173">
        <v>15</v>
      </c>
      <c r="AF74" s="173"/>
      <c r="AG74" s="173"/>
      <c r="AH74" s="173">
        <v>15</v>
      </c>
      <c r="AI74" s="173"/>
      <c r="AJ74" s="173"/>
      <c r="AK74" s="173">
        <v>10</v>
      </c>
      <c r="AL74" s="173"/>
      <c r="AM74" s="173"/>
      <c r="AN74" s="173" t="s">
        <v>210</v>
      </c>
      <c r="AO74" s="173"/>
      <c r="AP74" s="173"/>
      <c r="AR74" s="173">
        <f t="shared" si="32"/>
        <v>90</v>
      </c>
      <c r="AS74" s="173"/>
      <c r="AT74" s="339">
        <f t="shared" si="33"/>
        <v>1</v>
      </c>
      <c r="AU74" s="339"/>
      <c r="AV74" s="173" t="str">
        <f t="shared" si="34"/>
        <v>FUERTE</v>
      </c>
      <c r="AW74" s="173"/>
      <c r="AX74" s="339">
        <f t="shared" si="35"/>
        <v>1</v>
      </c>
      <c r="AY74" s="339"/>
      <c r="AZ74" s="173" t="str">
        <f t="shared" si="36"/>
        <v>Fuerte</v>
      </c>
      <c r="BA74" s="173"/>
      <c r="BB74" s="174" t="s">
        <v>334</v>
      </c>
      <c r="BC74" s="174"/>
      <c r="BD74" s="174" t="s">
        <v>335</v>
      </c>
      <c r="BE74" s="174"/>
      <c r="BF74" s="173" t="s">
        <v>71</v>
      </c>
      <c r="BG74" s="173"/>
      <c r="BH74" s="173" t="s">
        <v>71</v>
      </c>
      <c r="BI74" s="173"/>
      <c r="BJ74" s="173"/>
      <c r="BK74" s="173"/>
      <c r="BL74" s="242" t="s">
        <v>530</v>
      </c>
      <c r="BM74" s="316"/>
      <c r="BN74" s="19">
        <v>1</v>
      </c>
      <c r="BO74" s="19">
        <v>1</v>
      </c>
    </row>
    <row r="75" spans="9:67" ht="207.95" customHeight="1" x14ac:dyDescent="0.25">
      <c r="I75" s="368">
        <v>23</v>
      </c>
      <c r="J75" s="368"/>
      <c r="K75" s="368"/>
      <c r="L75" s="368"/>
      <c r="M75" s="314" t="s">
        <v>539</v>
      </c>
      <c r="N75" s="341"/>
      <c r="O75" s="341"/>
      <c r="P75" s="315"/>
      <c r="Q75" s="173" t="s">
        <v>213</v>
      </c>
      <c r="R75" s="173"/>
      <c r="S75" s="173">
        <v>15</v>
      </c>
      <c r="T75" s="173"/>
      <c r="U75" s="173"/>
      <c r="V75" s="173">
        <v>15</v>
      </c>
      <c r="W75" s="173"/>
      <c r="X75" s="173"/>
      <c r="Y75" s="173">
        <v>15</v>
      </c>
      <c r="Z75" s="173"/>
      <c r="AA75" s="173"/>
      <c r="AB75" s="173">
        <v>15</v>
      </c>
      <c r="AC75" s="173"/>
      <c r="AD75" s="173"/>
      <c r="AE75" s="173">
        <v>15</v>
      </c>
      <c r="AF75" s="173"/>
      <c r="AG75" s="173"/>
      <c r="AH75" s="173">
        <v>15</v>
      </c>
      <c r="AI75" s="173"/>
      <c r="AJ75" s="173"/>
      <c r="AK75" s="173">
        <v>10</v>
      </c>
      <c r="AL75" s="173"/>
      <c r="AM75" s="173"/>
      <c r="AN75" s="173" t="s">
        <v>210</v>
      </c>
      <c r="AO75" s="173"/>
      <c r="AP75" s="173"/>
      <c r="AR75" s="173">
        <f t="shared" si="32"/>
        <v>90</v>
      </c>
      <c r="AS75" s="173"/>
      <c r="AT75" s="339">
        <f t="shared" si="33"/>
        <v>1</v>
      </c>
      <c r="AU75" s="339"/>
      <c r="AV75" s="173" t="str">
        <f t="shared" si="34"/>
        <v>FUERTE</v>
      </c>
      <c r="AW75" s="173"/>
      <c r="AX75" s="339">
        <f t="shared" si="35"/>
        <v>1</v>
      </c>
      <c r="AY75" s="339"/>
      <c r="AZ75" s="173" t="str">
        <f t="shared" si="36"/>
        <v>Fuerte</v>
      </c>
      <c r="BA75" s="173"/>
      <c r="BB75" s="174" t="s">
        <v>334</v>
      </c>
      <c r="BC75" s="174"/>
      <c r="BD75" s="174" t="s">
        <v>335</v>
      </c>
      <c r="BE75" s="174"/>
      <c r="BF75" s="173" t="s">
        <v>71</v>
      </c>
      <c r="BG75" s="173"/>
      <c r="BH75" s="173" t="s">
        <v>71</v>
      </c>
      <c r="BI75" s="173"/>
      <c r="BJ75" s="173"/>
      <c r="BK75" s="173"/>
      <c r="BL75" s="242" t="s">
        <v>530</v>
      </c>
      <c r="BM75" s="316"/>
      <c r="BN75" s="19">
        <v>1</v>
      </c>
      <c r="BO75" s="19">
        <v>1</v>
      </c>
    </row>
    <row r="76" spans="9:67" ht="207.95" customHeight="1" x14ac:dyDescent="0.25">
      <c r="I76" s="347">
        <v>24</v>
      </c>
      <c r="J76" s="348"/>
      <c r="K76" s="348"/>
      <c r="L76" s="349"/>
      <c r="M76" s="314" t="str">
        <f>+'[1]MAPA DE RIESGOS'!P126</f>
        <v>El Profesional líder de gestión documental de la Subdirección Administrativa, adelantará con la Dirección de Gestión del cobro, reuniones mensuales para verificar el avance de la organización de los expedientes de cobro coactivo y transporte publico,  dejando como registro las memorias de los seguimientos junto a la presentación en power point</v>
      </c>
      <c r="N76" s="341"/>
      <c r="O76" s="341"/>
      <c r="P76" s="315"/>
      <c r="Q76" s="242" t="s">
        <v>213</v>
      </c>
      <c r="R76" s="243"/>
      <c r="S76" s="242">
        <v>15</v>
      </c>
      <c r="T76" s="316"/>
      <c r="U76" s="243"/>
      <c r="V76" s="242">
        <v>15</v>
      </c>
      <c r="W76" s="316"/>
      <c r="X76" s="243"/>
      <c r="Y76" s="242">
        <v>15</v>
      </c>
      <c r="Z76" s="316"/>
      <c r="AA76" s="243"/>
      <c r="AB76" s="242">
        <v>10</v>
      </c>
      <c r="AC76" s="316"/>
      <c r="AD76" s="243"/>
      <c r="AE76" s="242">
        <v>15</v>
      </c>
      <c r="AF76" s="316"/>
      <c r="AG76" s="243"/>
      <c r="AH76" s="242">
        <v>15</v>
      </c>
      <c r="AI76" s="316"/>
      <c r="AJ76" s="243"/>
      <c r="AK76" s="173">
        <v>10</v>
      </c>
      <c r="AL76" s="173"/>
      <c r="AM76" s="173"/>
      <c r="AN76" s="173" t="s">
        <v>210</v>
      </c>
      <c r="AO76" s="173"/>
      <c r="AP76" s="173"/>
      <c r="AR76" s="173">
        <f t="shared" ref="AR76" si="37">SUM(S76:AJ76)</f>
        <v>85</v>
      </c>
      <c r="AS76" s="173"/>
      <c r="AT76" s="339">
        <f t="shared" ref="AT76" si="38">(AR76*1)/90</f>
        <v>0.94444444444444442</v>
      </c>
      <c r="AU76" s="339"/>
      <c r="AV76" s="173" t="str">
        <f t="shared" ref="AV76" si="39">IF(AT76&gt;=96%,"FUERTE",(IF(AT76&lt;=85%,"DEBIL","MODERADO")))</f>
        <v>MODERADO</v>
      </c>
      <c r="AW76" s="173"/>
      <c r="AX76" s="339">
        <f t="shared" ref="AX76" si="40">ROUNDUP(AVERAGEIF(AT70:AU76,"&gt;0"),1)</f>
        <v>1</v>
      </c>
      <c r="AY76" s="339"/>
      <c r="AZ76" s="173" t="str">
        <f t="shared" ref="AZ76" si="41">IF(AX76&gt;96%,"Fuerte",IF(AX76&lt;50%,"Débil","Moderada"))</f>
        <v>Fuerte</v>
      </c>
      <c r="BA76" s="173"/>
      <c r="BB76" s="174" t="s">
        <v>334</v>
      </c>
      <c r="BC76" s="174"/>
      <c r="BD76" s="174" t="s">
        <v>335</v>
      </c>
      <c r="BE76" s="174"/>
      <c r="BF76" s="173" t="s">
        <v>71</v>
      </c>
      <c r="BG76" s="173"/>
      <c r="BH76" s="173" t="s">
        <v>71</v>
      </c>
      <c r="BI76" s="173"/>
      <c r="BJ76" s="173"/>
      <c r="BK76" s="173"/>
      <c r="BL76" s="305" t="s">
        <v>586</v>
      </c>
      <c r="BM76" s="303"/>
      <c r="BN76" s="19">
        <v>1</v>
      </c>
      <c r="BO76" s="344">
        <v>2</v>
      </c>
    </row>
    <row r="77" spans="9:67" ht="207.95" customHeight="1" x14ac:dyDescent="0.25">
      <c r="I77" s="350"/>
      <c r="J77" s="351"/>
      <c r="K77" s="351"/>
      <c r="L77" s="352"/>
      <c r="M77" s="314" t="s">
        <v>585</v>
      </c>
      <c r="N77" s="341"/>
      <c r="O77" s="341"/>
      <c r="P77" s="315"/>
      <c r="Q77" s="242" t="s">
        <v>213</v>
      </c>
      <c r="R77" s="243"/>
      <c r="S77" s="242">
        <v>15</v>
      </c>
      <c r="T77" s="316"/>
      <c r="U77" s="243"/>
      <c r="V77" s="242">
        <v>15</v>
      </c>
      <c r="W77" s="316"/>
      <c r="X77" s="243"/>
      <c r="Y77" s="242">
        <v>15</v>
      </c>
      <c r="Z77" s="316"/>
      <c r="AA77" s="243"/>
      <c r="AB77" s="242">
        <v>15</v>
      </c>
      <c r="AC77" s="316"/>
      <c r="AD77" s="243"/>
      <c r="AE77" s="242">
        <v>10</v>
      </c>
      <c r="AF77" s="316"/>
      <c r="AG77" s="243"/>
      <c r="AH77" s="242">
        <v>15</v>
      </c>
      <c r="AI77" s="316"/>
      <c r="AJ77" s="243"/>
      <c r="AK77" s="242">
        <v>15</v>
      </c>
      <c r="AL77" s="316"/>
      <c r="AM77" s="243"/>
      <c r="AN77" s="173" t="s">
        <v>210</v>
      </c>
      <c r="AO77" s="173"/>
      <c r="AP77" s="173"/>
      <c r="AR77" s="173">
        <f t="shared" ref="AR77:AR78" si="42">SUM(S77:AJ77)</f>
        <v>85</v>
      </c>
      <c r="AS77" s="173"/>
      <c r="AT77" s="339">
        <f t="shared" ref="AT77:AT78" si="43">(AR77*1)/90</f>
        <v>0.94444444444444442</v>
      </c>
      <c r="AU77" s="339"/>
      <c r="AV77" s="173" t="str">
        <f t="shared" ref="AV77:AV78" si="44">IF(AT77&gt;=96%,"FUERTE",(IF(AT77&lt;=85%,"DEBIL","MODERADO")))</f>
        <v>MODERADO</v>
      </c>
      <c r="AW77" s="173"/>
      <c r="AX77" s="339">
        <f t="shared" ref="AX77:AX78" si="45">ROUNDUP(AVERAGEIF(AT71:AU77,"&gt;0"),1)</f>
        <v>1</v>
      </c>
      <c r="AY77" s="339"/>
      <c r="AZ77" s="173" t="str">
        <f t="shared" ref="AZ77:AZ78" si="46">IF(AX77&gt;96%,"Fuerte",IF(AX77&lt;50%,"Débil","Moderada"))</f>
        <v>Fuerte</v>
      </c>
      <c r="BA77" s="173"/>
      <c r="BB77" s="174" t="s">
        <v>334</v>
      </c>
      <c r="BC77" s="174"/>
      <c r="BD77" s="174" t="s">
        <v>335</v>
      </c>
      <c r="BE77" s="174"/>
      <c r="BF77" s="173" t="s">
        <v>71</v>
      </c>
      <c r="BG77" s="173"/>
      <c r="BH77" s="173" t="s">
        <v>71</v>
      </c>
      <c r="BI77" s="173"/>
      <c r="BJ77" s="173"/>
      <c r="BK77" s="173"/>
      <c r="BL77" s="302"/>
      <c r="BM77" s="306"/>
      <c r="BN77" s="19">
        <v>1</v>
      </c>
      <c r="BO77" s="345"/>
    </row>
    <row r="78" spans="9:67" ht="207.95" customHeight="1" x14ac:dyDescent="0.25">
      <c r="I78" s="346">
        <v>25</v>
      </c>
      <c r="J78" s="346"/>
      <c r="K78" s="346"/>
      <c r="L78" s="346"/>
      <c r="M78" s="314" t="str">
        <f>+'[1]MAPA DE RIESGOS'!P129</f>
        <v>La  subdirectora administrativa solicitará de manera mensual a la Oficina de Tecnologías de la Información un reporte de todos los cambios y accesos que realizaron los usuarios administradores del Gestor Documental por debajo de la base de datos, con el fin de detectar anomalías en los accesos de los usuarios.</v>
      </c>
      <c r="N78" s="341"/>
      <c r="O78" s="341"/>
      <c r="P78" s="315"/>
      <c r="Q78" s="173" t="s">
        <v>213</v>
      </c>
      <c r="R78" s="173"/>
      <c r="S78" s="173">
        <v>15</v>
      </c>
      <c r="T78" s="173"/>
      <c r="U78" s="173"/>
      <c r="V78" s="173">
        <v>15</v>
      </c>
      <c r="W78" s="173"/>
      <c r="X78" s="173"/>
      <c r="Y78" s="173">
        <v>15</v>
      </c>
      <c r="Z78" s="173"/>
      <c r="AA78" s="173"/>
      <c r="AB78" s="242">
        <v>15</v>
      </c>
      <c r="AC78" s="316"/>
      <c r="AD78" s="243"/>
      <c r="AE78" s="242">
        <v>10</v>
      </c>
      <c r="AF78" s="316"/>
      <c r="AG78" s="243"/>
      <c r="AH78" s="242">
        <v>15</v>
      </c>
      <c r="AI78" s="316"/>
      <c r="AJ78" s="243"/>
      <c r="AK78" s="242">
        <v>15</v>
      </c>
      <c r="AL78" s="316"/>
      <c r="AM78" s="243"/>
      <c r="AN78" s="173" t="s">
        <v>210</v>
      </c>
      <c r="AO78" s="173"/>
      <c r="AP78" s="173"/>
      <c r="AR78" s="173">
        <f t="shared" si="42"/>
        <v>85</v>
      </c>
      <c r="AS78" s="173"/>
      <c r="AT78" s="339">
        <f t="shared" si="43"/>
        <v>0.94444444444444442</v>
      </c>
      <c r="AU78" s="339"/>
      <c r="AV78" s="173" t="str">
        <f t="shared" si="44"/>
        <v>MODERADO</v>
      </c>
      <c r="AW78" s="173"/>
      <c r="AX78" s="339">
        <f t="shared" si="45"/>
        <v>1</v>
      </c>
      <c r="AY78" s="339"/>
      <c r="AZ78" s="173" t="str">
        <f t="shared" si="46"/>
        <v>Fuerte</v>
      </c>
      <c r="BA78" s="173"/>
      <c r="BB78" s="174" t="s">
        <v>334</v>
      </c>
      <c r="BC78" s="174"/>
      <c r="BD78" s="174" t="s">
        <v>335</v>
      </c>
      <c r="BE78" s="174"/>
      <c r="BF78" s="173" t="s">
        <v>71</v>
      </c>
      <c r="BG78" s="173"/>
      <c r="BH78" s="173" t="s">
        <v>71</v>
      </c>
      <c r="BI78" s="173"/>
      <c r="BJ78" s="173"/>
      <c r="BK78" s="173"/>
      <c r="BL78" s="242" t="s">
        <v>530</v>
      </c>
      <c r="BM78" s="316"/>
      <c r="BN78" s="19">
        <v>1</v>
      </c>
      <c r="BO78" s="19">
        <v>1</v>
      </c>
    </row>
    <row r="79" spans="9:67" ht="102" customHeight="1" x14ac:dyDescent="0.25">
      <c r="I79" s="346">
        <v>26</v>
      </c>
      <c r="J79" s="346"/>
      <c r="K79" s="346"/>
      <c r="L79" s="346"/>
      <c r="M79" s="314" t="s">
        <v>573</v>
      </c>
      <c r="N79" s="341"/>
      <c r="O79" s="341"/>
      <c r="P79" s="315"/>
      <c r="Q79" s="242" t="s">
        <v>213</v>
      </c>
      <c r="R79" s="243"/>
      <c r="S79" s="242">
        <v>15</v>
      </c>
      <c r="T79" s="316"/>
      <c r="U79" s="243"/>
      <c r="V79" s="242">
        <v>15</v>
      </c>
      <c r="W79" s="316"/>
      <c r="X79" s="243"/>
      <c r="Y79" s="242">
        <v>15</v>
      </c>
      <c r="Z79" s="316"/>
      <c r="AA79" s="243"/>
      <c r="AB79" s="242">
        <v>15</v>
      </c>
      <c r="AC79" s="316"/>
      <c r="AD79" s="243"/>
      <c r="AE79" s="242">
        <v>15</v>
      </c>
      <c r="AF79" s="316"/>
      <c r="AG79" s="243"/>
      <c r="AH79" s="242">
        <v>15</v>
      </c>
      <c r="AI79" s="316"/>
      <c r="AJ79" s="243"/>
      <c r="AK79" s="242">
        <v>10</v>
      </c>
      <c r="AL79" s="316"/>
      <c r="AM79" s="243"/>
      <c r="AN79" s="173" t="s">
        <v>210</v>
      </c>
      <c r="AO79" s="173"/>
      <c r="AP79" s="173"/>
      <c r="AR79" s="173">
        <f t="shared" ref="AR79:AR82" si="47">SUM(S79:AJ79)</f>
        <v>90</v>
      </c>
      <c r="AS79" s="173"/>
      <c r="AT79" s="339">
        <f t="shared" ref="AT79:AT82" si="48">(AR79*1)/90</f>
        <v>1</v>
      </c>
      <c r="AU79" s="339"/>
      <c r="AV79" s="173" t="str">
        <f t="shared" ref="AV79:AV82" si="49">IF(AT79&gt;=96%,"FUERTE",(IF(AT79&lt;=85%,"DEBIL","MODERADO")))</f>
        <v>FUERTE</v>
      </c>
      <c r="AW79" s="173"/>
      <c r="AX79" s="339">
        <f t="shared" ref="AX79:AX82" si="50">ROUNDUP(AVERAGEIF(AT73:AU79,"&gt;0"),1)</f>
        <v>1</v>
      </c>
      <c r="AY79" s="339"/>
      <c r="AZ79" s="173" t="str">
        <f t="shared" ref="AZ79:AZ82" si="51">IF(AX79&gt;96%,"Fuerte",IF(AX79&lt;50%,"Débil","Moderada"))</f>
        <v>Fuerte</v>
      </c>
      <c r="BA79" s="173"/>
      <c r="BB79" s="174" t="s">
        <v>334</v>
      </c>
      <c r="BC79" s="174"/>
      <c r="BD79" s="174" t="s">
        <v>335</v>
      </c>
      <c r="BE79" s="174"/>
      <c r="BF79" s="173" t="s">
        <v>71</v>
      </c>
      <c r="BG79" s="173"/>
      <c r="BH79" s="173" t="s">
        <v>71</v>
      </c>
      <c r="BI79" s="173"/>
      <c r="BJ79" s="173"/>
      <c r="BK79" s="173"/>
      <c r="BL79" s="305" t="s">
        <v>587</v>
      </c>
      <c r="BM79" s="342"/>
      <c r="BN79" s="140">
        <v>1</v>
      </c>
      <c r="BO79" s="200">
        <v>3</v>
      </c>
    </row>
    <row r="80" spans="9:67" ht="114" customHeight="1" x14ac:dyDescent="0.25">
      <c r="I80" s="346"/>
      <c r="J80" s="346"/>
      <c r="K80" s="346"/>
      <c r="L80" s="346"/>
      <c r="M80" s="314" t="s">
        <v>574</v>
      </c>
      <c r="N80" s="341"/>
      <c r="O80" s="341"/>
      <c r="P80" s="315"/>
      <c r="Q80" s="242" t="s">
        <v>213</v>
      </c>
      <c r="R80" s="243"/>
      <c r="S80" s="242">
        <v>15</v>
      </c>
      <c r="T80" s="316"/>
      <c r="U80" s="243"/>
      <c r="V80" s="242">
        <v>15</v>
      </c>
      <c r="W80" s="316"/>
      <c r="X80" s="243"/>
      <c r="Y80" s="242">
        <v>15</v>
      </c>
      <c r="Z80" s="316"/>
      <c r="AA80" s="243"/>
      <c r="AB80" s="242">
        <v>15</v>
      </c>
      <c r="AC80" s="316"/>
      <c r="AD80" s="243"/>
      <c r="AE80" s="242">
        <v>15</v>
      </c>
      <c r="AF80" s="316"/>
      <c r="AG80" s="243"/>
      <c r="AH80" s="242">
        <v>15</v>
      </c>
      <c r="AI80" s="316"/>
      <c r="AJ80" s="243"/>
      <c r="AK80" s="242">
        <v>10</v>
      </c>
      <c r="AL80" s="316"/>
      <c r="AM80" s="243"/>
      <c r="AN80" s="173" t="s">
        <v>210</v>
      </c>
      <c r="AO80" s="173"/>
      <c r="AP80" s="173"/>
      <c r="AR80" s="173">
        <f t="shared" si="47"/>
        <v>90</v>
      </c>
      <c r="AS80" s="173"/>
      <c r="AT80" s="339">
        <f t="shared" si="48"/>
        <v>1</v>
      </c>
      <c r="AU80" s="339"/>
      <c r="AV80" s="173" t="str">
        <f t="shared" si="49"/>
        <v>FUERTE</v>
      </c>
      <c r="AW80" s="173"/>
      <c r="AX80" s="339">
        <f t="shared" si="50"/>
        <v>1</v>
      </c>
      <c r="AY80" s="339"/>
      <c r="AZ80" s="173" t="str">
        <f t="shared" si="51"/>
        <v>Fuerte</v>
      </c>
      <c r="BA80" s="173"/>
      <c r="BB80" s="174" t="s">
        <v>334</v>
      </c>
      <c r="BC80" s="174"/>
      <c r="BD80" s="174" t="s">
        <v>335</v>
      </c>
      <c r="BE80" s="174"/>
      <c r="BF80" s="173" t="s">
        <v>71</v>
      </c>
      <c r="BG80" s="173"/>
      <c r="BH80" s="173" t="s">
        <v>71</v>
      </c>
      <c r="BI80" s="173"/>
      <c r="BJ80" s="173"/>
      <c r="BK80" s="173"/>
      <c r="BL80" s="278"/>
      <c r="BM80" s="307"/>
      <c r="BN80" s="140">
        <v>1</v>
      </c>
      <c r="BO80" s="201"/>
    </row>
    <row r="81" spans="9:67" ht="148.5" customHeight="1" x14ac:dyDescent="0.25">
      <c r="I81" s="346"/>
      <c r="J81" s="346"/>
      <c r="K81" s="346"/>
      <c r="L81" s="346"/>
      <c r="M81" s="314" t="s">
        <v>575</v>
      </c>
      <c r="N81" s="341"/>
      <c r="O81" s="341"/>
      <c r="P81" s="315"/>
      <c r="Q81" s="242" t="s">
        <v>213</v>
      </c>
      <c r="R81" s="243"/>
      <c r="S81" s="242">
        <v>15</v>
      </c>
      <c r="T81" s="316"/>
      <c r="U81" s="243"/>
      <c r="V81" s="242">
        <v>15</v>
      </c>
      <c r="W81" s="316"/>
      <c r="X81" s="243"/>
      <c r="Y81" s="242">
        <v>15</v>
      </c>
      <c r="Z81" s="316"/>
      <c r="AA81" s="243"/>
      <c r="AB81" s="242">
        <v>15</v>
      </c>
      <c r="AC81" s="316"/>
      <c r="AD81" s="243"/>
      <c r="AE81" s="242">
        <v>15</v>
      </c>
      <c r="AF81" s="316"/>
      <c r="AG81" s="243"/>
      <c r="AH81" s="242">
        <v>15</v>
      </c>
      <c r="AI81" s="316"/>
      <c r="AJ81" s="243"/>
      <c r="AK81" s="242">
        <v>10</v>
      </c>
      <c r="AL81" s="316"/>
      <c r="AM81" s="243"/>
      <c r="AN81" s="173" t="s">
        <v>210</v>
      </c>
      <c r="AO81" s="173"/>
      <c r="AP81" s="173"/>
      <c r="AR81" s="173">
        <f t="shared" si="47"/>
        <v>90</v>
      </c>
      <c r="AS81" s="173"/>
      <c r="AT81" s="339">
        <f t="shared" si="48"/>
        <v>1</v>
      </c>
      <c r="AU81" s="339"/>
      <c r="AV81" s="173" t="str">
        <f t="shared" si="49"/>
        <v>FUERTE</v>
      </c>
      <c r="AW81" s="173"/>
      <c r="AX81" s="339">
        <f t="shared" si="50"/>
        <v>1</v>
      </c>
      <c r="AY81" s="339"/>
      <c r="AZ81" s="173" t="str">
        <f t="shared" si="51"/>
        <v>Fuerte</v>
      </c>
      <c r="BA81" s="173"/>
      <c r="BB81" s="174" t="s">
        <v>334</v>
      </c>
      <c r="BC81" s="174"/>
      <c r="BD81" s="174" t="s">
        <v>335</v>
      </c>
      <c r="BE81" s="174"/>
      <c r="BF81" s="173" t="s">
        <v>71</v>
      </c>
      <c r="BG81" s="173"/>
      <c r="BH81" s="173" t="s">
        <v>71</v>
      </c>
      <c r="BI81" s="173"/>
      <c r="BJ81" s="173"/>
      <c r="BK81" s="173"/>
      <c r="BL81" s="278"/>
      <c r="BM81" s="307"/>
      <c r="BN81" s="140">
        <v>1</v>
      </c>
      <c r="BO81" s="201"/>
    </row>
    <row r="82" spans="9:67" ht="143.25" customHeight="1" x14ac:dyDescent="0.25">
      <c r="I82" s="346"/>
      <c r="J82" s="346"/>
      <c r="K82" s="346"/>
      <c r="L82" s="346"/>
      <c r="M82" s="314" t="s">
        <v>576</v>
      </c>
      <c r="N82" s="341"/>
      <c r="O82" s="341"/>
      <c r="P82" s="315"/>
      <c r="Q82" s="242" t="s">
        <v>213</v>
      </c>
      <c r="R82" s="243"/>
      <c r="S82" s="242">
        <v>15</v>
      </c>
      <c r="T82" s="316"/>
      <c r="U82" s="243"/>
      <c r="V82" s="242">
        <v>15</v>
      </c>
      <c r="W82" s="316"/>
      <c r="X82" s="243"/>
      <c r="Y82" s="242">
        <v>15</v>
      </c>
      <c r="Z82" s="316"/>
      <c r="AA82" s="243"/>
      <c r="AB82" s="242">
        <v>15</v>
      </c>
      <c r="AC82" s="316"/>
      <c r="AD82" s="243"/>
      <c r="AE82" s="242">
        <v>15</v>
      </c>
      <c r="AF82" s="316"/>
      <c r="AG82" s="243"/>
      <c r="AH82" s="242">
        <v>15</v>
      </c>
      <c r="AI82" s="316"/>
      <c r="AJ82" s="243"/>
      <c r="AK82" s="242">
        <v>10</v>
      </c>
      <c r="AL82" s="316"/>
      <c r="AM82" s="243"/>
      <c r="AN82" s="173" t="s">
        <v>210</v>
      </c>
      <c r="AO82" s="173"/>
      <c r="AP82" s="173"/>
      <c r="AR82" s="173">
        <f t="shared" si="47"/>
        <v>90</v>
      </c>
      <c r="AS82" s="173"/>
      <c r="AT82" s="339">
        <f t="shared" si="48"/>
        <v>1</v>
      </c>
      <c r="AU82" s="339"/>
      <c r="AV82" s="173" t="str">
        <f t="shared" si="49"/>
        <v>FUERTE</v>
      </c>
      <c r="AW82" s="173"/>
      <c r="AX82" s="339">
        <f t="shared" si="50"/>
        <v>1</v>
      </c>
      <c r="AY82" s="339"/>
      <c r="AZ82" s="173" t="str">
        <f t="shared" si="51"/>
        <v>Fuerte</v>
      </c>
      <c r="BA82" s="173"/>
      <c r="BB82" s="174" t="s">
        <v>334</v>
      </c>
      <c r="BC82" s="174"/>
      <c r="BD82" s="174" t="s">
        <v>335</v>
      </c>
      <c r="BE82" s="174"/>
      <c r="BF82" s="173" t="s">
        <v>71</v>
      </c>
      <c r="BG82" s="173"/>
      <c r="BH82" s="173" t="s">
        <v>71</v>
      </c>
      <c r="BI82" s="173"/>
      <c r="BJ82" s="173"/>
      <c r="BK82" s="173"/>
      <c r="BL82" s="302"/>
      <c r="BM82" s="343"/>
      <c r="BN82" s="140">
        <v>1</v>
      </c>
      <c r="BO82" s="203"/>
    </row>
    <row r="83" spans="9:67" ht="238.5" customHeight="1" x14ac:dyDescent="0.25">
      <c r="I83" s="305">
        <v>27</v>
      </c>
      <c r="J83" s="342"/>
      <c r="K83" s="342"/>
      <c r="L83" s="303"/>
      <c r="M83" s="314" t="s">
        <v>594</v>
      </c>
      <c r="N83" s="341"/>
      <c r="O83" s="341"/>
      <c r="P83" s="315"/>
      <c r="Q83" s="242" t="s">
        <v>213</v>
      </c>
      <c r="R83" s="243"/>
      <c r="S83" s="242">
        <v>15</v>
      </c>
      <c r="T83" s="316"/>
      <c r="U83" s="243"/>
      <c r="V83" s="242">
        <v>15</v>
      </c>
      <c r="W83" s="316"/>
      <c r="X83" s="243"/>
      <c r="Y83" s="242">
        <v>15</v>
      </c>
      <c r="Z83" s="316"/>
      <c r="AA83" s="243"/>
      <c r="AB83" s="242">
        <v>15</v>
      </c>
      <c r="AC83" s="316"/>
      <c r="AD83" s="243"/>
      <c r="AE83" s="242">
        <v>15</v>
      </c>
      <c r="AF83" s="316"/>
      <c r="AG83" s="243"/>
      <c r="AH83" s="242">
        <v>15</v>
      </c>
      <c r="AI83" s="316"/>
      <c r="AJ83" s="243"/>
      <c r="AK83" s="242">
        <v>10</v>
      </c>
      <c r="AL83" s="316"/>
      <c r="AM83" s="243"/>
      <c r="AN83" s="173" t="s">
        <v>210</v>
      </c>
      <c r="AO83" s="173"/>
      <c r="AP83" s="173"/>
      <c r="AR83" s="173">
        <f t="shared" ref="AR83" si="52">SUM(S83:AJ83)</f>
        <v>90</v>
      </c>
      <c r="AS83" s="173"/>
      <c r="AT83" s="339">
        <f t="shared" ref="AT83" si="53">(AR83*1)/90</f>
        <v>1</v>
      </c>
      <c r="AU83" s="339"/>
      <c r="AV83" s="173" t="str">
        <f t="shared" ref="AV83" si="54">IF(AT83&gt;=96%,"FUERTE",(IF(AT83&lt;=85%,"DEBIL","MODERADO")))</f>
        <v>FUERTE</v>
      </c>
      <c r="AW83" s="173"/>
      <c r="AX83" s="339">
        <f t="shared" ref="AX83" si="55">ROUNDUP(AVERAGEIF(AT77:AU83,"&gt;0"),1)</f>
        <v>1</v>
      </c>
      <c r="AY83" s="339"/>
      <c r="AZ83" s="173" t="str">
        <f t="shared" ref="AZ83" si="56">IF(AX83&gt;96%,"Fuerte",IF(AX83&lt;50%,"Débil","Moderada"))</f>
        <v>Fuerte</v>
      </c>
      <c r="BA83" s="173"/>
      <c r="BB83" s="174" t="s">
        <v>334</v>
      </c>
      <c r="BC83" s="174"/>
      <c r="BD83" s="174" t="s">
        <v>335</v>
      </c>
      <c r="BE83" s="174"/>
      <c r="BF83" s="173" t="s">
        <v>71</v>
      </c>
      <c r="BG83" s="173"/>
      <c r="BH83" s="173" t="s">
        <v>71</v>
      </c>
      <c r="BI83" s="173"/>
      <c r="BJ83" s="173"/>
      <c r="BK83" s="173"/>
      <c r="BL83" s="173">
        <v>1</v>
      </c>
      <c r="BM83" s="173"/>
      <c r="BN83" s="305">
        <v>2</v>
      </c>
      <c r="BO83" s="303"/>
    </row>
    <row r="84" spans="9:67" ht="209.25" customHeight="1" x14ac:dyDescent="0.25">
      <c r="I84" s="302"/>
      <c r="J84" s="343"/>
      <c r="K84" s="343"/>
      <c r="L84" s="306"/>
      <c r="M84" s="314" t="s">
        <v>597</v>
      </c>
      <c r="N84" s="341"/>
      <c r="O84" s="341"/>
      <c r="P84" s="315"/>
      <c r="Q84" s="242" t="s">
        <v>266</v>
      </c>
      <c r="R84" s="243"/>
      <c r="S84" s="242">
        <v>15</v>
      </c>
      <c r="T84" s="316"/>
      <c r="U84" s="243"/>
      <c r="V84" s="242">
        <v>15</v>
      </c>
      <c r="W84" s="316"/>
      <c r="X84" s="243"/>
      <c r="Y84" s="242">
        <v>15</v>
      </c>
      <c r="Z84" s="316"/>
      <c r="AA84" s="243"/>
      <c r="AB84" s="242">
        <v>15</v>
      </c>
      <c r="AC84" s="316"/>
      <c r="AD84" s="243"/>
      <c r="AE84" s="242">
        <v>15</v>
      </c>
      <c r="AF84" s="316"/>
      <c r="AG84" s="243"/>
      <c r="AH84" s="242">
        <v>15</v>
      </c>
      <c r="AI84" s="316"/>
      <c r="AJ84" s="243"/>
      <c r="AK84" s="242">
        <v>10</v>
      </c>
      <c r="AL84" s="316"/>
      <c r="AM84" s="243"/>
      <c r="AN84" s="173" t="s">
        <v>210</v>
      </c>
      <c r="AO84" s="173"/>
      <c r="AP84" s="173"/>
      <c r="AR84" s="173">
        <f t="shared" ref="AR84:AR86" si="57">SUM(S84:AJ84)</f>
        <v>90</v>
      </c>
      <c r="AS84" s="173"/>
      <c r="AT84" s="339">
        <f t="shared" ref="AT84:AT86" si="58">(AR84*1)/90</f>
        <v>1</v>
      </c>
      <c r="AU84" s="339"/>
      <c r="AV84" s="173" t="str">
        <f t="shared" ref="AV84:AV86" si="59">IF(AT84&gt;=96%,"FUERTE",(IF(AT84&lt;=85%,"DEBIL","MODERADO")))</f>
        <v>FUERTE</v>
      </c>
      <c r="AW84" s="173"/>
      <c r="AX84" s="339">
        <f t="shared" ref="AX84:AX86" si="60">ROUNDUP(AVERAGEIF(AT78:AU84,"&gt;0"),1)</f>
        <v>1</v>
      </c>
      <c r="AY84" s="339"/>
      <c r="AZ84" s="173" t="str">
        <f t="shared" ref="AZ84:AZ86" si="61">IF(AX84&gt;96%,"Fuerte",IF(AX84&lt;50%,"Débil","Moderada"))</f>
        <v>Fuerte</v>
      </c>
      <c r="BA84" s="173"/>
      <c r="BB84" s="174" t="s">
        <v>334</v>
      </c>
      <c r="BC84" s="174"/>
      <c r="BD84" s="174" t="s">
        <v>335</v>
      </c>
      <c r="BE84" s="174"/>
      <c r="BF84" s="173" t="s">
        <v>71</v>
      </c>
      <c r="BG84" s="173"/>
      <c r="BH84" s="173" t="s">
        <v>71</v>
      </c>
      <c r="BI84" s="173"/>
      <c r="BJ84" s="173"/>
      <c r="BK84" s="173"/>
      <c r="BL84" s="173">
        <v>1</v>
      </c>
      <c r="BM84" s="173"/>
      <c r="BN84" s="302"/>
      <c r="BO84" s="306"/>
    </row>
    <row r="85" spans="9:67" ht="141" customHeight="1" x14ac:dyDescent="0.25">
      <c r="I85" s="305">
        <v>28</v>
      </c>
      <c r="J85" s="342"/>
      <c r="K85" s="342"/>
      <c r="L85" s="303"/>
      <c r="M85" s="314" t="s">
        <v>610</v>
      </c>
      <c r="N85" s="341"/>
      <c r="O85" s="341"/>
      <c r="P85" s="315"/>
      <c r="Q85" s="242" t="s">
        <v>213</v>
      </c>
      <c r="R85" s="243"/>
      <c r="S85" s="242">
        <v>15</v>
      </c>
      <c r="T85" s="316"/>
      <c r="U85" s="243"/>
      <c r="V85" s="242">
        <v>15</v>
      </c>
      <c r="W85" s="316"/>
      <c r="X85" s="243"/>
      <c r="Y85" s="242">
        <v>15</v>
      </c>
      <c r="Z85" s="316"/>
      <c r="AA85" s="243"/>
      <c r="AB85" s="242">
        <v>15</v>
      </c>
      <c r="AC85" s="316"/>
      <c r="AD85" s="243"/>
      <c r="AE85" s="242">
        <v>15</v>
      </c>
      <c r="AF85" s="316"/>
      <c r="AG85" s="243"/>
      <c r="AH85" s="242">
        <v>15</v>
      </c>
      <c r="AI85" s="316"/>
      <c r="AJ85" s="243"/>
      <c r="AK85" s="242">
        <v>10</v>
      </c>
      <c r="AL85" s="316"/>
      <c r="AM85" s="243"/>
      <c r="AN85" s="173" t="s">
        <v>210</v>
      </c>
      <c r="AO85" s="173"/>
      <c r="AP85" s="173"/>
      <c r="AR85" s="173">
        <f t="shared" si="57"/>
        <v>90</v>
      </c>
      <c r="AS85" s="173"/>
      <c r="AT85" s="339">
        <f t="shared" si="58"/>
        <v>1</v>
      </c>
      <c r="AU85" s="339"/>
      <c r="AV85" s="173" t="str">
        <f t="shared" si="59"/>
        <v>FUERTE</v>
      </c>
      <c r="AW85" s="173"/>
      <c r="AX85" s="339">
        <f t="shared" si="60"/>
        <v>1</v>
      </c>
      <c r="AY85" s="339"/>
      <c r="AZ85" s="173" t="str">
        <f t="shared" si="61"/>
        <v>Fuerte</v>
      </c>
      <c r="BA85" s="173"/>
      <c r="BB85" s="174" t="s">
        <v>334</v>
      </c>
      <c r="BC85" s="174"/>
      <c r="BD85" s="174" t="s">
        <v>335</v>
      </c>
      <c r="BE85" s="174"/>
      <c r="BF85" s="173" t="s">
        <v>71</v>
      </c>
      <c r="BG85" s="173"/>
      <c r="BH85" s="173" t="s">
        <v>71</v>
      </c>
      <c r="BI85" s="173"/>
      <c r="BJ85" s="173"/>
      <c r="BK85" s="173"/>
      <c r="BL85" s="173">
        <v>1</v>
      </c>
      <c r="BM85" s="173"/>
      <c r="BN85" s="305">
        <v>2</v>
      </c>
      <c r="BO85" s="303"/>
    </row>
    <row r="86" spans="9:67" ht="219" customHeight="1" x14ac:dyDescent="0.25">
      <c r="I86" s="302"/>
      <c r="J86" s="343"/>
      <c r="K86" s="343"/>
      <c r="L86" s="306"/>
      <c r="M86" s="314" t="s">
        <v>604</v>
      </c>
      <c r="N86" s="341"/>
      <c r="O86" s="341"/>
      <c r="P86" s="315"/>
      <c r="Q86" s="242" t="s">
        <v>213</v>
      </c>
      <c r="R86" s="243"/>
      <c r="S86" s="242">
        <v>15</v>
      </c>
      <c r="T86" s="316"/>
      <c r="U86" s="243"/>
      <c r="V86" s="242">
        <v>15</v>
      </c>
      <c r="W86" s="316"/>
      <c r="X86" s="243"/>
      <c r="Y86" s="242">
        <v>15</v>
      </c>
      <c r="Z86" s="316"/>
      <c r="AA86" s="243"/>
      <c r="AB86" s="242">
        <v>15</v>
      </c>
      <c r="AC86" s="316"/>
      <c r="AD86" s="243"/>
      <c r="AE86" s="242">
        <v>15</v>
      </c>
      <c r="AF86" s="316"/>
      <c r="AG86" s="243"/>
      <c r="AH86" s="242">
        <v>15</v>
      </c>
      <c r="AI86" s="316"/>
      <c r="AJ86" s="243"/>
      <c r="AK86" s="242">
        <v>10</v>
      </c>
      <c r="AL86" s="316"/>
      <c r="AM86" s="243"/>
      <c r="AN86" s="173" t="s">
        <v>210</v>
      </c>
      <c r="AO86" s="173"/>
      <c r="AP86" s="173"/>
      <c r="AR86" s="173">
        <f t="shared" si="57"/>
        <v>90</v>
      </c>
      <c r="AS86" s="173"/>
      <c r="AT86" s="339">
        <f t="shared" si="58"/>
        <v>1</v>
      </c>
      <c r="AU86" s="339"/>
      <c r="AV86" s="173" t="str">
        <f t="shared" si="59"/>
        <v>FUERTE</v>
      </c>
      <c r="AW86" s="173"/>
      <c r="AX86" s="339">
        <f t="shared" si="60"/>
        <v>1</v>
      </c>
      <c r="AY86" s="339"/>
      <c r="AZ86" s="173" t="str">
        <f t="shared" si="61"/>
        <v>Fuerte</v>
      </c>
      <c r="BA86" s="173"/>
      <c r="BB86" s="174" t="s">
        <v>334</v>
      </c>
      <c r="BC86" s="174"/>
      <c r="BD86" s="174" t="s">
        <v>335</v>
      </c>
      <c r="BE86" s="174"/>
      <c r="BF86" s="173" t="s">
        <v>71</v>
      </c>
      <c r="BG86" s="173"/>
      <c r="BH86" s="173" t="s">
        <v>71</v>
      </c>
      <c r="BI86" s="173"/>
      <c r="BJ86" s="173"/>
      <c r="BK86" s="173"/>
      <c r="BL86" s="173">
        <v>1</v>
      </c>
      <c r="BM86" s="173"/>
      <c r="BN86" s="302"/>
      <c r="BO86" s="306"/>
    </row>
    <row r="87" spans="9:67" ht="214.5" customHeight="1" x14ac:dyDescent="0.25">
      <c r="I87" s="305">
        <v>29</v>
      </c>
      <c r="J87" s="342"/>
      <c r="K87" s="342"/>
      <c r="L87" s="303"/>
      <c r="M87" s="314" t="s">
        <v>628</v>
      </c>
      <c r="N87" s="341"/>
      <c r="O87" s="341"/>
      <c r="P87" s="315"/>
      <c r="Q87" s="242" t="s">
        <v>266</v>
      </c>
      <c r="R87" s="243"/>
      <c r="S87" s="242">
        <v>15</v>
      </c>
      <c r="T87" s="316"/>
      <c r="U87" s="243"/>
      <c r="V87" s="242">
        <v>15</v>
      </c>
      <c r="W87" s="316"/>
      <c r="X87" s="243"/>
      <c r="Y87" s="242">
        <v>15</v>
      </c>
      <c r="Z87" s="316"/>
      <c r="AA87" s="243"/>
      <c r="AB87" s="242">
        <v>15</v>
      </c>
      <c r="AC87" s="316"/>
      <c r="AD87" s="243"/>
      <c r="AE87" s="242">
        <v>15</v>
      </c>
      <c r="AF87" s="316"/>
      <c r="AG87" s="243"/>
      <c r="AH87" s="242">
        <v>15</v>
      </c>
      <c r="AI87" s="316"/>
      <c r="AJ87" s="243"/>
      <c r="AK87" s="242">
        <v>10</v>
      </c>
      <c r="AL87" s="316"/>
      <c r="AM87" s="243"/>
      <c r="AN87" s="173" t="s">
        <v>210</v>
      </c>
      <c r="AO87" s="173"/>
      <c r="AP87" s="173"/>
      <c r="AR87" s="173">
        <f t="shared" ref="AR87" si="62">SUM(S87:AJ87)</f>
        <v>90</v>
      </c>
      <c r="AS87" s="173"/>
      <c r="AT87" s="339">
        <f t="shared" ref="AT87" si="63">(AR87*1)/90</f>
        <v>1</v>
      </c>
      <c r="AU87" s="339"/>
      <c r="AV87" s="173" t="str">
        <f t="shared" ref="AV87" si="64">IF(AT87&gt;=96%,"FUERTE",(IF(AT87&lt;=85%,"DEBIL","MODERADO")))</f>
        <v>FUERTE</v>
      </c>
      <c r="AW87" s="173"/>
      <c r="AX87" s="339">
        <f t="shared" ref="AX87" si="65">ROUNDUP(AVERAGEIF(AT81:AU87,"&gt;0"),1)</f>
        <v>1</v>
      </c>
      <c r="AY87" s="339"/>
      <c r="AZ87" s="173" t="str">
        <f t="shared" ref="AZ87" si="66">IF(AX87&gt;96%,"Fuerte",IF(AX87&lt;50%,"Débil","Moderada"))</f>
        <v>Fuerte</v>
      </c>
      <c r="BA87" s="173"/>
      <c r="BB87" s="174" t="s">
        <v>334</v>
      </c>
      <c r="BC87" s="174"/>
      <c r="BD87" s="174" t="s">
        <v>335</v>
      </c>
      <c r="BE87" s="174"/>
      <c r="BF87" s="173" t="s">
        <v>71</v>
      </c>
      <c r="BG87" s="173"/>
      <c r="BH87" s="173" t="s">
        <v>71</v>
      </c>
      <c r="BI87" s="173"/>
      <c r="BJ87" s="173"/>
      <c r="BK87" s="173"/>
      <c r="BL87" s="173">
        <v>1</v>
      </c>
      <c r="BM87" s="173"/>
      <c r="BN87" s="305">
        <v>4</v>
      </c>
      <c r="BO87" s="303"/>
    </row>
    <row r="88" spans="9:67" ht="132.75" customHeight="1" x14ac:dyDescent="0.25">
      <c r="I88" s="278"/>
      <c r="J88" s="307"/>
      <c r="K88" s="307"/>
      <c r="L88" s="304"/>
      <c r="M88" s="314" t="s">
        <v>623</v>
      </c>
      <c r="N88" s="341"/>
      <c r="O88" s="341"/>
      <c r="P88" s="315"/>
      <c r="Q88" s="242" t="s">
        <v>266</v>
      </c>
      <c r="R88" s="243"/>
      <c r="S88" s="242">
        <v>15</v>
      </c>
      <c r="T88" s="316"/>
      <c r="U88" s="243"/>
      <c r="V88" s="242">
        <v>15</v>
      </c>
      <c r="W88" s="316"/>
      <c r="X88" s="243"/>
      <c r="Y88" s="242">
        <v>15</v>
      </c>
      <c r="Z88" s="316"/>
      <c r="AA88" s="243"/>
      <c r="AB88" s="242">
        <v>15</v>
      </c>
      <c r="AC88" s="316"/>
      <c r="AD88" s="243"/>
      <c r="AE88" s="242">
        <v>15</v>
      </c>
      <c r="AF88" s="316"/>
      <c r="AG88" s="243"/>
      <c r="AH88" s="242">
        <v>15</v>
      </c>
      <c r="AI88" s="316"/>
      <c r="AJ88" s="243"/>
      <c r="AK88" s="242">
        <v>10</v>
      </c>
      <c r="AL88" s="316"/>
      <c r="AM88" s="243"/>
      <c r="AN88" s="173" t="s">
        <v>210</v>
      </c>
      <c r="AO88" s="173"/>
      <c r="AP88" s="173"/>
      <c r="AR88" s="173">
        <f t="shared" ref="AR88:AR91" si="67">SUM(S88:AJ88)</f>
        <v>90</v>
      </c>
      <c r="AS88" s="173"/>
      <c r="AT88" s="339">
        <f t="shared" ref="AT88:AT91" si="68">(AR88*1)/90</f>
        <v>1</v>
      </c>
      <c r="AU88" s="339"/>
      <c r="AV88" s="173" t="str">
        <f t="shared" ref="AV88:AV91" si="69">IF(AT88&gt;=96%,"FUERTE",(IF(AT88&lt;=85%,"DEBIL","MODERADO")))</f>
        <v>FUERTE</v>
      </c>
      <c r="AW88" s="173"/>
      <c r="AX88" s="339">
        <f t="shared" ref="AX88:AX91" si="70">ROUNDUP(AVERAGEIF(AT82:AU88,"&gt;0"),1)</f>
        <v>1</v>
      </c>
      <c r="AY88" s="339"/>
      <c r="AZ88" s="173" t="str">
        <f t="shared" ref="AZ88:AZ91" si="71">IF(AX88&gt;96%,"Fuerte",IF(AX88&lt;50%,"Débil","Moderada"))</f>
        <v>Fuerte</v>
      </c>
      <c r="BA88" s="173"/>
      <c r="BB88" s="174" t="s">
        <v>334</v>
      </c>
      <c r="BC88" s="174"/>
      <c r="BD88" s="174" t="s">
        <v>335</v>
      </c>
      <c r="BE88" s="174"/>
      <c r="BF88" s="173" t="s">
        <v>71</v>
      </c>
      <c r="BG88" s="173"/>
      <c r="BH88" s="173" t="s">
        <v>71</v>
      </c>
      <c r="BI88" s="173"/>
      <c r="BJ88" s="173"/>
      <c r="BK88" s="173"/>
      <c r="BL88" s="173">
        <v>1</v>
      </c>
      <c r="BM88" s="173"/>
      <c r="BN88" s="278"/>
      <c r="BO88" s="304"/>
    </row>
    <row r="89" spans="9:67" ht="124.5" customHeight="1" x14ac:dyDescent="0.25">
      <c r="I89" s="278"/>
      <c r="J89" s="307"/>
      <c r="K89" s="307"/>
      <c r="L89" s="304"/>
      <c r="M89" s="314" t="s">
        <v>624</v>
      </c>
      <c r="N89" s="341"/>
      <c r="O89" s="341"/>
      <c r="P89" s="315"/>
      <c r="Q89" s="242" t="s">
        <v>213</v>
      </c>
      <c r="R89" s="243"/>
      <c r="S89" s="242">
        <v>15</v>
      </c>
      <c r="T89" s="316"/>
      <c r="U89" s="243"/>
      <c r="V89" s="242">
        <v>15</v>
      </c>
      <c r="W89" s="316"/>
      <c r="X89" s="243"/>
      <c r="Y89" s="242">
        <v>15</v>
      </c>
      <c r="Z89" s="316"/>
      <c r="AA89" s="243"/>
      <c r="AB89" s="242">
        <v>15</v>
      </c>
      <c r="AC89" s="316"/>
      <c r="AD89" s="243"/>
      <c r="AE89" s="242">
        <v>15</v>
      </c>
      <c r="AF89" s="316"/>
      <c r="AG89" s="243"/>
      <c r="AH89" s="242">
        <v>15</v>
      </c>
      <c r="AI89" s="316"/>
      <c r="AJ89" s="243"/>
      <c r="AK89" s="242">
        <v>10</v>
      </c>
      <c r="AL89" s="316"/>
      <c r="AM89" s="243"/>
      <c r="AN89" s="173" t="s">
        <v>210</v>
      </c>
      <c r="AO89" s="173"/>
      <c r="AP89" s="173"/>
      <c r="AR89" s="173">
        <f t="shared" si="67"/>
        <v>90</v>
      </c>
      <c r="AS89" s="173"/>
      <c r="AT89" s="339">
        <f t="shared" si="68"/>
        <v>1</v>
      </c>
      <c r="AU89" s="339"/>
      <c r="AV89" s="173" t="str">
        <f t="shared" si="69"/>
        <v>FUERTE</v>
      </c>
      <c r="AW89" s="173"/>
      <c r="AX89" s="339">
        <f t="shared" si="70"/>
        <v>1</v>
      </c>
      <c r="AY89" s="339"/>
      <c r="AZ89" s="173" t="str">
        <f t="shared" si="71"/>
        <v>Fuerte</v>
      </c>
      <c r="BA89" s="173"/>
      <c r="BB89" s="174" t="s">
        <v>334</v>
      </c>
      <c r="BC89" s="174"/>
      <c r="BD89" s="174" t="s">
        <v>335</v>
      </c>
      <c r="BE89" s="174"/>
      <c r="BF89" s="173" t="s">
        <v>71</v>
      </c>
      <c r="BG89" s="173"/>
      <c r="BH89" s="173" t="s">
        <v>71</v>
      </c>
      <c r="BI89" s="173"/>
      <c r="BJ89" s="173"/>
      <c r="BK89" s="173"/>
      <c r="BL89" s="173">
        <v>1</v>
      </c>
      <c r="BM89" s="173"/>
      <c r="BN89" s="278"/>
      <c r="BO89" s="304"/>
    </row>
    <row r="90" spans="9:67" ht="141.75" customHeight="1" x14ac:dyDescent="0.25">
      <c r="I90" s="278"/>
      <c r="J90" s="307"/>
      <c r="K90" s="307"/>
      <c r="L90" s="304"/>
      <c r="M90" s="314" t="s">
        <v>625</v>
      </c>
      <c r="N90" s="341"/>
      <c r="O90" s="341"/>
      <c r="P90" s="315"/>
      <c r="Q90" s="242" t="s">
        <v>266</v>
      </c>
      <c r="R90" s="243"/>
      <c r="S90" s="242">
        <v>15</v>
      </c>
      <c r="T90" s="316"/>
      <c r="U90" s="243"/>
      <c r="V90" s="242">
        <v>15</v>
      </c>
      <c r="W90" s="316"/>
      <c r="X90" s="243"/>
      <c r="Y90" s="242">
        <v>15</v>
      </c>
      <c r="Z90" s="316"/>
      <c r="AA90" s="243"/>
      <c r="AB90" s="242">
        <v>15</v>
      </c>
      <c r="AC90" s="316"/>
      <c r="AD90" s="243"/>
      <c r="AE90" s="242">
        <v>15</v>
      </c>
      <c r="AF90" s="316"/>
      <c r="AG90" s="243"/>
      <c r="AH90" s="242">
        <v>15</v>
      </c>
      <c r="AI90" s="316"/>
      <c r="AJ90" s="243"/>
      <c r="AK90" s="242">
        <v>10</v>
      </c>
      <c r="AL90" s="316"/>
      <c r="AM90" s="243"/>
      <c r="AN90" s="173" t="s">
        <v>210</v>
      </c>
      <c r="AO90" s="173"/>
      <c r="AP90" s="173"/>
      <c r="AR90" s="173">
        <f t="shared" si="67"/>
        <v>90</v>
      </c>
      <c r="AS90" s="173"/>
      <c r="AT90" s="339">
        <f t="shared" si="68"/>
        <v>1</v>
      </c>
      <c r="AU90" s="339"/>
      <c r="AV90" s="173" t="str">
        <f t="shared" si="69"/>
        <v>FUERTE</v>
      </c>
      <c r="AW90" s="173"/>
      <c r="AX90" s="339">
        <f t="shared" si="70"/>
        <v>1</v>
      </c>
      <c r="AY90" s="339"/>
      <c r="AZ90" s="173" t="str">
        <f t="shared" si="71"/>
        <v>Fuerte</v>
      </c>
      <c r="BA90" s="173"/>
      <c r="BB90" s="174" t="s">
        <v>334</v>
      </c>
      <c r="BC90" s="174"/>
      <c r="BD90" s="174" t="s">
        <v>335</v>
      </c>
      <c r="BE90" s="174"/>
      <c r="BF90" s="173" t="s">
        <v>71</v>
      </c>
      <c r="BG90" s="173"/>
      <c r="BH90" s="173" t="s">
        <v>71</v>
      </c>
      <c r="BI90" s="173"/>
      <c r="BJ90" s="173"/>
      <c r="BK90" s="173"/>
      <c r="BL90" s="173">
        <v>1</v>
      </c>
      <c r="BM90" s="173"/>
      <c r="BN90" s="278"/>
      <c r="BO90" s="304"/>
    </row>
    <row r="91" spans="9:67" ht="154.5" customHeight="1" x14ac:dyDescent="0.25">
      <c r="I91" s="302"/>
      <c r="J91" s="343"/>
      <c r="K91" s="343"/>
      <c r="L91" s="306"/>
      <c r="M91" s="314" t="s">
        <v>626</v>
      </c>
      <c r="N91" s="341"/>
      <c r="O91" s="341"/>
      <c r="P91" s="315"/>
      <c r="Q91" s="242" t="s">
        <v>266</v>
      </c>
      <c r="R91" s="243"/>
      <c r="S91" s="242">
        <v>15</v>
      </c>
      <c r="T91" s="316"/>
      <c r="U91" s="243"/>
      <c r="V91" s="242">
        <v>15</v>
      </c>
      <c r="W91" s="316"/>
      <c r="X91" s="243"/>
      <c r="Y91" s="242">
        <v>15</v>
      </c>
      <c r="Z91" s="316"/>
      <c r="AA91" s="243"/>
      <c r="AB91" s="242">
        <v>15</v>
      </c>
      <c r="AC91" s="316"/>
      <c r="AD91" s="243"/>
      <c r="AE91" s="242">
        <v>15</v>
      </c>
      <c r="AF91" s="316"/>
      <c r="AG91" s="243"/>
      <c r="AH91" s="242">
        <v>15</v>
      </c>
      <c r="AI91" s="316"/>
      <c r="AJ91" s="243"/>
      <c r="AK91" s="242">
        <v>10</v>
      </c>
      <c r="AL91" s="316"/>
      <c r="AM91" s="243"/>
      <c r="AN91" s="173" t="s">
        <v>210</v>
      </c>
      <c r="AO91" s="173"/>
      <c r="AP91" s="173"/>
      <c r="AR91" s="173">
        <f t="shared" si="67"/>
        <v>90</v>
      </c>
      <c r="AS91" s="173"/>
      <c r="AT91" s="339">
        <f t="shared" si="68"/>
        <v>1</v>
      </c>
      <c r="AU91" s="339"/>
      <c r="AV91" s="173" t="str">
        <f t="shared" si="69"/>
        <v>FUERTE</v>
      </c>
      <c r="AW91" s="173"/>
      <c r="AX91" s="339">
        <f t="shared" si="70"/>
        <v>1</v>
      </c>
      <c r="AY91" s="339"/>
      <c r="AZ91" s="173" t="str">
        <f t="shared" si="71"/>
        <v>Fuerte</v>
      </c>
      <c r="BA91" s="173"/>
      <c r="BB91" s="174" t="s">
        <v>334</v>
      </c>
      <c r="BC91" s="174"/>
      <c r="BD91" s="174" t="s">
        <v>335</v>
      </c>
      <c r="BE91" s="174"/>
      <c r="BF91" s="173" t="s">
        <v>71</v>
      </c>
      <c r="BG91" s="173"/>
      <c r="BH91" s="173" t="s">
        <v>71</v>
      </c>
      <c r="BI91" s="173"/>
      <c r="BJ91" s="173"/>
      <c r="BK91" s="173"/>
      <c r="BL91" s="173">
        <v>1</v>
      </c>
      <c r="BM91" s="173"/>
      <c r="BN91" s="302"/>
      <c r="BO91" s="306"/>
    </row>
    <row r="92" spans="9:67" ht="183.75" customHeight="1" x14ac:dyDescent="0.25">
      <c r="I92" s="173">
        <v>30</v>
      </c>
      <c r="J92" s="173"/>
      <c r="K92" s="173"/>
      <c r="L92" s="173"/>
      <c r="M92" s="341" t="s">
        <v>702</v>
      </c>
      <c r="N92" s="341"/>
      <c r="O92" s="341"/>
      <c r="P92" s="341"/>
      <c r="Q92" s="242" t="s">
        <v>266</v>
      </c>
      <c r="R92" s="243"/>
      <c r="S92" s="242">
        <v>15</v>
      </c>
      <c r="T92" s="316"/>
      <c r="U92" s="243"/>
      <c r="V92" s="242">
        <v>15</v>
      </c>
      <c r="W92" s="316"/>
      <c r="X92" s="243"/>
      <c r="Y92" s="242">
        <v>15</v>
      </c>
      <c r="Z92" s="316"/>
      <c r="AA92" s="243"/>
      <c r="AB92" s="242">
        <v>15</v>
      </c>
      <c r="AC92" s="316"/>
      <c r="AD92" s="243"/>
      <c r="AE92" s="242">
        <v>15</v>
      </c>
      <c r="AF92" s="316"/>
      <c r="AG92" s="243"/>
      <c r="AH92" s="242">
        <v>15</v>
      </c>
      <c r="AI92" s="316"/>
      <c r="AJ92" s="243"/>
      <c r="AK92" s="242">
        <v>10</v>
      </c>
      <c r="AL92" s="316"/>
      <c r="AM92" s="243"/>
      <c r="AN92" s="173" t="s">
        <v>210</v>
      </c>
      <c r="AO92" s="173"/>
      <c r="AP92" s="173"/>
      <c r="AR92" s="173">
        <f t="shared" ref="AR92:AR93" si="72">SUM(S92:AJ92)</f>
        <v>90</v>
      </c>
      <c r="AS92" s="173"/>
      <c r="AT92" s="339">
        <f t="shared" ref="AT92:AT93" si="73">(AR92*1)/90</f>
        <v>1</v>
      </c>
      <c r="AU92" s="339"/>
      <c r="AV92" s="173" t="str">
        <f t="shared" ref="AV92:AV93" si="74">IF(AT92&gt;=96%,"FUERTE",(IF(AT92&lt;=85%,"DEBIL","MODERADO")))</f>
        <v>FUERTE</v>
      </c>
      <c r="AW92" s="173"/>
      <c r="AX92" s="339">
        <f t="shared" ref="AX92:AX93" si="75">ROUNDUP(AVERAGEIF(AT86:AU92,"&gt;0"),1)</f>
        <v>1</v>
      </c>
      <c r="AY92" s="339"/>
      <c r="AZ92" s="173" t="str">
        <f t="shared" ref="AZ92:AZ93" si="76">IF(AX92&gt;96%,"Fuerte",IF(AX92&lt;50%,"Débil","Moderada"))</f>
        <v>Fuerte</v>
      </c>
      <c r="BA92" s="173"/>
      <c r="BB92" s="174" t="s">
        <v>334</v>
      </c>
      <c r="BC92" s="174"/>
      <c r="BD92" s="174" t="s">
        <v>335</v>
      </c>
      <c r="BE92" s="174"/>
      <c r="BF92" s="173" t="s">
        <v>71</v>
      </c>
      <c r="BG92" s="173"/>
      <c r="BH92" s="173" t="s">
        <v>71</v>
      </c>
      <c r="BI92" s="173"/>
      <c r="BJ92" s="173"/>
      <c r="BK92" s="173"/>
      <c r="BL92" s="173">
        <v>1</v>
      </c>
      <c r="BM92" s="173"/>
      <c r="BN92" s="173">
        <v>4</v>
      </c>
      <c r="BO92" s="173"/>
    </row>
    <row r="93" spans="9:67" ht="149.25" customHeight="1" x14ac:dyDescent="0.25">
      <c r="I93" s="173"/>
      <c r="J93" s="173"/>
      <c r="K93" s="173"/>
      <c r="L93" s="173"/>
      <c r="M93" s="340" t="s">
        <v>704</v>
      </c>
      <c r="N93" s="340"/>
      <c r="O93" s="340"/>
      <c r="P93" s="340"/>
      <c r="Q93" s="242" t="s">
        <v>266</v>
      </c>
      <c r="R93" s="243"/>
      <c r="S93" s="242">
        <v>15</v>
      </c>
      <c r="T93" s="316"/>
      <c r="U93" s="243"/>
      <c r="V93" s="242">
        <v>15</v>
      </c>
      <c r="W93" s="316"/>
      <c r="X93" s="243"/>
      <c r="Y93" s="242">
        <v>15</v>
      </c>
      <c r="Z93" s="316"/>
      <c r="AA93" s="243"/>
      <c r="AB93" s="242">
        <v>15</v>
      </c>
      <c r="AC93" s="316"/>
      <c r="AD93" s="243"/>
      <c r="AE93" s="242">
        <v>15</v>
      </c>
      <c r="AF93" s="316"/>
      <c r="AG93" s="243"/>
      <c r="AH93" s="242">
        <v>15</v>
      </c>
      <c r="AI93" s="316"/>
      <c r="AJ93" s="243"/>
      <c r="AK93" s="242">
        <v>10</v>
      </c>
      <c r="AL93" s="316"/>
      <c r="AM93" s="243"/>
      <c r="AN93" s="173" t="s">
        <v>210</v>
      </c>
      <c r="AO93" s="173"/>
      <c r="AP93" s="173"/>
      <c r="AR93" s="173">
        <f t="shared" si="72"/>
        <v>90</v>
      </c>
      <c r="AS93" s="173"/>
      <c r="AT93" s="339">
        <f t="shared" si="73"/>
        <v>1</v>
      </c>
      <c r="AU93" s="339"/>
      <c r="AV93" s="173" t="str">
        <f t="shared" si="74"/>
        <v>FUERTE</v>
      </c>
      <c r="AW93" s="173"/>
      <c r="AX93" s="339">
        <f t="shared" si="75"/>
        <v>1</v>
      </c>
      <c r="AY93" s="339"/>
      <c r="AZ93" s="173" t="str">
        <f t="shared" si="76"/>
        <v>Fuerte</v>
      </c>
      <c r="BA93" s="173"/>
      <c r="BB93" s="174" t="s">
        <v>334</v>
      </c>
      <c r="BC93" s="174"/>
      <c r="BD93" s="174" t="s">
        <v>335</v>
      </c>
      <c r="BE93" s="174"/>
      <c r="BF93" s="173" t="s">
        <v>71</v>
      </c>
      <c r="BG93" s="173"/>
      <c r="BH93" s="173" t="s">
        <v>71</v>
      </c>
      <c r="BI93" s="173"/>
      <c r="BJ93" s="173"/>
      <c r="BK93" s="173"/>
      <c r="BL93" s="173">
        <v>1</v>
      </c>
      <c r="BM93" s="173"/>
      <c r="BN93" s="173"/>
      <c r="BO93" s="173"/>
    </row>
    <row r="94" spans="9:67" ht="150" customHeight="1" x14ac:dyDescent="0.25">
      <c r="I94" s="173"/>
      <c r="J94" s="173"/>
      <c r="K94" s="173"/>
      <c r="L94" s="173"/>
      <c r="M94" s="340" t="s">
        <v>706</v>
      </c>
      <c r="N94" s="340"/>
      <c r="O94" s="340"/>
      <c r="P94" s="340"/>
      <c r="Q94" s="242" t="s">
        <v>266</v>
      </c>
      <c r="R94" s="243"/>
      <c r="S94" s="242">
        <v>15</v>
      </c>
      <c r="T94" s="316"/>
      <c r="U94" s="243"/>
      <c r="V94" s="242">
        <v>15</v>
      </c>
      <c r="W94" s="316"/>
      <c r="X94" s="243"/>
      <c r="Y94" s="242">
        <v>15</v>
      </c>
      <c r="Z94" s="316"/>
      <c r="AA94" s="243"/>
      <c r="AB94" s="242">
        <v>15</v>
      </c>
      <c r="AC94" s="316"/>
      <c r="AD94" s="243"/>
      <c r="AE94" s="242">
        <v>15</v>
      </c>
      <c r="AF94" s="316"/>
      <c r="AG94" s="243"/>
      <c r="AH94" s="242">
        <v>15</v>
      </c>
      <c r="AI94" s="316"/>
      <c r="AJ94" s="243"/>
      <c r="AK94" s="242">
        <v>10</v>
      </c>
      <c r="AL94" s="316"/>
      <c r="AM94" s="243"/>
      <c r="AN94" s="173" t="s">
        <v>210</v>
      </c>
      <c r="AO94" s="173"/>
      <c r="AP94" s="173"/>
      <c r="AR94" s="173">
        <f t="shared" ref="AR94" si="77">SUM(S94:AJ94)</f>
        <v>90</v>
      </c>
      <c r="AS94" s="173"/>
      <c r="AT94" s="339">
        <f t="shared" ref="AT94" si="78">(AR94*1)/90</f>
        <v>1</v>
      </c>
      <c r="AU94" s="339"/>
      <c r="AV94" s="173" t="str">
        <f t="shared" ref="AV94" si="79">IF(AT94&gt;=96%,"FUERTE",(IF(AT94&lt;=85%,"DEBIL","MODERADO")))</f>
        <v>FUERTE</v>
      </c>
      <c r="AW94" s="173"/>
      <c r="AX94" s="339">
        <f t="shared" ref="AX94" si="80">ROUNDUP(AVERAGEIF(AT88:AU94,"&gt;0"),1)</f>
        <v>1</v>
      </c>
      <c r="AY94" s="339"/>
      <c r="AZ94" s="173" t="str">
        <f t="shared" ref="AZ94" si="81">IF(AX94&gt;96%,"Fuerte",IF(AX94&lt;50%,"Débil","Moderada"))</f>
        <v>Fuerte</v>
      </c>
      <c r="BA94" s="173"/>
      <c r="BB94" s="174" t="s">
        <v>334</v>
      </c>
      <c r="BC94" s="174"/>
      <c r="BD94" s="174" t="s">
        <v>335</v>
      </c>
      <c r="BE94" s="174"/>
      <c r="BF94" s="173" t="s">
        <v>71</v>
      </c>
      <c r="BG94" s="173"/>
      <c r="BH94" s="173" t="s">
        <v>71</v>
      </c>
      <c r="BI94" s="173"/>
      <c r="BJ94" s="173"/>
      <c r="BK94" s="173"/>
      <c r="BL94" s="173">
        <v>1</v>
      </c>
      <c r="BM94" s="173"/>
      <c r="BN94" s="173"/>
      <c r="BO94" s="173"/>
    </row>
    <row r="95" spans="9:67" ht="189" customHeight="1" x14ac:dyDescent="0.25">
      <c r="I95" s="173"/>
      <c r="J95" s="173"/>
      <c r="K95" s="173"/>
      <c r="L95" s="173"/>
      <c r="M95" s="340" t="s">
        <v>708</v>
      </c>
      <c r="N95" s="340"/>
      <c r="O95" s="340"/>
      <c r="P95" s="340"/>
      <c r="Q95" s="242" t="s">
        <v>266</v>
      </c>
      <c r="R95" s="243"/>
      <c r="S95" s="242">
        <v>15</v>
      </c>
      <c r="T95" s="316"/>
      <c r="U95" s="243"/>
      <c r="V95" s="242">
        <v>19</v>
      </c>
      <c r="W95" s="316"/>
      <c r="X95" s="243"/>
      <c r="Y95" s="242">
        <v>15</v>
      </c>
      <c r="Z95" s="316"/>
      <c r="AA95" s="243"/>
      <c r="AB95" s="242">
        <v>15</v>
      </c>
      <c r="AC95" s="316"/>
      <c r="AD95" s="243"/>
      <c r="AE95" s="242">
        <v>15</v>
      </c>
      <c r="AF95" s="316"/>
      <c r="AG95" s="243"/>
      <c r="AH95" s="242">
        <v>15</v>
      </c>
      <c r="AI95" s="316"/>
      <c r="AJ95" s="243"/>
      <c r="AK95" s="242">
        <v>10</v>
      </c>
      <c r="AL95" s="316"/>
      <c r="AM95" s="243"/>
      <c r="AN95" s="173" t="s">
        <v>210</v>
      </c>
      <c r="AO95" s="173"/>
      <c r="AP95" s="173"/>
      <c r="AR95" s="173">
        <v>90</v>
      </c>
      <c r="AS95" s="173"/>
      <c r="AT95" s="339">
        <f t="shared" ref="AT95" si="82">(AR95*1)/90</f>
        <v>1</v>
      </c>
      <c r="AU95" s="339"/>
      <c r="AV95" s="173" t="str">
        <f t="shared" ref="AV95" si="83">IF(AT95&gt;=96%,"FUERTE",(IF(AT95&lt;=85%,"DEBIL","MODERADO")))</f>
        <v>FUERTE</v>
      </c>
      <c r="AW95" s="173"/>
      <c r="AX95" s="339">
        <f t="shared" ref="AX95" si="84">ROUNDUP(AVERAGEIF(AT89:AU95,"&gt;0"),1)</f>
        <v>1</v>
      </c>
      <c r="AY95" s="339"/>
      <c r="AZ95" s="173" t="str">
        <f t="shared" ref="AZ95" si="85">IF(AX95&gt;96%,"Fuerte",IF(AX95&lt;50%,"Débil","Moderada"))</f>
        <v>Fuerte</v>
      </c>
      <c r="BA95" s="173"/>
      <c r="BB95" s="174" t="s">
        <v>334</v>
      </c>
      <c r="BC95" s="174"/>
      <c r="BD95" s="174" t="s">
        <v>335</v>
      </c>
      <c r="BE95" s="174"/>
      <c r="BF95" s="173" t="s">
        <v>71</v>
      </c>
      <c r="BG95" s="173"/>
      <c r="BH95" s="173" t="s">
        <v>71</v>
      </c>
      <c r="BI95" s="173"/>
      <c r="BJ95" s="173"/>
      <c r="BK95" s="173"/>
      <c r="BL95" s="173">
        <v>1</v>
      </c>
      <c r="BM95" s="173"/>
      <c r="BN95" s="173"/>
      <c r="BO95" s="173"/>
    </row>
    <row r="96" spans="9:67" ht="15" customHeight="1" x14ac:dyDescent="0.25">
      <c r="M96" s="172"/>
      <c r="N96" s="172"/>
      <c r="O96" s="172"/>
      <c r="P96" s="172"/>
    </row>
  </sheetData>
  <mergeCells count="1355">
    <mergeCell ref="BF78:BG78"/>
    <mergeCell ref="BH78:BK78"/>
    <mergeCell ref="BL78:BM78"/>
    <mergeCell ref="AK78:AM78"/>
    <mergeCell ref="AN78:AP78"/>
    <mergeCell ref="AR78:AS78"/>
    <mergeCell ref="AT78:AU78"/>
    <mergeCell ref="AV78:AW78"/>
    <mergeCell ref="AX78:AY78"/>
    <mergeCell ref="AZ78:BA78"/>
    <mergeCell ref="BB78:BC78"/>
    <mergeCell ref="BD78:BE78"/>
    <mergeCell ref="I78:L78"/>
    <mergeCell ref="M78:P78"/>
    <mergeCell ref="Q78:R78"/>
    <mergeCell ref="S78:U78"/>
    <mergeCell ref="V78:X78"/>
    <mergeCell ref="Y78:AA78"/>
    <mergeCell ref="AB78:AD78"/>
    <mergeCell ref="AE78:AG78"/>
    <mergeCell ref="AH78:AJ78"/>
    <mergeCell ref="BF76:BG76"/>
    <mergeCell ref="AN74:AP74"/>
    <mergeCell ref="BL76:BM77"/>
    <mergeCell ref="BH76:BK76"/>
    <mergeCell ref="M77:P77"/>
    <mergeCell ref="Q77:R77"/>
    <mergeCell ref="S77:U77"/>
    <mergeCell ref="V77:X77"/>
    <mergeCell ref="Y77:AA77"/>
    <mergeCell ref="AB77:AD77"/>
    <mergeCell ref="AE77:AG77"/>
    <mergeCell ref="AH77:AJ77"/>
    <mergeCell ref="AK77:AM77"/>
    <mergeCell ref="AN77:AP77"/>
    <mergeCell ref="AR77:AS77"/>
    <mergeCell ref="AT77:AU77"/>
    <mergeCell ref="AV77:AW77"/>
    <mergeCell ref="AX77:AY77"/>
    <mergeCell ref="AZ77:BA77"/>
    <mergeCell ref="BB77:BC77"/>
    <mergeCell ref="BD77:BE77"/>
    <mergeCell ref="BF77:BG77"/>
    <mergeCell ref="BH77:BK77"/>
    <mergeCell ref="AK76:AM76"/>
    <mergeCell ref="AN76:AP76"/>
    <mergeCell ref="AR76:AS76"/>
    <mergeCell ref="AT76:AU76"/>
    <mergeCell ref="AV76:AW76"/>
    <mergeCell ref="AX76:AY76"/>
    <mergeCell ref="AZ76:BA76"/>
    <mergeCell ref="BB76:BC76"/>
    <mergeCell ref="BD76:BE76"/>
    <mergeCell ref="BL75:BM75"/>
    <mergeCell ref="BH74:BK74"/>
    <mergeCell ref="I75:L75"/>
    <mergeCell ref="M75:P75"/>
    <mergeCell ref="Q75:R75"/>
    <mergeCell ref="S75:U75"/>
    <mergeCell ref="V75:X75"/>
    <mergeCell ref="Y75:AA75"/>
    <mergeCell ref="AB75:AD75"/>
    <mergeCell ref="AE75:AG75"/>
    <mergeCell ref="AH75:AJ75"/>
    <mergeCell ref="AK75:AM75"/>
    <mergeCell ref="AN75:AP75"/>
    <mergeCell ref="AR75:AS75"/>
    <mergeCell ref="AT75:AU75"/>
    <mergeCell ref="AV75:AW75"/>
    <mergeCell ref="AX75:AY75"/>
    <mergeCell ref="AZ75:BA75"/>
    <mergeCell ref="BB75:BC75"/>
    <mergeCell ref="BD75:BE75"/>
    <mergeCell ref="BF75:BG75"/>
    <mergeCell ref="BH75:BK75"/>
    <mergeCell ref="BF73:BG73"/>
    <mergeCell ref="BH73:BK73"/>
    <mergeCell ref="BL73:BM73"/>
    <mergeCell ref="M40:P40"/>
    <mergeCell ref="Q40:R40"/>
    <mergeCell ref="AR74:AS74"/>
    <mergeCell ref="AT74:AU74"/>
    <mergeCell ref="AV74:AW74"/>
    <mergeCell ref="AX74:AY74"/>
    <mergeCell ref="AZ74:BA74"/>
    <mergeCell ref="BB74:BC74"/>
    <mergeCell ref="BD74:BE74"/>
    <mergeCell ref="BF74:BG74"/>
    <mergeCell ref="M74:P74"/>
    <mergeCell ref="Q74:R74"/>
    <mergeCell ref="S74:U74"/>
    <mergeCell ref="V74:X74"/>
    <mergeCell ref="Y74:AA74"/>
    <mergeCell ref="AB74:AD74"/>
    <mergeCell ref="AE74:AG74"/>
    <mergeCell ref="AH74:AJ74"/>
    <mergeCell ref="AK74:AM74"/>
    <mergeCell ref="BL74:BM74"/>
    <mergeCell ref="AK73:AM73"/>
    <mergeCell ref="AN73:AP73"/>
    <mergeCell ref="AR73:AS73"/>
    <mergeCell ref="AT73:AU73"/>
    <mergeCell ref="AV73:AW73"/>
    <mergeCell ref="AX73:AY73"/>
    <mergeCell ref="AZ73:BA73"/>
    <mergeCell ref="BB73:BC73"/>
    <mergeCell ref="BD73:BE73"/>
    <mergeCell ref="I73:L73"/>
    <mergeCell ref="M73:P73"/>
    <mergeCell ref="Q73:R73"/>
    <mergeCell ref="S73:U73"/>
    <mergeCell ref="V73:X73"/>
    <mergeCell ref="Y73:AA73"/>
    <mergeCell ref="AB73:AD73"/>
    <mergeCell ref="AE73:AG73"/>
    <mergeCell ref="AH73:AJ73"/>
    <mergeCell ref="I74:L74"/>
    <mergeCell ref="BF40:BG40"/>
    <mergeCell ref="BH40:BK40"/>
    <mergeCell ref="BL40:BM40"/>
    <mergeCell ref="M41:P41"/>
    <mergeCell ref="Q41:R41"/>
    <mergeCell ref="S41:U41"/>
    <mergeCell ref="V41:X41"/>
    <mergeCell ref="Y41:AA41"/>
    <mergeCell ref="AB41:AD41"/>
    <mergeCell ref="AE41:AG41"/>
    <mergeCell ref="AH41:AJ41"/>
    <mergeCell ref="AK41:AM41"/>
    <mergeCell ref="AN41:AP41"/>
    <mergeCell ref="AR41:AS41"/>
    <mergeCell ref="AT41:AU41"/>
    <mergeCell ref="AV41:AW41"/>
    <mergeCell ref="AX41:AY41"/>
    <mergeCell ref="AZ41:BA41"/>
    <mergeCell ref="BB41:BC41"/>
    <mergeCell ref="BD41:BE41"/>
    <mergeCell ref="BF41:BG41"/>
    <mergeCell ref="I40:L41"/>
    <mergeCell ref="BO67:BO72"/>
    <mergeCell ref="BL67:BM72"/>
    <mergeCell ref="BH68:BK68"/>
    <mergeCell ref="BH69:BK69"/>
    <mergeCell ref="BH70:BK70"/>
    <mergeCell ref="BH71:BK71"/>
    <mergeCell ref="BH72:BK72"/>
    <mergeCell ref="BD68:BE68"/>
    <mergeCell ref="BD69:BE69"/>
    <mergeCell ref="BD70:BE70"/>
    <mergeCell ref="BD71:BE71"/>
    <mergeCell ref="BD72:BE72"/>
    <mergeCell ref="BF68:BG68"/>
    <mergeCell ref="BF69:BG69"/>
    <mergeCell ref="BF70:BG70"/>
    <mergeCell ref="BF71:BG71"/>
    <mergeCell ref="BF72:BG72"/>
    <mergeCell ref="BO40:BO41"/>
    <mergeCell ref="AZ68:BA68"/>
    <mergeCell ref="AZ69:BA69"/>
    <mergeCell ref="AZ70:BA70"/>
    <mergeCell ref="AZ71:BA71"/>
    <mergeCell ref="AZ72:BA72"/>
    <mergeCell ref="BB68:BC68"/>
    <mergeCell ref="BB69:BC69"/>
    <mergeCell ref="BB70:BC70"/>
    <mergeCell ref="BB71:BC71"/>
    <mergeCell ref="BB72:BC72"/>
    <mergeCell ref="AV68:AW68"/>
    <mergeCell ref="AV69:AW69"/>
    <mergeCell ref="AV70:AW70"/>
    <mergeCell ref="AV71:AW71"/>
    <mergeCell ref="AV72:AW72"/>
    <mergeCell ref="AX68:AY68"/>
    <mergeCell ref="AX69:AY69"/>
    <mergeCell ref="AX70:AY70"/>
    <mergeCell ref="AX71:AY71"/>
    <mergeCell ref="AX72:AY72"/>
    <mergeCell ref="BO60:BO61"/>
    <mergeCell ref="BL60:BM61"/>
    <mergeCell ref="BO65:BO66"/>
    <mergeCell ref="BL65:BM66"/>
    <mergeCell ref="BO48:BO49"/>
    <mergeCell ref="BL48:BM49"/>
    <mergeCell ref="BL62:BM62"/>
    <mergeCell ref="BL63:BM63"/>
    <mergeCell ref="BL64:BM64"/>
    <mergeCell ref="BH60:BK60"/>
    <mergeCell ref="BH61:BK61"/>
    <mergeCell ref="AR68:AS68"/>
    <mergeCell ref="AR69:AS69"/>
    <mergeCell ref="AR70:AS70"/>
    <mergeCell ref="AR71:AS71"/>
    <mergeCell ref="AR72:AS72"/>
    <mergeCell ref="AT68:AU68"/>
    <mergeCell ref="AT69:AU69"/>
    <mergeCell ref="AT70:AU70"/>
    <mergeCell ref="AT71:AU71"/>
    <mergeCell ref="AT72:AU72"/>
    <mergeCell ref="AK68:AM68"/>
    <mergeCell ref="AK69:AM69"/>
    <mergeCell ref="AK70:AM70"/>
    <mergeCell ref="AK71:AM71"/>
    <mergeCell ref="AK72:AM72"/>
    <mergeCell ref="AN68:AP68"/>
    <mergeCell ref="AN69:AP69"/>
    <mergeCell ref="AN70:AP70"/>
    <mergeCell ref="AN71:AP71"/>
    <mergeCell ref="AN72:AP72"/>
    <mergeCell ref="AE68:AG68"/>
    <mergeCell ref="AE69:AG69"/>
    <mergeCell ref="AE70:AG70"/>
    <mergeCell ref="AE71:AG71"/>
    <mergeCell ref="AE72:AG72"/>
    <mergeCell ref="AH68:AJ68"/>
    <mergeCell ref="AH69:AJ69"/>
    <mergeCell ref="AH70:AJ70"/>
    <mergeCell ref="AH71:AJ71"/>
    <mergeCell ref="AH72:AJ72"/>
    <mergeCell ref="Y68:AA68"/>
    <mergeCell ref="Y69:AA69"/>
    <mergeCell ref="Y70:AA70"/>
    <mergeCell ref="Y71:AA71"/>
    <mergeCell ref="Y72:AA72"/>
    <mergeCell ref="AB68:AD68"/>
    <mergeCell ref="AB69:AD69"/>
    <mergeCell ref="AB70:AD70"/>
    <mergeCell ref="AB71:AD71"/>
    <mergeCell ref="AB72:AD72"/>
    <mergeCell ref="M68:P68"/>
    <mergeCell ref="M69:P69"/>
    <mergeCell ref="M70:P70"/>
    <mergeCell ref="M71:P71"/>
    <mergeCell ref="M72:P72"/>
    <mergeCell ref="Q68:R68"/>
    <mergeCell ref="Q69:R69"/>
    <mergeCell ref="Q70:R70"/>
    <mergeCell ref="Q71:R71"/>
    <mergeCell ref="Q72:R72"/>
    <mergeCell ref="S68:U68"/>
    <mergeCell ref="S69:U69"/>
    <mergeCell ref="S70:U70"/>
    <mergeCell ref="S71:U71"/>
    <mergeCell ref="S72:U72"/>
    <mergeCell ref="V68:X68"/>
    <mergeCell ref="V69:X69"/>
    <mergeCell ref="V70:X70"/>
    <mergeCell ref="V71:X71"/>
    <mergeCell ref="V72:X72"/>
    <mergeCell ref="I50:L51"/>
    <mergeCell ref="BO50:BO51"/>
    <mergeCell ref="BL50:BM51"/>
    <mergeCell ref="I52:L55"/>
    <mergeCell ref="BO52:BO55"/>
    <mergeCell ref="BL52:BM55"/>
    <mergeCell ref="I56:L59"/>
    <mergeCell ref="BO56:BO59"/>
    <mergeCell ref="BL56:BM59"/>
    <mergeCell ref="BF59:BG59"/>
    <mergeCell ref="BD59:BE59"/>
    <mergeCell ref="BB59:BC59"/>
    <mergeCell ref="AZ59:BA59"/>
    <mergeCell ref="AX59:AY59"/>
    <mergeCell ref="AV59:AW59"/>
    <mergeCell ref="AT59:AU59"/>
    <mergeCell ref="AR59:AS59"/>
    <mergeCell ref="AN59:AP59"/>
    <mergeCell ref="AK59:AM59"/>
    <mergeCell ref="AB51:AD51"/>
    <mergeCell ref="AB52:AD52"/>
    <mergeCell ref="AB53:AD53"/>
    <mergeCell ref="BH59:BK59"/>
    <mergeCell ref="AB59:AD59"/>
    <mergeCell ref="M50:P50"/>
    <mergeCell ref="M51:P51"/>
    <mergeCell ref="M52:P52"/>
    <mergeCell ref="M53:P53"/>
    <mergeCell ref="M54:P54"/>
    <mergeCell ref="M55:P55"/>
    <mergeCell ref="M56:P56"/>
    <mergeCell ref="M57:P57"/>
    <mergeCell ref="BH62:BK62"/>
    <mergeCell ref="BH63:BK63"/>
    <mergeCell ref="BH64:BK64"/>
    <mergeCell ref="BH65:BK65"/>
    <mergeCell ref="BH66:BK66"/>
    <mergeCell ref="BH67:BK67"/>
    <mergeCell ref="BH50:BK50"/>
    <mergeCell ref="BH51:BK51"/>
    <mergeCell ref="BH52:BK52"/>
    <mergeCell ref="BH53:BK53"/>
    <mergeCell ref="BH54:BK54"/>
    <mergeCell ref="BH55:BK55"/>
    <mergeCell ref="BH56:BK56"/>
    <mergeCell ref="BH57:BK57"/>
    <mergeCell ref="BH58:BK58"/>
    <mergeCell ref="BF60:BG60"/>
    <mergeCell ref="BF61:BG61"/>
    <mergeCell ref="BF62:BG62"/>
    <mergeCell ref="BF63:BG63"/>
    <mergeCell ref="BF64:BG64"/>
    <mergeCell ref="BF65:BG65"/>
    <mergeCell ref="BF66:BG66"/>
    <mergeCell ref="BF67:BG67"/>
    <mergeCell ref="BF50:BG50"/>
    <mergeCell ref="BF51:BG51"/>
    <mergeCell ref="BF52:BG52"/>
    <mergeCell ref="BF53:BG53"/>
    <mergeCell ref="BF54:BG54"/>
    <mergeCell ref="BF55:BG55"/>
    <mergeCell ref="BF56:BG56"/>
    <mergeCell ref="BF57:BG57"/>
    <mergeCell ref="BF58:BG58"/>
    <mergeCell ref="BD60:BE60"/>
    <mergeCell ref="BD61:BE61"/>
    <mergeCell ref="BD62:BE62"/>
    <mergeCell ref="BD63:BE63"/>
    <mergeCell ref="BD64:BE64"/>
    <mergeCell ref="BD65:BE65"/>
    <mergeCell ref="BD66:BE66"/>
    <mergeCell ref="BD67:BE67"/>
    <mergeCell ref="BD50:BE50"/>
    <mergeCell ref="BD51:BE51"/>
    <mergeCell ref="BD52:BE52"/>
    <mergeCell ref="BD53:BE53"/>
    <mergeCell ref="BD54:BE54"/>
    <mergeCell ref="BD55:BE55"/>
    <mergeCell ref="BD56:BE56"/>
    <mergeCell ref="BD57:BE57"/>
    <mergeCell ref="BD58:BE58"/>
    <mergeCell ref="BB60:BC60"/>
    <mergeCell ref="BB61:BC61"/>
    <mergeCell ref="BB62:BC62"/>
    <mergeCell ref="BB63:BC63"/>
    <mergeCell ref="BB64:BC64"/>
    <mergeCell ref="BB65:BC65"/>
    <mergeCell ref="BB66:BC66"/>
    <mergeCell ref="BB67:BC67"/>
    <mergeCell ref="BB50:BC50"/>
    <mergeCell ref="BB51:BC51"/>
    <mergeCell ref="BB52:BC52"/>
    <mergeCell ref="BB53:BC53"/>
    <mergeCell ref="BB54:BC54"/>
    <mergeCell ref="BB55:BC55"/>
    <mergeCell ref="BB56:BC56"/>
    <mergeCell ref="BB57:BC57"/>
    <mergeCell ref="BB58:BC58"/>
    <mergeCell ref="AZ60:BA60"/>
    <mergeCell ref="AZ61:BA61"/>
    <mergeCell ref="AZ62:BA62"/>
    <mergeCell ref="AZ63:BA63"/>
    <mergeCell ref="AZ64:BA64"/>
    <mergeCell ref="AZ65:BA65"/>
    <mergeCell ref="AZ66:BA66"/>
    <mergeCell ref="AZ67:BA67"/>
    <mergeCell ref="AZ50:BA50"/>
    <mergeCell ref="AZ51:BA51"/>
    <mergeCell ref="AZ52:BA52"/>
    <mergeCell ref="AZ53:BA53"/>
    <mergeCell ref="AZ54:BA54"/>
    <mergeCell ref="AZ55:BA55"/>
    <mergeCell ref="AZ56:BA56"/>
    <mergeCell ref="AZ57:BA57"/>
    <mergeCell ref="AZ58:BA58"/>
    <mergeCell ref="AX60:AY60"/>
    <mergeCell ref="AX61:AY61"/>
    <mergeCell ref="AX62:AY62"/>
    <mergeCell ref="AX63:AY63"/>
    <mergeCell ref="AX64:AY64"/>
    <mergeCell ref="AX65:AY65"/>
    <mergeCell ref="AX66:AY66"/>
    <mergeCell ref="AX67:AY67"/>
    <mergeCell ref="AX50:AY50"/>
    <mergeCell ref="AX51:AY51"/>
    <mergeCell ref="AX52:AY52"/>
    <mergeCell ref="AX53:AY53"/>
    <mergeCell ref="AX54:AY54"/>
    <mergeCell ref="AX55:AY55"/>
    <mergeCell ref="AX56:AY56"/>
    <mergeCell ref="AX57:AY57"/>
    <mergeCell ref="AX58:AY58"/>
    <mergeCell ref="AV60:AW60"/>
    <mergeCell ref="AV61:AW61"/>
    <mergeCell ref="AV62:AW62"/>
    <mergeCell ref="AV63:AW63"/>
    <mergeCell ref="AV64:AW64"/>
    <mergeCell ref="AV65:AW65"/>
    <mergeCell ref="AV66:AW66"/>
    <mergeCell ref="AV67:AW67"/>
    <mergeCell ref="AV50:AW50"/>
    <mergeCell ref="AV51:AW51"/>
    <mergeCell ref="AV52:AW52"/>
    <mergeCell ref="AV53:AW53"/>
    <mergeCell ref="AV54:AW54"/>
    <mergeCell ref="AV55:AW55"/>
    <mergeCell ref="AV56:AW56"/>
    <mergeCell ref="AV57:AW57"/>
    <mergeCell ref="AV58:AW58"/>
    <mergeCell ref="AT60:AU60"/>
    <mergeCell ref="AT61:AU61"/>
    <mergeCell ref="AT62:AU62"/>
    <mergeCell ref="AT63:AU63"/>
    <mergeCell ref="AT64:AU64"/>
    <mergeCell ref="AT65:AU65"/>
    <mergeCell ref="AT66:AU66"/>
    <mergeCell ref="AT67:AU67"/>
    <mergeCell ref="AT50:AU50"/>
    <mergeCell ref="AT51:AU51"/>
    <mergeCell ref="AT52:AU52"/>
    <mergeCell ref="AT53:AU53"/>
    <mergeCell ref="AT54:AU54"/>
    <mergeCell ref="AT55:AU55"/>
    <mergeCell ref="AT56:AU56"/>
    <mergeCell ref="AT57:AU57"/>
    <mergeCell ref="AT58:AU58"/>
    <mergeCell ref="AR60:AS60"/>
    <mergeCell ref="AR61:AS61"/>
    <mergeCell ref="AR62:AS62"/>
    <mergeCell ref="AR63:AS63"/>
    <mergeCell ref="AR64:AS64"/>
    <mergeCell ref="AR65:AS65"/>
    <mergeCell ref="AR66:AS66"/>
    <mergeCell ref="AR67:AS67"/>
    <mergeCell ref="AR50:AS50"/>
    <mergeCell ref="AR51:AS51"/>
    <mergeCell ref="AR52:AS52"/>
    <mergeCell ref="AR53:AS53"/>
    <mergeCell ref="AR54:AS54"/>
    <mergeCell ref="AR55:AS55"/>
    <mergeCell ref="AR56:AS56"/>
    <mergeCell ref="AR57:AS57"/>
    <mergeCell ref="AR58:AS58"/>
    <mergeCell ref="AN60:AP60"/>
    <mergeCell ref="AN61:AP61"/>
    <mergeCell ref="AN62:AP62"/>
    <mergeCell ref="AN63:AP63"/>
    <mergeCell ref="AN64:AP64"/>
    <mergeCell ref="AN65:AP65"/>
    <mergeCell ref="AN66:AP66"/>
    <mergeCell ref="AN67:AP67"/>
    <mergeCell ref="AN50:AP50"/>
    <mergeCell ref="AN51:AP51"/>
    <mergeCell ref="AN52:AP52"/>
    <mergeCell ref="AN53:AP53"/>
    <mergeCell ref="AN54:AP54"/>
    <mergeCell ref="AN55:AP55"/>
    <mergeCell ref="AN56:AP56"/>
    <mergeCell ref="AN57:AP57"/>
    <mergeCell ref="AN58:AP58"/>
    <mergeCell ref="AH67:AJ67"/>
    <mergeCell ref="AK60:AM60"/>
    <mergeCell ref="AK61:AM61"/>
    <mergeCell ref="AK62:AM62"/>
    <mergeCell ref="AK63:AM63"/>
    <mergeCell ref="AK64:AM64"/>
    <mergeCell ref="AK65:AM65"/>
    <mergeCell ref="AK66:AM66"/>
    <mergeCell ref="AK67:AM67"/>
    <mergeCell ref="AK50:AM50"/>
    <mergeCell ref="AK51:AM51"/>
    <mergeCell ref="AK52:AM52"/>
    <mergeCell ref="AK53:AM53"/>
    <mergeCell ref="AK54:AM54"/>
    <mergeCell ref="AK55:AM55"/>
    <mergeCell ref="AK56:AM56"/>
    <mergeCell ref="AK57:AM57"/>
    <mergeCell ref="AK58:AM58"/>
    <mergeCell ref="AH50:AJ50"/>
    <mergeCell ref="AH51:AJ51"/>
    <mergeCell ref="AH52:AJ52"/>
    <mergeCell ref="AH53:AJ53"/>
    <mergeCell ref="AH54:AJ54"/>
    <mergeCell ref="AH55:AJ55"/>
    <mergeCell ref="AH56:AJ56"/>
    <mergeCell ref="AH57:AJ57"/>
    <mergeCell ref="AH58:AJ58"/>
    <mergeCell ref="AH59:AJ59"/>
    <mergeCell ref="AH60:AJ60"/>
    <mergeCell ref="AH61:AJ61"/>
    <mergeCell ref="AH62:AJ62"/>
    <mergeCell ref="AH63:AJ63"/>
    <mergeCell ref="AH64:AJ64"/>
    <mergeCell ref="AH65:AJ65"/>
    <mergeCell ref="AH66:AJ66"/>
    <mergeCell ref="AB60:AD60"/>
    <mergeCell ref="AB61:AD61"/>
    <mergeCell ref="AB62:AD62"/>
    <mergeCell ref="AB63:AD63"/>
    <mergeCell ref="AB64:AD64"/>
    <mergeCell ref="AB65:AD65"/>
    <mergeCell ref="AB66:AD66"/>
    <mergeCell ref="AB67:AD67"/>
    <mergeCell ref="AE50:AG50"/>
    <mergeCell ref="AE51:AG51"/>
    <mergeCell ref="AE52:AG52"/>
    <mergeCell ref="AE53:AG53"/>
    <mergeCell ref="AE54:AG54"/>
    <mergeCell ref="AE55:AG55"/>
    <mergeCell ref="AE56:AG56"/>
    <mergeCell ref="AE57:AG57"/>
    <mergeCell ref="AE58:AG58"/>
    <mergeCell ref="AE59:AG59"/>
    <mergeCell ref="AE60:AG60"/>
    <mergeCell ref="AE61:AG61"/>
    <mergeCell ref="AE62:AG62"/>
    <mergeCell ref="AE63:AG63"/>
    <mergeCell ref="AE64:AG64"/>
    <mergeCell ref="AE65:AG65"/>
    <mergeCell ref="AB54:AD54"/>
    <mergeCell ref="AB55:AD55"/>
    <mergeCell ref="AB56:AD56"/>
    <mergeCell ref="AB57:AD57"/>
    <mergeCell ref="AB58:AD58"/>
    <mergeCell ref="AE66:AG66"/>
    <mergeCell ref="AE67:AG67"/>
    <mergeCell ref="V66:X66"/>
    <mergeCell ref="V67:X67"/>
    <mergeCell ref="Y50:AA50"/>
    <mergeCell ref="Y51:AA51"/>
    <mergeCell ref="Y52:AA52"/>
    <mergeCell ref="Y53:AA53"/>
    <mergeCell ref="Y54:AA54"/>
    <mergeCell ref="Y55:AA55"/>
    <mergeCell ref="Y56:AA56"/>
    <mergeCell ref="Y57:AA57"/>
    <mergeCell ref="Y58:AA58"/>
    <mergeCell ref="Y59:AA59"/>
    <mergeCell ref="Y60:AA60"/>
    <mergeCell ref="Y61:AA61"/>
    <mergeCell ref="Y62:AA62"/>
    <mergeCell ref="Y63:AA63"/>
    <mergeCell ref="Y64:AA64"/>
    <mergeCell ref="Y65:AA65"/>
    <mergeCell ref="Y66:AA66"/>
    <mergeCell ref="Y67:AA67"/>
    <mergeCell ref="V57:X57"/>
    <mergeCell ref="V58:X58"/>
    <mergeCell ref="V59:X59"/>
    <mergeCell ref="V60:X60"/>
    <mergeCell ref="V61:X61"/>
    <mergeCell ref="V62:X62"/>
    <mergeCell ref="V63:X63"/>
    <mergeCell ref="V64:X64"/>
    <mergeCell ref="V65:X65"/>
    <mergeCell ref="AB50:AD50"/>
    <mergeCell ref="Q66:R66"/>
    <mergeCell ref="Q67:R67"/>
    <mergeCell ref="S50:U50"/>
    <mergeCell ref="S51:U51"/>
    <mergeCell ref="S52:U52"/>
    <mergeCell ref="S53:U53"/>
    <mergeCell ref="S54:U54"/>
    <mergeCell ref="S55:U55"/>
    <mergeCell ref="S56:U56"/>
    <mergeCell ref="S57:U57"/>
    <mergeCell ref="S58:U58"/>
    <mergeCell ref="S59:U59"/>
    <mergeCell ref="S60:U60"/>
    <mergeCell ref="S61:U61"/>
    <mergeCell ref="S62:U62"/>
    <mergeCell ref="S63:U63"/>
    <mergeCell ref="S64:U64"/>
    <mergeCell ref="S65:U65"/>
    <mergeCell ref="S66:U66"/>
    <mergeCell ref="S67:U67"/>
    <mergeCell ref="Q57:R57"/>
    <mergeCell ref="Q58:R58"/>
    <mergeCell ref="Q59:R59"/>
    <mergeCell ref="Q60:R60"/>
    <mergeCell ref="Q61:R61"/>
    <mergeCell ref="Q62:R62"/>
    <mergeCell ref="Q63:R63"/>
    <mergeCell ref="Q64:R64"/>
    <mergeCell ref="Q65:R65"/>
    <mergeCell ref="M58:P58"/>
    <mergeCell ref="M59:P59"/>
    <mergeCell ref="M60:P60"/>
    <mergeCell ref="M61:P61"/>
    <mergeCell ref="M62:P62"/>
    <mergeCell ref="M63:P63"/>
    <mergeCell ref="M64:P64"/>
    <mergeCell ref="M65:P65"/>
    <mergeCell ref="M66:P66"/>
    <mergeCell ref="M67:P67"/>
    <mergeCell ref="I60:L61"/>
    <mergeCell ref="I67:L72"/>
    <mergeCell ref="I65:L66"/>
    <mergeCell ref="I62:L62"/>
    <mergeCell ref="I63:L63"/>
    <mergeCell ref="I64:L64"/>
    <mergeCell ref="BO45:BO47"/>
    <mergeCell ref="BL45:BM47"/>
    <mergeCell ref="Q50:R50"/>
    <mergeCell ref="Q51:R51"/>
    <mergeCell ref="Q52:R52"/>
    <mergeCell ref="Q53:R53"/>
    <mergeCell ref="Q54:R54"/>
    <mergeCell ref="Q55:R55"/>
    <mergeCell ref="Q56:R56"/>
    <mergeCell ref="V50:X50"/>
    <mergeCell ref="V51:X51"/>
    <mergeCell ref="V52:X52"/>
    <mergeCell ref="V53:X53"/>
    <mergeCell ref="V54:X54"/>
    <mergeCell ref="V55:X55"/>
    <mergeCell ref="V56:X56"/>
    <mergeCell ref="AB49:AD49"/>
    <mergeCell ref="AE49:AG49"/>
    <mergeCell ref="AH49:AJ49"/>
    <mergeCell ref="AK49:AM49"/>
    <mergeCell ref="AN49:AP49"/>
    <mergeCell ref="M49:P49"/>
    <mergeCell ref="BL39:BM39"/>
    <mergeCell ref="BL42:BM42"/>
    <mergeCell ref="BL43:BM43"/>
    <mergeCell ref="BL44:BM44"/>
    <mergeCell ref="BH39:BK39"/>
    <mergeCell ref="BH42:BK42"/>
    <mergeCell ref="BH43:BK43"/>
    <mergeCell ref="BH44:BK44"/>
    <mergeCell ref="BH45:BK45"/>
    <mergeCell ref="BH46:BK46"/>
    <mergeCell ref="BH47:BK47"/>
    <mergeCell ref="BH48:BK48"/>
    <mergeCell ref="BH49:BK49"/>
    <mergeCell ref="BF39:BG39"/>
    <mergeCell ref="BF42:BG42"/>
    <mergeCell ref="BF43:BG43"/>
    <mergeCell ref="BF44:BG44"/>
    <mergeCell ref="BF45:BG45"/>
    <mergeCell ref="BF46:BG46"/>
    <mergeCell ref="BF47:BG47"/>
    <mergeCell ref="BF48:BG48"/>
    <mergeCell ref="BF49:BG49"/>
    <mergeCell ref="BH41:BK41"/>
    <mergeCell ref="BL41:BM41"/>
    <mergeCell ref="AH38:AJ38"/>
    <mergeCell ref="AK38:AM38"/>
    <mergeCell ref="AN38:AP38"/>
    <mergeCell ref="BD39:BE39"/>
    <mergeCell ref="BD42:BE42"/>
    <mergeCell ref="BD43:BE43"/>
    <mergeCell ref="BD44:BE44"/>
    <mergeCell ref="BD45:BE45"/>
    <mergeCell ref="BD46:BE46"/>
    <mergeCell ref="BD47:BE47"/>
    <mergeCell ref="BD48:BE48"/>
    <mergeCell ref="BD49:BE49"/>
    <mergeCell ref="BB39:BC39"/>
    <mergeCell ref="BB42:BC42"/>
    <mergeCell ref="BB43:BC43"/>
    <mergeCell ref="BB44:BC44"/>
    <mergeCell ref="BB45:BC45"/>
    <mergeCell ref="BB46:BC46"/>
    <mergeCell ref="BB47:BC47"/>
    <mergeCell ref="BB48:BC48"/>
    <mergeCell ref="BB49:BC49"/>
    <mergeCell ref="BB40:BC40"/>
    <mergeCell ref="BD40:BE40"/>
    <mergeCell ref="AX49:AY49"/>
    <mergeCell ref="AT49:AU49"/>
    <mergeCell ref="AX48:AY48"/>
    <mergeCell ref="AX40:AY40"/>
    <mergeCell ref="AZ40:BA40"/>
    <mergeCell ref="BO33:BO34"/>
    <mergeCell ref="I35:L36"/>
    <mergeCell ref="BL35:BM36"/>
    <mergeCell ref="BO35:BO36"/>
    <mergeCell ref="BB38:BC38"/>
    <mergeCell ref="BD38:BE38"/>
    <mergeCell ref="BF38:BG38"/>
    <mergeCell ref="BH38:BK38"/>
    <mergeCell ref="I37:L38"/>
    <mergeCell ref="BO37:BO38"/>
    <mergeCell ref="BL37:BM38"/>
    <mergeCell ref="BB34:BC34"/>
    <mergeCell ref="BD34:BE34"/>
    <mergeCell ref="BF34:BG34"/>
    <mergeCell ref="BH34:BK34"/>
    <mergeCell ref="AR35:AS35"/>
    <mergeCell ref="AT35:AU35"/>
    <mergeCell ref="AV35:AW35"/>
    <mergeCell ref="AX35:AY35"/>
    <mergeCell ref="AZ35:BA35"/>
    <mergeCell ref="BB35:BC35"/>
    <mergeCell ref="BD35:BE35"/>
    <mergeCell ref="BF35:BG35"/>
    <mergeCell ref="BH35:BK35"/>
    <mergeCell ref="AZ38:BA38"/>
    <mergeCell ref="AV38:AW38"/>
    <mergeCell ref="AX34:AY34"/>
    <mergeCell ref="AZ34:BA34"/>
    <mergeCell ref="AE38:AG38"/>
    <mergeCell ref="AV46:AW46"/>
    <mergeCell ref="AV47:AW47"/>
    <mergeCell ref="AV48:AW48"/>
    <mergeCell ref="AV49:AW49"/>
    <mergeCell ref="AT38:AU38"/>
    <mergeCell ref="AT39:AU39"/>
    <mergeCell ref="AT42:AU42"/>
    <mergeCell ref="AT43:AU43"/>
    <mergeCell ref="AT44:AU44"/>
    <mergeCell ref="AT45:AU45"/>
    <mergeCell ref="AT46:AU46"/>
    <mergeCell ref="AT47:AU47"/>
    <mergeCell ref="AT48:AU48"/>
    <mergeCell ref="AT40:AU40"/>
    <mergeCell ref="AV40:AW40"/>
    <mergeCell ref="AZ39:BA39"/>
    <mergeCell ref="AZ42:BA42"/>
    <mergeCell ref="AZ43:BA43"/>
    <mergeCell ref="AZ44:BA44"/>
    <mergeCell ref="AZ45:BA45"/>
    <mergeCell ref="AZ46:BA46"/>
    <mergeCell ref="AZ47:BA47"/>
    <mergeCell ref="AZ48:BA48"/>
    <mergeCell ref="AZ49:BA49"/>
    <mergeCell ref="AX38:AY38"/>
    <mergeCell ref="AX39:AY39"/>
    <mergeCell ref="AX42:AY42"/>
    <mergeCell ref="AX43:AY43"/>
    <mergeCell ref="AX44:AY44"/>
    <mergeCell ref="AX45:AY45"/>
    <mergeCell ref="AX46:AY46"/>
    <mergeCell ref="AX47:AY47"/>
    <mergeCell ref="AR46:AS46"/>
    <mergeCell ref="AR47:AS47"/>
    <mergeCell ref="AR48:AS48"/>
    <mergeCell ref="AR49:AS49"/>
    <mergeCell ref="AR40:AS40"/>
    <mergeCell ref="BN29:BO29"/>
    <mergeCell ref="BP29:BQ29"/>
    <mergeCell ref="AR37:AS37"/>
    <mergeCell ref="AT37:AU37"/>
    <mergeCell ref="AV37:AW37"/>
    <mergeCell ref="AX37:AY37"/>
    <mergeCell ref="AZ37:BA37"/>
    <mergeCell ref="BB37:BC37"/>
    <mergeCell ref="BD37:BE37"/>
    <mergeCell ref="BF37:BG37"/>
    <mergeCell ref="BH37:BK37"/>
    <mergeCell ref="AR36:AS36"/>
    <mergeCell ref="AT36:AU36"/>
    <mergeCell ref="AV36:AW36"/>
    <mergeCell ref="AX36:AY36"/>
    <mergeCell ref="AZ36:BA36"/>
    <mergeCell ref="BB36:BC36"/>
    <mergeCell ref="BD36:BE36"/>
    <mergeCell ref="BF36:BG36"/>
    <mergeCell ref="BH36:BK36"/>
    <mergeCell ref="AT34:AU34"/>
    <mergeCell ref="AV34:AW34"/>
    <mergeCell ref="AV39:AW39"/>
    <mergeCell ref="AV42:AW42"/>
    <mergeCell ref="AV43:AW43"/>
    <mergeCell ref="AV44:AW44"/>
    <mergeCell ref="AV45:AW45"/>
    <mergeCell ref="BL32:BM32"/>
    <mergeCell ref="AR33:AS33"/>
    <mergeCell ref="AT33:AU33"/>
    <mergeCell ref="AV33:AW33"/>
    <mergeCell ref="AX33:AY33"/>
    <mergeCell ref="AZ33:BA33"/>
    <mergeCell ref="BB33:BC33"/>
    <mergeCell ref="BD33:BE33"/>
    <mergeCell ref="BF33:BG33"/>
    <mergeCell ref="BH33:BK33"/>
    <mergeCell ref="AR32:AS32"/>
    <mergeCell ref="AT32:AU32"/>
    <mergeCell ref="AV32:AW32"/>
    <mergeCell ref="AX32:AY32"/>
    <mergeCell ref="AZ32:BA32"/>
    <mergeCell ref="BB32:BC32"/>
    <mergeCell ref="BD32:BE32"/>
    <mergeCell ref="BF32:BG32"/>
    <mergeCell ref="BH32:BK32"/>
    <mergeCell ref="BL33:BM34"/>
    <mergeCell ref="BF30:BG30"/>
    <mergeCell ref="BL30:BM30"/>
    <mergeCell ref="BH30:BK30"/>
    <mergeCell ref="AR31:AS31"/>
    <mergeCell ref="AT31:AU31"/>
    <mergeCell ref="AV31:AW31"/>
    <mergeCell ref="AX31:AY31"/>
    <mergeCell ref="AZ31:BA31"/>
    <mergeCell ref="AT30:AU30"/>
    <mergeCell ref="AV30:AW30"/>
    <mergeCell ref="AX30:AY30"/>
    <mergeCell ref="AZ30:BA30"/>
    <mergeCell ref="BB30:BC30"/>
    <mergeCell ref="BD30:BE30"/>
    <mergeCell ref="BL31:BM31"/>
    <mergeCell ref="BB31:BC31"/>
    <mergeCell ref="BD31:BE31"/>
    <mergeCell ref="BF31:BG31"/>
    <mergeCell ref="BH31:BK31"/>
    <mergeCell ref="AR30:AS30"/>
    <mergeCell ref="AB48:AD48"/>
    <mergeCell ref="AE48:AG48"/>
    <mergeCell ref="AH48:AJ48"/>
    <mergeCell ref="AK48:AM48"/>
    <mergeCell ref="AN48:AP48"/>
    <mergeCell ref="AB47:AD47"/>
    <mergeCell ref="AE47:AG47"/>
    <mergeCell ref="AH47:AJ47"/>
    <mergeCell ref="AK47:AM47"/>
    <mergeCell ref="AN47:AP47"/>
    <mergeCell ref="AR34:AS34"/>
    <mergeCell ref="AR38:AS38"/>
    <mergeCell ref="Y47:AA47"/>
    <mergeCell ref="Y46:AA46"/>
    <mergeCell ref="AB46:AD46"/>
    <mergeCell ref="AE46:AG46"/>
    <mergeCell ref="AH46:AJ46"/>
    <mergeCell ref="AK46:AM46"/>
    <mergeCell ref="AN46:AP46"/>
    <mergeCell ref="AB45:AD45"/>
    <mergeCell ref="AE45:AG45"/>
    <mergeCell ref="AH45:AJ45"/>
    <mergeCell ref="AK45:AM45"/>
    <mergeCell ref="AN45:AP45"/>
    <mergeCell ref="Y45:AA45"/>
    <mergeCell ref="AB44:AD44"/>
    <mergeCell ref="AE44:AG44"/>
    <mergeCell ref="AR39:AS39"/>
    <mergeCell ref="AR42:AS42"/>
    <mergeCell ref="AR43:AS43"/>
    <mergeCell ref="AR44:AS44"/>
    <mergeCell ref="AR45:AS45"/>
    <mergeCell ref="Y43:AA43"/>
    <mergeCell ref="M48:P48"/>
    <mergeCell ref="Q48:R48"/>
    <mergeCell ref="S48:U48"/>
    <mergeCell ref="V48:X48"/>
    <mergeCell ref="M47:P47"/>
    <mergeCell ref="Q47:R47"/>
    <mergeCell ref="S47:U47"/>
    <mergeCell ref="V47:X47"/>
    <mergeCell ref="I45:L47"/>
    <mergeCell ref="I48:L49"/>
    <mergeCell ref="M46:P46"/>
    <mergeCell ref="Q46:R46"/>
    <mergeCell ref="S46:U46"/>
    <mergeCell ref="V46:X46"/>
    <mergeCell ref="M45:P45"/>
    <mergeCell ref="Q45:R45"/>
    <mergeCell ref="S45:U45"/>
    <mergeCell ref="V45:X45"/>
    <mergeCell ref="Q49:R49"/>
    <mergeCell ref="S49:U49"/>
    <mergeCell ref="V49:X49"/>
    <mergeCell ref="Y49:AA49"/>
    <mergeCell ref="Y48:AA48"/>
    <mergeCell ref="AK37:AM37"/>
    <mergeCell ref="AN37:AP37"/>
    <mergeCell ref="M42:P42"/>
    <mergeCell ref="Q42:R42"/>
    <mergeCell ref="S42:U42"/>
    <mergeCell ref="V42:X42"/>
    <mergeCell ref="M39:P39"/>
    <mergeCell ref="Q39:R39"/>
    <mergeCell ref="S39:U39"/>
    <mergeCell ref="V39:X39"/>
    <mergeCell ref="Y42:AA42"/>
    <mergeCell ref="Y39:AA39"/>
    <mergeCell ref="S40:U40"/>
    <mergeCell ref="V40:X40"/>
    <mergeCell ref="Y40:AA40"/>
    <mergeCell ref="AH44:AJ44"/>
    <mergeCell ref="AK44:AM44"/>
    <mergeCell ref="AN44:AP44"/>
    <mergeCell ref="AB43:AD43"/>
    <mergeCell ref="AE43:AG43"/>
    <mergeCell ref="AH43:AJ43"/>
    <mergeCell ref="AK43:AM43"/>
    <mergeCell ref="AN43:AP43"/>
    <mergeCell ref="M44:P44"/>
    <mergeCell ref="Q44:R44"/>
    <mergeCell ref="S44:U44"/>
    <mergeCell ref="V44:X44"/>
    <mergeCell ref="M43:P43"/>
    <mergeCell ref="Q43:R43"/>
    <mergeCell ref="S43:U43"/>
    <mergeCell ref="V43:X43"/>
    <mergeCell ref="Y44:AA44"/>
    <mergeCell ref="AK35:AM35"/>
    <mergeCell ref="AN35:AP35"/>
    <mergeCell ref="M34:P34"/>
    <mergeCell ref="Q34:R34"/>
    <mergeCell ref="S34:U34"/>
    <mergeCell ref="AE36:AG36"/>
    <mergeCell ref="AH36:AJ36"/>
    <mergeCell ref="AK36:AM36"/>
    <mergeCell ref="AN36:AP36"/>
    <mergeCell ref="S36:U36"/>
    <mergeCell ref="V36:X36"/>
    <mergeCell ref="Y36:AA36"/>
    <mergeCell ref="AB36:AD36"/>
    <mergeCell ref="AB42:AD42"/>
    <mergeCell ref="AE42:AG42"/>
    <mergeCell ref="AH42:AJ42"/>
    <mergeCell ref="AK42:AM42"/>
    <mergeCell ref="AN42:AP42"/>
    <mergeCell ref="AB39:AD39"/>
    <mergeCell ref="AE39:AG39"/>
    <mergeCell ref="AH39:AJ39"/>
    <mergeCell ref="AK39:AM39"/>
    <mergeCell ref="AN39:AP39"/>
    <mergeCell ref="AK40:AM40"/>
    <mergeCell ref="AN40:AP40"/>
    <mergeCell ref="AB40:AD40"/>
    <mergeCell ref="AE40:AG40"/>
    <mergeCell ref="AH40:AJ40"/>
    <mergeCell ref="AB38:AD38"/>
    <mergeCell ref="AB37:AD37"/>
    <mergeCell ref="AE37:AG37"/>
    <mergeCell ref="AH37:AJ37"/>
    <mergeCell ref="AN30:AP30"/>
    <mergeCell ref="S31:U31"/>
    <mergeCell ref="V31:X31"/>
    <mergeCell ref="Y31:AA31"/>
    <mergeCell ref="AB31:AD31"/>
    <mergeCell ref="AE31:AG31"/>
    <mergeCell ref="AH31:AJ31"/>
    <mergeCell ref="V27:X27"/>
    <mergeCell ref="Y27:AA27"/>
    <mergeCell ref="AB27:AD27"/>
    <mergeCell ref="V30:X30"/>
    <mergeCell ref="Y30:AA30"/>
    <mergeCell ref="AB30:AD30"/>
    <mergeCell ref="AE30:AG30"/>
    <mergeCell ref="AH30:AJ30"/>
    <mergeCell ref="AK34:AM34"/>
    <mergeCell ref="AN34:AP34"/>
    <mergeCell ref="I39:L39"/>
    <mergeCell ref="I42:L42"/>
    <mergeCell ref="I33:L34"/>
    <mergeCell ref="V34:X34"/>
    <mergeCell ref="Y34:AA34"/>
    <mergeCell ref="AB34:AD34"/>
    <mergeCell ref="AE34:AG34"/>
    <mergeCell ref="AH34:AJ34"/>
    <mergeCell ref="AK32:AM32"/>
    <mergeCell ref="AN32:AP32"/>
    <mergeCell ref="AK31:AM31"/>
    <mergeCell ref="AN31:AP31"/>
    <mergeCell ref="AN33:AP33"/>
    <mergeCell ref="M33:P33"/>
    <mergeCell ref="Q33:R33"/>
    <mergeCell ref="S33:U33"/>
    <mergeCell ref="V33:X33"/>
    <mergeCell ref="M37:P37"/>
    <mergeCell ref="Q37:R37"/>
    <mergeCell ref="S37:U37"/>
    <mergeCell ref="V37:X37"/>
    <mergeCell ref="Y37:AA37"/>
    <mergeCell ref="M36:P36"/>
    <mergeCell ref="Q36:R36"/>
    <mergeCell ref="M35:P35"/>
    <mergeCell ref="Q35:R35"/>
    <mergeCell ref="S35:U35"/>
    <mergeCell ref="V35:X35"/>
    <mergeCell ref="Y35:AA35"/>
    <mergeCell ref="AB35:AD35"/>
    <mergeCell ref="AE35:AG35"/>
    <mergeCell ref="AH35:AJ35"/>
    <mergeCell ref="I43:L43"/>
    <mergeCell ref="I44:L44"/>
    <mergeCell ref="I27:K27"/>
    <mergeCell ref="M27:P27"/>
    <mergeCell ref="Q27:R27"/>
    <mergeCell ref="S30:U30"/>
    <mergeCell ref="AK30:AM30"/>
    <mergeCell ref="M31:P31"/>
    <mergeCell ref="I30:L30"/>
    <mergeCell ref="I31:L31"/>
    <mergeCell ref="M30:P30"/>
    <mergeCell ref="Q30:R30"/>
    <mergeCell ref="Y32:AA32"/>
    <mergeCell ref="AB32:AD32"/>
    <mergeCell ref="AE32:AG32"/>
    <mergeCell ref="AH32:AJ32"/>
    <mergeCell ref="I32:L32"/>
    <mergeCell ref="Q31:R31"/>
    <mergeCell ref="M32:P32"/>
    <mergeCell ref="Q32:R32"/>
    <mergeCell ref="S32:U32"/>
    <mergeCell ref="V32:X32"/>
    <mergeCell ref="Y33:AA33"/>
    <mergeCell ref="AB33:AD33"/>
    <mergeCell ref="AE33:AG33"/>
    <mergeCell ref="AH33:AJ33"/>
    <mergeCell ref="AK33:AM33"/>
    <mergeCell ref="M38:P38"/>
    <mergeCell ref="Q38:R38"/>
    <mergeCell ref="S38:U38"/>
    <mergeCell ref="V38:X38"/>
    <mergeCell ref="Y38:AA38"/>
    <mergeCell ref="AB82:AD82"/>
    <mergeCell ref="AE82:AG82"/>
    <mergeCell ref="AH82:AJ82"/>
    <mergeCell ref="AK82:AM82"/>
    <mergeCell ref="I76:L77"/>
    <mergeCell ref="M79:P79"/>
    <mergeCell ref="Q79:R79"/>
    <mergeCell ref="S79:U79"/>
    <mergeCell ref="V79:X79"/>
    <mergeCell ref="Y79:AA79"/>
    <mergeCell ref="AB79:AD79"/>
    <mergeCell ref="AE79:AG79"/>
    <mergeCell ref="AH79:AJ79"/>
    <mergeCell ref="AK79:AM79"/>
    <mergeCell ref="M80:P80"/>
    <mergeCell ref="Q80:R80"/>
    <mergeCell ref="S80:U80"/>
    <mergeCell ref="V80:X80"/>
    <mergeCell ref="Y80:AA80"/>
    <mergeCell ref="AB80:AD80"/>
    <mergeCell ref="AE80:AG80"/>
    <mergeCell ref="AH80:AJ80"/>
    <mergeCell ref="AK80:AM80"/>
    <mergeCell ref="V76:X76"/>
    <mergeCell ref="Y76:AA76"/>
    <mergeCell ref="AB76:AD76"/>
    <mergeCell ref="AE76:AG76"/>
    <mergeCell ref="AH76:AJ76"/>
    <mergeCell ref="M76:P76"/>
    <mergeCell ref="Q76:R76"/>
    <mergeCell ref="S76:U76"/>
    <mergeCell ref="M83:P83"/>
    <mergeCell ref="Q83:R83"/>
    <mergeCell ref="S83:U83"/>
    <mergeCell ref="V83:X83"/>
    <mergeCell ref="Y83:AA83"/>
    <mergeCell ref="AB83:AD83"/>
    <mergeCell ref="AE83:AG83"/>
    <mergeCell ref="AH83:AJ83"/>
    <mergeCell ref="AK83:AM83"/>
    <mergeCell ref="I79:L82"/>
    <mergeCell ref="AN79:AP79"/>
    <mergeCell ref="AN80:AP80"/>
    <mergeCell ref="AN81:AP81"/>
    <mergeCell ref="AN82:AP82"/>
    <mergeCell ref="AR79:AS79"/>
    <mergeCell ref="AR80:AS80"/>
    <mergeCell ref="AR81:AS81"/>
    <mergeCell ref="AR82:AS82"/>
    <mergeCell ref="M81:P81"/>
    <mergeCell ref="Q81:R81"/>
    <mergeCell ref="S81:U81"/>
    <mergeCell ref="V81:X81"/>
    <mergeCell ref="Y81:AA81"/>
    <mergeCell ref="AB81:AD81"/>
    <mergeCell ref="AE81:AG81"/>
    <mergeCell ref="AH81:AJ81"/>
    <mergeCell ref="AK81:AM81"/>
    <mergeCell ref="M82:P82"/>
    <mergeCell ref="Q82:R82"/>
    <mergeCell ref="S82:U82"/>
    <mergeCell ref="V82:X82"/>
    <mergeCell ref="Y82:AA82"/>
    <mergeCell ref="BF79:BG79"/>
    <mergeCell ref="BF80:BG80"/>
    <mergeCell ref="BF81:BG81"/>
    <mergeCell ref="BF82:BG82"/>
    <mergeCell ref="BF83:BG83"/>
    <mergeCell ref="BH79:BK79"/>
    <mergeCell ref="BH80:BK80"/>
    <mergeCell ref="BH81:BK81"/>
    <mergeCell ref="BH82:BK82"/>
    <mergeCell ref="AT79:AU79"/>
    <mergeCell ref="AT80:AU80"/>
    <mergeCell ref="AT81:AU81"/>
    <mergeCell ref="AT82:AU82"/>
    <mergeCell ref="AV79:AW79"/>
    <mergeCell ref="AV80:AW80"/>
    <mergeCell ref="AV81:AW81"/>
    <mergeCell ref="AV82:AW82"/>
    <mergeCell ref="AX79:AY79"/>
    <mergeCell ref="AX80:AY80"/>
    <mergeCell ref="AX81:AY81"/>
    <mergeCell ref="AX82:AY82"/>
    <mergeCell ref="AZ79:BA79"/>
    <mergeCell ref="AZ80:BA80"/>
    <mergeCell ref="AZ81:BA81"/>
    <mergeCell ref="AZ82:BA82"/>
    <mergeCell ref="BB79:BC79"/>
    <mergeCell ref="BB80:BC80"/>
    <mergeCell ref="BB81:BC81"/>
    <mergeCell ref="BB82:BC82"/>
    <mergeCell ref="BO76:BO77"/>
    <mergeCell ref="BL79:BM82"/>
    <mergeCell ref="BO79:BO82"/>
    <mergeCell ref="AN83:AP83"/>
    <mergeCell ref="AR83:AS83"/>
    <mergeCell ref="AT83:AU83"/>
    <mergeCell ref="AV83:AW83"/>
    <mergeCell ref="AX83:AY83"/>
    <mergeCell ref="AZ83:BA83"/>
    <mergeCell ref="BB83:BC83"/>
    <mergeCell ref="BD83:BE83"/>
    <mergeCell ref="BH83:BK83"/>
    <mergeCell ref="BL83:BM83"/>
    <mergeCell ref="M84:P84"/>
    <mergeCell ref="Q84:R84"/>
    <mergeCell ref="S84:U84"/>
    <mergeCell ref="V84:X84"/>
    <mergeCell ref="Y84:AA84"/>
    <mergeCell ref="AB84:AD84"/>
    <mergeCell ref="AE84:AG84"/>
    <mergeCell ref="AH84:AJ84"/>
    <mergeCell ref="AK84:AM84"/>
    <mergeCell ref="AN84:AP84"/>
    <mergeCell ref="AR84:AS84"/>
    <mergeCell ref="AT84:AU84"/>
    <mergeCell ref="AV84:AW84"/>
    <mergeCell ref="AX84:AY84"/>
    <mergeCell ref="AZ84:BA84"/>
    <mergeCell ref="BD79:BE79"/>
    <mergeCell ref="BD80:BE80"/>
    <mergeCell ref="BD81:BE81"/>
    <mergeCell ref="BD82:BE82"/>
    <mergeCell ref="M85:P85"/>
    <mergeCell ref="Q85:R85"/>
    <mergeCell ref="S85:U85"/>
    <mergeCell ref="V85:X85"/>
    <mergeCell ref="Y85:AA85"/>
    <mergeCell ref="AB85:AD85"/>
    <mergeCell ref="AE85:AG85"/>
    <mergeCell ref="AH85:AJ85"/>
    <mergeCell ref="AK85:AM85"/>
    <mergeCell ref="AN85:AP85"/>
    <mergeCell ref="AR85:AS85"/>
    <mergeCell ref="AT85:AU85"/>
    <mergeCell ref="AV85:AW85"/>
    <mergeCell ref="AX85:AY85"/>
    <mergeCell ref="AZ85:BA85"/>
    <mergeCell ref="BB85:BC85"/>
    <mergeCell ref="BD85:BE85"/>
    <mergeCell ref="Y86:AA86"/>
    <mergeCell ref="AB86:AD86"/>
    <mergeCell ref="AE86:AG86"/>
    <mergeCell ref="AH86:AJ86"/>
    <mergeCell ref="AK86:AM86"/>
    <mergeCell ref="AN86:AP86"/>
    <mergeCell ref="AR86:AS86"/>
    <mergeCell ref="AT86:AU86"/>
    <mergeCell ref="AV86:AW86"/>
    <mergeCell ref="AX86:AY86"/>
    <mergeCell ref="AZ86:BA86"/>
    <mergeCell ref="BB86:BC86"/>
    <mergeCell ref="BB84:BC84"/>
    <mergeCell ref="BD84:BE84"/>
    <mergeCell ref="BF84:BG84"/>
    <mergeCell ref="BH84:BK84"/>
    <mergeCell ref="BL84:BM84"/>
    <mergeCell ref="BF85:BG85"/>
    <mergeCell ref="BH85:BK85"/>
    <mergeCell ref="BL85:BM85"/>
    <mergeCell ref="BD86:BE86"/>
    <mergeCell ref="BF86:BG86"/>
    <mergeCell ref="BH86:BK86"/>
    <mergeCell ref="BL86:BM86"/>
    <mergeCell ref="I83:L84"/>
    <mergeCell ref="BN83:BO84"/>
    <mergeCell ref="M87:P87"/>
    <mergeCell ref="Q87:R87"/>
    <mergeCell ref="S87:U87"/>
    <mergeCell ref="V87:X87"/>
    <mergeCell ref="Y87:AA87"/>
    <mergeCell ref="AB87:AD87"/>
    <mergeCell ref="AE87:AG87"/>
    <mergeCell ref="AH87:AJ87"/>
    <mergeCell ref="AK87:AM87"/>
    <mergeCell ref="AN87:AP87"/>
    <mergeCell ref="AR87:AS87"/>
    <mergeCell ref="AT87:AU87"/>
    <mergeCell ref="AV87:AW87"/>
    <mergeCell ref="AX87:AY87"/>
    <mergeCell ref="AZ87:BA87"/>
    <mergeCell ref="BB87:BC87"/>
    <mergeCell ref="BD87:BE87"/>
    <mergeCell ref="BF87:BG87"/>
    <mergeCell ref="BH87:BK87"/>
    <mergeCell ref="BL87:BM87"/>
    <mergeCell ref="I85:L86"/>
    <mergeCell ref="BN85:BO86"/>
    <mergeCell ref="M86:P86"/>
    <mergeCell ref="Q86:R86"/>
    <mergeCell ref="S86:U86"/>
    <mergeCell ref="V86:X86"/>
    <mergeCell ref="I87:L91"/>
    <mergeCell ref="BN87:BO91"/>
    <mergeCell ref="M90:P90"/>
    <mergeCell ref="Q90:R90"/>
    <mergeCell ref="BL89:BM89"/>
    <mergeCell ref="M88:P88"/>
    <mergeCell ref="Q88:R88"/>
    <mergeCell ref="S88:U88"/>
    <mergeCell ref="V88:X88"/>
    <mergeCell ref="Y88:AA88"/>
    <mergeCell ref="AB88:AD88"/>
    <mergeCell ref="AE88:AG88"/>
    <mergeCell ref="AH88:AJ88"/>
    <mergeCell ref="AK88:AM88"/>
    <mergeCell ref="AN88:AP88"/>
    <mergeCell ref="AR88:AS88"/>
    <mergeCell ref="AT88:AU88"/>
    <mergeCell ref="AV88:AW88"/>
    <mergeCell ref="AX88:AY88"/>
    <mergeCell ref="AZ88:BA88"/>
    <mergeCell ref="BB88:BC88"/>
    <mergeCell ref="BL88:BM88"/>
    <mergeCell ref="M89:P89"/>
    <mergeCell ref="Q89:R89"/>
    <mergeCell ref="AX90:AY90"/>
    <mergeCell ref="AZ90:BA90"/>
    <mergeCell ref="BB90:BC90"/>
    <mergeCell ref="BD88:BE88"/>
    <mergeCell ref="BF88:BG88"/>
    <mergeCell ref="BH88:BK88"/>
    <mergeCell ref="S89:U89"/>
    <mergeCell ref="V89:X89"/>
    <mergeCell ref="Y89:AA89"/>
    <mergeCell ref="AB89:AD89"/>
    <mergeCell ref="AE89:AG89"/>
    <mergeCell ref="AH89:AJ89"/>
    <mergeCell ref="AK89:AM89"/>
    <mergeCell ref="AN89:AP89"/>
    <mergeCell ref="BD90:BE90"/>
    <mergeCell ref="BF90:BG90"/>
    <mergeCell ref="BH90:BK90"/>
    <mergeCell ref="AR89:AS89"/>
    <mergeCell ref="AT89:AU89"/>
    <mergeCell ref="AV89:AW89"/>
    <mergeCell ref="AX89:AY89"/>
    <mergeCell ref="AZ89:BA89"/>
    <mergeCell ref="BB89:BC89"/>
    <mergeCell ref="BD89:BE89"/>
    <mergeCell ref="BF89:BG89"/>
    <mergeCell ref="BH89:BK89"/>
    <mergeCell ref="BL90:BM90"/>
    <mergeCell ref="M91:P91"/>
    <mergeCell ref="Q91:R91"/>
    <mergeCell ref="S91:U91"/>
    <mergeCell ref="V91:X91"/>
    <mergeCell ref="Y91:AA91"/>
    <mergeCell ref="AB91:AD91"/>
    <mergeCell ref="AE91:AG91"/>
    <mergeCell ref="AH91:AJ91"/>
    <mergeCell ref="AK91:AM91"/>
    <mergeCell ref="AN91:AP91"/>
    <mergeCell ref="AR91:AS91"/>
    <mergeCell ref="AT91:AU91"/>
    <mergeCell ref="AV91:AW91"/>
    <mergeCell ref="AX91:AY91"/>
    <mergeCell ref="AZ91:BA91"/>
    <mergeCell ref="BB91:BC91"/>
    <mergeCell ref="BD91:BE91"/>
    <mergeCell ref="BF91:BG91"/>
    <mergeCell ref="BH91:BK91"/>
    <mergeCell ref="BL91:BM91"/>
    <mergeCell ref="S90:U90"/>
    <mergeCell ref="V90:X90"/>
    <mergeCell ref="Y90:AA90"/>
    <mergeCell ref="AB90:AD90"/>
    <mergeCell ref="AE90:AG90"/>
    <mergeCell ref="AH90:AJ90"/>
    <mergeCell ref="AK90:AM90"/>
    <mergeCell ref="AN90:AP90"/>
    <mergeCell ref="AR90:AS90"/>
    <mergeCell ref="AT90:AU90"/>
    <mergeCell ref="AV90:AW90"/>
    <mergeCell ref="AN94:AP94"/>
    <mergeCell ref="M93:P93"/>
    <mergeCell ref="M94:P94"/>
    <mergeCell ref="M95:P95"/>
    <mergeCell ref="M96:P96"/>
    <mergeCell ref="M92:P92"/>
    <mergeCell ref="I92:L95"/>
    <mergeCell ref="Q92:R92"/>
    <mergeCell ref="Q93:R93"/>
    <mergeCell ref="Q94:R94"/>
    <mergeCell ref="Q95:R95"/>
    <mergeCell ref="S92:U92"/>
    <mergeCell ref="S93:U93"/>
    <mergeCell ref="S94:U94"/>
    <mergeCell ref="S95:U95"/>
    <mergeCell ref="V92:X92"/>
    <mergeCell ref="V93:X93"/>
    <mergeCell ref="V94:X94"/>
    <mergeCell ref="V95:X95"/>
    <mergeCell ref="BD92:BE92"/>
    <mergeCell ref="AR93:AS93"/>
    <mergeCell ref="AT93:AU93"/>
    <mergeCell ref="AV93:AW93"/>
    <mergeCell ref="AX93:AY93"/>
    <mergeCell ref="AZ93:BA93"/>
    <mergeCell ref="BB93:BC93"/>
    <mergeCell ref="BD93:BE93"/>
    <mergeCell ref="AR94:AS94"/>
    <mergeCell ref="AT94:AU94"/>
    <mergeCell ref="AV94:AW94"/>
    <mergeCell ref="AX94:AY94"/>
    <mergeCell ref="AZ94:BA94"/>
    <mergeCell ref="BB94:BC94"/>
    <mergeCell ref="BD94:BE94"/>
    <mergeCell ref="Y92:AA92"/>
    <mergeCell ref="AB92:AD92"/>
    <mergeCell ref="AE92:AG92"/>
    <mergeCell ref="AH92:AJ92"/>
    <mergeCell ref="AK92:AM92"/>
    <mergeCell ref="Y93:AA93"/>
    <mergeCell ref="AB93:AD93"/>
    <mergeCell ref="AE93:AG93"/>
    <mergeCell ref="AH93:AJ93"/>
    <mergeCell ref="AK93:AM93"/>
    <mergeCell ref="Y94:AA94"/>
    <mergeCell ref="AB94:AD94"/>
    <mergeCell ref="AE94:AG94"/>
    <mergeCell ref="AH94:AJ94"/>
    <mergeCell ref="AK94:AM94"/>
    <mergeCell ref="AN92:AP92"/>
    <mergeCell ref="AN93:AP93"/>
    <mergeCell ref="BN92:BO95"/>
    <mergeCell ref="BF92:BG92"/>
    <mergeCell ref="BH92:BK92"/>
    <mergeCell ref="BL92:BM92"/>
    <mergeCell ref="BF93:BG93"/>
    <mergeCell ref="BH93:BK93"/>
    <mergeCell ref="BL93:BM93"/>
    <mergeCell ref="BF94:BG94"/>
    <mergeCell ref="BH94:BK94"/>
    <mergeCell ref="BL94:BM94"/>
    <mergeCell ref="Y95:AA95"/>
    <mergeCell ref="AB95:AD95"/>
    <mergeCell ref="AE95:AG95"/>
    <mergeCell ref="AH95:AJ95"/>
    <mergeCell ref="AK95:AM95"/>
    <mergeCell ref="AN95:AP95"/>
    <mergeCell ref="AR95:AS95"/>
    <mergeCell ref="AT95:AU95"/>
    <mergeCell ref="AV95:AW95"/>
    <mergeCell ref="AX95:AY95"/>
    <mergeCell ref="AZ95:BA95"/>
    <mergeCell ref="BB95:BC95"/>
    <mergeCell ref="BD95:BE95"/>
    <mergeCell ref="BF95:BG95"/>
    <mergeCell ref="BH95:BK95"/>
    <mergeCell ref="BL95:BM95"/>
    <mergeCell ref="AR92:AS92"/>
    <mergeCell ref="AT92:AU92"/>
    <mergeCell ref="AV92:AW92"/>
    <mergeCell ref="AX92:AY92"/>
    <mergeCell ref="AZ92:BA92"/>
    <mergeCell ref="BB92:BC92"/>
  </mergeCells>
  <phoneticPr fontId="28" type="noConversion"/>
  <conditionalFormatting sqref="AN31:AP40 AN42:AP73">
    <cfRule type="expression" dxfId="44" priority="43">
      <formula>$AN31="DEBIL"</formula>
    </cfRule>
    <cfRule type="expression" dxfId="43" priority="44">
      <formula>$AN31="MODERADA"</formula>
    </cfRule>
    <cfRule type="expression" dxfId="42" priority="45">
      <formula>$AN31="FUERTE"</formula>
    </cfRule>
  </conditionalFormatting>
  <conditionalFormatting sqref="AN41:AP41">
    <cfRule type="expression" dxfId="41" priority="40">
      <formula>$AN41="DEBIL"</formula>
    </cfRule>
    <cfRule type="expression" dxfId="40" priority="41">
      <formula>$AN41="MODERADA"</formula>
    </cfRule>
    <cfRule type="expression" dxfId="39" priority="42">
      <formula>$AN41="FUERTE"</formula>
    </cfRule>
  </conditionalFormatting>
  <conditionalFormatting sqref="AN74:AP74">
    <cfRule type="expression" dxfId="38" priority="37">
      <formula>$AN74="DEBIL"</formula>
    </cfRule>
    <cfRule type="expression" dxfId="37" priority="38">
      <formula>$AN74="MODERADA"</formula>
    </cfRule>
    <cfRule type="expression" dxfId="36" priority="39">
      <formula>$AN74="FUERTE"</formula>
    </cfRule>
  </conditionalFormatting>
  <conditionalFormatting sqref="AN75:AP75">
    <cfRule type="expression" dxfId="35" priority="34">
      <formula>$AN75="DEBIL"</formula>
    </cfRule>
    <cfRule type="expression" dxfId="34" priority="35">
      <formula>$AN75="MODERADA"</formula>
    </cfRule>
    <cfRule type="expression" dxfId="33" priority="36">
      <formula>$AN75="FUERTE"</formula>
    </cfRule>
  </conditionalFormatting>
  <conditionalFormatting sqref="AN76:AP76">
    <cfRule type="expression" dxfId="32" priority="31">
      <formula>$AN76="DEBIL"</formula>
    </cfRule>
    <cfRule type="expression" dxfId="31" priority="32">
      <formula>$AN76="MODERADA"</formula>
    </cfRule>
    <cfRule type="expression" dxfId="30" priority="33">
      <formula>$AN76="FUERTE"</formula>
    </cfRule>
  </conditionalFormatting>
  <conditionalFormatting sqref="AN77:AP77">
    <cfRule type="expression" dxfId="29" priority="28">
      <formula>$AN77="DEBIL"</formula>
    </cfRule>
    <cfRule type="expression" dxfId="28" priority="29">
      <formula>$AN77="MODERADA"</formula>
    </cfRule>
    <cfRule type="expression" dxfId="27" priority="30">
      <formula>$AN77="FUERTE"</formula>
    </cfRule>
  </conditionalFormatting>
  <conditionalFormatting sqref="AN78:AP83">
    <cfRule type="expression" dxfId="26" priority="25">
      <formula>$AN78="DEBIL"</formula>
    </cfRule>
    <cfRule type="expression" dxfId="25" priority="26">
      <formula>$AN78="MODERADA"</formula>
    </cfRule>
    <cfRule type="expression" dxfId="24" priority="27">
      <formula>$AN78="FUERTE"</formula>
    </cfRule>
  </conditionalFormatting>
  <conditionalFormatting sqref="AN84:AP84">
    <cfRule type="expression" dxfId="23" priority="22">
      <formula>$AN84="DEBIL"</formula>
    </cfRule>
    <cfRule type="expression" dxfId="22" priority="23">
      <formula>$AN84="MODERADA"</formula>
    </cfRule>
    <cfRule type="expression" dxfId="21" priority="24">
      <formula>$AN84="FUERTE"</formula>
    </cfRule>
  </conditionalFormatting>
  <conditionalFormatting sqref="AN85:AP85">
    <cfRule type="expression" dxfId="20" priority="19">
      <formula>$AN85="DEBIL"</formula>
    </cfRule>
    <cfRule type="expression" dxfId="19" priority="20">
      <formula>$AN85="MODERADA"</formula>
    </cfRule>
    <cfRule type="expression" dxfId="18" priority="21">
      <formula>$AN85="FUERTE"</formula>
    </cfRule>
  </conditionalFormatting>
  <conditionalFormatting sqref="AN86:AP86">
    <cfRule type="expression" dxfId="17" priority="16">
      <formula>$AN86="DEBIL"</formula>
    </cfRule>
    <cfRule type="expression" dxfId="16" priority="17">
      <formula>$AN86="MODERADA"</formula>
    </cfRule>
    <cfRule type="expression" dxfId="15" priority="18">
      <formula>$AN86="FUERTE"</formula>
    </cfRule>
  </conditionalFormatting>
  <conditionalFormatting sqref="AN87:AP87">
    <cfRule type="expression" dxfId="14" priority="13">
      <formula>$AN87="DEBIL"</formula>
    </cfRule>
    <cfRule type="expression" dxfId="13" priority="14">
      <formula>$AN87="MODERADA"</formula>
    </cfRule>
    <cfRule type="expression" dxfId="12" priority="15">
      <formula>$AN87="FUERTE"</formula>
    </cfRule>
  </conditionalFormatting>
  <conditionalFormatting sqref="AN88:AP88">
    <cfRule type="expression" dxfId="11" priority="10">
      <formula>$AN88="DEBIL"</formula>
    </cfRule>
    <cfRule type="expression" dxfId="10" priority="11">
      <formula>$AN88="MODERADA"</formula>
    </cfRule>
    <cfRule type="expression" dxfId="9" priority="12">
      <formula>$AN88="FUERTE"</formula>
    </cfRule>
  </conditionalFormatting>
  <conditionalFormatting sqref="AN89:AP89">
    <cfRule type="expression" dxfId="8" priority="7">
      <formula>$AN89="DEBIL"</formula>
    </cfRule>
    <cfRule type="expression" dxfId="7" priority="8">
      <formula>$AN89="MODERADA"</formula>
    </cfRule>
    <cfRule type="expression" dxfId="6" priority="9">
      <formula>$AN89="FUERTE"</formula>
    </cfRule>
  </conditionalFormatting>
  <conditionalFormatting sqref="AN90:AP90">
    <cfRule type="expression" dxfId="5" priority="4">
      <formula>$AN90="DEBIL"</formula>
    </cfRule>
    <cfRule type="expression" dxfId="4" priority="5">
      <formula>$AN90="MODERADA"</formula>
    </cfRule>
    <cfRule type="expression" dxfId="3" priority="6">
      <formula>$AN90="FUERTE"</formula>
    </cfRule>
  </conditionalFormatting>
  <conditionalFormatting sqref="AN91:AP95">
    <cfRule type="expression" dxfId="2" priority="1">
      <formula>$AN91="DEBIL"</formula>
    </cfRule>
    <cfRule type="expression" dxfId="1" priority="2">
      <formula>$AN91="MODERADA"</formula>
    </cfRule>
    <cfRule type="expression" dxfId="0" priority="3">
      <formula>$AN91="FUERTE"</formula>
    </cfRule>
  </conditionalFormatting>
  <dataValidations count="5">
    <dataValidation type="list" allowBlank="1" showInputMessage="1" showErrorMessage="1" sqref="AE31:AJ76 S31:AA75 AH77:AM78 T78:U95 S76:S95 T76:AA76 AE79:AJ95 Y78:AA95 Y77:AD77 AB78:AD78 V77:X95">
      <formula1>$BH$26:$BH$27</formula1>
    </dataValidation>
    <dataValidation type="list" allowBlank="1" showInputMessage="1" showErrorMessage="1" sqref="AB31:AD76 AE77:AG78 AB79:AD95">
      <formula1>$BI$25:$BI$27</formula1>
    </dataValidation>
    <dataValidation type="list" allowBlank="1" showInputMessage="1" showErrorMessage="1" sqref="AK31:AM76 AK79:AM95">
      <formula1>$BJ$25:$BJ$27</formula1>
    </dataValidation>
    <dataValidation type="list" allowBlank="1" showInputMessage="1" showErrorMessage="1" sqref="AN31:AP95">
      <formula1>$BR$25:$BR$27</formula1>
    </dataValidation>
    <dataValidation type="list" allowBlank="1" showInputMessage="1" showErrorMessage="1" sqref="Q31:R95">
      <formula1>$BS$25:$BS$26</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Control de cambios</vt:lpstr>
      <vt:lpstr>Priorización trámites</vt:lpstr>
      <vt:lpstr>Anexo 2 (trámites)</vt:lpstr>
      <vt:lpstr>MAPA DE RIESGOS</vt:lpstr>
      <vt:lpstr>1.CONTEXTO</vt:lpstr>
      <vt:lpstr>2. IDENTIFICACIÓN</vt:lpstr>
      <vt:lpstr>3 RIESGO INHERENTE</vt:lpstr>
      <vt:lpstr>3.1 MAPA DE CALOR</vt:lpstr>
      <vt:lpstr>4. EVALUACIÓN DEL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dc:creator>
  <cp:lastModifiedBy>hp</cp:lastModifiedBy>
  <dcterms:created xsi:type="dcterms:W3CDTF">2020-11-26T23:17:22Z</dcterms:created>
  <dcterms:modified xsi:type="dcterms:W3CDTF">2021-10-01T13:41:38Z</dcterms:modified>
</cp:coreProperties>
</file>