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i unidad\12. 2026\1. Planes Operativos Anuales BCS_2026\4. 8009\1. POA\"/>
    </mc:Choice>
  </mc:AlternateContent>
  <xr:revisionPtr revIDLastSave="0" documentId="13_ncr:1_{24F15045-2CB7-4CE0-89EE-E7E1F3E4FA5C}" xr6:coauthVersionLast="47" xr6:coauthVersionMax="47" xr10:uidLastSave="{00000000-0000-0000-0000-000000000000}"/>
  <bookViews>
    <workbookView xWindow="-120" yWindow="-120" windowWidth="29040" windowHeight="15840" xr2:uid="{00000000-000D-0000-FFFF-FFFF00000000}"/>
  </bookViews>
  <sheets>
    <sheet name="1. Generalidades" sheetId="1" r:id="rId1"/>
    <sheet name="Anexo_Ficha técnica" sheetId="2" r:id="rId2"/>
    <sheet name="2.Actividad_tareas_subtareas" sheetId="3" r:id="rId3"/>
    <sheet name="3. Actividades Proyecto " sheetId="19"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LISTAS 1" sheetId="18" r:id="rId12"/>
    <sheet name="INSTRUCTIVO DE DILIGENCIAMIENTO" sheetId="13" state="hidden" r:id="rId13"/>
  </sheets>
  <externalReferences>
    <externalReference r:id="rId14"/>
  </externalReferences>
  <definedNames>
    <definedName name="_xlnm._FilterDatabase" localSheetId="2" hidden="1">'2.Actividad_tareas_subtareas'!$D$7:$AW$13</definedName>
    <definedName name="_xlnm._FilterDatabase" localSheetId="4" hidden="1">'4.Magnitud_Presupuesto'!$A$8:$AK$24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8" i="3" l="1"/>
  <c r="V9" i="3"/>
  <c r="V10" i="3"/>
  <c r="V11" i="3"/>
  <c r="V12" i="3"/>
  <c r="V13" i="3"/>
  <c r="V14" i="3"/>
  <c r="V15" i="3"/>
  <c r="V16" i="3"/>
  <c r="S30" i="7" l="1"/>
  <c r="S15" i="7"/>
  <c r="AZ11" i="19"/>
  <c r="AZ9" i="19"/>
  <c r="K11" i="6" s="1"/>
  <c r="G11" i="6" s="1"/>
  <c r="AS16" i="3" l="1"/>
  <c r="AR16" i="3"/>
  <c r="AS15" i="3"/>
  <c r="AR15" i="3"/>
  <c r="AS14" i="3"/>
  <c r="AR14" i="3"/>
  <c r="AS13" i="3"/>
  <c r="AR13" i="3"/>
  <c r="AS12" i="3"/>
  <c r="AR12" i="3"/>
  <c r="AS11" i="3"/>
  <c r="AR11" i="3"/>
  <c r="AS10" i="3"/>
  <c r="AR10" i="3"/>
  <c r="AS9" i="3"/>
  <c r="AR9" i="3"/>
  <c r="AS8" i="3"/>
  <c r="AR8" i="3"/>
  <c r="AP16" i="3"/>
  <c r="AP15" i="3"/>
  <c r="AP14" i="3"/>
  <c r="AP13" i="3"/>
  <c r="AP12" i="3"/>
  <c r="AP11" i="3"/>
  <c r="AP10" i="3"/>
  <c r="AP9" i="3"/>
  <c r="AP8" i="3"/>
  <c r="F20" i="6" l="1"/>
  <c r="F21" i="6"/>
  <c r="F11" i="6"/>
  <c r="AD13" i="19" l="1"/>
  <c r="AD12" i="19"/>
  <c r="BB9" i="19"/>
  <c r="AB24" i="6"/>
  <c r="AC24" i="6"/>
  <c r="AG24" i="6"/>
  <c r="AH21" i="6"/>
  <c r="AH16" i="6"/>
  <c r="AH11" i="6"/>
  <c r="Z21" i="6"/>
  <c r="Z16" i="6"/>
  <c r="T21" i="6"/>
  <c r="T16" i="6"/>
  <c r="T11" i="6"/>
  <c r="Z11" i="6"/>
  <c r="P8" i="3"/>
  <c r="P9" i="3"/>
  <c r="P10" i="3"/>
  <c r="P11" i="3"/>
  <c r="P12" i="3"/>
  <c r="P13" i="3"/>
  <c r="P14" i="3"/>
  <c r="P15" i="3"/>
  <c r="P16" i="3"/>
  <c r="AA16" i="6" l="1"/>
  <c r="U21" i="6"/>
  <c r="U16" i="6"/>
  <c r="AA11" i="6"/>
  <c r="U11" i="6"/>
  <c r="AA21" i="6"/>
  <c r="AH24" i="6"/>
  <c r="AM97" i="12"/>
  <c r="AL97" i="12"/>
  <c r="AK97" i="12"/>
  <c r="AI97" i="12"/>
  <c r="AH97" i="12"/>
  <c r="AG97" i="12"/>
  <c r="AF97" i="12"/>
  <c r="AD97" i="12"/>
  <c r="AC97" i="12"/>
  <c r="AB97" i="12"/>
  <c r="Z97" i="12"/>
  <c r="Y97" i="12"/>
  <c r="X97" i="12"/>
  <c r="W97" i="12"/>
  <c r="T97" i="12"/>
  <c r="S97" i="12"/>
  <c r="R97" i="12"/>
  <c r="Q97" i="12"/>
  <c r="P97" i="12"/>
  <c r="O97" i="12"/>
  <c r="N97" i="12"/>
  <c r="L97" i="12"/>
  <c r="K97" i="12"/>
  <c r="J97" i="12"/>
  <c r="H97" i="12"/>
  <c r="G97" i="12"/>
  <c r="F97" i="12"/>
  <c r="E97" i="12"/>
  <c r="AV96" i="12"/>
  <c r="AU96" i="12"/>
  <c r="AT96" i="12"/>
  <c r="AS96" i="12"/>
  <c r="AR96" i="12"/>
  <c r="AQ96" i="12"/>
  <c r="AP96" i="12"/>
  <c r="AO96" i="12"/>
  <c r="AV95" i="12"/>
  <c r="AU95" i="12"/>
  <c r="AT95" i="12"/>
  <c r="AS95" i="12"/>
  <c r="AR95" i="12"/>
  <c r="AQ95" i="12"/>
  <c r="AP95" i="12"/>
  <c r="AO95" i="12"/>
  <c r="AV94" i="12"/>
  <c r="AU94" i="12"/>
  <c r="AT94" i="12"/>
  <c r="AS94" i="12"/>
  <c r="AR94" i="12"/>
  <c r="AQ94" i="12"/>
  <c r="AP94" i="12"/>
  <c r="AO94" i="12"/>
  <c r="AV93" i="12"/>
  <c r="AU93" i="12"/>
  <c r="AT93" i="12"/>
  <c r="AS93" i="12"/>
  <c r="AR93" i="12"/>
  <c r="AQ93" i="12"/>
  <c r="AP93" i="12"/>
  <c r="AO93" i="12"/>
  <c r="AV92" i="12"/>
  <c r="AU92" i="12"/>
  <c r="AT92" i="12"/>
  <c r="AS92" i="12"/>
  <c r="AR92" i="12"/>
  <c r="AQ92" i="12"/>
  <c r="AP92" i="12"/>
  <c r="AO92" i="12"/>
  <c r="AV91" i="12"/>
  <c r="AU91" i="12"/>
  <c r="AT91" i="12"/>
  <c r="AS91" i="12"/>
  <c r="AR91" i="12"/>
  <c r="AQ91" i="12"/>
  <c r="AP91" i="12"/>
  <c r="AO91" i="12"/>
  <c r="AV90" i="12"/>
  <c r="AU90" i="12"/>
  <c r="AT90" i="12"/>
  <c r="AS90" i="12"/>
  <c r="AR90" i="12"/>
  <c r="AQ90" i="12"/>
  <c r="AP90" i="12"/>
  <c r="AO90" i="12"/>
  <c r="AV89" i="12"/>
  <c r="AU89" i="12"/>
  <c r="AT89" i="12"/>
  <c r="AS89" i="12"/>
  <c r="AR89" i="12"/>
  <c r="AQ89" i="12"/>
  <c r="AP89" i="12"/>
  <c r="AO89" i="12"/>
  <c r="AV88" i="12"/>
  <c r="AU88" i="12"/>
  <c r="AT88" i="12"/>
  <c r="AS88" i="12"/>
  <c r="AR88" i="12"/>
  <c r="AQ88" i="12"/>
  <c r="AP88" i="12"/>
  <c r="AO88" i="12"/>
  <c r="AV87" i="12"/>
  <c r="AU87" i="12"/>
  <c r="AT87" i="12"/>
  <c r="AS87" i="12"/>
  <c r="AR87" i="12"/>
  <c r="AQ87" i="12"/>
  <c r="AP87" i="12"/>
  <c r="AO87" i="12"/>
  <c r="AV86" i="12"/>
  <c r="AU86" i="12"/>
  <c r="AT86" i="12"/>
  <c r="AS86" i="12"/>
  <c r="AR86" i="12"/>
  <c r="AQ86" i="12"/>
  <c r="AP86" i="12"/>
  <c r="AO86" i="12"/>
  <c r="AV85" i="12"/>
  <c r="AU85" i="12"/>
  <c r="AT85" i="12"/>
  <c r="AS85" i="12"/>
  <c r="AR85" i="12"/>
  <c r="AQ85" i="12"/>
  <c r="AP85" i="12"/>
  <c r="AO85" i="12"/>
  <c r="AV84" i="12"/>
  <c r="AU84" i="12"/>
  <c r="AT84" i="12"/>
  <c r="AS84" i="12"/>
  <c r="AR84" i="12"/>
  <c r="AQ84" i="12"/>
  <c r="AP84" i="12"/>
  <c r="AO84" i="12"/>
  <c r="AV83" i="12"/>
  <c r="AU83" i="12"/>
  <c r="AT83" i="12"/>
  <c r="AS83" i="12"/>
  <c r="AR83" i="12"/>
  <c r="AQ83" i="12"/>
  <c r="AP83" i="12"/>
  <c r="AO83" i="12"/>
  <c r="AV82" i="12"/>
  <c r="AU82" i="12"/>
  <c r="AT82" i="12"/>
  <c r="AS82" i="12"/>
  <c r="AR82" i="12"/>
  <c r="AQ82" i="12"/>
  <c r="AP82" i="12"/>
  <c r="AO82" i="12"/>
  <c r="AV81" i="12"/>
  <c r="AU81" i="12"/>
  <c r="AT81" i="12"/>
  <c r="AS81" i="12"/>
  <c r="AR81" i="12"/>
  <c r="AQ81" i="12"/>
  <c r="AP81" i="12"/>
  <c r="AO81" i="12"/>
  <c r="AV80" i="12"/>
  <c r="AU80" i="12"/>
  <c r="AT80" i="12"/>
  <c r="AS80" i="12"/>
  <c r="AR80" i="12"/>
  <c r="AQ80" i="12"/>
  <c r="AP80" i="12"/>
  <c r="AO80" i="12"/>
  <c r="AV79" i="12"/>
  <c r="AU79" i="12"/>
  <c r="AT79" i="12"/>
  <c r="AS79" i="12"/>
  <c r="AR79" i="12"/>
  <c r="AQ79" i="12"/>
  <c r="AP79" i="12"/>
  <c r="AO79" i="12"/>
  <c r="AV78" i="12"/>
  <c r="AU78" i="12"/>
  <c r="AT78" i="12"/>
  <c r="AS78" i="12"/>
  <c r="AR78" i="12"/>
  <c r="AQ78" i="12"/>
  <c r="AP78" i="12"/>
  <c r="AO78" i="12"/>
  <c r="AV77" i="12"/>
  <c r="AU77" i="12"/>
  <c r="AT77" i="12"/>
  <c r="AS77" i="12"/>
  <c r="AR77" i="12"/>
  <c r="AQ77" i="12"/>
  <c r="AP77" i="12"/>
  <c r="AO77" i="12"/>
  <c r="AV76" i="12"/>
  <c r="AV97" i="12" s="1"/>
  <c r="AU76" i="12"/>
  <c r="AU97" i="12" s="1"/>
  <c r="AT76" i="12"/>
  <c r="AT97" i="12" s="1"/>
  <c r="AS76" i="12"/>
  <c r="AS97" i="12" s="1"/>
  <c r="AR76" i="12"/>
  <c r="AR97" i="12" s="1"/>
  <c r="AQ76" i="12"/>
  <c r="AQ97" i="12" s="1"/>
  <c r="AP76" i="12"/>
  <c r="AP97" i="12" s="1"/>
  <c r="AO76" i="12"/>
  <c r="AO97" i="12" s="1"/>
  <c r="AM75" i="12"/>
  <c r="AL75" i="12"/>
  <c r="AK75" i="12"/>
  <c r="AI75" i="12"/>
  <c r="AH75" i="12"/>
  <c r="AG75" i="12"/>
  <c r="AF75" i="12"/>
  <c r="AD75" i="12"/>
  <c r="AC75" i="12"/>
  <c r="AB75" i="12"/>
  <c r="Z75" i="12"/>
  <c r="Y75" i="12"/>
  <c r="X75" i="12"/>
  <c r="W75" i="12"/>
  <c r="T75" i="12"/>
  <c r="S75" i="12"/>
  <c r="R75" i="12"/>
  <c r="Q75" i="12"/>
  <c r="P75" i="12"/>
  <c r="O75" i="12"/>
  <c r="N75" i="12"/>
  <c r="L75" i="12"/>
  <c r="K75" i="12"/>
  <c r="J75" i="12"/>
  <c r="H75" i="12"/>
  <c r="G75" i="12"/>
  <c r="F75" i="12"/>
  <c r="E75" i="12"/>
  <c r="AV74" i="12"/>
  <c r="AU74" i="12"/>
  <c r="AT74" i="12"/>
  <c r="AS74" i="12"/>
  <c r="AR74" i="12"/>
  <c r="AQ74" i="12"/>
  <c r="AP74" i="12"/>
  <c r="AO74" i="12"/>
  <c r="AV73" i="12"/>
  <c r="AU73" i="12"/>
  <c r="AT73" i="12"/>
  <c r="AS73" i="12"/>
  <c r="AR73" i="12"/>
  <c r="AQ73" i="12"/>
  <c r="AP73" i="12"/>
  <c r="AO73" i="12"/>
  <c r="AV72" i="12"/>
  <c r="AU72" i="12"/>
  <c r="AT72" i="12"/>
  <c r="AS72" i="12"/>
  <c r="AR72" i="12"/>
  <c r="AQ72" i="12"/>
  <c r="AP72" i="12"/>
  <c r="AO72" i="12"/>
  <c r="AV71" i="12"/>
  <c r="AU71" i="12"/>
  <c r="AT71" i="12"/>
  <c r="AS71" i="12"/>
  <c r="AR71" i="12"/>
  <c r="AQ71" i="12"/>
  <c r="AP71" i="12"/>
  <c r="AO71" i="12"/>
  <c r="AV70" i="12"/>
  <c r="AU70" i="12"/>
  <c r="AT70" i="12"/>
  <c r="AS70" i="12"/>
  <c r="AR70" i="12"/>
  <c r="AQ70" i="12"/>
  <c r="AP70" i="12"/>
  <c r="AO70" i="12"/>
  <c r="AV69" i="12"/>
  <c r="AU69" i="12"/>
  <c r="AT69" i="12"/>
  <c r="AS69" i="12"/>
  <c r="AR69" i="12"/>
  <c r="AQ69" i="12"/>
  <c r="AP69" i="12"/>
  <c r="AO69" i="12"/>
  <c r="AV68" i="12"/>
  <c r="AU68" i="12"/>
  <c r="AT68" i="12"/>
  <c r="AS68" i="12"/>
  <c r="AR68" i="12"/>
  <c r="AQ68" i="12"/>
  <c r="AP68" i="12"/>
  <c r="AO68" i="12"/>
  <c r="AV67" i="12"/>
  <c r="AU67" i="12"/>
  <c r="AT67" i="12"/>
  <c r="AS67" i="12"/>
  <c r="AR67" i="12"/>
  <c r="AQ67" i="12"/>
  <c r="AP67" i="12"/>
  <c r="AO67" i="12"/>
  <c r="AV66" i="12"/>
  <c r="AU66" i="12"/>
  <c r="AT66" i="12"/>
  <c r="AS66" i="12"/>
  <c r="AR66" i="12"/>
  <c r="AQ66" i="12"/>
  <c r="AP66" i="12"/>
  <c r="AO66" i="12"/>
  <c r="AV65" i="12"/>
  <c r="AU65" i="12"/>
  <c r="AT65" i="12"/>
  <c r="AS65" i="12"/>
  <c r="AR65" i="12"/>
  <c r="AQ65" i="12"/>
  <c r="AP65" i="12"/>
  <c r="AO65" i="12"/>
  <c r="AV64" i="12"/>
  <c r="AU64" i="12"/>
  <c r="AT64" i="12"/>
  <c r="AS64" i="12"/>
  <c r="AR64" i="12"/>
  <c r="AQ64" i="12"/>
  <c r="AP64" i="12"/>
  <c r="AO64" i="12"/>
  <c r="AV63" i="12"/>
  <c r="AU63" i="12"/>
  <c r="AT63" i="12"/>
  <c r="AS63" i="12"/>
  <c r="AR63" i="12"/>
  <c r="AQ63" i="12"/>
  <c r="AP63" i="12"/>
  <c r="AO63" i="12"/>
  <c r="AV62" i="12"/>
  <c r="AU62" i="12"/>
  <c r="AT62" i="12"/>
  <c r="AS62" i="12"/>
  <c r="AR62" i="12"/>
  <c r="AQ62" i="12"/>
  <c r="AP62" i="12"/>
  <c r="AO62" i="12"/>
  <c r="AV61" i="12"/>
  <c r="AU61" i="12"/>
  <c r="AT61" i="12"/>
  <c r="AS61" i="12"/>
  <c r="AR61" i="12"/>
  <c r="AQ61" i="12"/>
  <c r="AP61" i="12"/>
  <c r="AO61" i="12"/>
  <c r="AV60" i="12"/>
  <c r="AU60" i="12"/>
  <c r="AT60" i="12"/>
  <c r="AS60" i="12"/>
  <c r="AR60" i="12"/>
  <c r="AQ60" i="12"/>
  <c r="AP60" i="12"/>
  <c r="AO60" i="12"/>
  <c r="AV59" i="12"/>
  <c r="AU59" i="12"/>
  <c r="AT59" i="12"/>
  <c r="AS59" i="12"/>
  <c r="AR59" i="12"/>
  <c r="AQ59" i="12"/>
  <c r="AP59" i="12"/>
  <c r="AO59" i="12"/>
  <c r="AV58" i="12"/>
  <c r="AU58" i="12"/>
  <c r="AT58" i="12"/>
  <c r="AS58" i="12"/>
  <c r="AR58" i="12"/>
  <c r="AQ58" i="12"/>
  <c r="AP58" i="12"/>
  <c r="AO58" i="12"/>
  <c r="AV57" i="12"/>
  <c r="AU57" i="12"/>
  <c r="AT57" i="12"/>
  <c r="AS57" i="12"/>
  <c r="AR57" i="12"/>
  <c r="AQ57" i="12"/>
  <c r="AP57" i="12"/>
  <c r="AO57" i="12"/>
  <c r="AV56" i="12"/>
  <c r="AU56" i="12"/>
  <c r="AT56" i="12"/>
  <c r="AS56" i="12"/>
  <c r="AR56" i="12"/>
  <c r="AQ56" i="12"/>
  <c r="AP56" i="12"/>
  <c r="AO56" i="12"/>
  <c r="AV55" i="12"/>
  <c r="AU55" i="12"/>
  <c r="AT55" i="12"/>
  <c r="AS55" i="12"/>
  <c r="AR55" i="12"/>
  <c r="AQ55" i="12"/>
  <c r="AP55" i="12"/>
  <c r="AO55" i="12"/>
  <c r="AV54" i="12"/>
  <c r="AV75" i="12" s="1"/>
  <c r="AU54" i="12"/>
  <c r="AU75" i="12" s="1"/>
  <c r="AT54" i="12"/>
  <c r="AT75" i="12" s="1"/>
  <c r="AS54" i="12"/>
  <c r="AS75" i="12" s="1"/>
  <c r="AR54" i="12"/>
  <c r="AR75" i="12" s="1"/>
  <c r="AQ54" i="12"/>
  <c r="AQ75" i="12" s="1"/>
  <c r="AP54" i="12"/>
  <c r="AP75" i="12" s="1"/>
  <c r="AO54" i="12"/>
  <c r="AO75" i="12" s="1"/>
  <c r="AM53" i="12"/>
  <c r="AL53" i="12"/>
  <c r="AK53" i="12"/>
  <c r="AI53" i="12"/>
  <c r="AH53" i="12"/>
  <c r="AG53" i="12"/>
  <c r="AF53" i="12"/>
  <c r="AD53" i="12"/>
  <c r="AC53" i="12"/>
  <c r="AB53" i="12"/>
  <c r="Z53" i="12"/>
  <c r="Y53" i="12"/>
  <c r="X53" i="12"/>
  <c r="W53" i="12"/>
  <c r="T53" i="12"/>
  <c r="S53" i="12"/>
  <c r="R53" i="12"/>
  <c r="Q53" i="12"/>
  <c r="P53" i="12"/>
  <c r="O53" i="12"/>
  <c r="N53" i="12"/>
  <c r="L53" i="12"/>
  <c r="K53" i="12"/>
  <c r="J53" i="12"/>
  <c r="H53" i="12"/>
  <c r="G53" i="12"/>
  <c r="F53" i="12"/>
  <c r="E53" i="12"/>
  <c r="AV52" i="12"/>
  <c r="AU52" i="12"/>
  <c r="AT52" i="12"/>
  <c r="AS52" i="12"/>
  <c r="AR52" i="12"/>
  <c r="AQ52" i="12"/>
  <c r="AP52" i="12"/>
  <c r="AO52" i="12"/>
  <c r="AV51" i="12"/>
  <c r="AU51" i="12"/>
  <c r="AT51" i="12"/>
  <c r="AS51" i="12"/>
  <c r="AR51" i="12"/>
  <c r="AQ51" i="12"/>
  <c r="AP51" i="12"/>
  <c r="AO51" i="12"/>
  <c r="AV50" i="12"/>
  <c r="AU50" i="12"/>
  <c r="AT50" i="12"/>
  <c r="AS50" i="12"/>
  <c r="AR50" i="12"/>
  <c r="AQ50" i="12"/>
  <c r="AP50" i="12"/>
  <c r="AO50" i="12"/>
  <c r="AV49" i="12"/>
  <c r="AU49" i="12"/>
  <c r="AT49" i="12"/>
  <c r="AS49" i="12"/>
  <c r="AR49" i="12"/>
  <c r="AQ49" i="12"/>
  <c r="AP49" i="12"/>
  <c r="AO49" i="12"/>
  <c r="AV48" i="12"/>
  <c r="AU48" i="12"/>
  <c r="AT48" i="12"/>
  <c r="AS48" i="12"/>
  <c r="AR48" i="12"/>
  <c r="AQ48" i="12"/>
  <c r="AP48" i="12"/>
  <c r="AO48" i="12"/>
  <c r="AV47" i="12"/>
  <c r="AU47" i="12"/>
  <c r="AT47" i="12"/>
  <c r="AS47" i="12"/>
  <c r="AR47" i="12"/>
  <c r="AQ47" i="12"/>
  <c r="AP47" i="12"/>
  <c r="AO47" i="12"/>
  <c r="AV46" i="12"/>
  <c r="AU46" i="12"/>
  <c r="AT46" i="12"/>
  <c r="AS46" i="12"/>
  <c r="AR46" i="12"/>
  <c r="AQ46" i="12"/>
  <c r="AP46" i="12"/>
  <c r="AO46" i="12"/>
  <c r="AV45" i="12"/>
  <c r="AU45" i="12"/>
  <c r="AT45" i="12"/>
  <c r="AS45" i="12"/>
  <c r="AR45" i="12"/>
  <c r="AQ45" i="12"/>
  <c r="AP45" i="12"/>
  <c r="AO45" i="12"/>
  <c r="AV44" i="12"/>
  <c r="AU44" i="12"/>
  <c r="AT44" i="12"/>
  <c r="AS44" i="12"/>
  <c r="AR44" i="12"/>
  <c r="AQ44" i="12"/>
  <c r="AP44" i="12"/>
  <c r="AO44" i="12"/>
  <c r="AV43" i="12"/>
  <c r="AU43" i="12"/>
  <c r="AT43" i="12"/>
  <c r="AS43" i="12"/>
  <c r="AR43" i="12"/>
  <c r="AQ43" i="12"/>
  <c r="AP43" i="12"/>
  <c r="AO43" i="12"/>
  <c r="AV42" i="12"/>
  <c r="AU42" i="12"/>
  <c r="AT42" i="12"/>
  <c r="AS42" i="12"/>
  <c r="AR42" i="12"/>
  <c r="AQ42" i="12"/>
  <c r="AP42" i="12"/>
  <c r="AO42" i="12"/>
  <c r="AV41" i="12"/>
  <c r="AU41" i="12"/>
  <c r="AT41" i="12"/>
  <c r="AS41" i="12"/>
  <c r="AR41" i="12"/>
  <c r="AQ41" i="12"/>
  <c r="AP41" i="12"/>
  <c r="AO41" i="12"/>
  <c r="AV40" i="12"/>
  <c r="AU40" i="12"/>
  <c r="AT40" i="12"/>
  <c r="AS40" i="12"/>
  <c r="AR40" i="12"/>
  <c r="AQ40" i="12"/>
  <c r="AP40" i="12"/>
  <c r="AO40" i="12"/>
  <c r="AV39" i="12"/>
  <c r="AU39" i="12"/>
  <c r="AT39" i="12"/>
  <c r="AS39" i="12"/>
  <c r="AR39" i="12"/>
  <c r="AQ39" i="12"/>
  <c r="AP39" i="12"/>
  <c r="AO39" i="12"/>
  <c r="AV38" i="12"/>
  <c r="AU38" i="12"/>
  <c r="AT38" i="12"/>
  <c r="AS38" i="12"/>
  <c r="AR38" i="12"/>
  <c r="AQ38" i="12"/>
  <c r="AP38" i="12"/>
  <c r="AO38" i="12"/>
  <c r="AV37" i="12"/>
  <c r="AU37" i="12"/>
  <c r="AT37" i="12"/>
  <c r="AS37" i="12"/>
  <c r="AR37" i="12"/>
  <c r="AQ37" i="12"/>
  <c r="AP37" i="12"/>
  <c r="AO37" i="12"/>
  <c r="AV36" i="12"/>
  <c r="AU36" i="12"/>
  <c r="AT36" i="12"/>
  <c r="AS36" i="12"/>
  <c r="AR36" i="12"/>
  <c r="AQ36" i="12"/>
  <c r="AP36" i="12"/>
  <c r="AO36" i="12"/>
  <c r="AV35" i="12"/>
  <c r="AU35" i="12"/>
  <c r="AT35" i="12"/>
  <c r="AS35" i="12"/>
  <c r="AR35" i="12"/>
  <c r="AQ35" i="12"/>
  <c r="AP35" i="12"/>
  <c r="AO35" i="12"/>
  <c r="AV34" i="12"/>
  <c r="AU34" i="12"/>
  <c r="AT34" i="12"/>
  <c r="AS34" i="12"/>
  <c r="AR34" i="12"/>
  <c r="AQ34" i="12"/>
  <c r="AP34" i="12"/>
  <c r="AO34" i="12"/>
  <c r="AV33" i="12"/>
  <c r="AU33" i="12"/>
  <c r="AT33" i="12"/>
  <c r="AS33" i="12"/>
  <c r="AR33" i="12"/>
  <c r="AQ33" i="12"/>
  <c r="AP33" i="12"/>
  <c r="AO33" i="12"/>
  <c r="AV32" i="12"/>
  <c r="AV53" i="12" s="1"/>
  <c r="AU32" i="12"/>
  <c r="AU53" i="12" s="1"/>
  <c r="AT32" i="12"/>
  <c r="AT53" i="12" s="1"/>
  <c r="AS32" i="12"/>
  <c r="AS53" i="12" s="1"/>
  <c r="AR32" i="12"/>
  <c r="AR53" i="12" s="1"/>
  <c r="AQ32" i="12"/>
  <c r="AQ53" i="12" s="1"/>
  <c r="AP32" i="12"/>
  <c r="AP53" i="12" s="1"/>
  <c r="AO32" i="12"/>
  <c r="AO53" i="12" s="1"/>
  <c r="AM31" i="12"/>
  <c r="AL31" i="12"/>
  <c r="AK31" i="12"/>
  <c r="AI31" i="12"/>
  <c r="AH31" i="12"/>
  <c r="AG31" i="12"/>
  <c r="AF31" i="12"/>
  <c r="AD31" i="12"/>
  <c r="AC31" i="12"/>
  <c r="AB31" i="12"/>
  <c r="Z31" i="12"/>
  <c r="Y31" i="12"/>
  <c r="X31" i="12"/>
  <c r="W31" i="12"/>
  <c r="T31" i="12"/>
  <c r="S31" i="12"/>
  <c r="R31" i="12"/>
  <c r="Q31" i="12"/>
  <c r="P31" i="12"/>
  <c r="O31" i="12"/>
  <c r="L31" i="12"/>
  <c r="H31" i="12"/>
  <c r="G31" i="12"/>
  <c r="AV30" i="12"/>
  <c r="AU30" i="12"/>
  <c r="AT30" i="12"/>
  <c r="AS30" i="12"/>
  <c r="AR30" i="12"/>
  <c r="AQ30" i="12"/>
  <c r="AP30" i="12"/>
  <c r="AO30" i="12"/>
  <c r="AV29" i="12"/>
  <c r="AU29" i="12"/>
  <c r="AT29" i="12"/>
  <c r="AS29" i="12"/>
  <c r="AR29" i="12"/>
  <c r="AQ29" i="12"/>
  <c r="AP29" i="12"/>
  <c r="AO29" i="12"/>
  <c r="AV28" i="12"/>
  <c r="AU28" i="12"/>
  <c r="AT28" i="12"/>
  <c r="AS28" i="12"/>
  <c r="AR28" i="12"/>
  <c r="AQ28" i="12"/>
  <c r="AP28" i="12"/>
  <c r="AO28" i="12"/>
  <c r="AV27" i="12"/>
  <c r="AU27" i="12"/>
  <c r="AT27" i="12"/>
  <c r="AS27" i="12"/>
  <c r="AR27" i="12"/>
  <c r="AQ27" i="12"/>
  <c r="AP27" i="12"/>
  <c r="AO27" i="12"/>
  <c r="AV26" i="12"/>
  <c r="AU26" i="12"/>
  <c r="AT26" i="12"/>
  <c r="AS26" i="12"/>
  <c r="AR26" i="12"/>
  <c r="AQ26" i="12"/>
  <c r="AP26" i="12"/>
  <c r="AO26" i="12"/>
  <c r="AV25" i="12"/>
  <c r="AU25" i="12"/>
  <c r="AT25" i="12"/>
  <c r="AS25" i="12"/>
  <c r="AR25" i="12"/>
  <c r="AQ25" i="12"/>
  <c r="AP25" i="12"/>
  <c r="AO25" i="12"/>
  <c r="AV24" i="12"/>
  <c r="AU24" i="12"/>
  <c r="AT24" i="12"/>
  <c r="AS24" i="12"/>
  <c r="AR24" i="12"/>
  <c r="AQ24" i="12"/>
  <c r="AP24" i="12"/>
  <c r="AO24" i="12"/>
  <c r="AV23" i="12"/>
  <c r="AU23" i="12"/>
  <c r="AT23" i="12"/>
  <c r="AS23" i="12"/>
  <c r="AR23" i="12"/>
  <c r="AQ23" i="12"/>
  <c r="AP23" i="12"/>
  <c r="AO23" i="12"/>
  <c r="AV22" i="12"/>
  <c r="AU22" i="12"/>
  <c r="AT22" i="12"/>
  <c r="AS22" i="12"/>
  <c r="AR22" i="12"/>
  <c r="AQ22" i="12"/>
  <c r="AP22" i="12"/>
  <c r="AO22" i="12"/>
  <c r="AV21" i="12"/>
  <c r="AU21" i="12"/>
  <c r="AT21" i="12"/>
  <c r="AS21" i="12"/>
  <c r="AR21" i="12"/>
  <c r="AQ21" i="12"/>
  <c r="AP21" i="12"/>
  <c r="AO21" i="12"/>
  <c r="AV20" i="12"/>
  <c r="AU20" i="12"/>
  <c r="AT20" i="12"/>
  <c r="AS20" i="12"/>
  <c r="AR20" i="12"/>
  <c r="AQ20" i="12"/>
  <c r="AP20" i="12"/>
  <c r="AO20" i="12"/>
  <c r="AV19" i="12"/>
  <c r="AU19" i="12"/>
  <c r="AT19" i="12"/>
  <c r="AS19" i="12"/>
  <c r="AR19" i="12"/>
  <c r="AQ19" i="12"/>
  <c r="AP19" i="12"/>
  <c r="AO19" i="12"/>
  <c r="AV18" i="12"/>
  <c r="AU18" i="12"/>
  <c r="AT18" i="12"/>
  <c r="AS18" i="12"/>
  <c r="AR18" i="12"/>
  <c r="AQ18" i="12"/>
  <c r="AP18" i="12"/>
  <c r="AO18" i="12"/>
  <c r="AV17" i="12"/>
  <c r="AU17" i="12"/>
  <c r="AT17" i="12"/>
  <c r="AS17" i="12"/>
  <c r="AR17" i="12"/>
  <c r="AQ17" i="12"/>
  <c r="AP17" i="12"/>
  <c r="AO17" i="12"/>
  <c r="AV16" i="12"/>
  <c r="AU16" i="12"/>
  <c r="AT16" i="12"/>
  <c r="AS16" i="12"/>
  <c r="AR16" i="12"/>
  <c r="AQ16" i="12"/>
  <c r="AP16" i="12"/>
  <c r="AO16" i="12"/>
  <c r="AV15" i="12"/>
  <c r="AU15" i="12"/>
  <c r="AT15" i="12"/>
  <c r="AS15" i="12"/>
  <c r="AR15" i="12"/>
  <c r="AQ15" i="12"/>
  <c r="AP15" i="12"/>
  <c r="AO15" i="12"/>
  <c r="AV14" i="12"/>
  <c r="AU14" i="12"/>
  <c r="AT14" i="12"/>
  <c r="AS14" i="12"/>
  <c r="AR14" i="12"/>
  <c r="AQ14" i="12"/>
  <c r="AP14" i="12"/>
  <c r="AO14" i="12"/>
  <c r="AV13" i="12"/>
  <c r="AU13" i="12"/>
  <c r="AT13" i="12"/>
  <c r="AS13" i="12"/>
  <c r="AR13" i="12"/>
  <c r="AQ13" i="12"/>
  <c r="AP13" i="12"/>
  <c r="AO13" i="12"/>
  <c r="AV12" i="12"/>
  <c r="AU12" i="12"/>
  <c r="AT12" i="12"/>
  <c r="AS12" i="12"/>
  <c r="AR12" i="12"/>
  <c r="AQ12" i="12"/>
  <c r="AP12" i="12"/>
  <c r="AO12" i="12"/>
  <c r="AV11" i="12"/>
  <c r="AU11" i="12"/>
  <c r="AT11" i="12"/>
  <c r="AS11" i="12"/>
  <c r="AR11" i="12"/>
  <c r="AQ11" i="12"/>
  <c r="AP11" i="12"/>
  <c r="AO11" i="12"/>
  <c r="AV10" i="12"/>
  <c r="AV31" i="12" s="1"/>
  <c r="AU10" i="12"/>
  <c r="AU31" i="12" s="1"/>
  <c r="AT10" i="12"/>
  <c r="AT31" i="12" s="1"/>
  <c r="AS10" i="12"/>
  <c r="AS31" i="12" s="1"/>
  <c r="AR10" i="12"/>
  <c r="AR31" i="12" s="1"/>
  <c r="AQ10" i="12"/>
  <c r="AQ31" i="12" s="1"/>
  <c r="AP10" i="12"/>
  <c r="AP31" i="12" s="1"/>
  <c r="AO10" i="12"/>
  <c r="AO31" i="12" s="1"/>
  <c r="AQ8" i="19"/>
  <c r="AP8" i="19"/>
  <c r="AL8" i="19"/>
  <c r="AK8" i="19"/>
  <c r="AG8" i="19"/>
  <c r="AF8" i="19"/>
  <c r="AB8" i="19"/>
  <c r="AA8" i="19"/>
  <c r="S10" i="7" l="1"/>
  <c r="S20" i="7" s="1"/>
  <c r="H11" i="6"/>
  <c r="H20" i="6" l="1"/>
  <c r="S42" i="7" l="1"/>
  <c r="T42" i="7"/>
  <c r="R42" i="7"/>
  <c r="K23" i="7" l="1"/>
  <c r="J23" i="7"/>
  <c r="I23" i="7"/>
  <c r="H23" i="7"/>
  <c r="K8" i="7"/>
  <c r="J8" i="7"/>
  <c r="I8" i="7"/>
  <c r="H8" i="7"/>
  <c r="AD24" i="6" l="1"/>
  <c r="AE24" i="6"/>
  <c r="AF24" i="6"/>
  <c r="Z24" i="6"/>
  <c r="U24" i="6"/>
  <c r="V24" i="6"/>
  <c r="W24" i="6"/>
  <c r="X24" i="6"/>
  <c r="Y24" i="6"/>
  <c r="P24" i="6"/>
  <c r="Q24" i="6"/>
  <c r="R24" i="6"/>
  <c r="S24" i="6"/>
  <c r="T24" i="6"/>
  <c r="O24" i="6"/>
  <c r="AA24" i="6" l="1"/>
  <c r="AY9" i="19"/>
  <c r="AR10" i="19" l="1"/>
  <c r="AR11" i="19"/>
  <c r="AM9" i="19" l="1"/>
  <c r="AR9" i="19"/>
  <c r="AL9" i="3" l="1"/>
  <c r="AL10" i="3"/>
  <c r="AL11" i="3"/>
  <c r="AL12" i="3"/>
  <c r="AL13" i="3"/>
  <c r="AL14" i="3"/>
  <c r="AL15" i="3"/>
  <c r="AL16" i="3"/>
  <c r="AL8" i="3"/>
  <c r="AF8" i="3"/>
  <c r="T20" i="6"/>
  <c r="T15" i="6"/>
  <c r="AF9" i="3" l="1"/>
  <c r="AF14" i="3"/>
  <c r="AF15" i="3"/>
  <c r="AM11" i="19"/>
  <c r="AM10" i="19"/>
  <c r="AF12" i="3"/>
  <c r="AF13" i="3"/>
  <c r="AF16" i="3"/>
  <c r="AF10" i="3"/>
  <c r="AF11" i="3"/>
  <c r="AG8" i="3"/>
  <c r="AI8" i="3"/>
  <c r="AG9" i="3"/>
  <c r="AI9" i="3"/>
  <c r="AG10" i="3"/>
  <c r="AI10" i="3"/>
  <c r="AG11" i="3"/>
  <c r="AG12" i="3"/>
  <c r="AG13" i="3"/>
  <c r="AI13" i="3"/>
  <c r="AG14" i="3"/>
  <c r="AI14" i="3"/>
  <c r="AG15" i="3"/>
  <c r="AI15" i="3"/>
  <c r="AG16" i="3"/>
  <c r="AI16" i="3"/>
  <c r="AI12" i="3" l="1"/>
  <c r="AI11" i="3"/>
  <c r="G14" i="6" l="1"/>
  <c r="F14" i="6"/>
  <c r="G19" i="6"/>
  <c r="F19" i="6"/>
  <c r="G9" i="6"/>
  <c r="F9" i="6"/>
  <c r="H19" i="6" l="1"/>
  <c r="H14" i="6"/>
  <c r="H9" i="6"/>
  <c r="AZ10" i="19"/>
  <c r="K16" i="6" s="1"/>
  <c r="G16" i="6" s="1"/>
  <c r="AH10" i="19"/>
  <c r="AH11" i="19"/>
  <c r="AH9" i="19"/>
  <c r="Z11" i="3"/>
  <c r="Z12" i="3"/>
  <c r="Z13" i="3"/>
  <c r="Z14" i="3"/>
  <c r="Z15" i="3"/>
  <c r="Z16" i="3"/>
  <c r="Z9" i="3"/>
  <c r="Z10" i="3"/>
  <c r="Z8" i="3"/>
  <c r="G15" i="6" l="1"/>
  <c r="G18" i="6" s="1"/>
  <c r="AG23" i="6"/>
  <c r="AE23" i="6"/>
  <c r="AD23" i="6"/>
  <c r="AC23" i="6"/>
  <c r="AB23" i="6"/>
  <c r="AG18" i="6"/>
  <c r="AE18" i="6"/>
  <c r="AD18" i="6"/>
  <c r="AC18" i="6"/>
  <c r="AB18" i="6"/>
  <c r="AC13" i="6"/>
  <c r="AD13" i="6"/>
  <c r="AE13" i="6"/>
  <c r="AG13" i="6"/>
  <c r="AB13" i="6"/>
  <c r="W13" i="6"/>
  <c r="X13" i="6"/>
  <c r="V13" i="6"/>
  <c r="S23" i="6"/>
  <c r="R23" i="6"/>
  <c r="Q23" i="6"/>
  <c r="P23" i="6"/>
  <c r="S18" i="6"/>
  <c r="R18" i="6"/>
  <c r="Q18" i="6"/>
  <c r="P18" i="6"/>
  <c r="Q13" i="6"/>
  <c r="R13" i="6"/>
  <c r="P13" i="6"/>
  <c r="Z19" i="6"/>
  <c r="T19" i="6"/>
  <c r="U19" i="6" s="1"/>
  <c r="Z14" i="6"/>
  <c r="T14" i="6"/>
  <c r="Z9" i="6"/>
  <c r="T9" i="6"/>
  <c r="H16" i="6" l="1"/>
  <c r="AA14" i="6"/>
  <c r="AA9" i="6"/>
  <c r="AA19" i="6"/>
  <c r="U14" i="6"/>
  <c r="U9" i="6"/>
  <c r="Z20" i="6" l="1"/>
  <c r="Z15" i="6"/>
  <c r="Z10" i="6"/>
  <c r="Y13" i="6" s="1"/>
  <c r="I33" i="7"/>
  <c r="J33" i="7"/>
  <c r="K33" i="7"/>
  <c r="U20" i="6" l="1"/>
  <c r="T23" i="6"/>
  <c r="Z13" i="6"/>
  <c r="AA15" i="6"/>
  <c r="AA20" i="6"/>
  <c r="U15" i="6"/>
  <c r="T18" i="6"/>
  <c r="I18" i="7"/>
  <c r="J18" i="7"/>
  <c r="K18" i="7"/>
  <c r="AC11" i="19"/>
  <c r="AC10" i="19"/>
  <c r="AC9" i="19"/>
  <c r="T10" i="3"/>
  <c r="T11" i="3"/>
  <c r="T12" i="3"/>
  <c r="T13" i="3"/>
  <c r="T14" i="3"/>
  <c r="T15" i="3"/>
  <c r="T16" i="3"/>
  <c r="T9" i="3"/>
  <c r="T8" i="3"/>
  <c r="AA18" i="6" l="1"/>
  <c r="W23" i="6"/>
  <c r="X23" i="6"/>
  <c r="Y23" i="6"/>
  <c r="Z23" i="6"/>
  <c r="AA23" i="6" s="1"/>
  <c r="V23" i="6"/>
  <c r="O23" i="6"/>
  <c r="U23" i="6" s="1"/>
  <c r="AY10" i="19"/>
  <c r="I15" i="6" s="1"/>
  <c r="F15" i="6" s="1"/>
  <c r="H15" i="6" s="1"/>
  <c r="K21" i="6"/>
  <c r="G21" i="6" s="1"/>
  <c r="AY11" i="19"/>
  <c r="Y11" i="19"/>
  <c r="X11" i="19"/>
  <c r="W11" i="19"/>
  <c r="Y10" i="19"/>
  <c r="X10" i="19"/>
  <c r="W10" i="19"/>
  <c r="G10" i="6"/>
  <c r="F10" i="6"/>
  <c r="Y9" i="19"/>
  <c r="X9" i="19"/>
  <c r="W9" i="19"/>
  <c r="AA16" i="3"/>
  <c r="U16" i="3"/>
  <c r="O16" i="3"/>
  <c r="AA15" i="3"/>
  <c r="U15" i="3"/>
  <c r="O15" i="3"/>
  <c r="AA14" i="3"/>
  <c r="U14" i="3"/>
  <c r="O14" i="3"/>
  <c r="AA13" i="3"/>
  <c r="U13" i="3"/>
  <c r="O13" i="3"/>
  <c r="AA12" i="3"/>
  <c r="U12" i="3"/>
  <c r="O12" i="3"/>
  <c r="AA11" i="3"/>
  <c r="U11" i="3"/>
  <c r="O11" i="3"/>
  <c r="AA10" i="3"/>
  <c r="AA9" i="3"/>
  <c r="AA8" i="3"/>
  <c r="AC8" i="3" s="1"/>
  <c r="U10" i="3"/>
  <c r="U9" i="3"/>
  <c r="U8" i="3"/>
  <c r="O10" i="3"/>
  <c r="O9" i="3"/>
  <c r="O8" i="3"/>
  <c r="Q9" i="3" l="1"/>
  <c r="Q14" i="3"/>
  <c r="Q8" i="3"/>
  <c r="Q10" i="3"/>
  <c r="Q13" i="3"/>
  <c r="H21" i="6"/>
  <c r="S25" i="7"/>
  <c r="S35" i="7" s="1"/>
  <c r="W9" i="3"/>
  <c r="AC16" i="3"/>
  <c r="W11" i="3"/>
  <c r="AC13" i="3"/>
  <c r="H10" i="6"/>
  <c r="AC12" i="3"/>
  <c r="W15" i="3"/>
  <c r="W8" i="3"/>
  <c r="AC9" i="3"/>
  <c r="AC11" i="3"/>
  <c r="AC15" i="3"/>
  <c r="AC10" i="3"/>
  <c r="W12" i="3"/>
  <c r="AC14" i="3"/>
  <c r="W16" i="3"/>
  <c r="H18" i="7"/>
  <c r="S19" i="7"/>
  <c r="H33" i="7"/>
  <c r="S34" i="7"/>
  <c r="BA9" i="19"/>
  <c r="Q12" i="3"/>
  <c r="W14" i="3"/>
  <c r="Q16" i="3"/>
  <c r="W10" i="3"/>
  <c r="Q11" i="3"/>
  <c r="W13" i="3"/>
  <c r="Q15" i="3"/>
  <c r="BA11" i="19"/>
  <c r="BA10" i="19"/>
  <c r="S23" i="7" l="1"/>
  <c r="S8" i="7"/>
  <c r="S18" i="7" s="1"/>
  <c r="R34" i="7"/>
  <c r="R35" i="7"/>
  <c r="R36" i="7"/>
  <c r="R33" i="7"/>
  <c r="AO9" i="3" l="1"/>
  <c r="AO10" i="3"/>
  <c r="AO11" i="3"/>
  <c r="AO12" i="3"/>
  <c r="AO13" i="3"/>
  <c r="AO14" i="3"/>
  <c r="AO15" i="3"/>
  <c r="AO16" i="3"/>
  <c r="AO8" i="3"/>
  <c r="F17" i="3" l="1"/>
  <c r="K16" i="3" l="1"/>
  <c r="K15" i="3"/>
  <c r="K14" i="3"/>
  <c r="K13" i="3"/>
  <c r="K12" i="3"/>
  <c r="K11" i="3"/>
  <c r="K10" i="3"/>
  <c r="K9" i="3"/>
  <c r="K8" i="3"/>
  <c r="C17" i="3"/>
  <c r="T13" i="7"/>
  <c r="R19" i="7"/>
  <c r="T19" i="7" s="1"/>
  <c r="R20" i="7"/>
  <c r="R21" i="7"/>
  <c r="R18" i="7"/>
  <c r="S21" i="7"/>
  <c r="R17" i="7"/>
  <c r="T16" i="7"/>
  <c r="T14" i="7"/>
  <c r="S22" i="7" l="1"/>
  <c r="R22" i="7"/>
  <c r="T20" i="7"/>
  <c r="AT12" i="3"/>
  <c r="AT14" i="3"/>
  <c r="AQ16" i="3"/>
  <c r="AQ8" i="3"/>
  <c r="S17" i="7"/>
  <c r="T17" i="7" s="1"/>
  <c r="T21" i="7"/>
  <c r="T15" i="7"/>
  <c r="AT16" i="3" l="1"/>
  <c r="AQ12" i="3"/>
  <c r="AQ13" i="3"/>
  <c r="AT11" i="3"/>
  <c r="AT13" i="3"/>
  <c r="AQ11" i="3"/>
  <c r="AQ14" i="3"/>
  <c r="AT15" i="3"/>
  <c r="AQ15" i="3"/>
  <c r="AT9" i="3"/>
  <c r="AQ9" i="3"/>
  <c r="AQ10" i="3"/>
  <c r="AT10" i="3"/>
  <c r="S36" i="7"/>
  <c r="T34" i="7"/>
  <c r="R32" i="7"/>
  <c r="S31" i="7"/>
  <c r="T31" i="7" s="1"/>
  <c r="T30" i="7"/>
  <c r="T29" i="7"/>
  <c r="R27" i="7"/>
  <c r="S26" i="7"/>
  <c r="T26" i="7" s="1"/>
  <c r="T24" i="7"/>
  <c r="R37" i="7" l="1"/>
  <c r="T36" i="7"/>
  <c r="T35" i="7"/>
  <c r="S32" i="7"/>
  <c r="T32" i="7" s="1"/>
  <c r="T28" i="7"/>
  <c r="R12" i="7" l="1"/>
  <c r="AT8" i="3" l="1"/>
  <c r="S33" i="7"/>
  <c r="T25" i="7" l="1"/>
  <c r="T8" i="7"/>
  <c r="F23" i="6"/>
  <c r="F18" i="6"/>
  <c r="C19" i="6"/>
  <c r="B23" i="7" s="1"/>
  <c r="B19" i="6"/>
  <c r="C14" i="6"/>
  <c r="B11" i="7" s="1"/>
  <c r="B14" i="6"/>
  <c r="T25" i="9"/>
  <c r="S25" i="9"/>
  <c r="R25" i="9"/>
  <c r="T11" i="7"/>
  <c r="T10" i="7"/>
  <c r="G23" i="6"/>
  <c r="AH22" i="6"/>
  <c r="AI21" i="6"/>
  <c r="AI20" i="6"/>
  <c r="AF23" i="6" s="1"/>
  <c r="AH20" i="6"/>
  <c r="AI19" i="6"/>
  <c r="AH19" i="6"/>
  <c r="O18" i="6"/>
  <c r="U18" i="6" s="1"/>
  <c r="AH17" i="6"/>
  <c r="AI16" i="6"/>
  <c r="AI15" i="6"/>
  <c r="AF18" i="6" s="1"/>
  <c r="AH15" i="6"/>
  <c r="AI14" i="6"/>
  <c r="AH14" i="6"/>
  <c r="O13" i="6"/>
  <c r="G13" i="6"/>
  <c r="F13" i="6"/>
  <c r="AH12" i="6"/>
  <c r="AI11" i="6"/>
  <c r="AI10" i="6"/>
  <c r="AF13" i="6" s="1"/>
  <c r="AI13" i="6" s="1"/>
  <c r="AH10" i="6"/>
  <c r="AI9" i="6"/>
  <c r="AH9" i="6"/>
  <c r="C9" i="6"/>
  <c r="B8" i="7" s="1"/>
  <c r="B9" i="6"/>
  <c r="AH13" i="6" l="1"/>
  <c r="AJ21" i="6"/>
  <c r="AJ16" i="6"/>
  <c r="AJ13" i="6"/>
  <c r="AI24" i="6"/>
  <c r="AJ24" i="6" s="1"/>
  <c r="AJ11" i="6"/>
  <c r="H23" i="6"/>
  <c r="AI22" i="6"/>
  <c r="AI23" i="6" s="1"/>
  <c r="AI17" i="6"/>
  <c r="AI18" i="6" s="1"/>
  <c r="AI12" i="6"/>
  <c r="AJ12" i="6" s="1"/>
  <c r="AJ10" i="6"/>
  <c r="AH18" i="6"/>
  <c r="AH23" i="6"/>
  <c r="AJ20" i="6"/>
  <c r="AJ15" i="6"/>
  <c r="T22" i="7"/>
  <c r="T18" i="7"/>
  <c r="T23" i="7"/>
  <c r="S27" i="7"/>
  <c r="T27" i="7" s="1"/>
  <c r="S37" i="7"/>
  <c r="T37" i="7" s="1"/>
  <c r="T33" i="7"/>
  <c r="T9" i="7"/>
  <c r="S12" i="7"/>
  <c r="T12" i="7" s="1"/>
  <c r="H18" i="6"/>
  <c r="AJ9" i="6"/>
  <c r="H13" i="6"/>
  <c r="AJ14" i="6"/>
  <c r="AJ17" i="6"/>
  <c r="AJ19" i="6"/>
  <c r="AJ22" i="6" l="1"/>
  <c r="AJ23" i="6"/>
  <c r="AJ18" i="6"/>
  <c r="T10" i="6"/>
  <c r="AA10" i="6" l="1"/>
  <c r="S13" i="6"/>
  <c r="T13" i="6"/>
  <c r="U10" i="6"/>
  <c r="AA13" i="6" l="1"/>
  <c r="U13" i="6"/>
</calcChain>
</file>

<file path=xl/sharedStrings.xml><?xml version="1.0" encoding="utf-8"?>
<sst xmlns="http://schemas.openxmlformats.org/spreadsheetml/2006/main" count="2398" uniqueCount="1265">
  <si>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</si>
  <si>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</si>
  <si>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</si>
  <si>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</si>
  <si>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</si>
  <si>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</si>
  <si>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</si>
  <si>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</si>
  <si>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</si>
  <si>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Indice</t>
  </si>
  <si>
    <t>Metas Estratégicas</t>
  </si>
  <si>
    <t>Número y nombre del Proyecto de Inversión</t>
  </si>
  <si>
    <t>Objetivo general del Proyecto de Inversión</t>
  </si>
  <si>
    <t>Código BPIN</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</si>
  <si>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</si>
  <si>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</si>
  <si>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</si>
  <si>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</si>
  <si>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</si>
  <si>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</si>
  <si>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</si>
  <si>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</si>
  <si>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</si>
  <si>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</si>
  <si>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</si>
  <si>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</si>
  <si>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</si>
  <si>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</si>
  <si>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</si>
  <si>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</si>
  <si>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Formato de Ficha Técnica del Indicador de la Secretaría Distrital de Movilidad</t>
  </si>
  <si>
    <t>Versión: 1.0</t>
  </si>
  <si>
    <t>Hoja de vida del Indicador</t>
  </si>
  <si>
    <t>Datos básicos del indicador</t>
  </si>
  <si>
    <t>1. ID Indicador</t>
  </si>
  <si>
    <t xml:space="preserve">2.  Código y nombre del proceso </t>
  </si>
  <si>
    <t>3. Tipo de Proceso</t>
  </si>
  <si>
    <t xml:space="preserve">4. Subsecretaría responsable </t>
  </si>
  <si>
    <t>5. Dependencia responsable</t>
  </si>
  <si>
    <t>6. Tema/ Proyecto de inversión/ PDD</t>
  </si>
  <si>
    <t>7. Nombre del indicador</t>
  </si>
  <si>
    <t>8. Fecha de creación</t>
  </si>
  <si>
    <t>10. Fin de la Serie</t>
  </si>
  <si>
    <t>9. Inicio de la serie</t>
  </si>
  <si>
    <t>11. Meta para la vigencia</t>
  </si>
  <si>
    <t>12. Línea base</t>
  </si>
  <si>
    <t xml:space="preserve">13. Observación a la magnitud propuesta para la Meta </t>
  </si>
  <si>
    <t>Fuente u origen de datos</t>
  </si>
  <si>
    <t>14. Fuente de datos No. 1</t>
  </si>
  <si>
    <t>15. Tipo de formato</t>
  </si>
  <si>
    <t>16. Sistema de información</t>
  </si>
  <si>
    <t>17. Unidad de medida del indicador</t>
  </si>
  <si>
    <t>18. Tipo de anualización</t>
  </si>
  <si>
    <t>19. Tipología</t>
  </si>
  <si>
    <t>20. Frecuencia del reporte o periodicidad</t>
  </si>
  <si>
    <t>21. Ultimo valor reportado</t>
  </si>
  <si>
    <t>22. Síntesis del indicador</t>
  </si>
  <si>
    <t>23. Objetivo del indicador</t>
  </si>
  <si>
    <t>24. Metodología de medición</t>
  </si>
  <si>
    <t>Cálculo del Indicador</t>
  </si>
  <si>
    <t>25. Fórmula de cálculo del indicador</t>
  </si>
  <si>
    <t>Información variables</t>
  </si>
  <si>
    <t>Variable 1</t>
  </si>
  <si>
    <t>Variable 2</t>
  </si>
  <si>
    <t>Variable 3</t>
  </si>
  <si>
    <t>Variable 4</t>
  </si>
  <si>
    <t xml:space="preserve">26.  Nombre de las variables </t>
  </si>
  <si>
    <t>27. Unidad de medida de la variable</t>
  </si>
  <si>
    <t>28. Tipo de variable</t>
  </si>
  <si>
    <t xml:space="preserve">29.  Frecuencia de las variables </t>
  </si>
  <si>
    <t>30. Origen de la variable</t>
  </si>
  <si>
    <t>32. Descripción de la variable</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</si>
  <si>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</si>
  <si>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</si>
  <si>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</si>
  <si>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</si>
  <si>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</si>
  <si>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</si>
  <si>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</si>
  <si>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43.  Control de cambios de la hoja de vida del Indicador</t>
  </si>
  <si>
    <t>Fecha</t>
  </si>
  <si>
    <t>Modificación a la Hoja de Vida del Indicador</t>
  </si>
  <si>
    <t>Versión hoja de vida del indicador</t>
  </si>
  <si>
    <t>CUADRO DE CONTROL VIGENCIA</t>
  </si>
  <si>
    <t>Ene-Mar</t>
  </si>
  <si>
    <t>Abr-Jun</t>
  </si>
  <si>
    <t>Jul-Sep</t>
  </si>
  <si>
    <t>Oct-Dic</t>
  </si>
  <si>
    <t>TAREAS VIGENCIA</t>
  </si>
  <si>
    <t>% Avance actividades período</t>
  </si>
  <si>
    <t>% Avance tareas perído</t>
  </si>
  <si>
    <t>% Avance tareas período</t>
  </si>
  <si>
    <t>% AVANCE TAREAS VIGENCIA</t>
  </si>
  <si>
    <t>Ubicación estratégica</t>
  </si>
  <si>
    <t>Metas Proyecto de Inversión</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</si>
  <si>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</si>
  <si>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</si>
  <si>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</si>
  <si>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</si>
  <si>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</si>
  <si>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</si>
  <si>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</si>
  <si>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</si>
  <si>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</si>
  <si>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</si>
  <si>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</si>
  <si>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</si>
  <si>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</si>
  <si>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</si>
  <si>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</si>
  <si>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</si>
  <si>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</si>
  <si>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</si>
  <si>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</si>
  <si>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</si>
  <si>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</si>
  <si>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</si>
  <si>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</si>
  <si>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</si>
  <si>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</si>
  <si>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</si>
  <si>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</si>
  <si>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</si>
  <si>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</si>
  <si>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</si>
  <si>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</si>
  <si>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</si>
  <si>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</si>
  <si>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</si>
  <si>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</si>
  <si>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</si>
  <si>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</si>
  <si>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</si>
  <si>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</si>
  <si>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</si>
  <si>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</si>
  <si>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</si>
  <si>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</si>
  <si>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</si>
  <si>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</si>
  <si>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</si>
  <si>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</si>
  <si>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Ejecución </t>
  </si>
  <si>
    <t>TOTAL PDD</t>
  </si>
  <si>
    <t>CÁLCULO DEL PORCENTAJE DE AVANCE DE LOS INDICADORES SEGÚN TIPO DE ANUALIZACIÓN</t>
  </si>
  <si>
    <t>SUMA</t>
  </si>
  <si>
    <t>CONSTANTE</t>
  </si>
  <si>
    <t>La ejecución es independiente en cada vigencia</t>
  </si>
  <si>
    <t>CRECIENTE SIN LÍNEA BASE</t>
  </si>
  <si>
    <t>La ejecución, es el último valor reportado por la entidad sin importar la vigencia</t>
  </si>
  <si>
    <t>CRECIENTE CON LÍNEA BASE</t>
  </si>
  <si>
    <t>La línea base debe ser menor o igual al valor de la primera vigencia programada. En caso de ser mayor, el resultado será cero.</t>
  </si>
  <si>
    <t>Si el resultado del cálculo es negativo el porcentaje de avance se colocará en 0</t>
  </si>
  <si>
    <t>Para la primer vigencia, el ejecutado vigencia anterior es la línea base</t>
  </si>
  <si>
    <t>Si el programado es igual a la línea base y el ejecutado es superior a lo programado:</t>
  </si>
  <si>
    <t>(Ejecutado Vigencia - Línea base) / (Programado para el Plan - línea base)</t>
  </si>
  <si>
    <t>(Última Ejecución a la Vigencia del Informe - línea base) / (Programado para el Plan - línea base)</t>
  </si>
  <si>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</si>
  <si>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</si>
  <si>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</si>
  <si>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</si>
  <si>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</si>
  <si>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</si>
  <si>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t>(Ejecutado Vigencia - línea base) / (línea base - Programado para el Plan)</t>
  </si>
  <si>
    <t>(Última ejecución a la Vigencia del informe - línea base) / (línea base - Programado para el Plan)</t>
  </si>
  <si>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</si>
  <si>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</si>
  <si>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</si>
  <si>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</si>
  <si>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</si>
  <si>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</si>
  <si>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</si>
  <si>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</si>
  <si>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</si>
  <si>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</si>
  <si>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</si>
  <si>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</si>
  <si>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</si>
  <si>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</si>
  <si>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</si>
  <si>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</si>
  <si>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</si>
  <si>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</si>
  <si>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</si>
  <si>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</si>
  <si>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</si>
  <si>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</si>
  <si>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</si>
  <si>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</si>
  <si>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</si>
  <si>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</si>
  <si>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</si>
  <si>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</si>
  <si>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</si>
  <si>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</si>
  <si>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</si>
  <si>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</si>
  <si>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</si>
  <si>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</si>
  <si>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</si>
  <si>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</si>
  <si>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</si>
  <si>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</si>
  <si>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</si>
  <si>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</si>
  <si>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</si>
  <si>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</si>
  <si>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</si>
  <si>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</si>
  <si>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</si>
  <si>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</si>
  <si>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</si>
  <si>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</si>
  <si>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</si>
  <si>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</si>
  <si>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</si>
  <si>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</si>
  <si>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</si>
  <si>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</si>
  <si>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</si>
  <si>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</si>
  <si>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</si>
  <si>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</si>
  <si>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</si>
  <si>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</si>
  <si>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</si>
  <si>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</si>
  <si>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</si>
  <si>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</si>
  <si>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</si>
  <si>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</si>
  <si>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</si>
  <si>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</si>
  <si>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</si>
  <si>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</si>
  <si>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</si>
  <si>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</si>
  <si>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</si>
  <si>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</si>
  <si>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</si>
  <si>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</si>
  <si>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</si>
  <si>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</si>
  <si>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</si>
  <si>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</si>
  <si>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</si>
  <si>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</si>
  <si>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</si>
  <si>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</si>
  <si>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</si>
  <si>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</si>
  <si>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</si>
  <si>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</si>
  <si>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</si>
  <si>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</si>
  <si>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</si>
  <si>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</si>
  <si>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</si>
  <si>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</si>
  <si>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</si>
  <si>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</si>
  <si>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</si>
  <si>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</si>
  <si>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</si>
  <si>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</si>
  <si>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</si>
  <si>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</si>
  <si>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</si>
  <si>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</si>
  <si>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</si>
  <si>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</si>
  <si>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</si>
  <si>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</si>
  <si>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</si>
  <si>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</si>
  <si>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</si>
  <si>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</si>
  <si>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</si>
  <si>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</si>
  <si>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</si>
  <si>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</si>
  <si>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</si>
  <si>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</si>
  <si>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</si>
  <si>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</si>
  <si>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</si>
  <si>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</si>
  <si>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</si>
  <si>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</si>
  <si>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</si>
  <si>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</si>
  <si>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</si>
  <si>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</si>
  <si>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</si>
  <si>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</si>
  <si>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</si>
  <si>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</si>
  <si>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</si>
  <si>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</si>
  <si>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</si>
  <si>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</si>
  <si>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</si>
  <si>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</si>
  <si>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</si>
  <si>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</si>
  <si>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</si>
  <si>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</si>
  <si>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</si>
  <si>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</si>
  <si>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</si>
  <si>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</si>
  <si>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</si>
  <si>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</si>
  <si>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</si>
  <si>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</si>
  <si>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</si>
  <si>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</si>
  <si>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</si>
  <si>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</si>
  <si>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</si>
  <si>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</si>
  <si>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</si>
  <si>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</si>
  <si>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</si>
  <si>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</si>
  <si>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</si>
  <si>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</si>
  <si>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</si>
  <si>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</si>
  <si>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</si>
  <si>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</si>
  <si>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</si>
  <si>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</si>
  <si>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</si>
  <si>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</si>
  <si>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</si>
  <si>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</si>
  <si>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</si>
  <si>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</si>
  <si>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</si>
  <si>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</si>
  <si>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</si>
  <si>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</si>
  <si>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</si>
  <si>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</si>
  <si>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</si>
  <si>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</si>
  <si>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</si>
  <si>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</si>
  <si>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</si>
  <si>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</si>
  <si>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</si>
  <si>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</si>
  <si>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</si>
  <si>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</si>
  <si>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</si>
  <si>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</si>
  <si>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</si>
  <si>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</si>
  <si>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</si>
  <si>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</si>
  <si>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</si>
  <si>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</si>
  <si>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</si>
  <si>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</si>
  <si>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</si>
  <si>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</si>
  <si>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</si>
  <si>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</si>
  <si>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</si>
  <si>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</si>
  <si>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</si>
  <si>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</si>
  <si>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</si>
  <si>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</si>
  <si>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</si>
  <si>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</si>
  <si>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</si>
  <si>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</si>
  <si>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</si>
  <si>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</si>
  <si>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</si>
  <si>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</si>
  <si>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</si>
  <si>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</si>
  <si>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</si>
  <si>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</si>
  <si>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</si>
  <si>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</si>
  <si>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</si>
  <si>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</si>
  <si>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</si>
  <si>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</si>
  <si>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</si>
  <si>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</si>
  <si>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</si>
  <si>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</si>
  <si>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</si>
  <si>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</si>
  <si>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</si>
  <si>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</si>
  <si>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</si>
  <si>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</si>
  <si>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</si>
  <si>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</si>
  <si>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</si>
  <si>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</si>
  <si>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</si>
  <si>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</si>
  <si>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</si>
  <si>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</si>
  <si>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</si>
  <si>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</si>
  <si>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</si>
  <si>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</si>
  <si>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</si>
  <si>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</si>
  <si>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</si>
  <si>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</si>
  <si>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</si>
  <si>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</si>
  <si>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</si>
  <si>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</si>
  <si>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</si>
  <si>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</si>
  <si>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</si>
  <si>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</si>
  <si>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</si>
  <si>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</si>
  <si>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</si>
  <si>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</si>
  <si>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</si>
  <si>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</si>
  <si>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</si>
  <si>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</si>
  <si>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</si>
  <si>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</si>
  <si>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</si>
  <si>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</si>
  <si>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</si>
  <si>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</si>
  <si>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</si>
  <si>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</si>
  <si>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</si>
  <si>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</si>
  <si>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</si>
  <si>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</si>
  <si>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</si>
  <si>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</si>
  <si>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</si>
  <si>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</si>
  <si>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</si>
  <si>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</si>
  <si>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</si>
  <si>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</si>
  <si>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</si>
  <si>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</si>
  <si>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</si>
  <si>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</si>
  <si>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</si>
  <si>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</si>
  <si>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</si>
  <si>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</si>
  <si>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</si>
  <si>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</si>
  <si>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</si>
  <si>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</si>
  <si>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</si>
  <si>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</si>
  <si>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</si>
  <si>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</si>
  <si>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</si>
  <si>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</si>
  <si>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</si>
  <si>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</si>
  <si>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</si>
  <si>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</si>
  <si>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</si>
  <si>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</si>
  <si>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</si>
  <si>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</si>
  <si>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</si>
  <si>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</si>
  <si>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</si>
  <si>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</si>
  <si>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</si>
  <si>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</si>
  <si>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</si>
  <si>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</si>
  <si>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</si>
  <si>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</si>
  <si>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</si>
  <si>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</si>
  <si>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</si>
  <si>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</si>
  <si>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</si>
  <si>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</si>
  <si>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</si>
  <si>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</si>
  <si>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</si>
  <si>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</si>
  <si>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</si>
  <si>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</si>
  <si>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</si>
  <si>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</si>
  <si>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</si>
  <si>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</si>
  <si>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</si>
  <si>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</si>
  <si>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</si>
  <si>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</si>
  <si>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</si>
  <si>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</si>
  <si>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</si>
  <si>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</si>
  <si>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</si>
  <si>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</si>
  <si>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</si>
  <si>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</si>
  <si>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</si>
  <si>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</si>
  <si>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</si>
  <si>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</si>
  <si>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</si>
  <si>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</si>
  <si>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</si>
  <si>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</si>
  <si>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</si>
  <si>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</si>
  <si>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</si>
  <si>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</si>
  <si>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</si>
  <si>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</si>
  <si>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</si>
  <si>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</si>
  <si>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</si>
  <si>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</si>
  <si>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</si>
  <si>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</si>
  <si>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</si>
  <si>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</si>
  <si>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</si>
  <si>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</si>
  <si>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</si>
  <si>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</si>
  <si>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</si>
  <si>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</si>
  <si>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</si>
  <si>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</si>
  <si>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</si>
  <si>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</si>
  <si>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</si>
  <si>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</si>
  <si>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</si>
  <si>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</si>
  <si>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</si>
  <si>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</si>
  <si>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</si>
  <si>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</si>
  <si>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</si>
  <si>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</si>
  <si>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</si>
  <si>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</si>
  <si>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</si>
  <si>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</si>
  <si>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</si>
  <si>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</si>
  <si>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</si>
  <si>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</si>
  <si>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</si>
  <si>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</si>
  <si>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</si>
  <si>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</si>
  <si>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</si>
  <si>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</si>
  <si>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</si>
  <si>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</si>
  <si>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</si>
  <si>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</si>
  <si>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</si>
  <si>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</si>
  <si>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</si>
  <si>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</si>
  <si>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</si>
  <si>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</si>
  <si>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</si>
  <si>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</si>
  <si>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</si>
  <si>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</si>
  <si>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</si>
  <si>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</si>
  <si>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</si>
  <si>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</si>
  <si>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</si>
  <si>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</si>
  <si>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</si>
  <si>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</si>
  <si>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</si>
  <si>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</si>
  <si>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</si>
  <si>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</si>
  <si>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</si>
  <si>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</si>
  <si>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</si>
  <si>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</si>
  <si>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</si>
  <si>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</si>
  <si>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</si>
  <si>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</si>
  <si>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</si>
  <si>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</si>
  <si>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</si>
  <si>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</si>
  <si>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</si>
  <si>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</si>
  <si>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</si>
  <si>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</si>
  <si>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</si>
  <si>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</si>
  <si>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</si>
  <si>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</si>
  <si>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</si>
  <si>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</si>
  <si>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</si>
  <si>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Consideraciones generales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</si>
  <si>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</si>
  <si>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Anexo_Hoja de vida Indicador</t>
  </si>
  <si>
    <t>Conforme a lo dispuesto en el procedimiento PRF01 se incorpora el formato F11 como formato unico de hoja de vida para el registro de indicadores de la Entidad</t>
  </si>
  <si>
    <t>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</si>
  <si>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</si>
  <si>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</si>
  <si>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</si>
  <si>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</si>
  <si>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</si>
  <si>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</si>
  <si>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Esta pestaña tiene por objeto sintetizar en un archivo la información cuantitativa y cualitativa de avance al corte de la información, en ese sentido: 
No.  META: Este corresponde al establecido en ficha Levi.
DESCRIPCIÓN DE LA META : Transcriba, literalmente, la meta según como se encuentra en Ficha EBI. 
PRESUPUESTO VIGENCIA: información actualizada al corte de la presentación del informe , tanto en programación como en ejecución del presupuesto de la vigencia. La información debe coincidir con las Herramientas Financieras y PREDIS.  Ingresar los valores en pesos en cada una de las columnas habilitadas, las celdas de los porcentajes se encuentran formuladas automáticamente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Convenios importantes para el desarrollo de ciudad, articulaciones, alianzas, trabajos conjuntos, etc.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</si>
  <si>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Territorialización de la inversión</t>
  </si>
  <si>
    <t xml:space="preserve">Plan de Desarrollo </t>
  </si>
  <si>
    <t>Meses</t>
  </si>
  <si>
    <t>Años</t>
  </si>
  <si>
    <t>Tipo_Meta</t>
  </si>
  <si>
    <t>TipoInd</t>
  </si>
  <si>
    <t>Periodicidad</t>
  </si>
  <si>
    <t>Si_No</t>
  </si>
  <si>
    <t>Localidades</t>
  </si>
  <si>
    <t>Misión</t>
  </si>
  <si>
    <t>Visión</t>
  </si>
  <si>
    <t>OBJETIVO ESTRATÉGICO</t>
  </si>
  <si>
    <t>Dimensiones MIPG</t>
  </si>
  <si>
    <t>Politicas MIPG</t>
  </si>
  <si>
    <t>Enero</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</si>
  <si>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</si>
  <si>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</si>
  <si>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</si>
  <si>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</si>
  <si>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</si>
  <si>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</si>
  <si>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5. Mejorar las condiciones de seguridad vial y el comportamiento de los actores en la vía</t>
  </si>
  <si>
    <t>1.  Número de controles preventivos, regulatorios o sancionatorios realizados.</t>
  </si>
  <si>
    <t>Febrero</t>
  </si>
  <si>
    <t>Subsecretaría de Gestión de Movilidad</t>
  </si>
  <si>
    <t>Constante</t>
  </si>
  <si>
    <t>Eficiencia</t>
  </si>
  <si>
    <t>Trimestral</t>
  </si>
  <si>
    <t>NO</t>
  </si>
  <si>
    <t>2. Direccionamiento Estrategico</t>
  </si>
  <si>
    <t>2. Política de Integridad</t>
  </si>
  <si>
    <t>Marzo</t>
  </si>
  <si>
    <t>Subsecretaría de Servicios a la Ciudadanía</t>
  </si>
  <si>
    <t>Creciente</t>
  </si>
  <si>
    <t>Efectividad</t>
  </si>
  <si>
    <t>Semestral</t>
  </si>
  <si>
    <t/>
  </si>
  <si>
    <t>Santafé</t>
  </si>
  <si>
    <t>3. Gestión con Valores para los resultados</t>
  </si>
  <si>
    <t>3. Política de Planeación Institucional</t>
  </si>
  <si>
    <t>Abril</t>
  </si>
  <si>
    <t>Subsecretaría de Gestión Jurídica</t>
  </si>
  <si>
    <t>Realizar 300.000 intervenciones para mejorar las condiciones de movilidad en los corredores y puntos estratégicos de la ciudad Región</t>
  </si>
  <si>
    <t>Decreciente</t>
  </si>
  <si>
    <t>Anual</t>
  </si>
  <si>
    <t>4. Evaluación de Resultados</t>
  </si>
  <si>
    <t>4. Política de Gestión Presupuestal y Eficiencia del Gasto Público</t>
  </si>
  <si>
    <t>Mayo</t>
  </si>
  <si>
    <t>Subsecretaría de Gestión Corporativa</t>
  </si>
  <si>
    <t>5. Información y Comunicación</t>
  </si>
  <si>
    <t>5. Política compras y contratación pública</t>
  </si>
  <si>
    <t>N/A</t>
  </si>
  <si>
    <t>Junio</t>
  </si>
  <si>
    <t>Dirección de inteligencia para la movilidad</t>
  </si>
  <si>
    <t>6. Gestión del Conocimiento</t>
  </si>
  <si>
    <t>6. Política de Fortalecimiento Institucional y Simplificación de Procesos</t>
  </si>
  <si>
    <t>Julio</t>
  </si>
  <si>
    <t>Dirección de planeación para la movilidad</t>
  </si>
  <si>
    <t>7. Control Interno</t>
  </si>
  <si>
    <t>7. Política Gobierno Digital</t>
  </si>
  <si>
    <t>Agosto</t>
  </si>
  <si>
    <t>Dirección de ingienería y tránsito</t>
  </si>
  <si>
    <t>8. Política de Seguridad Digital</t>
  </si>
  <si>
    <t>Septiembre</t>
  </si>
  <si>
    <t>Dirección de Gestión de tránsito y control de transito y transporte</t>
  </si>
  <si>
    <t>9. Industria, innovación e infraestructura</t>
  </si>
  <si>
    <t>9. Política de Defensa Jurídica</t>
  </si>
  <si>
    <t>Octubre</t>
  </si>
  <si>
    <t>Dirección de atención al ciudadano</t>
  </si>
  <si>
    <t>10. Política de Mejora normativa</t>
  </si>
  <si>
    <t>Noviembre</t>
  </si>
  <si>
    <t>Dirección de investigaciones administrativas al tránsito y y¡transporte</t>
  </si>
  <si>
    <t>11. Política de Servicio al ciudadano</t>
  </si>
  <si>
    <t>Diciembre</t>
  </si>
  <si>
    <t>Dirección de representación judicial</t>
  </si>
  <si>
    <t>Barrios unidos</t>
  </si>
  <si>
    <t>12. Política de Racionalización de trámites</t>
  </si>
  <si>
    <t>Dirección de normatividad y conceptos</t>
  </si>
  <si>
    <t>13. Política de Participación Ciudadana en la Gestión Pública</t>
  </si>
  <si>
    <t>Dirección de contratación</t>
  </si>
  <si>
    <t>14. Política de Seguimiento y Evaluación del Desempeño Institucional</t>
  </si>
  <si>
    <t>Dirección de gestión de cobro</t>
  </si>
  <si>
    <t>2024110010125</t>
  </si>
  <si>
    <t>8009-Fortalecimiento de las intervenciones de control y prevención del tránsito y el transporte para mejorar la seguridad vial en Bogotá D.C.</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</si>
  <si>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</si>
  <si>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</si>
  <si>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</si>
  <si>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</si>
  <si>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</si>
  <si>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</si>
  <si>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</si>
  <si>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</si>
  <si>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</si>
  <si>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</si>
  <si>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</si>
  <si>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</si>
  <si>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</si>
  <si>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</si>
  <si>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</si>
  <si>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</si>
  <si>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</si>
  <si>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</si>
  <si>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</si>
  <si>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</si>
  <si>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</si>
  <si>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</si>
  <si>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</si>
  <si>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</si>
  <si>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</si>
  <si>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</si>
  <si>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</si>
  <si>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</si>
  <si>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</si>
  <si>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</si>
  <si>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</si>
  <si>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Atender 100% de los incidentes asignados en materia de gestión del tránsito en la ciudad</t>
  </si>
  <si>
    <t>Realizar 4600 intevencione de prevención vial dirigida a los diferentes actores viales en la ciudad</t>
  </si>
  <si>
    <t>39. Nombre del ordenador del gasto</t>
  </si>
  <si>
    <t>40.  Nombre del Director/Jefe de Oficina /Subdirector</t>
  </si>
  <si>
    <t>41.  Nombre del responsable del reporte</t>
  </si>
  <si>
    <t>42.  Nombre del responsable del análisis</t>
  </si>
  <si>
    <t>Nombre de Evidencias</t>
  </si>
  <si>
    <t>Promover el cumplimiento de las normas de tránsito por parte de los y las actores viales en el espacio público de la Ciudad de Bogotá D.C.</t>
  </si>
  <si>
    <t>JHON ALEXANDER GONZALEZ MENDOZA</t>
  </si>
  <si>
    <t>Proceso Gestión de Tránsito y Control de Tránsito y Transporte PM02</t>
  </si>
  <si>
    <t>Misional</t>
  </si>
  <si>
    <t>Subsecretaría de Gestión de la Movilidad</t>
  </si>
  <si>
    <t>Subdirección de Control de Tránsito y Transporte</t>
  </si>
  <si>
    <t>01</t>
  </si>
  <si>
    <t>2024</t>
  </si>
  <si>
    <t>31</t>
  </si>
  <si>
    <t>12</t>
  </si>
  <si>
    <t>Oficina de Estadística - Seccional de Tránsito y Transporte de Bogotá - Base de datos de intervenciones para la regulación y control del tránsito realizados por el personal operativo adscrito a la SETRA y base de datos Programación y seguimiento operatividad de la Subdirección de Control de Tránsito y Transporte.</t>
  </si>
  <si>
    <t xml:space="preserve">Hojas de calculo, informes y archivos planos </t>
  </si>
  <si>
    <t>N.A.</t>
  </si>
  <si>
    <t>Medir la cantidad de intervenciones, regulatorias y/o sancionatorias realizadas, a través de las cuales se busca promover el cumplimiento de las normas de tránsito por parte de los y las actores viales en la ciudad, de acuerdo con la normatividad vigente, dichas intervenciones son realizadas por el cuerpo especializado de tránsito de la Seccional de Tránsito y Transporte y/o los Agentes Civiles de Tránsito y Transporte de la Secretaría Distrital de Movilidad.</t>
  </si>
  <si>
    <t>Numérico</t>
  </si>
  <si>
    <t>Intervenciones</t>
  </si>
  <si>
    <t>Información que proviene de la Oficina de Estadística - Seccional de Tránsito y Transporte de Bogotá - Base de datos y planillas de acciones de los controles regulatorios o sancionatorios realizados por el personal operativo adscrito a la SETRA</t>
  </si>
  <si>
    <t>Número de controles, regulatorios y sancionatorios realizados por la Policía Metropolitana de Bogotá- Seccional Tránsito y Transporte de Bogotá  tendientes a fiscalizar el cumplimiento de las normas de tránsito y transporte en el Distrito Capital.</t>
  </si>
  <si>
    <t>NATHALY PATIÑO GONZALEZ  / JACK DAVID HURTADO CASQUETE</t>
  </si>
  <si>
    <t>NANCY HAIDY MUÑOZ CHAVARRO</t>
  </si>
  <si>
    <t>ANGÉLICA MARÍA PICO</t>
  </si>
  <si>
    <t>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t>
  </si>
  <si>
    <t>Porcentaje</t>
  </si>
  <si>
    <t>Reporte de incidentes del aplicativo Premier One y bases de datos que consolida el equipo de gestión de datos de la subdirección de control de tránsito y transporte.</t>
  </si>
  <si>
    <t>Medir el porcentaje de incidentes viales atendidos en materia de gestión del tránsito en la ciudad; entendiendo como incidente de tránsito aquel suceso repentino que afecta la movilidad de la ciudad, dicho reporte se obtiene del aplicativo Premier One y de las bases de datos que consolida el equipo de gestión de datos de la subdirección de control de tránsito y transporte.</t>
  </si>
  <si>
    <t>( No. de incidentes viales atendidos en el mes/ No. de incidentes viales asignados en el mes) * 100%</t>
  </si>
  <si>
    <t>Incidentes</t>
  </si>
  <si>
    <t>Reporte de incidentes del aplicativo Premier One y bases de datos que consolida el equipo de gestión de datos de la subdirección de control de tránsito y transporte</t>
  </si>
  <si>
    <t>Cantidad de incidentes atendidos en el mes, de acuerdo con el aplicativo Premier One y bases de datos que consolida el equipo de gestión de datos de la subdirección de control de tránsito y transporte</t>
  </si>
  <si>
    <t>Cantidad de incidentes asignados para atención en el mes, de acuerdo con el aplicativo Premier One y bases de datos que consolida el equipo de gestión de datos de la subdirección de control de tránsito y transporte</t>
  </si>
  <si>
    <t>No. de incidentes viales atendidos en el mes por el cuerpo especializado de tránsito de la Seccional de Tránsito y Transporte y los Agentes Civiles de Tránsito y Transporte de la Secretaría Distrital de Movilidad.</t>
  </si>
  <si>
    <t>No. de incidentes viales asignados en el mes por el cuerpo especializado de tránsito de la Seccional de Tránsito y Transporte y los Agentes Civiles de Tránsito y Transporte de la Secretaría Distrital de Movilidad.</t>
  </si>
  <si>
    <t>Medir las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Intervenciones realizadas por el cuerpo especializado de tránsito de la Seccional de Tránsito y Transporte y/o los Agentes Civiles de Tránsito y Transporte de la Secretaría Distrital de Movilidad.</t>
  </si>
  <si>
    <t>Número de intervenciones de prevención vial, realizadas por la Policía Metropolitana de Bogotá- Seccional Tránsito y Transporte de Bogotá  tendientes a fiscalizar el cumplimiento de las normas de tránsito y transporte en el Distrito Capital.</t>
  </si>
  <si>
    <t>Llevar a cabo las intervenciones para la regulación y control del tránsito y el transporte programadas para mejorar la movilidad y la seguridad vial en Bogotá.</t>
  </si>
  <si>
    <t xml:space="preserve">Realizar la gestión contractual para la adquisición y el mantenimiento de los elementos logísticos necesarios para la correcta realización de las intervenciones de regulación y control del tránsito y el transporte en la Ciudad. </t>
  </si>
  <si>
    <t>Gestionar los recursos técnicos y operativos para la atención de los incidentes de acuerdo con la tipificación del incidente.</t>
  </si>
  <si>
    <t>Realizar seguimiento a la gestión de incidentes asignados.</t>
  </si>
  <si>
    <t>Realizar los informes y registro de atención de los incidentes asignados</t>
  </si>
  <si>
    <t>Llevar a cabo las intervenciones de prevención vial programadas con el fin de promover la seguridad vial en el Distrito Capital.</t>
  </si>
  <si>
    <t>Garantizar  la disponibilidad de los elementos de apoyo (técnicos, tecnológicos, etc),  utilizados por el cuerpo especializado de tránsito de la Seccional de Tránsito y Transporte y los Agentes Civiles de Tránsito y Transporte de la Secretaría Distrital de Movilidad en el desarrollo de las intervenciones de prevención vial en la ciudad.</t>
  </si>
  <si>
    <t>Seguimiento y control a la operación de los sistemas de transporte</t>
  </si>
  <si>
    <t>Velar por la socialización, divulgación y cumplimiento de la legislación y normas de tránsito por parte de las y los actores viales</t>
  </si>
  <si>
    <t xml:space="preserve">Intervenciones </t>
  </si>
  <si>
    <t>Realizar 35.000 intervenciones en las vías y el espacio público para la movilidad enfocadas en la mejora de la seguridad vial, priorizando actividades de señalización y demarcación</t>
  </si>
  <si>
    <t xml:space="preserve">Producto 1.4 Política Pública Educativa Distrital 2022-2038  CONPES 24 noviembre 2 de 2022 </t>
  </si>
  <si>
    <t>Realizar 35.000 intervenciones en el espacio público para la movilidad enfocadas en la mejora de la seguridad vial</t>
  </si>
  <si>
    <t>8009 - Fortalecimiento de las intervenciones de control y prevención del tránsito y el transporte para mejorar la seguridad vial en Bogotá D.C.
1.Realizar 65.000 intervenciones para la regulación y control del tránsito y el transporte en la ciudad.</t>
  </si>
  <si>
    <t>Número de intervenciones para la regulación y control del tránsito y el transporte en la ciudad realizadas</t>
  </si>
  <si>
    <t>07</t>
  </si>
  <si>
    <t>Sumatoria del número de intervenciones para la regulación y control del tránsito y el transporte en la ciudad realizadas</t>
  </si>
  <si>
    <t>8009 - Fortalecimiento de las intervenciones de control y prevención del tránsito y el transporte para mejorar la seguridad vial en Bogotá D.C.
2.Atender el 100% de los incidentes asignados en materia de gestión del tránsito en la ciudad</t>
  </si>
  <si>
    <t>Porcentaje de incidentes atendidos</t>
  </si>
  <si>
    <t>Desarrollar las etapas pre, contractuales y postcontractuales de los procesos necesarios para la firma del Convenio con Policía Nacional</t>
  </si>
  <si>
    <t>Verificar recursos para realizar la gestión contractual de procesos necesarios para adquisición de elementos para la realización de intervenciones</t>
  </si>
  <si>
    <t>Verificar recursos, planeación y ejecución de intervenciones de regulación y control por parte tanto de personal operativo adscrito a la SETRA como de Agentes Civiles</t>
  </si>
  <si>
    <t>Verificar recursos para la atención de los incidentes asignados de acuerdo con su tipificación</t>
  </si>
  <si>
    <t>Ejecutar en terreno de la atención de los incidentes asignados por el Centro de Gestión de Tránsito reportados a través del aplicativo Premier One</t>
  </si>
  <si>
    <t xml:space="preserve">La fórmula de cálculo corresponde a la cantidad de intervenciones para la regulación y control del tránsito y transporte en la ciudad, realizadas mensualmente por el cuerpo especializado de tránsito de la Seccional de Tránsito y Transporte y/o los Agentes Civiles de Tránsito y Transporte de la Secretaría Distrital de Movilidad; los controles buscar promover el cumplimiento de las normas de tránsito; con el fin de contribuir con las condiciones de seguridad vial y mejorar los desplkazmientos en las vías de la ciudad. 
</t>
  </si>
  <si>
    <t xml:space="preserve">La fórmula de cálculo corresponde a la cantidad de incidentes viales atendidos mensualmente, en relación con los incidentes presentados en la ciudad en el mismo período de tiempo, los cuales son atendidos por el cuerpo especializado de tránsito de la Seccional de Tránsito y Transporte y/o los Agentes Civiles de Tránsito y Transporte de la Secretaría Distrital de Movilidad, los incidentes son aquellos que se reportanb a través del aplicativo Premier One que se gestiona desde el Centro de Gestión y busca minimizar el impacto que se pueda presentar en materia de tránsito en las vías principales de la ciudad que de no ser atendidos ocasionarian mayores inconvenientes para la movilidad y la seguridad vial.
</t>
  </si>
  <si>
    <t xml:space="preserve">La fórmula de cálculo corresponde a la cantidad de Intervenciones de prevención vial realizadas mensualmente, las cuales son realizadas por el cuerpo especializado de tránsito de la Seccional de Tránsito y Transporte y/o los Agentes Civiles de Tránsito y Transporte de la Secretaría Distrital de Movilidad,las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t>
  </si>
  <si>
    <t xml:space="preserve">Realizar la atención de los incidentes asignados, que se identifican como prioritarios de acuerdo con el aplicativo en aras de reducir la incidencia en materia de tránsito
</t>
  </si>
  <si>
    <t>TOTAL META PDD</t>
  </si>
  <si>
    <t>TOTAL CONSOLIDADO</t>
  </si>
  <si>
    <t>1. Realizar intevención integral de 7.732 segmentos viales de la malla vial arterial con señalización horizontal y vertical</t>
  </si>
  <si>
    <t>2. Realizar intervención integral de 22.668 segmentos viales de la malla vial intermedia y local con señalización horizontal y vertical</t>
  </si>
  <si>
    <t>Dirección de Gestión Tránsito y Control de Tránsito y Transporte - Subdirección de Control de Tránsito y Transporte / Dirección de Ingeniería de Tránsito - Subdirección de señalización</t>
  </si>
  <si>
    <t xml:space="preserve">Dirección de Ingeniería de Tránsito - Subdirección de señalización
Proyecto de inversión 8000
</t>
  </si>
  <si>
    <t xml:space="preserve"> Dirección de Gestión Tránsito y Control de Tránsito y Transporte - Subdirección de Control de Tránsito y Transporte
Proyecto de inversión 8009 </t>
  </si>
  <si>
    <t xml:space="preserve">
Dirección de Gestión Tránsito y Control de Tránsito y Transporte - Subdirección de Control al Tránsito y al Transporte 
Proyecto 8009
</t>
  </si>
  <si>
    <t xml:space="preserve">Dirección de Gestión Tránsito y Control de Tránsito y Transporte - Subdirección de Gestión en Vía
Proyecto 8001
</t>
  </si>
  <si>
    <t xml:space="preserve">Dirección de Gestión Tránsito y Control de Tránsito y Transporte - Subdirección de Control al Tránsito y al Transporte - Subdirección de Gestión en Vía </t>
  </si>
  <si>
    <t xml:space="preserve">Dirección de Gestión Tránsito y Control de Tránsito y Transporte - Subdirección de Control al Tránsito y al Transporte </t>
  </si>
  <si>
    <t>PONDERACION ACTIVIDAD</t>
  </si>
  <si>
    <t>% Ponderación Vertical Tarea</t>
  </si>
  <si>
    <t>Sub Tareas</t>
  </si>
  <si>
    <t>Tareas (bienes y servicios entregados a los ciudadanos)</t>
  </si>
  <si>
    <t>SUB TAREAS VIGENCIA</t>
  </si>
  <si>
    <t>Nnúmero de intervenciones para la regulación y control del tránsito y el transporte en la ciudad realizadas</t>
  </si>
  <si>
    <t>8009 - Fortalecimiento de las intervenciones de control y prevención del tránsito y el transporte para mejorar la seguridad vial en Bogotá D.C.
3. Realizar 4.600 intervenciones de prevención vial dirigidas a los diferentes actores viales en la ciudad.</t>
  </si>
  <si>
    <t>Número de intervenciones de prevención vial realizadas</t>
  </si>
  <si>
    <t>Sumatoria del número de intervenciones de prevención vial realizadas.</t>
  </si>
  <si>
    <t>Nnúmero de intervenciones de prevención vial realizadas.</t>
  </si>
  <si>
    <t>Sumatoria del número de intervenciones en el espacio público para la movilidad enfocadas en la mejora de la seguridad vial realizadas</t>
  </si>
  <si>
    <t>Realizar la gestión contractual para garantizar el apoyo de  la Policía Nacional a través del cuerpo especializado de Tránsito, con el fin de coordinar y cooperar mutuamente ejerciendo el control y regulación del tránsito y el transporte mediante la firma del Convenio Interadministrativo, propendiendo por la Seguridad Vial y en general por el fortalecimiento de las condiciones de Movilidad del Distrito Capital.</t>
  </si>
  <si>
    <t>Descripción de la Tarea</t>
  </si>
  <si>
    <t>Descripción de la Sub tarea</t>
  </si>
  <si>
    <t>4.Controles al cumplimiento de las normas  de tránsito y transporte</t>
  </si>
  <si>
    <t>2409002-Servicio de sensibilización a usuarios de los sistemas de transporte, en relación con la seguridad al desplazarse</t>
  </si>
  <si>
    <t>La fórmula del indicador hace referencia al número de jornadas de gestión en vía del proyecto 8001 y las acciones de prevención y regulación en materia de tránsito y trasnporte del proyecto 8009, intervenciones  realizadas en un período de tiempo determinado,  con el fin de ayudar a mejorar los comportamientos de los diferentes actores viales, que se movilizan en la ciudad.</t>
  </si>
  <si>
    <t xml:space="preserve">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
</t>
  </si>
  <si>
    <t>Para la meta del proyecto 8009 la información procede de la Oficina de Estadística - Seccional de Tránsito y Transporte de Bogotá - Base de datos de intervenciones para la regulación y control del tránsito realizados por el personal operativo adscrito a la SETRA y base de datos Programación y seguimiento operatividad de la Subdirección de Control de Tránsito y Transporte.
Para la meta relacionada con el proyecto 8001, la información sale de la Agenda de Servicios del grupo operativo de la Dirección de Gestión y Control de Tránsito y Transporte.</t>
  </si>
  <si>
    <t xml:space="preserve">La información para la parte de la meta PDD que corresponde al proyecto 8009 proviene de la Oficina de Estadística - Seccional de Tránsito y Transporte de Bogotá - Base de datos de intervenciones para la regulación y control del tránsito realizados por el personal operativo adscrito a la SETRA y base de datos Programación y seguimiento operatividad de la Subdirección de Control de Tránsito y Transporte.
La parte de la meta PDD que aporta el proyecto 800 procede del Informe de ejecución suministrado por los contratos de obra </t>
  </si>
  <si>
    <t>Desde el proyecto de inversión 8009, la medición de la meta que aporta a PDD, corresponde a la cantidad de Intervenciones de prevención vial realizadas mensualmente, las cuales son realizadas por el cuerpo especializado de tránsito de la Seccional de Tránsito y Transporte y/o los Agentes Civiles de Tránsito y Transporte de la Secretaría Distrital de Movilidad,las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Y el aporte de la meta PDD del proyecto 8000 consiste en realizar la medición de la cantidad de segmentos viales intervenidos en los diferentes corredores principales de la ciudad, entendiendo que un segmento vial corresponde a una intervención en la vía para la suma de la meta de PDD, medida en un período de tiempo determinado en relación con la cantidad de segmentos viales programados para ser intervenidos en los diferentes corredores principales de la ciudad en el mismo período de tiempo</t>
  </si>
  <si>
    <t>Número de intervenciones en el espacio público para la movilidad</t>
  </si>
  <si>
    <t>Número de intervenciones en el espacio público para mejorar las condiciones de movilidad</t>
  </si>
  <si>
    <t>3903 - Número de intervenciones en el espacio público para mejorar las condiciones de movilidad</t>
  </si>
  <si>
    <t>El objetivo del indicador es medir el número de intervenciones para mejorar las condiciones de movilidad en los corredores y puntos estratégicos de la ciudad Región.
La meta PDD se alcanza con el aporte que el proyecto 8001 hace con el tema relacionado con el número de jornadas de intervención por parte del Grupo Operativo en vía , interrvenciones que ayudan a mejorar los comportamientos de los diferentes actores viales (meta 1); Así mismo, mide las acciones de prevención y regulación en materia de tránsito y transporte que se realizan en el proyecto 8009 meta 1. Todas estas intervenciones  mejoran la seguridad, la  conectividad y la accesibilidad vial para los diferentes actores viales que se movilizan en la ciudad de Bogotá.</t>
  </si>
  <si>
    <t>Sumatoria del número de intervenciones para mejorar las condiciones de movilidad en los corredores y puntos estratégicos de la ciudad Región.</t>
  </si>
  <si>
    <t>3904 - Número de intervenciones en el espacio público para la movilidad</t>
  </si>
  <si>
    <t>Número de intervenciones para mejorar las condiciones de movilidad en los corredores y puntos estratégicos de la ciudad Región.</t>
  </si>
  <si>
    <t>*. Información que proviene de la Oficina de Estadística - Seccional de Tránsito y Transporte de Bogotá - Base de datos y planillas de acciones de los controles regulatorios o sancionatorios realizados por el personal operativo adscrito a la SETRA.
*. Agenda de Servicios del grupo operativo de la Dirección de Gestión y control de tránsito y transporte</t>
  </si>
  <si>
    <t xml:space="preserve">*. Jornadas de gestión en vía realizadas por el Grupo Operativo en vía para mejorar los comportamientos de los diferentes actores viales, con lo cual se mejora la seguridad, la conectividad y la accesibilidad de la movilidad.
*. Número de controles, regulatorios y sancionatorios realizados por la Policía Metropolitana de Bogotá- Seccional Tránsito y Transporte de Bogotá  tendientes a fiscalizar el cumplimiento de las normas de tránsito y transporte en el Distrito Capital.
</t>
  </si>
  <si>
    <t>El objeivo del indicador es medir las intervenciones en el espacio público para la movilidad enfocadas en la mejora de la seguridad vial.
Estas intervenciones hacen parte del proyecto 8009  realizadas a través de la meta 3, las cuales consisten en intervenciones de prevención vial realizadas, en las cuales se hace énfasis en las buenas prácticas a la hora de conducir, los roles de cada uno de los actores viales en el tránsito, y sensibilización frente a la importancia de cumplir las normas y cómo dicha conducta está asociada a la seguridad vial. Intervenciones realizadas por el cuerpo especializado de tránsito de la Seccional de Tránsito y Transporte y/o los Agentes Civiles de Tránsito y Transporte de la Secretaría Distrital de Movilidad.
Así mismo, se tienen en cuenta las intervenciones  del proyecto 8000, las cuales consisten en  intevenciones integrales de segmentos viales de la malla vial arterial con señalización horizontal y vertical (meta 1), e intervenciones integrales de segmentos viales de la malla vial intermedia y local con señalización horizontal y vertica (meta 2). Se entiende como segmento vial, el tramo de calzada que se compone entre dos esquinas de una cuadra (estos tramos se identifican como CIV- Código único de Identificación Vial), y malla vial arterial aquella que la componen los corredores principales de la ciudad.
Todo lo anterior con el fin de mejorar las condiciones de movilidad, accesibilidad y seguridad vial de los actores viales (usuarios de la vía).</t>
  </si>
  <si>
    <t>*. Información que proviene de la Oficina de Estadística - Seccional de Tránsito y Transporte de Bogotá - Base de datos y planillas de acciones de los controles regulatorios o sancionatorios realizados por el personal operativo adscrito a la SETRA.
*. Informe de ejecución suministrado por los contratos de obra</t>
  </si>
  <si>
    <t>*. Número de intervenciones de prevención vial, realizadas por la Policía Metropolitana de Bogotá- Seccional Tránsito y Transporte de Bogotá  tendientes a fiscalizar el cumplimiento de las normas de tránsito y transporte en el Distrito Capital.
*. Número de segmentos viales intervenidos, entendiendo cada segmento como una intervención en la malla vial arterial con señalización horizontal y vertical, para mejorar el nivel de seguridad vial para todos los actores viales que hacen uso de la infraestructura</t>
  </si>
  <si>
    <t>No. ACTIVIDAD</t>
  </si>
  <si>
    <t>DESCRIPCIÓN ACTIVIDAD</t>
  </si>
  <si>
    <t>No. TAREA</t>
  </si>
  <si>
    <t>% Ponderación horizontal de la tarea cuatrienio</t>
  </si>
  <si>
    <t>No. de la Sub tarea</t>
  </si>
  <si>
    <t>% Ponderación de la Sub tarea</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</si>
  <si>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</si>
  <si>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</si>
  <si>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</si>
  <si>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</si>
  <si>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</si>
  <si>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</si>
  <si>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</si>
  <si>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</si>
  <si>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</si>
  <si>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</si>
  <si>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</si>
  <si>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</si>
  <si>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</si>
  <si>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</si>
  <si>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</si>
  <si>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</si>
  <si>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</si>
  <si>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</si>
  <si>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Incentivar buenos hábitos y comportamientos seguros de las y los actores viales a través de actividades de prevención vial.</t>
  </si>
  <si>
    <t>Programación_total PDD</t>
  </si>
  <si>
    <t>Ejecutado_total PDD</t>
  </si>
  <si>
    <t>1982 - Realizar 35.000 intervenciones en el espacio público para la movilidad enfocadas en la mejora de la seguridad vial
8009 - Fortalecimiento de las intervenciones de control y prevención del tránsito y el transporte para mejorar la seguridad vial en Bogotá D.C. 
8000-Fortalecimiento del sistema de señalización para la movilidad enfocada en la mejora de la seguridad vial en la ciudad de Bogotá D.C</t>
  </si>
  <si>
    <t>2027</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</si>
  <si>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</si>
  <si>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</si>
  <si>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</si>
  <si>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</si>
  <si>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</si>
  <si>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</si>
  <si>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</si>
  <si>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</si>
  <si>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</si>
  <si>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</si>
  <si>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</si>
  <si>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</si>
  <si>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</si>
  <si>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</si>
  <si>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</si>
  <si>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</si>
  <si>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</si>
  <si>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</si>
  <si>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</si>
  <si>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</si>
  <si>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</si>
  <si>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</si>
  <si>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</si>
  <si>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 xml:space="preserve">Actividad Proyecto de Inversión_Asociada
</t>
  </si>
  <si>
    <t>Código del Indicador
(Combine acorde al total de actividades proyecto asociadas a la meta)</t>
  </si>
  <si>
    <t>Realizar 65.000 intervenciones para la regulación y control del tránsito y el transporte en la ciudad.</t>
  </si>
  <si>
    <t>20. Gestión ambiental para el buen uso de los recursos públicos</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</si>
  <si>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</si>
  <si>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</si>
  <si>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</si>
  <si>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</si>
  <si>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</si>
  <si>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</si>
  <si>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</si>
  <si>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</si>
  <si>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</si>
  <si>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</si>
  <si>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</si>
  <si>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</si>
  <si>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</si>
  <si>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</si>
  <si>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11. Lograr que las ciudades y los asentamientos humanos sean inclusivos, seguros, resilientes y sostenibles</t>
  </si>
  <si>
    <t>Desarrollar de las etapas pre, contractuales de los procesos necesarios para adquisición de diversos elementos de apoyo necesarios para el desarrollo de las intervenciones</t>
  </si>
  <si>
    <t>Desarrollar el seguimiento  postcontractuales de los procesos de adquisición de elementos de apoyo necesarios para el desarrollo de las intervenciones</t>
  </si>
  <si>
    <t>Realizar toda la gestión postcontractuales con el fin de garantizar el funcionamiento permanente del Parque Automotor de propiedad de la Secretaría Distrital de Movilidad, con el fin de realizar las Intervenciones de prevención vial en la ciudad.</t>
  </si>
  <si>
    <t>1.Formular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</si>
  <si>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</si>
  <si>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TOTAL MAGNITUD PROGRAMADA Y EJECUTADA</t>
  </si>
  <si>
    <t>Magnitud  - Recursos vigencia</t>
  </si>
  <si>
    <t>Magnitud  - Recursos reserva</t>
  </si>
  <si>
    <t>Magnitud total programada</t>
  </si>
  <si>
    <t>Magnitud total entregada (ejecutada)</t>
  </si>
  <si>
    <t>%</t>
  </si>
  <si>
    <t>Magnitud contratada</t>
  </si>
  <si>
    <t>Magnitud entregada (ejecutada)</t>
  </si>
  <si>
    <t>Programación y Seguimiento presupuesto de vigencia</t>
  </si>
  <si>
    <t>Presupuesto _Reservas</t>
  </si>
  <si>
    <t>Avance  Cualitativo Metas del Plan de Desarrollo</t>
  </si>
  <si>
    <t>Magnitud _anualización Metas del Plan de Desarrollo</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</si>
  <si>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</si>
  <si>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</si>
  <si>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</si>
  <si>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</si>
  <si>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</si>
  <si>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</si>
  <si>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</si>
  <si>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</si>
  <si>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Ejecución</t>
  </si>
  <si>
    <t>Programación_Año XXXX</t>
  </si>
  <si>
    <t>Ejecución Año XXXX</t>
  </si>
  <si>
    <t>Presupuesto vigencia comprometido</t>
  </si>
  <si>
    <t>Magnitud entregada recursos vigencia</t>
  </si>
  <si>
    <t>Presupuesto de reservas girado</t>
  </si>
  <si>
    <t>Magnitud entregada 
recursos reserva</t>
  </si>
  <si>
    <t>Versión 1.0</t>
  </si>
  <si>
    <t>1981. Realizar 300.000 intervenciones para mejorar las condiciones de movilidad en los corredores y puntos estratégicos de la ciudad Región
8001-Consolidación de las intervenciones en el espacio público para el mejoramiento de las condiciones de movilidad y seguridad vial en los corredores y puntos estratégicos en Bogotá D.C.
8009 - Fortalecimiento de las intervenciones de control y prevención del tránsito y el transporte para mejorar la seguridad vial en Bogotá D.C.</t>
  </si>
  <si>
    <t>1. Realizar 235.000 jornadas de gestión en vía</t>
  </si>
  <si>
    <t>PE01-IN03-F01</t>
  </si>
  <si>
    <r>
      <rPr>
        <sz val="11"/>
        <color theme="5"/>
        <rFont val="Calibri"/>
        <family val="2"/>
      </rPr>
      <t>A la vigencia</t>
    </r>
    <r>
      <rPr>
        <sz val="11"/>
        <color theme="1"/>
        <rFont val="Calibri"/>
        <family val="2"/>
      </rPr>
      <t xml:space="preserve"> Ejecutado vigencia / Programado Vigencia</t>
    </r>
  </si>
  <si>
    <r>
      <rPr>
        <sz val="11"/>
        <color theme="5"/>
        <rFont val="Calibri"/>
        <family val="2"/>
      </rPr>
      <t>Al transcurrido del Plan</t>
    </r>
    <r>
      <rPr>
        <sz val="11"/>
        <color theme="1"/>
        <rFont val="Calibri"/>
        <family val="2"/>
      </rPr>
      <t xml:space="preserve"> Suma Ejecutado a la Vigencia del Informe / Suma Programado a la Vigencia del Informe</t>
    </r>
  </si>
  <si>
    <r>
      <rPr>
        <sz val="11"/>
        <color theme="5"/>
        <rFont val="Calibri"/>
        <family val="2"/>
      </rPr>
      <t>Plan de Desarrollo</t>
    </r>
    <r>
      <rPr>
        <sz val="11"/>
        <color theme="1"/>
        <rFont val="Calibri"/>
        <family val="2"/>
      </rPr>
      <t xml:space="preserve"> Suma Ejecutado a la Vigencia del Informe / Total Programado para el Plan</t>
    </r>
  </si>
  <si>
    <r>
      <rPr>
        <sz val="11"/>
        <color theme="5"/>
        <rFont val="Calibri"/>
        <family val="2"/>
      </rPr>
      <t>A la vigencia</t>
    </r>
    <r>
      <rPr>
        <sz val="11"/>
        <color theme="1"/>
        <rFont val="Calibri"/>
        <family val="2"/>
      </rPr>
      <t xml:space="preserve"> Ejecutado Vigencia / Programado Vigencia</t>
    </r>
  </si>
  <si>
    <r>
      <rPr>
        <sz val="11"/>
        <color theme="5"/>
        <rFont val="Calibri"/>
        <family val="2"/>
      </rPr>
      <t xml:space="preserve">Al transcurrido del Plan </t>
    </r>
    <r>
      <rPr>
        <sz val="11"/>
        <color theme="1"/>
        <rFont val="Calibri"/>
        <family val="2"/>
      </rPr>
      <t>Promedio Ejecutado de los años programados a la vigencia seleccionada / Promedio Programado a la Vigencia Seleccionada</t>
    </r>
  </si>
  <si>
    <r>
      <rPr>
        <sz val="11"/>
        <color theme="5"/>
        <rFont val="Calibri"/>
        <family val="2"/>
      </rPr>
      <t>Plan de Desarrollo</t>
    </r>
    <r>
      <rPr>
        <sz val="11"/>
        <color theme="1"/>
        <rFont val="Calibri"/>
        <family val="2"/>
      </rPr>
      <t xml:space="preserve"> Promedio Ejecutado de los años programados / Promedio Años Programados del Plan</t>
    </r>
  </si>
  <si>
    <r>
      <rPr>
        <sz val="11"/>
        <color theme="5"/>
        <rFont val="Calibri"/>
        <family val="2"/>
      </rPr>
      <t>A la vigencia</t>
    </r>
    <r>
      <rPr>
        <sz val="11"/>
        <color theme="1"/>
        <rFont val="Calibri"/>
        <family val="2"/>
      </rPr>
      <t xml:space="preserve"> Última Ejecución a la Vigencia del Informe / Programado Vigencia</t>
    </r>
  </si>
  <si>
    <r>
      <rPr>
        <sz val="11"/>
        <color theme="5"/>
        <rFont val="Calibri"/>
        <family val="2"/>
      </rPr>
      <t>Al transcurrido del Plan</t>
    </r>
    <r>
      <rPr>
        <sz val="11"/>
        <color theme="1"/>
        <rFont val="Calibri"/>
        <family val="2"/>
      </rPr>
      <t xml:space="preserve"> Última ejecución a la Vigencia del Informe / Programado Vigencia del Informe</t>
    </r>
  </si>
  <si>
    <r>
      <rPr>
        <sz val="11"/>
        <color theme="5"/>
        <rFont val="Calibri"/>
        <family val="2"/>
      </rPr>
      <t>Plan de Desarrollo</t>
    </r>
    <r>
      <rPr>
        <sz val="11"/>
        <color theme="1"/>
        <rFont val="Calibri"/>
        <family val="2"/>
      </rPr>
      <t xml:space="preserve"> Última ejecución del Plan / Programado para el Plan</t>
    </r>
  </si>
  <si>
    <r>
      <rPr>
        <sz val="11"/>
        <color theme="5"/>
        <rFont val="Calibri"/>
        <family val="2"/>
      </rPr>
      <t>A la vigencia</t>
    </r>
    <r>
      <rPr>
        <sz val="11"/>
        <color theme="1"/>
        <rFont val="Calibri"/>
        <family val="2"/>
      </rPr>
      <t xml:space="preserve"> (Ejecutado Vigencia - Ejecutado Vigencia Anterior) / (Programado Vigencia - Ejecutado Vigencia Anterior)</t>
    </r>
  </si>
  <si>
    <r>
      <rPr>
        <sz val="11"/>
        <color theme="5"/>
        <rFont val="Calibri"/>
        <family val="2"/>
      </rPr>
      <t>Al transcurrido del Plan</t>
    </r>
    <r>
      <rPr>
        <sz val="11"/>
        <color theme="1"/>
        <rFont val="Calibri"/>
        <family val="2"/>
      </rPr>
      <t xml:space="preserve"> (Última Ejecución a la Vigencia del Informe - línea base) / (Programado en la Vigencia del Informe - línea base)</t>
    </r>
  </si>
  <si>
    <r>
      <rPr>
        <sz val="11"/>
        <color theme="5"/>
        <rFont val="Calibri"/>
        <family val="2"/>
      </rPr>
      <t>Plan de Desarrollo</t>
    </r>
    <r>
      <rPr>
        <sz val="11"/>
        <color theme="1"/>
        <rFont val="Calibri"/>
        <family val="2"/>
      </rPr>
      <t xml:space="preserve"> (Última Ejecución del Plan - línea base) / (Programado para el Plan - línea base)</t>
    </r>
  </si>
  <si>
    <r>
      <rPr>
        <sz val="11"/>
        <color theme="5"/>
        <rFont val="Calibri"/>
        <family val="2"/>
      </rPr>
      <t>A la vigencia</t>
    </r>
    <r>
      <rPr>
        <sz val="11"/>
        <color theme="1"/>
        <rFont val="Calibri"/>
        <family val="2"/>
      </rPr>
      <t xml:space="preserve"> (Ejecutado Vigencia Anterior - ejecutado vigencia) / (Ejecutado Vigencia Anterior - Programado Vigencia)</t>
    </r>
  </si>
  <si>
    <r>
      <rPr>
        <sz val="11"/>
        <color theme="5"/>
        <rFont val="Calibri"/>
        <family val="2"/>
      </rPr>
      <t>Para la primer vigencia</t>
    </r>
    <r>
      <rPr>
        <sz val="11"/>
        <color theme="1"/>
        <rFont val="Calibri"/>
        <family val="2"/>
      </rPr>
      <t>, el ejecutado vigencia anterior es línea base</t>
    </r>
  </si>
  <si>
    <r>
      <rPr>
        <sz val="11"/>
        <color theme="5"/>
        <rFont val="Calibri"/>
        <family val="2"/>
      </rPr>
      <t>Al transcurrido del Pla</t>
    </r>
    <r>
      <rPr>
        <sz val="11"/>
        <color theme="1"/>
        <rFont val="Calibri"/>
        <family val="2"/>
      </rPr>
      <t>n (línea base - Última Ejecución a la Vigencia del Informe) / (línea base - Programado en la Vigencia del Informe)</t>
    </r>
  </si>
  <si>
    <r>
      <rPr>
        <sz val="11"/>
        <color theme="5"/>
        <rFont val="Calibri"/>
        <family val="2"/>
      </rPr>
      <t>Plan de Desarrollo</t>
    </r>
    <r>
      <rPr>
        <sz val="11"/>
        <color theme="1"/>
        <rFont val="Calibri"/>
        <family val="2"/>
      </rPr>
      <t xml:space="preserve"> (línea base - Última ejecución del Plan) / (línea base - Programado para el Plan)</t>
    </r>
  </si>
  <si>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</si>
  <si>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 xml:space="preserve">Número de intervenciones en el espacio público para la movilidad enfocadas en la mejora de la seguridad vial realizadas </t>
  </si>
  <si>
    <t xml:space="preserve">                  PE01-IN03-F05</t>
  </si>
  <si>
    <t xml:space="preserve">                                          PE01-IN03-F05</t>
  </si>
  <si>
    <t xml:space="preserve">                                       PE01-IN03-F05</t>
  </si>
  <si>
    <t xml:space="preserve">                                    PE01-IN03-F05</t>
  </si>
  <si>
    <t xml:space="preserve">                                              Código: PE01-IN03-F05</t>
  </si>
  <si>
    <t>2026</t>
  </si>
  <si>
    <t>Vigencia 2026</t>
  </si>
  <si>
    <t>Meta estratégica</t>
  </si>
  <si>
    <t xml:space="preserve"> Reducir el número de fatalidades en siniestros viales a 462 para el año 2027.</t>
  </si>
  <si>
    <t>Fatalidades en siniestros viales a por año</t>
  </si>
  <si>
    <t>1,2,3</t>
  </si>
  <si>
    <t>•Realizar 65.000 intervenciones para la regulación y control del tránsito y el transporte en la ciudad.
•Atender el 100% de los incidentes asignados en materia de gestión del tránsito en la ciudad.
•Realizar 4.600 intervenciones de prevención vial dirigidas a los diferentes actores viales en la ciudad.</t>
  </si>
  <si>
    <t>N.A</t>
  </si>
  <si>
    <t xml:space="preserve">Las acciones no identifican grupos poblacionales específicos. Sin embargo, a través de la ejecución de los diferentes tipos de operativos se ha busca garantizar a los habitantes del Distrito Capital la movilidad con seguridad, el cumplimiento de la normatividad, minimizando la problemática actual y mejorando los tiempos de desplazamiento de los habitantes del Distrito Capital. </t>
  </si>
  <si>
    <t>Las acciones no identifican grupos poblacionales específicos. Sin embargo, mediante la realización de las acciones de prevención víal se ha sensibilizado a los diferentes actores viales del Distrito Capital (peatones, ciclistas, motociclistas, conductores y acompañantes) en pro de mejorar las condiciones de movilidad, la cultura ciudadana y reducir los índices de accidentalidad en el Distrito Capital.</t>
  </si>
  <si>
    <t>Con las intervenciones adelantadas en el espacio público se ha logrado mejorar las condiciones de seguridad vial puesto que se han sensibilizado a los diferentes actores viales acerca de su corresponsabilidad que tienen en la mejora de las condiciones de ellos mismos y de los demás actores viales; de manera tal que se mejoran las condiciones de la vida de todas las personas que habitan o visitan la capital del país; sin embargo, resulta importante mencionar que no existe un grupo poblacional especifico beneficiado, pues las acciones están orientadas el beneficio de la población en general.</t>
  </si>
  <si>
    <t>En el entendido que las acciones adelantadas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t>
  </si>
  <si>
    <t>Con las intervenciones adelantadas en el espacio público se ha logrado mejorar las condiciones de movilidad en los corredores y puntos estrategicos de la ciudad puesto que se han adelantado operativos de regulación y control sobre los diferentes actores v se han llevado a cabo intervenciones orientadas a los diferentes actores viales, contribuyendo a la mejora en las condiciones de vida de cada uno de ellos en su rol.</t>
  </si>
  <si>
    <t>Con las intervenciones adelantadas a través de las diferentes metas del proyecto de inversión en el espacio público se ha logrado mejorar las condiciones de movilidad en los corredores y puntos estrategicos de la ciudad , contribuyendo a la mejora en las condiciones de vida de cada uno de los actores viales y aportando así con la redución de accidentes que pueden desencadenar en fatalidades.</t>
  </si>
  <si>
    <t>Con las intervenciones adelantadas en el espacio público se ha logrado mejorar las condiciones de seguridad vial puesto que se han sensibilizado a los diferentes actores viales acerca de su corresponsabilidad que tienen en la mejora de las condiciones de ellos mismos y de los demás; de manera tal que se mejoran las condiciones de la vida de todas las personas que habitan o visitan la capital del país; sin embargo, resulta importante mencionar que no existe un grupo poblacional especifico beneficiado, pues las acciones están orientadas el beneficio de la población en general.</t>
  </si>
  <si>
    <t>Versión: 2.0</t>
  </si>
  <si>
    <t>Objetivo PDD</t>
  </si>
  <si>
    <t>Programa PDD</t>
  </si>
  <si>
    <t>Indicador Metas Estratégicas</t>
  </si>
  <si>
    <t>No. Meta PDD</t>
  </si>
  <si>
    <t>Nombre Meta PDD</t>
  </si>
  <si>
    <t>ODS</t>
  </si>
  <si>
    <t>Meta ODS</t>
  </si>
  <si>
    <t>OBJETIVOS SISTEMAS DE GESTION
(Calidad, Ambiental, SST, Antisoborno, Seguridad de la información, y Continuidad de Negocio)</t>
  </si>
  <si>
    <t>Procesos Entidad</t>
  </si>
  <si>
    <t>05. Espacio público seguro e inclusivo</t>
  </si>
  <si>
    <t>O1:Fatalidades en siniestros viales por año</t>
  </si>
  <si>
    <t>15-Fatalidades en siniestros viales por año</t>
  </si>
  <si>
    <t>Alcanzar 480.000 estudiantes beneficiadas y beneficiados en el programa de Niñas y Niños Primero – NNP, incluyendo acciones orientadas a mejorar las condiciones de movilidad de las rutas escolares</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</si>
  <si>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</si>
  <si>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</si>
  <si>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</si>
  <si>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</si>
  <si>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Proceso Direccionamiento Estratégico PE01</t>
  </si>
  <si>
    <t>2. Bogotá confía en su bienestar</t>
  </si>
  <si>
    <t>06. Movilidad segura e inclusiva</t>
  </si>
  <si>
    <t>O1: % del sistema de semaforización inteligente de la ciudad mantenido y optimizado (a 2027 llegar al 99%)</t>
  </si>
  <si>
    <t>20 - % del sistema de semaforización inteligente de la ciudad mantenido y optimizado (a 2027 llegar al 99%)</t>
  </si>
  <si>
    <t>Complementar con dispositivos que garanticen la accesibilidad de 340 intersecciones semafóricas que cumplan con las condiciones técnicas para tal fin</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</si>
  <si>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</si>
  <si>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</si>
  <si>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</si>
  <si>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Proceso Comunicaciones y Cultura para la Movilidad PE02</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</si>
  <si>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</si>
  <si>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</si>
  <si>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</si>
  <si>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</si>
  <si>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</si>
  <si>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</si>
  <si>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</si>
  <si>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</si>
  <si>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OSGGA-Implementar el Programa de Ahorro y Uso Eficiente del Agua para la optimización de los recursos en las diferentes sedes que conforman la Secretaría Distrital de Movilidad.</t>
  </si>
  <si>
    <t>Proceso Seguridad Vial PE03</t>
  </si>
  <si>
    <t>4. Bogotá ordena su territorio y avanza en su acción climática</t>
  </si>
  <si>
    <t>26. Movilidad Sostenible</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</si>
  <si>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</si>
  <si>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</si>
  <si>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</si>
  <si>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OSGGA-Implementar del Programa de Ahorro y Uso Eficiente de la Energía para la optimización de los recursos en las diferentes sedes que conforman la Secretaría Distrital de Movilidad.</t>
  </si>
  <si>
    <t>Proceso Inteligencia para la Movilidad PE04</t>
  </si>
  <si>
    <t>5. Bogotá confía en su gobierno</t>
  </si>
  <si>
    <t>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</si>
  <si>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</si>
  <si>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</si>
  <si>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</si>
  <si>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</si>
  <si>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</si>
  <si>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OSGGA-Fortalecer las acciones que desde el Distrito Capital y la Secretaria Distrital de Movilidad se adelanten en relación a problemáticas socio-ambientales relacionadas con la gestión integral de los residuos</t>
  </si>
  <si>
    <t>Proceso Planeación de Transporte e Infraestructura PM01</t>
  </si>
  <si>
    <t>39. Camino hacia una democracia deliberativa con un gobierno cercano a la gente y con participación ciudadana</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</si>
  <si>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</si>
  <si>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</si>
  <si>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</si>
  <si>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</si>
  <si>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</si>
  <si>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</si>
  <si>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</si>
  <si>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</si>
  <si>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</si>
  <si>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Proceso Ingeniería de Tránsito PM03</t>
  </si>
  <si>
    <t>Recuperar 30.000 m2 de espacio público para una movilidad más segura y accesible, principalmente en entornos relacionados con la movilidad activa y sostenible, siguiendo el enfoque de calle completa</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</si>
  <si>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</si>
  <si>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</si>
  <si>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</si>
  <si>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</si>
  <si>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Proceso Gestión de Trámites y Servicios para la Ciudadanía PM04</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</si>
  <si>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</si>
  <si>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</si>
  <si>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</si>
  <si>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</si>
  <si>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</si>
  <si>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</si>
  <si>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Proceso  Gestión Contravencional y Transporte Publico PM05</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</si>
  <si>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</si>
  <si>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</si>
  <si>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</si>
  <si>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</si>
  <si>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</si>
  <si>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Proceso Gestión Social PM06</t>
  </si>
  <si>
    <t>Implementar 3 acciones para promover la renovación tecnológica de transporte de carga hacia una tecnología de cero y bajas emisiones</t>
  </si>
  <si>
    <t>2024110010116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</si>
  <si>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</si>
  <si>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</si>
  <si>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</si>
  <si>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</si>
  <si>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</si>
  <si>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</si>
  <si>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</si>
  <si>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</si>
  <si>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</si>
  <si>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</si>
  <si>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Lograr 9.200.000 viajes en modos sostenibles en un día hábil entre semana en Bogotá.</t>
  </si>
  <si>
    <t>2024110010124</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</si>
  <si>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</si>
  <si>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</si>
  <si>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</si>
  <si>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Proceso Gestión Financiera PA03</t>
  </si>
  <si>
    <t>Desarrollar el 100% de la estrategia de mejora y sostenibilidad del Modelo Integrado De Planeación y Gestión - Mipg en las entidades del Sector Movilidad</t>
  </si>
  <si>
    <t>2024110010127</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</si>
  <si>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</si>
  <si>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</si>
  <si>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</si>
  <si>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Proceso Tecnologías de la Información y las Comunicaciones PA04</t>
  </si>
  <si>
    <t>Desarrollar el 100% de mejoramiento en la atención, participación ciudadana incidente y formación para la atención integral con enfoques de género, diferencial y territorial, a través de los canales definidos por cada entidad, del Sector Movilidad</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</si>
  <si>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</si>
  <si>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</si>
  <si>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Proceso Gestión Jurídica PA05</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</si>
  <si>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</si>
  <si>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</si>
  <si>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</si>
  <si>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Proceso Control y Evaluación de la Gestión PV01</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</si>
  <si>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</si>
  <si>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</si>
  <si>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Proceso Control Disciplinario PV02</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</si>
  <si>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</si>
  <si>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</si>
  <si>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</si>
  <si>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</si>
  <si>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</si>
  <si>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</si>
  <si>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</si>
  <si>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</si>
  <si>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</si>
  <si>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</si>
  <si>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</si>
  <si>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</si>
  <si>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</si>
  <si>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</si>
  <si>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</si>
  <si>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</si>
  <si>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</si>
  <si>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</si>
  <si>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</si>
  <si>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</si>
  <si>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</si>
  <si>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</si>
  <si>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</si>
  <si>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</si>
  <si>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</si>
  <si>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</si>
  <si>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</si>
  <si>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</si>
  <si>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</si>
  <si>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</si>
  <si>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</si>
  <si>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</si>
  <si>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</si>
  <si>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</si>
  <si>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</si>
  <si>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</si>
  <si>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</si>
  <si>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</si>
  <si>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</si>
  <si>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</si>
  <si>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</si>
  <si>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</si>
  <si>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</si>
  <si>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</si>
  <si>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</si>
  <si>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</si>
  <si>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</si>
  <si>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</si>
  <si>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</si>
  <si>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</si>
  <si>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</si>
  <si>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</si>
  <si>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</si>
  <si>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</si>
  <si>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</si>
  <si>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</si>
  <si>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</si>
  <si>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</si>
  <si>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</si>
  <si>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</si>
  <si>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</si>
  <si>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</si>
  <si>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</si>
  <si>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</si>
  <si>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</si>
  <si>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</si>
  <si>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</si>
  <si>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</si>
  <si>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</si>
  <si>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</si>
  <si>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</si>
  <si>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</si>
  <si>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</si>
  <si>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</si>
  <si>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</si>
  <si>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</si>
  <si>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</si>
  <si>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</si>
  <si>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</si>
  <si>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</si>
  <si>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</si>
  <si>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PE01-IN03-F05</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</si>
  <si>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</si>
  <si>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</si>
  <si>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</si>
  <si>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</si>
  <si>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t>Fatalidades en siniestros viales por año</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</si>
  <si>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</si>
  <si>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</si>
  <si>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</si>
  <si>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</si>
  <si>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</si>
  <si>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</si>
  <si>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</si>
  <si>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</si>
  <si>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</si>
  <si>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</si>
  <si>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</si>
  <si>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</si>
  <si>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</si>
  <si>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</si>
  <si>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</si>
  <si>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Las evidencias del cumplimiento de esta meta corresponden a las bases de datos de cada mes para los operativos de tipo preventivo y sancionatorio y se encuentran en el siguiente link: https://drive.google.com/drive/folders/1kRti3YhlANoAU4e-9_z5BrPL45_S4oS_</t>
  </si>
  <si>
    <t>Las evidencias del cumplimiento de esta meta corresponden a las bases de datos de cada mes para los operativos de tipo preventivo y sancionatorio y se encuentran en el siguiente link: https://drive.google.com/drive/folders/1ba9ifKX4LXx_QTqLnN28sXQgxiBiLSIp</t>
  </si>
  <si>
    <t>Las evidencias del cumplimiento de esta meta corresponden a las bases de datos de cada mes para los operativos de tipo preventivo y sancionatorio y se encuentran en el siguiente link: https://drive.google.com/drive/folders/19V531n8T14HFUE1N-IB1XAwJORaRyY5S</t>
  </si>
  <si>
    <t>% Ponderación horizontal de la tarea año 2024</t>
  </si>
  <si>
    <t>% Ponderación horizontal de la tarea año 2025</t>
  </si>
  <si>
    <t>% Ponderación horizontal de la tarea año 2026</t>
  </si>
  <si>
    <t>% Ponderación horizontal de la tarea año 2027</t>
  </si>
  <si>
    <t>La meta de 2026 es inferior a la línea base por cuanto ésta última corresponde a lo alcanzado en el PDD anterior, y la meta de la vigencia es sólo una parte del  PDD vigente Bogotá Camina Segura.</t>
  </si>
  <si>
    <t>100939
(2024-UNCSAB)</t>
  </si>
  <si>
    <t>6666
(2024-UNCSAB)</t>
  </si>
  <si>
    <t xml:space="preserve"> Ficha Técnica del Indicador de la Secretaría Distrital de Movilidad</t>
  </si>
  <si>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</si>
  <si>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544
(Fuente SIGAT - SDM 2023)</t>
  </si>
  <si>
    <t>El tipo de anualización de la meta es decreciente, por lo cual la línea base no puede ser superior a la meta programada para la vigencia.</t>
  </si>
  <si>
    <t xml:space="preserve">
Jorge Alberto Urrego García</t>
  </si>
  <si>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10.900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361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</si>
  <si>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Las evidencias del cumplimiento de esta meta corresponden a las bases de datos de cada mes para los operativos de tipo preventivo y sancionatorio y se encuentran en el siguiente link: https://drive.google.com/drive/folders/17pItdCkpoH_Aoaio-cZF8oiKfnhzCqvr</t>
  </si>
  <si>
    <t>Las evidencias del cumplimiento de esta meta corresponden a las bases de datos de cada mes para los operativos de tipo preventivo y sancionatorio y se encuentran en el siguiente link: https://drive.google.com/drive/folders/10_XfbPmgRcgPnzCxo-oBry0uoDjgQ6w2</t>
  </si>
  <si>
    <t>Las evidencias del cumplimiento de esta meta corresponden a las bases de datos de cada mes para los operativos de tipo preventivo y sancionatorio y se encuentran en el siguiente link: https://drive.google.com/drive/folders/1MFxFvGrQm00E7_1gUByxMnC-5y9FUncg</t>
  </si>
  <si>
    <r>
      <t>En lo corrido del</t>
    </r>
    <r>
      <rPr>
        <b/>
        <sz val="11"/>
        <color theme="1"/>
        <rFont val="Calibri"/>
        <family val="2"/>
      </rPr>
      <t xml:space="preserve"> PDD, con corte al mes de junio de 2026,  se han llevado a cabo 167.727 jornadas de Gestión en Vía</t>
    </r>
    <r>
      <rPr>
        <sz val="11"/>
        <color theme="1"/>
        <rFont val="Calibri"/>
        <family val="2"/>
      </rPr>
      <t xml:space="preserve"> de las cuales durante la vigencia 2024 se llevaron a cabo  45.768; en 2025 se realizaron 83.701.
</t>
    </r>
    <r>
      <rPr>
        <b/>
        <sz val="11"/>
        <color theme="1"/>
        <rFont val="Calibri"/>
        <family val="2"/>
      </rPr>
      <t xml:space="preserve">Durante lo corrido del 2026 se han realizado 38.258 jornadas </t>
    </r>
    <r>
      <rPr>
        <sz val="11"/>
        <color theme="1"/>
        <rFont val="Calibri"/>
        <family val="2"/>
      </rPr>
      <t xml:space="preserve">de gestión en vía, distribuidas de la siguiente manera: 1. GESTIÓN TEMPORAL DE TRÁNSITO 29.002, 2. USUARIOS NO MOTORIZADOS 2.650, 3. EVENTOS Y MANIFESTACIONES 318,  4. PEDAGOGÍAS PARA LA SEGURIDAD VIAL 51, 5. PMTS DE OBRAS PÚBLICAS 4.955, 6. APOYOS A OTRAS ENTIDADES 170, 7. EMERGENCIAS 1.112. 
</t>
    </r>
  </si>
  <si>
    <r>
      <t xml:space="preserve">En lo que va corrido del </t>
    </r>
    <r>
      <rPr>
        <b/>
        <sz val="11"/>
        <color rgb="FF000000"/>
        <rFont val="Calibri"/>
        <family val="2"/>
      </rPr>
      <t>Plan de Desarrollo se han realizado 204.572 intervenciones</t>
    </r>
    <r>
      <rPr>
        <sz val="11"/>
        <color rgb="FF000000"/>
        <rFont val="Calibri"/>
        <family val="2"/>
      </rPr>
      <t xml:space="preserve"> en el espacio público para mejorar las condiciones de movilidad, 54.522 en 2024, 100.701 en 2025 y </t>
    </r>
    <r>
      <rPr>
        <b/>
        <sz val="11"/>
        <color rgb="FF000000"/>
        <rFont val="Calibri"/>
        <family val="2"/>
      </rPr>
      <t>49.349 con corte a Junio de 2026.</t>
    </r>
    <r>
      <rPr>
        <sz val="11"/>
        <color rgb="FF000000"/>
        <rFont val="Calibri"/>
        <family val="2"/>
      </rPr>
      <t xml:space="preserve"> De las 49.349 intervenciones adelantadas en 2026 resultan ser jornadas en espacio público38.258 han sido adelantadas a través del proyecto 8001 que se discriminan de la siguiente manera:  1. GESTIÓN TEMPORAL DE TRÁNSITO 29.002, 2. USUARIOS NO MOTORIZADOS 2.650, 3. EVENTOS Y MANIFESTACIONES 318,  4. PEDAGOGÍAS PARA LA SEGURIDAD VIAL 51, 5. PMTS DE OBRAS PÚBLICAS 4.955, 6. APOYOS A OTRAS ENTIDADES 170, 7. EMERGENCIAS 1.112.  Y 11.091  resultan ser  intervenciones adelantadas a través del proyecto 8009, discriminadas, así: A continuación, se detalla la distribución de estas intervenciones:       
*Operativos a motociclistas: 1.639; *Operativos de recuperación de espacio público: 1.015; * Operativos de regulación: 1.007; * Operativos a ciclistas: 1.006; * Operativos a ilegalidad en el tránsito: 900; * Operativos a desobedecer señales: 872;* Operativos a cinturón de seguridad: 841; * Operativos a ilegalidad en el transporte: 835; *Operativos a peatones: 744; * Operativos de velocidad: 722; * Operativos de embriaguez: 497; * Operativos a carga: 298; * Operativos a espacio público: 250; * Operativos plan éxodo – retorno: 155;* Operativos a intermunicipales: 128; * Operativos a piques ilegales: 111; * Operativos a servicio escolar: 42 y * Operativos a velocidad integral:29.
Estas acciones se desarrollan en toda la ciudad, pero principalmente en los corredores principales o vías arteriales y en puntos estratégicos que han sido previamente identificados por presentar eventos que afectan la movilidad, y que al ser priorizados para la realización de las intervenciones tienen un gran impacto en la gestión del tránsito y por ende en las condiciones favorables para la movilidad de la ciudad.
</t>
    </r>
  </si>
  <si>
    <r>
      <t xml:space="preserve">En lo corrido del PDD con corte al mes de Junio de 2026 se lleva un acumulado de </t>
    </r>
    <r>
      <rPr>
        <b/>
        <sz val="11"/>
        <color rgb="FF000000"/>
        <rFont val="Calibri"/>
        <family val="2"/>
      </rPr>
      <t>36.845 intervenciones</t>
    </r>
    <r>
      <rPr>
        <sz val="11"/>
        <color rgb="FF000000"/>
        <rFont val="Calibri"/>
        <family val="2"/>
      </rPr>
      <t xml:space="preserve">. Durante la vigencia 2024, se realizaron 8.754 intervenciones para la regulación y control del tránsito y el transporte.
Durante la vigencia 2025, se realizaron 17.000 intervenciones para la regulación y control del tránsito y el transporte en la ciudad. 
Durante lo que va corrido de la </t>
    </r>
    <r>
      <rPr>
        <b/>
        <sz val="11"/>
        <color rgb="FF000000"/>
        <rFont val="Calibri"/>
        <family val="2"/>
      </rPr>
      <t>vigencia 2026</t>
    </r>
    <r>
      <rPr>
        <sz val="11"/>
        <color rgb="FF000000"/>
        <rFont val="Calibri"/>
        <family val="2"/>
      </rPr>
      <t xml:space="preserve">, con corte </t>
    </r>
    <r>
      <rPr>
        <b/>
        <sz val="11"/>
        <color rgb="FF000000"/>
        <rFont val="Calibri"/>
        <family val="2"/>
      </rPr>
      <t>Junio,</t>
    </r>
    <r>
      <rPr>
        <sz val="11"/>
        <color rgb="FF000000"/>
        <rFont val="Calibri"/>
        <family val="2"/>
      </rPr>
      <t xml:space="preserve"> se realizaron</t>
    </r>
    <r>
      <rPr>
        <b/>
        <sz val="11"/>
        <color rgb="FF000000"/>
        <rFont val="Calibri"/>
        <family val="2"/>
      </rPr>
      <t xml:space="preserve"> 11.091 intervenciones para la regulación y control del tránsito y el transporte en la ciudad. </t>
    </r>
    <r>
      <rPr>
        <sz val="11"/>
        <color rgb="FF000000"/>
        <rFont val="Calibri"/>
        <family val="2"/>
      </rPr>
      <t>A continuación, se detalla la distribución de estas intervenciones:       
*Operativos a motociclistas: 1.639; *Operativos de recuperación de espacio público: 1.015; * Operativos de regulación: 1.007; * Operativos a ciclistas: 1.006; * Operativos a ilegalidad en el tránsito: 900; * Operativos a desobedecer señales: 872;* Operativos a cinturón de seguridad: 841; * Operativos a ilegalidad en el transporte: 835; *Operativos a peatones: 744; * Operativos de velocidad: 722; * Operativos de embriaguez: 497; * Operativos a carga: 298; * Operativos a espacio público: 250; * Operativos plan éxodo – retorno: 155;* Operativos a intermunicipales: 128; * Operativos a piques ilegales: 111; * Operativos a servicio escolar: 42 y * Operativos a velocidad integral:29.</t>
    </r>
  </si>
  <si>
    <r>
      <t>Durante lo corrido del</t>
    </r>
    <r>
      <rPr>
        <b/>
        <sz val="11"/>
        <color rgb="FF000000"/>
        <rFont val="Calibri"/>
        <family val="2"/>
      </rPr>
      <t xml:space="preserve"> PDD </t>
    </r>
    <r>
      <rPr>
        <sz val="11"/>
        <color rgb="FF000000"/>
        <rFont val="Calibri"/>
        <family val="2"/>
      </rPr>
      <t xml:space="preserve">se tiene un acumulado de </t>
    </r>
    <r>
      <rPr>
        <b/>
        <sz val="11"/>
        <color rgb="FF000000"/>
        <rFont val="Calibri"/>
        <family val="2"/>
      </rPr>
      <t xml:space="preserve">2.730 intervenciones </t>
    </r>
    <r>
      <rPr>
        <sz val="11"/>
        <color rgb="FF000000"/>
        <rFont val="Calibri"/>
        <family val="2"/>
      </rPr>
      <t xml:space="preserve"> y se han sensibilizado 681.413 actores viales, de dichas intervenciones en la vigencia 2024, se realizaron 828 intervenciones de prevención vial y se sensibilizaron 137.796 actores viales; durante la vigencia 2025, se realizaron 1.167 intervenciones de prevención vial y se sensibilizaron 346.612 actores viales. 
Durante lo que va corrido de la vigencia </t>
    </r>
    <r>
      <rPr>
        <b/>
        <sz val="11"/>
        <color rgb="FF000000"/>
        <rFont val="Calibri"/>
        <family val="2"/>
      </rPr>
      <t>2026</t>
    </r>
    <r>
      <rPr>
        <sz val="11"/>
        <color rgb="FF000000"/>
        <rFont val="Calibri"/>
        <family val="2"/>
      </rPr>
      <t>, con corte a</t>
    </r>
    <r>
      <rPr>
        <b/>
        <sz val="11"/>
        <color rgb="FF000000"/>
        <rFont val="Calibri"/>
        <family val="2"/>
      </rPr>
      <t xml:space="preserve"> Junio</t>
    </r>
    <r>
      <rPr>
        <sz val="11"/>
        <color rgb="FF000000"/>
        <rFont val="Calibri"/>
        <family val="2"/>
      </rPr>
      <t xml:space="preserve">, la Policía Metropolitana de Bogotá - Seccional de Tránsito y Transporte de Bogotá y el Cuerpo de Agentes Civiles de Tránsito y Transporte han realizado </t>
    </r>
    <r>
      <rPr>
        <b/>
        <sz val="11"/>
        <color rgb="FF000000"/>
        <rFont val="Calibri"/>
        <family val="2"/>
      </rPr>
      <t>735 intervenciones</t>
    </r>
    <r>
      <rPr>
        <sz val="11"/>
        <color rgb="FF000000"/>
        <rFont val="Calibri"/>
        <family val="2"/>
      </rPr>
      <t xml:space="preserve"> de prevención vial en la ciudad, que han permitido concientizar a los diferentes actores viales acerca del respeto a las normas y el cumplimiento de las mismas evitando o disminuyendo la ocurrencia de accidentes en las vías de la ciudad.  Con estas acciones </t>
    </r>
    <r>
      <rPr>
        <b/>
        <sz val="11"/>
        <color rgb="FF000000"/>
        <rFont val="Calibri"/>
        <family val="2"/>
      </rPr>
      <t>se han sensibilizado 197.005 actores viales.</t>
    </r>
    <r>
      <rPr>
        <sz val="11"/>
        <color rgb="FF000000"/>
        <rFont val="Calibri"/>
        <family val="2"/>
      </rPr>
      <t xml:space="preserve"> El desglose por tipo de actor vial es el siguiente: *Motocicletas: 94.581 (48.0%); * Peatón: 38.523 (19.6%); * Conductores 33.801 (17.2%); *Ciclistas 18.201 (9.2%); *Pasajeros: 10.699 (5,4%); y *Estudiantes: 1.200 (0.6%).   </t>
    </r>
  </si>
  <si>
    <r>
      <t>Durante lo corrido del</t>
    </r>
    <r>
      <rPr>
        <b/>
        <sz val="11"/>
        <color rgb="FF000000"/>
        <rFont val="Calibri"/>
        <family val="2"/>
      </rPr>
      <t xml:space="preserve"> PDD se han implementado 19.810 intervenciones</t>
    </r>
    <r>
      <rPr>
        <sz val="11"/>
        <color rgb="FF000000"/>
        <rFont val="Calibri"/>
        <family val="2"/>
      </rPr>
      <t xml:space="preserve"> integrales; de las cuales durante la vigencia 2024 se implementaron 1.812 intervenciones integrales en espacio público,equivalentes a 207,416 kilómetros demarcados de señalización horizontal y vertical en los segmentos viales de la MVL, MVI y MVA de la ciudad. En la vigencia 2025, 13.500 intervenciones integrales, equivalentes a 1.371,01 kilómetros de señalizacion horizontal y/o vertical en los segmentos viales de la MVL, MVI y MVA  de la ciudad. Las 13.500 intervenciones corresponden a 4.300 segmentos de malla vial arterial equivalentes a (473,346 Km.) y  9.200 segmentos de malla vial  intermedia y local (897,67 Km).
En la vigencia</t>
    </r>
    <r>
      <rPr>
        <b/>
        <sz val="11"/>
        <color rgb="FF000000"/>
        <rFont val="Calibri"/>
        <family val="2"/>
      </rPr>
      <t xml:space="preserve"> 2026 con corte de junio</t>
    </r>
    <r>
      <rPr>
        <sz val="11"/>
        <color rgb="FF000000"/>
        <rFont val="Calibri"/>
        <family val="2"/>
      </rPr>
      <t>, se han implementado</t>
    </r>
    <r>
      <rPr>
        <b/>
        <sz val="11"/>
        <color rgb="FF000000"/>
        <rFont val="Calibri"/>
        <family val="2"/>
      </rPr>
      <t xml:space="preserve"> 4.498 intervenciones integrales, equivalentes a 334,54 kilómetros </t>
    </r>
    <r>
      <rPr>
        <sz val="11"/>
        <color rgb="FF000000"/>
        <rFont val="Calibri"/>
        <family val="2"/>
      </rPr>
      <t>de señalizacion horizontal y/o vertical en los segmentos viales de la MVL, MVI y MVA  de la ciudad, dentro de las que se encuentran: medidas integrales de gestion, mantenimiento e implementacion de señales verticales  y pasos peatonales, mejorando las condiciones de las condiciones de movilidad y seguridad vial. Las 4.498 intervenciones corresponden a 798 segmentos de malla vial arterial equivalentes a (79,83 Km.) y  3.700 segmentos de malla vial  intermedia y local (254,71 Km).</t>
    </r>
  </si>
  <si>
    <r>
      <t xml:space="preserve">En lo corrido del </t>
    </r>
    <r>
      <rPr>
        <b/>
        <sz val="11"/>
        <color rgb="FF000000"/>
        <rFont val="Calibri"/>
        <family val="2"/>
      </rPr>
      <t>Plan de Desarroll</t>
    </r>
    <r>
      <rPr>
        <sz val="11"/>
        <color rgb="FF000000"/>
        <rFont val="Calibri"/>
        <family val="2"/>
      </rPr>
      <t xml:space="preserve">o se ha logrado la realización de </t>
    </r>
    <r>
      <rPr>
        <b/>
        <sz val="11"/>
        <color rgb="FF000000"/>
        <rFont val="Calibri"/>
        <family val="2"/>
      </rPr>
      <t>22.540 intervenciones integrales</t>
    </r>
    <r>
      <rPr>
        <sz val="11"/>
        <color rgb="FF000000"/>
        <rFont val="Calibri"/>
        <family val="2"/>
      </rPr>
      <t xml:space="preserve"> de malla vial local MVL, malla vial intermedia MVI y malla vial local MVL, así como intervenciones de prevención vial. Esto es, 2.640 para 2024, 14.667 para 2025 y  </t>
    </r>
    <r>
      <rPr>
        <b/>
        <sz val="11"/>
        <color rgb="FF000000"/>
        <rFont val="Calibri"/>
        <family val="2"/>
      </rPr>
      <t>5.233 con corte a  Junio de 2026</t>
    </r>
    <r>
      <rPr>
        <sz val="11"/>
        <color rgb="FF000000"/>
        <rFont val="Calibri"/>
        <family val="2"/>
      </rPr>
      <t xml:space="preserve">.
A continuación, el detalle de la vigencia 2026.
En materia de señalización, a través del </t>
    </r>
    <r>
      <rPr>
        <b/>
        <sz val="11"/>
        <color rgb="FF000000"/>
        <rFont val="Calibri"/>
        <family val="2"/>
      </rPr>
      <t>proyecto 8000, se han implementado 4.498 intervenciones</t>
    </r>
    <r>
      <rPr>
        <sz val="11"/>
        <color rgb="FF000000"/>
        <rFont val="Calibri"/>
        <family val="2"/>
      </rPr>
      <t xml:space="preserve"> integrales, equivalentes a 334,54 kilómetros de señalizacion horizontal y/o vertical en los segmentos viales de la MVL, MVI y MVA  de la ciudad, dentro de las que se encuentran: medidas integrales de gestion, mantenimiento e implementacion de señales verticales  y pasos peatonales, mejorando las condiciones de las condiciones de movilidad y seguridad vial. Las 4.498 intervenciones corresponden a 798 segmentos de malla vial arterial equivalentes a (79,83 Km.) y  3.700 segmentos de malla vial  intermedia y local (254,71 Km).
Así mismo en el </t>
    </r>
    <r>
      <rPr>
        <b/>
        <sz val="11"/>
        <color rgb="FF000000"/>
        <rFont val="Calibri"/>
        <family val="2"/>
      </rPr>
      <t>proyecto 8009 se llevaron a cabo 735 intervenciones</t>
    </r>
    <r>
      <rPr>
        <sz val="11"/>
        <color rgb="FF000000"/>
        <rFont val="Calibri"/>
        <family val="2"/>
      </rPr>
      <t xml:space="preserve"> de prevención vial en la ciudad, que han permitido concientizar a los diferentes actores viales acerca del respeto a las normas y el cumplimiento de las mismas evitando o disminuyendo la ocurrencia de accidentes en las vías de la ciudad.  Con estas acciones se han sensibilizado 197.005 actores viales. El desglose por tipo de actor vial es el siguiente: *Motocicletas: 94.581 (48.0%); * Peatón: 38.523 (19.6%); * Conductores 33.801 (17.2%); *Ciclistas 18.201 (9.2%); *Pasajeros: 10.699 (5,4%); y *Estudiantes: 1.200 (0.6%).   </t>
    </r>
  </si>
  <si>
    <r>
      <t xml:space="preserve">Durante el primer trimestre del año en curso, se ha llevado a cabo la programación semanal de las intervenciones para la regulación y control del tránsito y el transporte en la ciudad. Estas acciones se han ejecutado con el propósito de mitigar las problemáticas viales presentes y asegurar el cumplimiento de la legislación y normatividad vigente en materia de tránsito y transporte.
En el mes de </t>
    </r>
    <r>
      <rPr>
        <b/>
        <sz val="11"/>
        <color theme="1"/>
        <rFont val="Calibri"/>
        <family val="2"/>
      </rPr>
      <t xml:space="preserve">Marzo </t>
    </r>
    <r>
      <rPr>
        <sz val="11"/>
        <color theme="1"/>
        <rFont val="Calibri"/>
        <family val="2"/>
      </rPr>
      <t xml:space="preserve">se realizaron </t>
    </r>
    <r>
      <rPr>
        <b/>
        <sz val="11"/>
        <color theme="1"/>
        <rFont val="Calibri"/>
        <family val="2"/>
      </rPr>
      <t xml:space="preserve">1.850 intervenciones </t>
    </r>
    <r>
      <rPr>
        <sz val="11"/>
        <color theme="1"/>
        <rFont val="Calibri"/>
        <family val="2"/>
      </rPr>
      <t xml:space="preserve">para la regulación y control del tránsito y el transporte en la ciudad. A continuación, se detalla la distribución de estas intervenciones:                                                                                                                                                         
* Operativos a motociclistas: 275; *Operativos de recuperación de espacio público:250; * Operativos a ciclistas: 197; * Operativos a ilegalidad en el tránsito: 167; * Operativos a ilegalidad en el transporte: 164; *Operativos a cinturón de seguridad: 141; * Operativos a desobedecer señales: 128; * * Operativos a peatones: 121; * Operativos de regulación 115; * Operativos de velocidad: 112; * Operativos de embriaguez: 91; * Operativos a carga: 45; * Operativos plan éxodo – retorno: 27; * Operativos a piques ilegales: 15 y Operativos a servicio escolar: 2.       
En el mes de </t>
    </r>
    <r>
      <rPr>
        <b/>
        <sz val="11"/>
        <color theme="1"/>
        <rFont val="Calibri"/>
        <family val="2"/>
      </rPr>
      <t xml:space="preserve">Febrero </t>
    </r>
    <r>
      <rPr>
        <sz val="11"/>
        <color theme="1"/>
        <rFont val="Calibri"/>
        <family val="2"/>
      </rPr>
      <t xml:space="preserve">se realizaron </t>
    </r>
    <r>
      <rPr>
        <b/>
        <sz val="11"/>
        <color theme="1"/>
        <rFont val="Calibri"/>
        <family val="2"/>
      </rPr>
      <t>1.850 intervenciones</t>
    </r>
    <r>
      <rPr>
        <sz val="11"/>
        <color theme="1"/>
        <rFont val="Calibri"/>
        <family val="2"/>
      </rPr>
      <t xml:space="preserve"> para la regulación y control del tránsito y el transporte en la ciudad. A continuación, se detalla la distribución de estas intervenciones:                                                                                                                                                         
* Operativos de recuperación de espacio público: 300; *Operativos a motociclistas: 211; *Operativos a cinturón de seguridad: 169; * Operativos a desobedecer señales: 164; * Operativos a ilegalidad en el tránsito: 160; * Operativos a ciclistas: 156; * Operativos a peatones: 151; * Operativos a ilegalidad en el transporte: 141; * Operativos de regulación 117; * Operativos de velocidad: 113; * Operativos de embriaguez: 78; * Operativos a carga: 43; * Operativos plan éxodo – retorno: 27; * Operativos a piques ilegales: 15 y Operativos a servicio escolar: 5.                                                                                                                                                                                         En el mes de </t>
    </r>
    <r>
      <rPr>
        <b/>
        <sz val="11"/>
        <color theme="1"/>
        <rFont val="Calibri"/>
        <family val="2"/>
      </rPr>
      <t>Enero</t>
    </r>
    <r>
      <rPr>
        <sz val="11"/>
        <color theme="1"/>
        <rFont val="Calibri"/>
        <family val="2"/>
      </rPr>
      <t xml:space="preserve"> se realizaron </t>
    </r>
    <r>
      <rPr>
        <b/>
        <sz val="11"/>
        <color theme="1"/>
        <rFont val="Calibri"/>
        <family val="2"/>
      </rPr>
      <t>1.850 intervenciones</t>
    </r>
    <r>
      <rPr>
        <sz val="11"/>
        <color theme="1"/>
        <rFont val="Calibri"/>
        <family val="2"/>
      </rPr>
      <t xml:space="preserve"> para la regulación y control del tránsito y el transporte en la ciudad. A continuación, se detalla la distribución de estas intervenciones:                                                                                                                                                         
* Operativos a motociclistas: 253; *Operativos de regulación 181; *Operativos a peatones: 176; *Operativos de recuperación de espacio público: 165; *Operativos a cinturón de seguridad: 154; * Operativos a intermunicipales: 128; * Operativos a ilegalidad en el tránsito: 119; * Operativos a ilegalidad en el transporte: 112; * Operativos a ciclistas: 108; * Operativos de velocidad: 108; * Operativos a desobedecer señales: 106; *Operativos de embriaguez: 85; * Operativos a carga: 80; * Operativos a servicio escolar: 31; * Operativos plan éxodo – retorno: 27 y * Operativos a piques ilegales: 17.                                </t>
    </r>
  </si>
  <si>
    <r>
      <t xml:space="preserve">En el segundo trimestre del año en curso, se ha llevado a cabo la programación semanal de las intervenciones para la regulación y control del tránsito y el transporte en la ciudad. Estas acciones se han ejecutado con el propósito de mitigar las problemáticas viales presentes y asegurar el cumplimiento de la legislación y normatividad vigente en materia de tránsito y transporte.
En el mes de </t>
    </r>
    <r>
      <rPr>
        <b/>
        <sz val="11"/>
        <color theme="1"/>
        <rFont val="Calibri"/>
        <family val="2"/>
      </rPr>
      <t>Junio</t>
    </r>
    <r>
      <rPr>
        <sz val="11"/>
        <color theme="1"/>
        <rFont val="Calibri"/>
        <family val="2"/>
      </rPr>
      <t xml:space="preserve"> se realizaron </t>
    </r>
    <r>
      <rPr>
        <b/>
        <sz val="11"/>
        <color theme="1"/>
        <rFont val="Calibri"/>
        <family val="2"/>
      </rPr>
      <t xml:space="preserve">1.841 intervenciones para la regulación y control del tránsito y el transporte en la ciudad. </t>
    </r>
    <r>
      <rPr>
        <sz val="11"/>
        <color theme="1"/>
        <rFont val="Calibri"/>
        <family val="2"/>
      </rPr>
      <t xml:space="preserve">A continuación, se detalla la distribución de estas intervenciones:                                                                                                                                                         
* Operativos a motociclistas: 433; * Operativos a desobedecer señales: 218; * Operativos de regulación 210; *Operativos de recuperación de espacio público: 184; * Operativos a ciclistas: 151; * Operativos a ilegalidad en el tránsito: 120; *Operativos a cinturón de seguridad: 95; * Operativos de velocidad: 91; * Operativos a ilegalidad en el transporte: 90; * Operativos de embriaguez: 61; * Operativos a peatones: 54; * Operativos a carga: 47; * Operativos a piques ilegales: 38; * Operativos a velocidad integral: 29; y  * Operativos plan éxodo – retorno: 20. 
En el mes de </t>
    </r>
    <r>
      <rPr>
        <b/>
        <sz val="11"/>
        <color theme="1"/>
        <rFont val="Calibri"/>
        <family val="2"/>
      </rPr>
      <t>Mayo</t>
    </r>
    <r>
      <rPr>
        <sz val="11"/>
        <color theme="1"/>
        <rFont val="Calibri"/>
        <family val="2"/>
      </rPr>
      <t xml:space="preserve"> se realizaron </t>
    </r>
    <r>
      <rPr>
        <b/>
        <sz val="11"/>
        <color theme="1"/>
        <rFont val="Calibri"/>
        <family val="2"/>
      </rPr>
      <t>1.850 intervenciones para la regulación y control del tránsito y el transporte en la ciudad.</t>
    </r>
    <r>
      <rPr>
        <sz val="11"/>
        <color theme="1"/>
        <rFont val="Calibri"/>
        <family val="2"/>
      </rPr>
      <t xml:space="preserve"> A continuación, se detalla la distribución de estas intervenciones:                                                                                                                                                         
* Operativos a motociclistas: 245; * Operativos a ciclistas: 197; *Operativos de recuperación de espacio público: 180; * Operativos de regulación 174; * Operativos a ilegalidad en el tránsito: 167; * Operativos a ilegalidad en el transporte: 164;  * Operativos de velocidad: 150; *Operativos a cinturón de seguridad: 141; * Operativos a desobedecer señales: 128; * * Operativos a peatones: 121; * Operativos de embriaguez: 91; * Operativos a carga: 50; * Operativos plan éxodo – retorno: 27; * Operativos a piques ilegales: 13 y Operativos a servicio escolar: 2.  
En el mes de </t>
    </r>
    <r>
      <rPr>
        <b/>
        <sz val="11"/>
        <color theme="1"/>
        <rFont val="Calibri"/>
        <family val="2"/>
      </rPr>
      <t>Abril</t>
    </r>
    <r>
      <rPr>
        <sz val="11"/>
        <color theme="1"/>
        <rFont val="Calibri"/>
        <family val="2"/>
      </rPr>
      <t xml:space="preserve"> se realizaron </t>
    </r>
    <r>
      <rPr>
        <b/>
        <sz val="11"/>
        <color theme="1"/>
        <rFont val="Calibri"/>
        <family val="2"/>
      </rPr>
      <t>1.850</t>
    </r>
    <r>
      <rPr>
        <sz val="11"/>
        <color theme="1"/>
        <rFont val="Calibri"/>
        <family val="2"/>
      </rPr>
      <t xml:space="preserve"> </t>
    </r>
    <r>
      <rPr>
        <b/>
        <sz val="11"/>
        <color theme="1"/>
        <rFont val="Calibri"/>
        <family val="2"/>
      </rPr>
      <t xml:space="preserve">intervenciones para la regulación y control del tránsito y el transporte en la ciudad. </t>
    </r>
    <r>
      <rPr>
        <sz val="11"/>
        <color theme="1"/>
        <rFont val="Calibri"/>
        <family val="2"/>
      </rPr>
      <t xml:space="preserve">A continuación, se detalla la distribución de estas intervenciones:                                                                                                                                                         
* Operativos a motociclistas: 222; * Operativos de regulación 210; * Operativos a ciclistas: 197; *Operativos de recuperación de espacio público: 186; * Operativos a ilegalidad en el tránsito: 167; * Operativos a ilegalidad en el transporte: 164;  * Operativos de velocidad: 148; *Operativos a cinturón de seguridad: 141; * Operativos a desobedecer señales: 128; * * Operativos a peatones: 121; * Operativos de embriaguez: 91; * Operativos a carga: 33; * Operativos plan éxodo – retorno: 27; * Operativos a piques ilegales: 13 y Operativos a servicio escolar: 2.  </t>
    </r>
  </si>
  <si>
    <r>
      <t xml:space="preserve">Durante el primer trimestre del año en curso, se han atendido el 100% de los incidentes asignados en materia de gestión del tránsito a través del Centro de Comando, Control, Comunicaciones y Computo-C4 de Bogotá y de acuerdo a lo establecido en el Protocolo para la articulación interinstitucional en la recepción, trámite, despacho y coordinación de la atención de incidentes de seguridad y emergencias. 
El reporte de seguimiento de los incidentes se obtiene del aplicativo Premier One y de las bases de datos que consolida el equipo de gestión de datos de la Subdirección de Control de Tránsito y Transporte.
Para el mes de </t>
    </r>
    <r>
      <rPr>
        <b/>
        <sz val="11"/>
        <color theme="1"/>
        <rFont val="Calibri"/>
        <family val="2"/>
      </rPr>
      <t xml:space="preserve">Marzo </t>
    </r>
    <r>
      <rPr>
        <sz val="11"/>
        <color theme="1"/>
        <rFont val="Calibri"/>
        <family val="2"/>
      </rPr>
      <t xml:space="preserve">se asignaron un total de </t>
    </r>
    <r>
      <rPr>
        <b/>
        <sz val="11"/>
        <color theme="1"/>
        <rFont val="Calibri"/>
        <family val="2"/>
      </rPr>
      <t>11.454 incidentes</t>
    </r>
    <r>
      <rPr>
        <sz val="11"/>
        <color theme="1"/>
        <rFont val="Calibri"/>
        <family val="2"/>
      </rPr>
      <t xml:space="preserve">, de los cuales fueron atendidos el 100%. A continuación, se detallada la distribución de estos incidentes: *Accidente de tránsito: 10.115; *Reconocimiento: 607; * Apoyo movilidad: 603; *Conductor retenido: 65; * Congestión vehicular: 18; * Manifestación o motín: 17; *Elemento caído o en peligro de caer en vía pública: 13; * Vehículo mal estacionado: 8; * Maniobras peligrosas: 4; *Explosión: 3; *fenómeno de remoción de masa:1
Para el mes de </t>
    </r>
    <r>
      <rPr>
        <b/>
        <sz val="11"/>
        <color theme="1"/>
        <rFont val="Calibri"/>
        <family val="2"/>
      </rPr>
      <t>Febrero</t>
    </r>
    <r>
      <rPr>
        <sz val="11"/>
        <color theme="1"/>
        <rFont val="Calibri"/>
        <family val="2"/>
      </rPr>
      <t xml:space="preserve"> se asignaron un total de </t>
    </r>
    <r>
      <rPr>
        <b/>
        <sz val="11"/>
        <color theme="1"/>
        <rFont val="Calibri"/>
        <family val="2"/>
      </rPr>
      <t>10.452 incidentes</t>
    </r>
    <r>
      <rPr>
        <sz val="11"/>
        <color theme="1"/>
        <rFont val="Calibri"/>
        <family val="2"/>
      </rPr>
      <t xml:space="preserve">, de los cuales fueron atendidos el 100%. A continuación, se detallada la distribución de estos incidentes: *Accidente de tránsito: 9.191; * Apoyo movilidad: 568; *Reconocimiento: 551; *Conductor retenido: 72; * Manifestación o motín: 24; * Congestión vehicular: 14; *Elemento caído o en peligro de caer en vía pública: 11; * Maniobras peligrosas: 11;  * Vehículo mal estacionado: 5; * Acompañamiento a eventos: 2, *Explosión: 1, * Muerto en vía pública:1 y Persona Capturada: 1.                                                                                                                                                                    
Para el mes de </t>
    </r>
    <r>
      <rPr>
        <b/>
        <sz val="11"/>
        <color theme="1"/>
        <rFont val="Calibri"/>
        <family val="2"/>
      </rPr>
      <t xml:space="preserve">Enero </t>
    </r>
    <r>
      <rPr>
        <sz val="11"/>
        <color theme="1"/>
        <rFont val="Calibri"/>
        <family val="2"/>
      </rPr>
      <t>se asignaron un total de</t>
    </r>
    <r>
      <rPr>
        <b/>
        <sz val="11"/>
        <color theme="1"/>
        <rFont val="Calibri"/>
        <family val="2"/>
      </rPr>
      <t xml:space="preserve"> 8.983 incidentes</t>
    </r>
    <r>
      <rPr>
        <sz val="11"/>
        <color theme="1"/>
        <rFont val="Calibri"/>
        <family val="2"/>
      </rPr>
      <t>, de los cuales fueron atendidos el 100%. A continuación, se detallada la distribución de estos incidentes:</t>
    </r>
    <r>
      <rPr>
        <sz val="11"/>
        <color rgb="FFFF0000"/>
        <rFont val="Calibri"/>
        <family val="2"/>
      </rPr>
      <t xml:space="preserve">  </t>
    </r>
    <r>
      <rPr>
        <sz val="11"/>
        <color theme="1"/>
        <rFont val="Calibri"/>
        <family val="2"/>
      </rPr>
      <t xml:space="preserve">  * Accidente de tránsito: 7.920; * Reconocimiento: 483; * Apoyo movilidad: 483; *Conductor retenido: 43; *Elemento caído o en peligro de caer en vía pública: 16; * Manifestación o motín: 15; * Congestión vehicular: 9; * Vehículo mal estacionado: 7; * Maniobras peligrosas: 5; * Explosión: 1 y * Acompañamiento a eventos: 1                                                                      </t>
    </r>
  </si>
  <si>
    <r>
      <t xml:space="preserve">En el segundo trimestre del año en curso, se han atendido el 100% de los incidentes asignados en materia de gestión del tránsito a través del Centro de Comando, Control, Comunicaciones y Computo-C4 de Bogotá y de acuerdo a lo establecido en el Protocolo para la articulación interinstitucional en la recepción, trámite, despacho y coordinación de la atención de incidentes de seguridad y emergencias. 
El reporte de seguimiento de los incidentes se obtiene del aplicativo Premier One y de las bases de datos que consolida el equipo de gestión de datos de la Subdirección de Control de Tránsito y Transporte.
Para el mes de </t>
    </r>
    <r>
      <rPr>
        <b/>
        <sz val="11"/>
        <color theme="1"/>
        <rFont val="Calibri"/>
        <family val="2"/>
      </rPr>
      <t xml:space="preserve">Junio </t>
    </r>
    <r>
      <rPr>
        <sz val="11"/>
        <color theme="1"/>
        <rFont val="Calibri"/>
        <family val="2"/>
      </rPr>
      <t xml:space="preserve">se asignaron un total de </t>
    </r>
    <r>
      <rPr>
        <b/>
        <sz val="11"/>
        <color theme="1"/>
        <rFont val="Calibri"/>
        <family val="2"/>
      </rPr>
      <t>10.462 incidentes, de los cuales fueron atendidos el 100%</t>
    </r>
    <r>
      <rPr>
        <sz val="11"/>
        <color theme="1"/>
        <rFont val="Calibri"/>
        <family val="2"/>
      </rPr>
      <t>. A continuación, se detallada la distribución de estos incidentes: *Accidente de tránsito: 9.326; * Apoyo movilidad: 583; *Reconocimiento: 452; * Manifestación o motín: 36; *Conductor retenido: 28; * Congestión vehicular: 16; *Elemento caído o en peligro de caer en vía pública: 15; * Maniobras peligrosas: 3; * Accidente aviación: 2; * Vehículo mal estacionado: 1.
Para el mes de</t>
    </r>
    <r>
      <rPr>
        <b/>
        <sz val="11"/>
        <color theme="1"/>
        <rFont val="Calibri"/>
        <family val="2"/>
      </rPr>
      <t xml:space="preserve"> Mayo s</t>
    </r>
    <r>
      <rPr>
        <sz val="11"/>
        <color theme="1"/>
        <rFont val="Calibri"/>
        <family val="2"/>
      </rPr>
      <t xml:space="preserve">e asignaron un total de </t>
    </r>
    <r>
      <rPr>
        <b/>
        <sz val="11"/>
        <color theme="1"/>
        <rFont val="Calibri"/>
        <family val="2"/>
      </rPr>
      <t>11.576 incidentes, de los cuales fueron atendidos el 100%</t>
    </r>
    <r>
      <rPr>
        <sz val="11"/>
        <color theme="1"/>
        <rFont val="Calibri"/>
        <family val="2"/>
      </rPr>
      <t xml:space="preserve">. A continuación, se detallada la distribución de estos incidentes: *Accidente de tránsito: 10.249; * Apoyo movilidad: 677; *Reconocimiento: 526 *Conductor retenido: 39; * Congestión vehicular: 27; * Manifestación o motín: 24; *Elemento caído o en peligro de caer en vía pública: 11; * Maniobras peligrosas: 11; * Vehículo mal estacionado: 8; *Explosión: 4.
Para el mes de </t>
    </r>
    <r>
      <rPr>
        <b/>
        <sz val="11"/>
        <color theme="1"/>
        <rFont val="Calibri"/>
        <family val="2"/>
      </rPr>
      <t xml:space="preserve">Abril </t>
    </r>
    <r>
      <rPr>
        <sz val="11"/>
        <color theme="1"/>
        <rFont val="Calibri"/>
        <family val="2"/>
      </rPr>
      <t xml:space="preserve">se asignaron un total de </t>
    </r>
    <r>
      <rPr>
        <b/>
        <sz val="11"/>
        <color theme="1"/>
        <rFont val="Calibri"/>
        <family val="2"/>
      </rPr>
      <t>10.508 incidentes, de los cuales fueron atendidos el 100%.</t>
    </r>
    <r>
      <rPr>
        <sz val="11"/>
        <color theme="1"/>
        <rFont val="Calibri"/>
        <family val="2"/>
      </rPr>
      <t xml:space="preserve"> A continuación, se detallada la distribución de estos incidentes: *Accidente de tránsito: 9.379; * Apoyo movilidad: 526; *Reconocimiento: 502; *Conductor retenido: 46; * Manifestación o motín: 25; * Congestión vehicular: 14; *Elemento caído o en peligro de caer en vía pública: 9; * Maniobras peligrosas: 4:                      * Vehículo mal estacionado: 2; *Explosión: 1.</t>
    </r>
  </si>
  <si>
    <r>
      <t xml:space="preserve">Durante lo corrido de la vigencia </t>
    </r>
    <r>
      <rPr>
        <b/>
        <sz val="11"/>
        <rFont val="Calibri"/>
        <family val="2"/>
      </rPr>
      <t>2026</t>
    </r>
    <r>
      <rPr>
        <sz val="11"/>
        <rFont val="Calibri"/>
        <family val="2"/>
      </rPr>
      <t>, con corte a</t>
    </r>
    <r>
      <rPr>
        <b/>
        <sz val="11"/>
        <rFont val="Calibri"/>
        <family val="2"/>
      </rPr>
      <t xml:space="preserve"> Junio</t>
    </r>
    <r>
      <rPr>
        <sz val="11"/>
        <rFont val="Calibri"/>
        <family val="2"/>
      </rPr>
      <t xml:space="preserve">, la Policía Metropolitana de Bogotá - Seccional de Tránsito y Transporte de Bogotá y el Cuerpo de Agentes Civiles de Tránsito y Transporte han demostrado una excelente capacidad de respuesta. Se logra atender el 100% de los incidentes asignados en materia de gestión del tránsito en la ciudad, cumpliendo a su vez con todas las actividades programadas para este período tales como la verificación de recursos para la gestión y la realización de informes y registro de atención de los incidentes asignados.
Es importante recordar que los incidentes no se programan, sino que se atienden a medida que son reportados a la línea 123. La asignación de estos incidentes se realiza según las competencias y capacidades de la SDM, asegurando que todas las actividades, tareas y subtareas programadas se lleven a cabo, esto es verificación de recursos, atención de incidentes y realización de informes; se atendieron un total de se atendieron un total de  </t>
    </r>
    <r>
      <rPr>
        <b/>
        <sz val="11"/>
        <rFont val="Calibri"/>
        <family val="2"/>
      </rPr>
      <t>63.436 incidentes, lo que representa un cumplimiento del 100% de nuestra meta</t>
    </r>
    <r>
      <rPr>
        <sz val="11"/>
        <rFont val="Calibri"/>
        <family val="2"/>
      </rPr>
      <t>. Estos incidentes abarcaron una variedad de temas, los cuales se detallan a continuación:*Accidente de tránsito: 56.180; * Apoyo movilidad: 3.440; * Reconocimiento: 3.121; *Conductor retenido: 293; * Manifestación o motín: 141; * Congestión vehicular: 98;*Elemento caído o en peligro de caer en vía pública: 75; * Maniobras peligrosas: 38;  * Vehículo mal estacionado: 31; * Explosión: 10; * Accidente de aviación: 4; Fenómeno en masas:1; *Acompañamiento a eventos: 1; *Muerto en la vía pública: 1; *Persona capturada:1 e * Inundación:1</t>
    </r>
  </si>
  <si>
    <r>
      <t xml:space="preserve">Durante el primer trimestre del año en curso, se han realizado </t>
    </r>
    <r>
      <rPr>
        <b/>
        <sz val="11"/>
        <color theme="1"/>
        <rFont val="Calibri"/>
        <family val="2"/>
      </rPr>
      <t>364 intervenciones</t>
    </r>
    <r>
      <rPr>
        <sz val="11"/>
        <color theme="1"/>
        <rFont val="Calibri"/>
        <family val="2"/>
      </rPr>
      <t xml:space="preserve"> de prevención vial, sensibilizando a los diferentes actores viales de la ciudad.     
En el mes de </t>
    </r>
    <r>
      <rPr>
        <b/>
        <sz val="11"/>
        <color theme="1"/>
        <rFont val="Calibri"/>
        <family val="2"/>
      </rPr>
      <t>Marzo</t>
    </r>
    <r>
      <rPr>
        <sz val="11"/>
        <color theme="1"/>
        <rFont val="Calibri"/>
        <family val="2"/>
      </rPr>
      <t xml:space="preserve">, se realizaron </t>
    </r>
    <r>
      <rPr>
        <b/>
        <sz val="11"/>
        <color theme="1"/>
        <rFont val="Calibri"/>
        <family val="2"/>
      </rPr>
      <t>168 intervenciones, logrando sensibilizar a 32.520 actores viale</t>
    </r>
    <r>
      <rPr>
        <sz val="11"/>
        <color theme="1"/>
        <rFont val="Calibri"/>
        <family val="2"/>
      </rPr>
      <t>s. El desglose por tipo de actor vial es el siguiente: *Motocicletas: 15.621 (48.0%); * Peatón: 6.355 (19.5 %); * Conductores 5.576 (17.1%); *Ciclistas 3.003 (9.2%); *Pasajeros: 1.765 (5.4 %); y *Estudiantes: 200 (0.6%).
En el mes de</t>
    </r>
    <r>
      <rPr>
        <b/>
        <sz val="11"/>
        <color theme="1"/>
        <rFont val="Calibri"/>
        <family val="2"/>
      </rPr>
      <t xml:space="preserve"> Febrero</t>
    </r>
    <r>
      <rPr>
        <sz val="11"/>
        <color theme="1"/>
        <rFont val="Calibri"/>
        <family val="2"/>
      </rPr>
      <t xml:space="preserve">, se realizaron </t>
    </r>
    <r>
      <rPr>
        <b/>
        <sz val="11"/>
        <color theme="1"/>
        <rFont val="Calibri"/>
        <family val="2"/>
      </rPr>
      <t>98 intervenciones, logrando sensibilizar a 32.660 actores viales</t>
    </r>
    <r>
      <rPr>
        <sz val="11"/>
        <color theme="1"/>
        <rFont val="Calibri"/>
        <family val="2"/>
      </rPr>
      <t>. El desglose por tipo de actor vial es el siguiente: *Motocicletas: 15.685 (48.0%); * Peatón: 6.384 (19.5 %); * Conductores 5.602 (17.2%); *Ciclistas 3.016 (9.2%); *Pasajeros: 1.773 (5.4 %); y *Estudiantes: 200 (0.6%).                                                                                                                                                                                                                 En el mes de</t>
    </r>
    <r>
      <rPr>
        <b/>
        <sz val="11"/>
        <color theme="1"/>
        <rFont val="Calibri"/>
        <family val="2"/>
      </rPr>
      <t xml:space="preserve"> Enero</t>
    </r>
    <r>
      <rPr>
        <sz val="11"/>
        <color theme="1"/>
        <rFont val="Calibri"/>
        <family val="2"/>
      </rPr>
      <t xml:space="preserve">, se realizaron </t>
    </r>
    <r>
      <rPr>
        <b/>
        <sz val="11"/>
        <color theme="1"/>
        <rFont val="Calibri"/>
        <family val="2"/>
      </rPr>
      <t>98 intervenciones, logrando sensibilizar a 32.694 actores viales.</t>
    </r>
    <r>
      <rPr>
        <sz val="11"/>
        <color theme="1"/>
        <rFont val="Calibri"/>
        <family val="2"/>
      </rPr>
      <t xml:space="preserve"> El desglose por tipo de actor vial es el siguiente: *Motocicletas: 15.700 (48%); * Peatón: 6.391 (19.5%); * Conductores 5.608 (17.2%); *Ciclistas 3.020 (9.2%); *Pasajeros: 1.775 (5,4%); y *Estudiantes: 200 (0.6%).       </t>
    </r>
  </si>
  <si>
    <r>
      <t xml:space="preserve">En el segundo trimestre del año en curso, se han realizado </t>
    </r>
    <r>
      <rPr>
        <b/>
        <sz val="11"/>
        <color theme="1"/>
        <rFont val="Calibri"/>
        <family val="2"/>
      </rPr>
      <t>371 intervenciones de prevención vial</t>
    </r>
    <r>
      <rPr>
        <sz val="11"/>
        <color theme="1"/>
        <rFont val="Calibri"/>
        <family val="2"/>
      </rPr>
      <t>, sensibilizando a los diferentes actores viales de la ciudad.     
En el mes de</t>
    </r>
    <r>
      <rPr>
        <b/>
        <sz val="11"/>
        <color theme="1"/>
        <rFont val="Calibri"/>
        <family val="2"/>
      </rPr>
      <t xml:space="preserve"> Junio</t>
    </r>
    <r>
      <rPr>
        <sz val="11"/>
        <color theme="1"/>
        <rFont val="Calibri"/>
        <family val="2"/>
      </rPr>
      <t xml:space="preserve">, se realizaron </t>
    </r>
    <r>
      <rPr>
        <b/>
        <sz val="11"/>
        <color theme="1"/>
        <rFont val="Calibri"/>
        <family val="2"/>
      </rPr>
      <t>129 intervenciones, logrando sensibilizar a 32.391 actores viales</t>
    </r>
    <r>
      <rPr>
        <sz val="11"/>
        <color theme="1"/>
        <rFont val="Calibri"/>
        <family val="2"/>
      </rPr>
      <t xml:space="preserve">. El desglose por tipo de actor vial es el siguiente: *Motocicletas: 15.563 (48.0%); * Peatón: 6.328 (19.54 %); * Conductores 5.552 (17.14%); *Ciclistas 2.990 (9.23%); *Pasajeros: 1.758 (5.43 %); y *Estudiantes: 200 (0.62%).
En el mes de </t>
    </r>
    <r>
      <rPr>
        <b/>
        <sz val="11"/>
        <color theme="1"/>
        <rFont val="Calibri"/>
        <family val="2"/>
      </rPr>
      <t>Mayo</t>
    </r>
    <r>
      <rPr>
        <sz val="11"/>
        <color theme="1"/>
        <rFont val="Calibri"/>
        <family val="2"/>
      </rPr>
      <t>, se realizaron</t>
    </r>
    <r>
      <rPr>
        <b/>
        <sz val="11"/>
        <color theme="1"/>
        <rFont val="Calibri"/>
        <family val="2"/>
      </rPr>
      <t xml:space="preserve"> 121 intervenciones, logrando sensibilizar a 33.249 actores viales.</t>
    </r>
    <r>
      <rPr>
        <sz val="11"/>
        <color theme="1"/>
        <rFont val="Calibri"/>
        <family val="2"/>
      </rPr>
      <t xml:space="preserve"> El desglose por tipo de actor vial es el siguiente: *Motocicletas: 15.951 (48.0%); * Peatón: 6.507 (19.6 %); * Conductores 5.710 (17.2%); *Ciclistas 3.074 (9.2%); *Pasajeros: 1.807 (5.4 %); y *Estudiantes: 200 (0.6%).
En el mes de </t>
    </r>
    <r>
      <rPr>
        <b/>
        <sz val="11"/>
        <color theme="1"/>
        <rFont val="Calibri"/>
        <family val="2"/>
      </rPr>
      <t>Abril</t>
    </r>
    <r>
      <rPr>
        <sz val="11"/>
        <color theme="1"/>
        <rFont val="Calibri"/>
        <family val="2"/>
      </rPr>
      <t xml:space="preserve">, se realizaron </t>
    </r>
    <r>
      <rPr>
        <b/>
        <sz val="11"/>
        <color theme="1"/>
        <rFont val="Calibri"/>
        <family val="2"/>
      </rPr>
      <t>121 intervenciones</t>
    </r>
    <r>
      <rPr>
        <sz val="11"/>
        <color theme="1"/>
        <rFont val="Calibri"/>
        <family val="2"/>
      </rPr>
      <t xml:space="preserve">, </t>
    </r>
    <r>
      <rPr>
        <b/>
        <sz val="11"/>
        <color theme="1"/>
        <rFont val="Calibri"/>
        <family val="2"/>
      </rPr>
      <t>logrando</t>
    </r>
    <r>
      <rPr>
        <sz val="11"/>
        <color theme="1"/>
        <rFont val="Calibri"/>
        <family val="2"/>
      </rPr>
      <t xml:space="preserve"> </t>
    </r>
    <r>
      <rPr>
        <b/>
        <sz val="11"/>
        <color theme="1"/>
        <rFont val="Calibri"/>
        <family val="2"/>
      </rPr>
      <t>sensibilizar a 33.491 actores viales</t>
    </r>
    <r>
      <rPr>
        <sz val="11"/>
        <color theme="1"/>
        <rFont val="Calibri"/>
        <family val="2"/>
      </rPr>
      <t>. El desglose por tipo de actor vial es el siguiente: *Motocicletas: 16.061 (48.0%); * Peatón: 6.558 (19.6 %); * Conductores 5.753 (17.2%); *Ciclistas 3.098 (9.3%); *Pasajeros: 1.821 (5.4 %); y *Estudiantes: 200 (0.6%).</t>
    </r>
  </si>
  <si>
    <r>
      <t xml:space="preserve">Durante lo que va corrido de la vigencia </t>
    </r>
    <r>
      <rPr>
        <b/>
        <sz val="11"/>
        <rFont val="Calibri"/>
        <family val="2"/>
      </rPr>
      <t>2026</t>
    </r>
    <r>
      <rPr>
        <sz val="11"/>
        <rFont val="Calibri"/>
        <family val="2"/>
      </rPr>
      <t>, con corte a</t>
    </r>
    <r>
      <rPr>
        <b/>
        <sz val="11"/>
        <rFont val="Calibri"/>
        <family val="2"/>
      </rPr>
      <t xml:space="preserve"> Junio</t>
    </r>
    <r>
      <rPr>
        <sz val="11"/>
        <rFont val="Calibri"/>
        <family val="2"/>
      </rPr>
      <t>, la Policía Metropolitana de Bogotá - Seccional de Tránsito y Transporte de Bogotá y el Cuerpo de Agentes Civiles de Tránsito y Transporte han realizado</t>
    </r>
    <r>
      <rPr>
        <b/>
        <sz val="11"/>
        <rFont val="Calibri"/>
        <family val="2"/>
      </rPr>
      <t xml:space="preserve"> 735 intervenciones de prevención vial</t>
    </r>
    <r>
      <rPr>
        <sz val="11"/>
        <rFont val="Calibri"/>
        <family val="2"/>
      </rPr>
      <t xml:space="preserve"> en la ciudad que han permitido concientizar a los diferentes actores viales acerca del respeto a las normas y el cumplimiento de las mismas evitando o disminuyendo la ocurrencia de accidentes en las vías de la ciudad.  Con estas acciones </t>
    </r>
    <r>
      <rPr>
        <b/>
        <sz val="11"/>
        <rFont val="Calibri"/>
        <family val="2"/>
      </rPr>
      <t>se han sensibilizado 197.005 actores viales</t>
    </r>
    <r>
      <rPr>
        <sz val="11"/>
        <rFont val="Calibri"/>
        <family val="2"/>
      </rPr>
      <t>.
El desglose por tipo de actor vial es el siguiente: *Motocicletas: 94.581 (48.0%); * Peatón: 38.523 (19.6%); * Conductores 33.801 (17.2%); *Ciclistas 18.201 (9.2%); *Pasajeros: 10.699 (5,4%); y *Estudiantes: 1.200 (0.6%).  Adicionalmente, y con la gestión contractual adelantada, se cuenta con un cumplimiento a la fecha de acuerdo a lo planificado.
Para el cumplimento de la meta se ejecutaron las tareas y subtareas programadas en las cuales en las reuniones operativas semanales la Subdirección de Control de Tránsito y Transporte realizó la programación semanal de las intervenciones a desarrollar; de igual manera dispuso del personal requerido cada una de las intervenciones de acuerdo con la disponibilidad del personal adscrito a la Seccional de Tránsito y Transporte y los Agentes Civiles teniendo en cuenta la complejidad de las intervenciones, de manera que se les garantizaran los medios técnicos, tecnológicos y los vehículos del parque automotor requeridos para el desarrollo de las mismas, lo que permitió desarrollar intervenciones en materia  de prevención vial de acuerdo con las necesidades presentadas en la ciudad para un avance porcentual de la meta a la fecha del 51%.</t>
    </r>
  </si>
  <si>
    <r>
      <t>Durante lo que va corrido de la vigencia</t>
    </r>
    <r>
      <rPr>
        <b/>
        <sz val="11"/>
        <rFont val="Calibri"/>
        <family val="2"/>
      </rPr>
      <t xml:space="preserve"> 2026</t>
    </r>
    <r>
      <rPr>
        <sz val="11"/>
        <rFont val="Calibri"/>
        <family val="2"/>
      </rPr>
      <t>, con corte a</t>
    </r>
    <r>
      <rPr>
        <b/>
        <sz val="11"/>
        <rFont val="Calibri"/>
        <family val="2"/>
      </rPr>
      <t xml:space="preserve"> Junio</t>
    </r>
    <r>
      <rPr>
        <sz val="11"/>
        <rFont val="Calibri"/>
        <family val="2"/>
      </rPr>
      <t xml:space="preserve">, la Policía Metropolitana de Bogotá - Seccional de Tránsito y Transporte de Bogotá  y el Cuerpo de Agentes Civiles de Tránsito y Transporte han realizado </t>
    </r>
    <r>
      <rPr>
        <b/>
        <sz val="11"/>
        <rFont val="Calibri"/>
        <family val="2"/>
      </rPr>
      <t>11.091 intervenciones para la regulación y control del tránsito y el transport</t>
    </r>
    <r>
      <rPr>
        <sz val="11"/>
        <rFont val="Calibri"/>
        <family val="2"/>
      </rPr>
      <t>e en la ciudad que contribuyen a evitar la ocurrencia de accidentes de tránsito. Para ello se desarrollaron y priorizaron las intervenciones a realizar, se  involucró a la comunidad por medio de la programación efectiva de operativos solicitados por la ciudadanía y socializaciones de las medidas propuestas.
Adicionalmente, se  realizaron controles de tipo preventivo (Como controles de embriaguez o controles de velocidad) cuyo propósito va enmarcado en reducir la siniestralidad, procurando disminuir tanto la mortalidad como la morbilidad como resultado de accidentes de tránsito.
Frente a las actividades desarrolladas se adelantaron todas las tareas y subtareas necesarias que se programaron y ejecutaron para los operativos,  se adelantó la gestión pre, pos y contractual necesaria para garantizar el funcionamiento permanente del Parque Automotor y demás actividades  para tener a la fecha un cumplimiento de la meta propuesta, cumpliendo en su totalidad las actividades relacionadas con la gestión contractual que daban cuenta del cumplimiento de la magnitud de las intervenciones planeadas y cumplimiento acumulado de la meta a la fecha del 51%.</t>
    </r>
  </si>
  <si>
    <t>Con la realización de cada una de las diferentes metas que componen el proyecto de inversión, que se encuentran enfocadas básicamente a la realización de interveciones en espacio público, a través de la realización de operativos, ya sea de tipo preventivo como sancionatorio, y la atención de todo tipo de eventos que ocurran en la ciudad y que afectan en menor o mayor medida la movilidad. Con ello se busca mejorar las condiciones generales de movilidad en la ciudad,  aportando con el incremento de condiciones adecuadas en materia de seguridad vial y permitiendo con ello, brindar una mejor experiencia en los desplazamientos de los diferentes actores viales usuarios de los corredores de la ciudad.  Todo lo anterior, acompañado de otra cantidad de elementos tales como: la autogestión, autoregualción, autocuidado, percepción de peligro vs. seguridad que cada actor vial implemente, los cuales resultan ser factores importantes que pueden llegar a contribuir con la redución en la ocurrencia de siniestros viales que terminen en fatalidades. Para 2026 se logró la atención del 100% de los incidentes asignados en materia de gestión de tránsito, la realización de 11.091 intervenciones para la regulación y control del tránsito y el transporte, y 735 intervenciones de prevención vial en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</si>
</sst>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0.0%"/>
    <numFmt numFmtId="166" formatCode="_(&quot;$&quot;\ * #,##0_);_(&quot;$&quot;\ * \(#,##0\);_(&quot;$&quot;\ * &quot;-&quot;??_);_(@_)"/>
    <numFmt numFmtId="167" formatCode="&quot;$&quot;#,##0"/>
    <numFmt numFmtId="168" formatCode="_-&quot;$&quot;\ * #,##0_-;\-&quot;$&quot;\ * #,##0_-;_-&quot;$&quot;\ * &quot;-&quot;_-;_-@"/>
    <numFmt numFmtId="169" formatCode="_-* #,##0_-;\-* #,##0_-;_-* &quot;-&quot;_-;_-@"/>
    <numFmt numFmtId="170" formatCode="_-* #,##0.00_-;\-* #,##0.00_-;_-* &quot;-&quot;_-;_-@"/>
    <numFmt numFmtId="171" formatCode="_-* #,##0_-;\-* #,##0_-;_-* &quot;-&quot;??_-;_-@_-"/>
    <numFmt numFmtId="172" formatCode="_-&quot;$&quot;\ * #,##0_-;\-&quot;$&quot;\ * #,##0_-;_-&quot;$&quot;\ * &quot;-&quot;??_-;_-@_-"/>
    <numFmt numFmtId="173" formatCode="_-&quot;$&quot;\ * #,##0_-;\-&quot;$&quot;\ * #,##0_-;_-&quot;$&quot;\ * &quot;-&quot;??_-;_-@"/>
  </numFmts>
  <fonts count="12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Arial"/>
      <family val="2"/>
    </font>
    <font>
      <sz val="10"/>
      <color rgb="FF7F7F7F"/>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name val="Calibri"/>
      <family val="2"/>
      <scheme val="minor"/>
    </font>
    <font>
      <sz val="11"/>
      <color theme="1"/>
      <name val="Calibri"/>
      <family val="2"/>
      <scheme val="minor"/>
    </font>
    <font>
      <sz val="8"/>
      <name val="Calibri"/>
      <family val="2"/>
      <scheme val="minor"/>
    </font>
    <font>
      <sz val="10"/>
      <color theme="1"/>
      <name val="Arial"/>
      <family val="2"/>
    </font>
    <font>
      <sz val="10"/>
      <name val="Calibri"/>
      <family val="2"/>
    </font>
    <font>
      <sz val="12"/>
      <color theme="1"/>
      <name val="Calibri"/>
      <family val="2"/>
      <scheme val="minor"/>
    </font>
    <font>
      <u/>
      <sz val="10"/>
      <color theme="0"/>
      <name val="Calibri"/>
      <family val="2"/>
    </font>
    <font>
      <sz val="16"/>
      <color theme="1"/>
      <name val="Calibri"/>
      <family val="2"/>
    </font>
    <font>
      <sz val="14"/>
      <color theme="1"/>
      <name val="Calibri"/>
      <family val="2"/>
      <scheme val="minor"/>
    </font>
    <font>
      <sz val="10"/>
      <color theme="4" tint="-0.499984740745262"/>
      <name val="Calibri"/>
      <family val="2"/>
    </font>
    <font>
      <sz val="11"/>
      <color theme="1"/>
      <name val="Calibri"/>
      <family val="2"/>
      <scheme val="minor"/>
    </font>
    <font>
      <sz val="11"/>
      <color theme="1"/>
      <name val="Calibri"/>
      <family val="2"/>
      <scheme val="minor"/>
    </font>
    <font>
      <u/>
      <sz val="11"/>
      <color theme="0"/>
      <name val="Calibri"/>
      <family val="2"/>
    </font>
    <font>
      <b/>
      <sz val="14"/>
      <color theme="1" tint="0.249977111117893"/>
      <name val="Calibri"/>
      <family val="2"/>
    </font>
    <font>
      <sz val="14"/>
      <color theme="1" tint="0.249977111117893"/>
      <name val="Calibri"/>
      <family val="2"/>
    </font>
    <font>
      <sz val="10"/>
      <color rgb="FF3F3F3F"/>
      <name val="Calibri"/>
      <family val="2"/>
    </font>
    <font>
      <b/>
      <sz val="10"/>
      <color rgb="FF3F3F3F"/>
      <name val="Calibri"/>
      <family val="2"/>
    </font>
    <font>
      <b/>
      <sz val="10"/>
      <name val="Calibri"/>
      <family val="2"/>
    </font>
    <font>
      <sz val="14"/>
      <color theme="1" tint="0.249977111117893"/>
      <name val="Calibri"/>
      <family val="2"/>
      <scheme val="minor"/>
    </font>
    <font>
      <b/>
      <sz val="11"/>
      <color theme="1"/>
      <name val="Calibri"/>
      <family val="2"/>
      <scheme val="minor"/>
    </font>
    <font>
      <b/>
      <sz val="11"/>
      <name val="Calibri"/>
      <family val="2"/>
    </font>
    <font>
      <b/>
      <sz val="11"/>
      <name val="Aptos Narrow"/>
      <family val="2"/>
    </font>
    <font>
      <sz val="11"/>
      <color theme="1"/>
      <name val="Calibri"/>
      <family val="2"/>
      <scheme val="minor"/>
    </font>
    <font>
      <sz val="11"/>
      <color rgb="FF000000"/>
      <name val="Calibri"/>
      <family val="2"/>
    </font>
    <font>
      <b/>
      <sz val="11"/>
      <color rgb="FF000000"/>
      <name val="Calibri"/>
      <family val="2"/>
    </font>
    <font>
      <sz val="11"/>
      <name val="Calibri"/>
      <family val="2"/>
      <scheme val="minor"/>
    </font>
    <font>
      <sz val="8"/>
      <name val="Calibri"/>
      <family val="2"/>
      <scheme val="minor"/>
    </font>
    <font>
      <b/>
      <sz val="11"/>
      <color theme="1"/>
      <name val="Calibri"/>
      <family val="2"/>
    </font>
    <font>
      <b/>
      <sz val="11"/>
      <color theme="0"/>
      <name val="Calibri"/>
      <family val="2"/>
    </font>
    <font>
      <sz val="11"/>
      <color theme="5"/>
      <name val="Calibri"/>
      <family val="2"/>
    </font>
    <font>
      <sz val="12"/>
      <name val="Calibri"/>
      <family val="2"/>
    </font>
    <font>
      <b/>
      <sz val="12"/>
      <color rgb="FF000000"/>
      <name val="Calibri"/>
      <family val="2"/>
    </font>
    <font>
      <sz val="10"/>
      <color rgb="FFFF0000"/>
      <name val="Calibri"/>
      <family val="2"/>
    </font>
    <font>
      <sz val="10"/>
      <color rgb="FF333333"/>
      <name val="Calibri"/>
      <family val="2"/>
    </font>
    <font>
      <sz val="10"/>
      <color theme="0" tint="-0.249977111117893"/>
      <name val="Calibri"/>
      <family val="2"/>
    </font>
    <font>
      <b/>
      <sz val="11"/>
      <name val="Calibri"/>
      <family val="2"/>
      <scheme val="minor"/>
    </font>
    <font>
      <sz val="11"/>
      <color theme="1"/>
      <name val="Calibri"/>
      <family val="2"/>
      <scheme val="minor"/>
    </font>
    <font>
      <sz val="11"/>
      <color rgb="FFDDDDDD"/>
      <name val="Calibri"/>
      <family val="2"/>
      <scheme val="minor"/>
    </font>
    <font>
      <sz val="11"/>
      <color rgb="FFF8F8F8"/>
      <name val="Calibri"/>
      <family val="2"/>
      <scheme val="minor"/>
    </font>
    <font>
      <sz val="12"/>
      <color rgb="FF000000"/>
      <name val="Calibri"/>
      <family val="2"/>
    </font>
    <font>
      <b/>
      <sz val="10"/>
      <name val="Arial"/>
      <family val="2"/>
    </font>
    <font>
      <b/>
      <sz val="11"/>
      <color theme="0"/>
      <name val="Calibri"/>
      <family val="2"/>
      <scheme val="minor"/>
    </font>
    <font>
      <b/>
      <sz val="11"/>
      <color rgb="FFFF0000"/>
      <name val="Calibri"/>
      <family val="2"/>
    </font>
    <font>
      <sz val="11"/>
      <color rgb="FFFF0000"/>
      <name val="Calibri"/>
      <family val="2"/>
    </font>
  </fonts>
  <fills count="56">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theme="0"/>
        <bgColor indexed="64"/>
      </patternFill>
    </fill>
    <fill>
      <patternFill patternType="solid">
        <fgColor rgb="FF97A606"/>
        <bgColor indexed="64"/>
      </patternFill>
    </fill>
    <fill>
      <patternFill patternType="solid">
        <fgColor indexed="9"/>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rgb="FFF2F2F2"/>
      </patternFill>
    </fill>
    <fill>
      <patternFill patternType="solid">
        <fgColor theme="0" tint="-4.9989318521683403E-2"/>
        <bgColor theme="0"/>
      </patternFill>
    </fill>
    <fill>
      <patternFill patternType="solid">
        <fgColor theme="0" tint="-0.249977111117893"/>
        <bgColor theme="0"/>
      </patternFill>
    </fill>
    <fill>
      <patternFill patternType="solid">
        <fgColor theme="0"/>
        <bgColor rgb="FFFFFFFF"/>
      </patternFill>
    </fill>
    <fill>
      <patternFill patternType="solid">
        <fgColor theme="0" tint="-0.249977111117893"/>
        <bgColor rgb="FFBFBFBF"/>
      </patternFill>
    </fill>
    <fill>
      <patternFill patternType="solid">
        <fgColor theme="0" tint="-0.249977111117893"/>
        <bgColor indexed="64"/>
      </patternFill>
    </fill>
    <fill>
      <patternFill patternType="solid">
        <fgColor theme="0" tint="-0.14999847407452621"/>
        <bgColor rgb="FFF2F2F2"/>
      </patternFill>
    </fill>
    <fill>
      <patternFill patternType="solid">
        <fgColor rgb="FFDBE1B9"/>
        <bgColor rgb="FFE7ECCA"/>
      </patternFill>
    </fill>
    <fill>
      <patternFill patternType="solid">
        <fgColor rgb="FFDBE1B9"/>
        <bgColor rgb="FFF2F2F2"/>
      </patternFill>
    </fill>
    <fill>
      <patternFill patternType="solid">
        <fgColor theme="0"/>
        <bgColor rgb="FFE7ECCA"/>
      </patternFill>
    </fill>
    <fill>
      <patternFill patternType="solid">
        <fgColor theme="0" tint="-0.34998626667073579"/>
        <bgColor rgb="FFA5A5A5"/>
      </patternFill>
    </fill>
    <fill>
      <patternFill patternType="solid">
        <fgColor theme="0" tint="-0.34998626667073579"/>
        <bgColor theme="0"/>
      </patternFill>
    </fill>
    <fill>
      <patternFill patternType="solid">
        <fgColor theme="0" tint="-0.34998626667073579"/>
        <bgColor rgb="FFCC9900"/>
      </patternFill>
    </fill>
    <fill>
      <patternFill patternType="solid">
        <fgColor theme="0" tint="-0.34998626667073579"/>
        <bgColor rgb="FF545D03"/>
      </patternFill>
    </fill>
    <fill>
      <patternFill patternType="solid">
        <fgColor theme="0" tint="-4.9989318521683403E-2"/>
        <bgColor indexed="64"/>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0.249977111117893"/>
        <bgColor rgb="FFE7ECCA"/>
      </patternFill>
    </fill>
    <fill>
      <patternFill patternType="solid">
        <fgColor theme="2" tint="-0.34998626667073579"/>
        <bgColor rgb="FFE7ECCA"/>
      </patternFill>
    </fill>
    <fill>
      <patternFill patternType="solid">
        <fgColor theme="2" tint="-0.14999847407452621"/>
        <bgColor rgb="FFF2F2F2"/>
      </patternFill>
    </fill>
    <fill>
      <patternFill patternType="solid">
        <fgColor theme="2"/>
        <bgColor indexed="64"/>
      </patternFill>
    </fill>
    <fill>
      <patternFill patternType="solid">
        <fgColor theme="4" tint="0.79998168889431442"/>
        <bgColor indexed="64"/>
      </patternFill>
    </fill>
    <fill>
      <patternFill patternType="solid">
        <fgColor theme="0"/>
        <bgColor rgb="FF00B0F0"/>
      </patternFill>
    </fill>
  </fills>
  <borders count="153">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style="hair">
        <color rgb="FF000000"/>
      </left>
      <right style="hair">
        <color rgb="FF000000"/>
      </right>
      <top/>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style="hair">
        <color indexed="64"/>
      </left>
      <right style="hair">
        <color indexed="64"/>
      </right>
      <top/>
      <bottom/>
      <diagonal/>
    </border>
    <border>
      <left/>
      <right/>
      <top style="hair">
        <color theme="1"/>
      </top>
      <bottom/>
      <diagonal/>
    </border>
    <border>
      <left style="hair">
        <color rgb="FF000000"/>
      </left>
      <right style="hair">
        <color rgb="FF000000"/>
      </right>
      <top style="thin">
        <color rgb="FF000000"/>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indexed="64"/>
      </bottom>
      <diagonal/>
    </border>
    <border>
      <left/>
      <right/>
      <top style="hair">
        <color rgb="FF000000"/>
      </top>
      <bottom style="hair">
        <color indexed="64"/>
      </bottom>
      <diagonal/>
    </border>
    <border>
      <left/>
      <right style="hair">
        <color rgb="FF000000"/>
      </right>
      <top style="hair">
        <color rgb="FF000000"/>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indexed="64"/>
      </left>
      <right style="hair">
        <color indexed="64"/>
      </right>
      <top style="hair">
        <color rgb="FF000000"/>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right style="hair">
        <color indexed="64"/>
      </right>
      <top style="hair">
        <color rgb="FF000000"/>
      </top>
      <bottom style="hair">
        <color indexed="64"/>
      </bottom>
      <diagonal/>
    </border>
    <border>
      <left style="hair">
        <color indexed="64"/>
      </left>
      <right/>
      <top/>
      <bottom style="hair">
        <color rgb="FF000000"/>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style="hair">
        <color indexed="64"/>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s>
  <cellStyleXfs count="27">
    <xf numFmtId="0" fontId="0" fillId="0" borderId="0"/>
    <xf numFmtId="0" fontId="68" fillId="0" borderId="29"/>
    <xf numFmtId="9" fontId="68" fillId="0" borderId="29" applyFont="0" applyFill="0" applyBorder="0" applyAlignment="0" applyProtection="0"/>
    <xf numFmtId="9" fontId="76" fillId="0" borderId="0" applyFont="0" applyFill="0" applyBorder="0" applyAlignment="0" applyProtection="0"/>
    <xf numFmtId="41" fontId="77" fillId="0" borderId="0" applyFont="0" applyFill="0" applyBorder="0" applyAlignment="0" applyProtection="0"/>
    <xf numFmtId="43" fontId="86" fillId="0" borderId="0" applyFont="0" applyFill="0" applyBorder="0" applyAlignment="0" applyProtection="0"/>
    <xf numFmtId="44" fontId="87" fillId="0" borderId="0" applyFont="0" applyFill="0" applyBorder="0" applyAlignment="0" applyProtection="0"/>
    <xf numFmtId="0" fontId="7" fillId="0" borderId="29"/>
    <xf numFmtId="0" fontId="98" fillId="0" borderId="29"/>
    <xf numFmtId="0" fontId="66" fillId="22" borderId="29" applyNumberFormat="0" applyBorder="0" applyAlignment="0" applyProtection="0"/>
    <xf numFmtId="41" fontId="5" fillId="0" borderId="29" applyFont="0" applyFill="0" applyBorder="0" applyAlignment="0" applyProtection="0"/>
    <xf numFmtId="42" fontId="5" fillId="0" borderId="29" applyFont="0" applyFill="0" applyBorder="0" applyAlignment="0" applyProtection="0"/>
    <xf numFmtId="9" fontId="5" fillId="0" borderId="29" applyFont="0" applyFill="0" applyBorder="0" applyAlignment="0" applyProtection="0"/>
    <xf numFmtId="43" fontId="5" fillId="0" borderId="29" applyFont="0" applyFill="0" applyBorder="0" applyAlignment="0" applyProtection="0"/>
    <xf numFmtId="44" fontId="5" fillId="0" borderId="29" applyFont="0" applyFill="0" applyBorder="0" applyAlignment="0" applyProtection="0"/>
    <xf numFmtId="0" fontId="5" fillId="0" borderId="29"/>
    <xf numFmtId="0" fontId="112" fillId="0" borderId="29"/>
    <xf numFmtId="41" fontId="3" fillId="0" borderId="29" applyFont="0" applyFill="0" applyBorder="0" applyAlignment="0" applyProtection="0"/>
    <xf numFmtId="9" fontId="3" fillId="0" borderId="29" applyFont="0" applyFill="0" applyBorder="0" applyAlignment="0" applyProtection="0"/>
    <xf numFmtId="164" fontId="3" fillId="0" borderId="29" applyFont="0" applyFill="0" applyBorder="0" applyAlignment="0" applyProtection="0"/>
    <xf numFmtId="0" fontId="3" fillId="0" borderId="29"/>
    <xf numFmtId="43" fontId="3" fillId="0" borderId="29" applyFont="0" applyFill="0" applyBorder="0" applyAlignment="0" applyProtection="0"/>
    <xf numFmtId="0" fontId="3" fillId="0" borderId="29"/>
    <xf numFmtId="0" fontId="3" fillId="0" borderId="29"/>
    <xf numFmtId="0" fontId="112" fillId="0" borderId="29"/>
    <xf numFmtId="164" fontId="3" fillId="0" borderId="29" applyFont="0" applyFill="0" applyBorder="0" applyAlignment="0" applyProtection="0"/>
    <xf numFmtId="43" fontId="3" fillId="0" borderId="29" applyFont="0" applyFill="0" applyBorder="0" applyAlignment="0" applyProtection="0"/>
  </cellStyleXfs>
  <cellXfs count="994">
    <xf numFmtId="0" fontId="0" fillId="0" borderId="0" xfId="0"/>
    <xf numFmtId="0" fontId="8" fillId="2" borderId="1" xfId="0" applyFont="1" applyFill="1" applyBorder="1" applyAlignment="1">
      <alignment vertical="center"/>
    </xf>
    <xf numFmtId="0" fontId="8" fillId="2" borderId="1" xfId="0" applyFont="1" applyFill="1" applyBorder="1"/>
    <xf numFmtId="0" fontId="10" fillId="0" borderId="0" xfId="0" applyFont="1" applyAlignment="1">
      <alignment vertical="center"/>
    </xf>
    <xf numFmtId="0" fontId="10" fillId="0" borderId="7" xfId="0" applyFont="1" applyBorder="1" applyAlignment="1">
      <alignment vertical="center"/>
    </xf>
    <xf numFmtId="0" fontId="8" fillId="0" borderId="0" xfId="0" applyFont="1" applyAlignment="1">
      <alignmen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right" vertical="center"/>
    </xf>
    <xf numFmtId="0" fontId="8" fillId="0" borderId="6" xfId="0" applyFont="1" applyBorder="1" applyAlignment="1">
      <alignment horizontal="right" vertical="center"/>
    </xf>
    <xf numFmtId="0" fontId="10" fillId="2" borderId="1" xfId="0" applyFont="1" applyFill="1" applyBorder="1"/>
    <xf numFmtId="0" fontId="8" fillId="0" borderId="0" xfId="0" applyFont="1"/>
    <xf numFmtId="0" fontId="12" fillId="2" borderId="1" xfId="0" applyFont="1" applyFill="1" applyBorder="1" applyAlignment="1">
      <alignment wrapText="1"/>
    </xf>
    <xf numFmtId="0" fontId="13" fillId="2" borderId="1" xfId="0" applyFont="1" applyFill="1" applyBorder="1" applyAlignment="1">
      <alignment wrapText="1"/>
    </xf>
    <xf numFmtId="0" fontId="12" fillId="2" borderId="1" xfId="0" applyFont="1" applyFill="1" applyBorder="1" applyAlignment="1">
      <alignment horizontal="center" wrapText="1"/>
    </xf>
    <xf numFmtId="0" fontId="12" fillId="5" borderId="1" xfId="0" applyFont="1" applyFill="1" applyBorder="1" applyAlignment="1">
      <alignment horizontal="center" wrapText="1"/>
    </xf>
    <xf numFmtId="0" fontId="17" fillId="2" borderId="1" xfId="0" applyFont="1" applyFill="1" applyBorder="1"/>
    <xf numFmtId="0" fontId="17" fillId="5" borderId="1" xfId="0" applyFont="1" applyFill="1" applyBorder="1"/>
    <xf numFmtId="0" fontId="19" fillId="3" borderId="1" xfId="0" applyFont="1" applyFill="1" applyBorder="1"/>
    <xf numFmtId="0" fontId="18" fillId="3" borderId="1" xfId="0" applyFont="1" applyFill="1" applyBorder="1" applyAlignment="1">
      <alignment horizontal="center" wrapText="1"/>
    </xf>
    <xf numFmtId="0" fontId="13" fillId="3" borderId="1" xfId="0" applyFont="1" applyFill="1" applyBorder="1"/>
    <xf numFmtId="0" fontId="15" fillId="3" borderId="17"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2" fillId="3" borderId="1" xfId="0" applyFont="1" applyFill="1" applyBorder="1" applyAlignment="1">
      <alignment horizontal="center" wrapText="1"/>
    </xf>
    <xf numFmtId="0" fontId="20" fillId="3" borderId="1" xfId="0" applyFont="1" applyFill="1" applyBorder="1"/>
    <xf numFmtId="0" fontId="21" fillId="2" borderId="1" xfId="0" applyFont="1" applyFill="1" applyBorder="1"/>
    <xf numFmtId="0" fontId="13" fillId="3" borderId="1" xfId="0" applyFont="1" applyFill="1" applyBorder="1" applyAlignment="1">
      <alignment wrapText="1"/>
    </xf>
    <xf numFmtId="0" fontId="8" fillId="3" borderId="1" xfId="0" applyFont="1" applyFill="1" applyBorder="1"/>
    <xf numFmtId="0" fontId="22" fillId="3" borderId="1" xfId="0" applyFont="1" applyFill="1" applyBorder="1" applyAlignment="1">
      <alignment vertical="center" wrapText="1"/>
    </xf>
    <xf numFmtId="0" fontId="24" fillId="3" borderId="1" xfId="0" applyFont="1" applyFill="1" applyBorder="1" applyAlignment="1">
      <alignment vertical="center"/>
    </xf>
    <xf numFmtId="0" fontId="25" fillId="3" borderId="1" xfId="0" applyFont="1" applyFill="1" applyBorder="1" applyAlignment="1">
      <alignment vertical="center"/>
    </xf>
    <xf numFmtId="0" fontId="26" fillId="2" borderId="1" xfId="0" applyFont="1" applyFill="1" applyBorder="1"/>
    <xf numFmtId="0" fontId="27" fillId="3" borderId="1" xfId="0" applyFont="1" applyFill="1" applyBorder="1"/>
    <xf numFmtId="0" fontId="22" fillId="3" borderId="1" xfId="0" applyFont="1" applyFill="1" applyBorder="1"/>
    <xf numFmtId="0" fontId="24" fillId="3" borderId="1" xfId="0" applyFont="1" applyFill="1" applyBorder="1"/>
    <xf numFmtId="0" fontId="25" fillId="3" borderId="1" xfId="0" applyFont="1" applyFill="1" applyBorder="1"/>
    <xf numFmtId="0" fontId="28" fillId="3" borderId="1" xfId="0" applyFont="1" applyFill="1" applyBorder="1" applyAlignment="1">
      <alignment vertical="center" wrapText="1"/>
    </xf>
    <xf numFmtId="0" fontId="10" fillId="2" borderId="1" xfId="0" applyFont="1" applyFill="1" applyBorder="1" applyAlignment="1">
      <alignment vertical="center" wrapText="1"/>
    </xf>
    <xf numFmtId="0" fontId="13" fillId="2" borderId="1" xfId="0" applyFont="1" applyFill="1" applyBorder="1"/>
    <xf numFmtId="0" fontId="30" fillId="0" borderId="0" xfId="0" applyFont="1"/>
    <xf numFmtId="0" fontId="30" fillId="0" borderId="0" xfId="0" applyFont="1" applyAlignment="1">
      <alignment horizontal="left" vertical="center" wrapText="1"/>
    </xf>
    <xf numFmtId="0" fontId="30" fillId="2" borderId="1" xfId="0" applyFont="1" applyFill="1" applyBorder="1"/>
    <xf numFmtId="0" fontId="30" fillId="0" borderId="0" xfId="0" applyFont="1" applyAlignment="1">
      <alignment horizontal="left" vertical="center"/>
    </xf>
    <xf numFmtId="0" fontId="30" fillId="2" borderId="1" xfId="0" applyFont="1" applyFill="1" applyBorder="1" applyAlignment="1">
      <alignment horizontal="left" vertical="center"/>
    </xf>
    <xf numFmtId="0" fontId="30" fillId="0" borderId="0" xfId="0" applyFont="1" applyAlignment="1">
      <alignment horizontal="center" vertical="center"/>
    </xf>
    <xf numFmtId="0" fontId="30" fillId="2" borderId="1" xfId="0" applyFont="1" applyFill="1" applyBorder="1" applyAlignment="1">
      <alignment horizontal="center" vertical="center"/>
    </xf>
    <xf numFmtId="0" fontId="32" fillId="0" borderId="0" xfId="0" applyFont="1"/>
    <xf numFmtId="0" fontId="30" fillId="2" borderId="1" xfId="0" applyFont="1" applyFill="1" applyBorder="1" applyAlignment="1">
      <alignment vertical="center"/>
    </xf>
    <xf numFmtId="0" fontId="30" fillId="2" borderId="1" xfId="0" applyFont="1" applyFill="1" applyBorder="1" applyAlignment="1">
      <alignment horizontal="left" vertical="center" wrapText="1"/>
    </xf>
    <xf numFmtId="0" fontId="30" fillId="2" borderId="37" xfId="0" applyFont="1" applyFill="1" applyBorder="1" applyAlignment="1">
      <alignment vertical="center"/>
    </xf>
    <xf numFmtId="0" fontId="30" fillId="2" borderId="37" xfId="0" applyFont="1" applyFill="1" applyBorder="1" applyAlignment="1">
      <alignment horizontal="left" vertical="center" wrapText="1"/>
    </xf>
    <xf numFmtId="0" fontId="34" fillId="10" borderId="21" xfId="0" applyFont="1" applyFill="1" applyBorder="1" applyAlignment="1">
      <alignment horizontal="center" vertical="center" wrapText="1"/>
    </xf>
    <xf numFmtId="10" fontId="30" fillId="2" borderId="17" xfId="0" applyNumberFormat="1" applyFont="1" applyFill="1" applyBorder="1" applyAlignment="1">
      <alignment horizontal="center" vertical="center" wrapText="1"/>
    </xf>
    <xf numFmtId="167" fontId="30" fillId="0" borderId="21" xfId="0" applyNumberFormat="1" applyFont="1" applyBorder="1" applyAlignment="1">
      <alignment horizontal="center" vertical="center" wrapText="1"/>
    </xf>
    <xf numFmtId="167" fontId="30" fillId="2" borderId="17" xfId="0" applyNumberFormat="1" applyFont="1" applyFill="1" applyBorder="1" applyAlignment="1">
      <alignment horizontal="center" vertical="center" wrapText="1"/>
    </xf>
    <xf numFmtId="168" fontId="30" fillId="2" borderId="21" xfId="0" applyNumberFormat="1" applyFont="1" applyFill="1" applyBorder="1" applyAlignment="1">
      <alignment horizontal="center" vertical="center" wrapText="1"/>
    </xf>
    <xf numFmtId="168" fontId="30" fillId="2" borderId="17" xfId="0" applyNumberFormat="1" applyFont="1" applyFill="1" applyBorder="1" applyAlignment="1">
      <alignment horizontal="center" vertical="center" wrapText="1"/>
    </xf>
    <xf numFmtId="1" fontId="35" fillId="2" borderId="21" xfId="0" applyNumberFormat="1" applyFont="1" applyFill="1" applyBorder="1" applyAlignment="1">
      <alignment horizontal="center" vertical="center"/>
    </xf>
    <xf numFmtId="167" fontId="30" fillId="2" borderId="21" xfId="0" applyNumberFormat="1" applyFont="1" applyFill="1" applyBorder="1" applyAlignment="1">
      <alignment horizontal="center" vertical="center" wrapText="1"/>
    </xf>
    <xf numFmtId="9" fontId="30" fillId="2" borderId="21" xfId="0" applyNumberFormat="1" applyFont="1" applyFill="1" applyBorder="1" applyAlignment="1">
      <alignment horizontal="center" vertical="center" wrapText="1"/>
    </xf>
    <xf numFmtId="168" fontId="31" fillId="2" borderId="21" xfId="0" applyNumberFormat="1" applyFont="1" applyFill="1" applyBorder="1" applyAlignment="1">
      <alignment horizontal="center" vertical="center" wrapText="1"/>
    </xf>
    <xf numFmtId="0" fontId="31" fillId="0" borderId="0" xfId="0" applyFont="1"/>
    <xf numFmtId="0" fontId="36" fillId="0" borderId="0" xfId="0" applyFont="1" applyAlignment="1">
      <alignment horizontal="center"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15" fillId="2" borderId="1" xfId="0" applyFont="1" applyFill="1" applyBorder="1"/>
    <xf numFmtId="0" fontId="36" fillId="2" borderId="1" xfId="0" applyFont="1" applyFill="1" applyBorder="1" applyAlignment="1">
      <alignment horizontal="left" vertical="center"/>
    </xf>
    <xf numFmtId="0" fontId="36" fillId="2" borderId="56" xfId="0" applyFont="1" applyFill="1" applyBorder="1" applyAlignment="1">
      <alignment horizontal="center" vertical="center"/>
    </xf>
    <xf numFmtId="0" fontId="36" fillId="2" borderId="56" xfId="0" applyFont="1" applyFill="1" applyBorder="1" applyAlignment="1">
      <alignment horizontal="left" vertical="center" wrapText="1"/>
    </xf>
    <xf numFmtId="0" fontId="38" fillId="2" borderId="56" xfId="0" applyFont="1" applyFill="1" applyBorder="1" applyAlignment="1">
      <alignment horizontal="center" vertical="center"/>
    </xf>
    <xf numFmtId="0" fontId="38" fillId="2" borderId="56" xfId="0" applyFont="1" applyFill="1" applyBorder="1" applyAlignment="1">
      <alignment horizontal="left" vertical="center" wrapText="1"/>
    </xf>
    <xf numFmtId="0" fontId="36" fillId="0" borderId="56" xfId="0" applyFont="1" applyBorder="1" applyAlignment="1">
      <alignment horizontal="left" vertical="center" wrapText="1"/>
    </xf>
    <xf numFmtId="0" fontId="36" fillId="2" borderId="1" xfId="0" applyFont="1" applyFill="1" applyBorder="1" applyAlignment="1">
      <alignment horizontal="center" vertical="center"/>
    </xf>
    <xf numFmtId="0" fontId="36" fillId="2" borderId="1" xfId="0" applyFont="1" applyFill="1" applyBorder="1" applyAlignment="1">
      <alignment horizontal="left" vertical="center" wrapText="1"/>
    </xf>
    <xf numFmtId="0" fontId="15" fillId="0" borderId="56" xfId="0" applyFont="1" applyBorder="1"/>
    <xf numFmtId="0" fontId="39" fillId="5" borderId="56" xfId="0" applyFont="1" applyFill="1" applyBorder="1" applyAlignment="1">
      <alignment horizontal="center" vertical="center"/>
    </xf>
    <xf numFmtId="0" fontId="40" fillId="0" borderId="0" xfId="0" applyFont="1"/>
    <xf numFmtId="0" fontId="40" fillId="0" borderId="0" xfId="0" applyFont="1" applyAlignment="1">
      <alignment vertical="center"/>
    </xf>
    <xf numFmtId="0" fontId="39" fillId="17" borderId="56" xfId="0" applyFont="1" applyFill="1" applyBorder="1" applyAlignment="1">
      <alignment horizontal="center" vertical="center"/>
    </xf>
    <xf numFmtId="3" fontId="39" fillId="6" borderId="1" xfId="0" applyNumberFormat="1" applyFont="1" applyFill="1" applyBorder="1" applyAlignment="1">
      <alignment vertical="center"/>
    </xf>
    <xf numFmtId="0" fontId="40" fillId="0" borderId="56" xfId="0" applyFont="1" applyBorder="1" applyAlignment="1">
      <alignment horizontal="left" vertical="center" wrapText="1"/>
    </xf>
    <xf numFmtId="0" fontId="40" fillId="0" borderId="56" xfId="0" applyFont="1" applyBorder="1" applyAlignment="1">
      <alignment vertical="center"/>
    </xf>
    <xf numFmtId="0" fontId="40" fillId="0" borderId="56" xfId="0" applyFont="1" applyBorder="1" applyAlignment="1">
      <alignment horizontal="center" vertical="center"/>
    </xf>
    <xf numFmtId="0" fontId="39" fillId="17" borderId="56" xfId="0" applyFont="1" applyFill="1" applyBorder="1" applyAlignment="1">
      <alignment horizontal="center" wrapText="1"/>
    </xf>
    <xf numFmtId="0" fontId="39" fillId="0" borderId="65" xfId="0" applyFont="1" applyBorder="1" applyAlignment="1">
      <alignment horizontal="center" vertical="center" wrapText="1"/>
    </xf>
    <xf numFmtId="0" fontId="39" fillId="0" borderId="0" xfId="0" applyFont="1" applyAlignment="1">
      <alignment horizontal="center" vertical="center" wrapText="1"/>
    </xf>
    <xf numFmtId="0" fontId="39" fillId="0" borderId="66" xfId="0" applyFont="1" applyBorder="1" applyAlignment="1">
      <alignment horizontal="center" vertical="center" wrapText="1"/>
    </xf>
    <xf numFmtId="0" fontId="41" fillId="18" borderId="68" xfId="0" applyFont="1" applyFill="1" applyBorder="1" applyAlignment="1">
      <alignment horizontal="center" vertical="center"/>
    </xf>
    <xf numFmtId="0" fontId="41" fillId="18" borderId="69" xfId="0" applyFont="1" applyFill="1" applyBorder="1" applyAlignment="1">
      <alignment horizontal="center" vertical="center"/>
    </xf>
    <xf numFmtId="0" fontId="41" fillId="18" borderId="70" xfId="0" applyFont="1" applyFill="1" applyBorder="1" applyAlignment="1">
      <alignment horizontal="center" vertical="center"/>
    </xf>
    <xf numFmtId="0" fontId="39" fillId="17" borderId="56" xfId="0" applyFont="1" applyFill="1" applyBorder="1" applyAlignment="1">
      <alignment horizontal="center" vertical="center" wrapText="1"/>
    </xf>
    <xf numFmtId="0" fontId="40" fillId="0" borderId="56" xfId="0" applyFont="1" applyBorder="1"/>
    <xf numFmtId="3" fontId="39" fillId="0" borderId="56" xfId="0" applyNumberFormat="1" applyFont="1" applyBorder="1" applyAlignment="1">
      <alignment horizontal="right"/>
    </xf>
    <xf numFmtId="0" fontId="41" fillId="18" borderId="72" xfId="0" applyFont="1" applyFill="1" applyBorder="1" applyAlignment="1">
      <alignment horizontal="center" vertical="center" wrapText="1"/>
    </xf>
    <xf numFmtId="0" fontId="41" fillId="18" borderId="73" xfId="0" applyFont="1" applyFill="1" applyBorder="1" applyAlignment="1">
      <alignment horizontal="center" vertical="center" wrapText="1"/>
    </xf>
    <xf numFmtId="0" fontId="41" fillId="18" borderId="74" xfId="0" applyFont="1" applyFill="1" applyBorder="1" applyAlignment="1">
      <alignment horizontal="center" vertical="center" wrapText="1"/>
    </xf>
    <xf numFmtId="0" fontId="39" fillId="19" borderId="75" xfId="0" applyFont="1" applyFill="1" applyBorder="1"/>
    <xf numFmtId="0" fontId="40" fillId="19" borderId="76" xfId="0" applyFont="1" applyFill="1" applyBorder="1" applyAlignment="1">
      <alignment horizontal="center"/>
    </xf>
    <xf numFmtId="0" fontId="40" fillId="19" borderId="1" xfId="0" applyFont="1" applyFill="1" applyBorder="1" applyAlignment="1">
      <alignment horizontal="center"/>
    </xf>
    <xf numFmtId="0" fontId="40" fillId="19" borderId="77" xfId="0" applyFont="1" applyFill="1" applyBorder="1" applyAlignment="1">
      <alignment horizontal="center"/>
    </xf>
    <xf numFmtId="3" fontId="40" fillId="0" borderId="56" xfId="0" applyNumberFormat="1" applyFont="1" applyBorder="1"/>
    <xf numFmtId="0" fontId="39" fillId="2" borderId="56" xfId="0" applyFont="1" applyFill="1" applyBorder="1" applyAlignment="1">
      <alignment horizontal="center"/>
    </xf>
    <xf numFmtId="3" fontId="39" fillId="2" borderId="56" xfId="0" applyNumberFormat="1" applyFont="1" applyFill="1" applyBorder="1" applyAlignment="1">
      <alignment horizontal="right"/>
    </xf>
    <xf numFmtId="0" fontId="40" fillId="2" borderId="56" xfId="0" applyFont="1" applyFill="1" applyBorder="1" applyAlignment="1">
      <alignment horizontal="center"/>
    </xf>
    <xf numFmtId="3" fontId="40" fillId="2" borderId="56" xfId="0" applyNumberFormat="1" applyFont="1" applyFill="1" applyBorder="1"/>
    <xf numFmtId="0" fontId="40" fillId="0" borderId="56" xfId="0" applyFont="1" applyBorder="1" applyAlignment="1">
      <alignment vertical="center" wrapText="1"/>
    </xf>
    <xf numFmtId="0" fontId="39" fillId="0" borderId="56" xfId="0" applyFont="1" applyBorder="1" applyAlignment="1">
      <alignment horizontal="center"/>
    </xf>
    <xf numFmtId="0" fontId="39" fillId="5" borderId="56" xfId="0" applyFont="1" applyFill="1" applyBorder="1" applyAlignment="1">
      <alignment horizontal="center"/>
    </xf>
    <xf numFmtId="0" fontId="42" fillId="6" borderId="56" xfId="0" applyFont="1" applyFill="1" applyBorder="1" applyAlignment="1">
      <alignment horizontal="left" vertical="center" wrapText="1"/>
    </xf>
    <xf numFmtId="0" fontId="40" fillId="0" borderId="0" xfId="0" applyFont="1" applyAlignment="1">
      <alignment horizontal="center" vertical="center"/>
    </xf>
    <xf numFmtId="0" fontId="39" fillId="0" borderId="84" xfId="0" applyFont="1" applyBorder="1" applyAlignment="1">
      <alignment horizontal="center"/>
    </xf>
    <xf numFmtId="3" fontId="39" fillId="0" borderId="72" xfId="0" applyNumberFormat="1" applyFont="1" applyBorder="1" applyAlignment="1">
      <alignment horizontal="right"/>
    </xf>
    <xf numFmtId="3" fontId="39" fillId="0" borderId="73" xfId="0" applyNumberFormat="1" applyFont="1" applyBorder="1" applyAlignment="1">
      <alignment horizontal="right"/>
    </xf>
    <xf numFmtId="3" fontId="39" fillId="0" borderId="74" xfId="0" applyNumberFormat="1" applyFont="1" applyBorder="1" applyAlignment="1">
      <alignment horizontal="right"/>
    </xf>
    <xf numFmtId="0" fontId="40" fillId="0" borderId="84" xfId="0" applyFont="1" applyBorder="1" applyAlignment="1">
      <alignment horizontal="center"/>
    </xf>
    <xf numFmtId="3" fontId="40" fillId="0" borderId="72" xfId="0" applyNumberFormat="1" applyFont="1" applyBorder="1"/>
    <xf numFmtId="3" fontId="40" fillId="0" borderId="73" xfId="0" applyNumberFormat="1" applyFont="1" applyBorder="1"/>
    <xf numFmtId="3" fontId="40" fillId="0" borderId="74" xfId="0" applyNumberFormat="1" applyFont="1" applyBorder="1"/>
    <xf numFmtId="0" fontId="42" fillId="0" borderId="56" xfId="0" applyFont="1" applyBorder="1" applyAlignment="1">
      <alignment horizontal="left" vertical="center" wrapText="1"/>
    </xf>
    <xf numFmtId="0" fontId="39" fillId="0" borderId="0" xfId="0" applyFont="1" applyAlignment="1">
      <alignment vertical="center"/>
    </xf>
    <xf numFmtId="0" fontId="40" fillId="0" borderId="52" xfId="0" applyFont="1" applyBorder="1" applyAlignment="1">
      <alignment vertical="center"/>
    </xf>
    <xf numFmtId="0" fontId="40" fillId="0" borderId="21" xfId="0" applyFont="1" applyBorder="1" applyAlignment="1">
      <alignment vertical="center"/>
    </xf>
    <xf numFmtId="0" fontId="40" fillId="0" borderId="56" xfId="0" applyFont="1" applyBorder="1" applyAlignment="1">
      <alignment wrapText="1"/>
    </xf>
    <xf numFmtId="0" fontId="43" fillId="0" borderId="0" xfId="0" applyFont="1" applyAlignment="1">
      <alignment horizontal="center" vertical="center"/>
    </xf>
    <xf numFmtId="0" fontId="43" fillId="0" borderId="0" xfId="0" applyFont="1" applyAlignment="1">
      <alignment horizontal="center" vertical="center" wrapText="1"/>
    </xf>
    <xf numFmtId="0" fontId="43" fillId="0" borderId="0" xfId="0" applyFont="1"/>
    <xf numFmtId="0" fontId="43" fillId="2" borderId="1" xfId="0" applyFont="1" applyFill="1" applyBorder="1"/>
    <xf numFmtId="0" fontId="43" fillId="2" borderId="1" xfId="0" applyFont="1" applyFill="1" applyBorder="1" applyAlignment="1">
      <alignment horizontal="center" vertical="center"/>
    </xf>
    <xf numFmtId="0" fontId="45" fillId="0" borderId="85" xfId="0" applyFont="1" applyBorder="1" applyAlignment="1">
      <alignment horizontal="center" vertical="center" wrapText="1"/>
    </xf>
    <xf numFmtId="0" fontId="46" fillId="0" borderId="86" xfId="0" applyFont="1" applyBorder="1" applyAlignment="1">
      <alignment horizontal="left" vertical="center" wrapText="1"/>
    </xf>
    <xf numFmtId="0" fontId="47" fillId="0" borderId="0" xfId="0" applyFont="1"/>
    <xf numFmtId="0" fontId="45" fillId="0" borderId="87" xfId="0" applyFont="1" applyBorder="1" applyAlignment="1">
      <alignment horizontal="center" vertical="center" wrapText="1"/>
    </xf>
    <xf numFmtId="0" fontId="46" fillId="0" borderId="88" xfId="0" applyFont="1" applyBorder="1" applyAlignment="1">
      <alignment horizontal="left" vertical="center" wrapText="1"/>
    </xf>
    <xf numFmtId="0" fontId="48" fillId="0" borderId="88" xfId="0" applyFont="1" applyBorder="1" applyAlignment="1">
      <alignment horizontal="left" vertical="center" wrapText="1"/>
    </xf>
    <xf numFmtId="0" fontId="45" fillId="0" borderId="87" xfId="0" applyFont="1" applyBorder="1" applyAlignment="1">
      <alignment horizontal="center" vertical="center" readingOrder="1"/>
    </xf>
    <xf numFmtId="0" fontId="49" fillId="0" borderId="87" xfId="0" applyFont="1" applyBorder="1" applyAlignment="1">
      <alignment horizontal="center" vertical="center" wrapText="1"/>
    </xf>
    <xf numFmtId="0" fontId="45" fillId="0" borderId="89" xfId="0" applyFont="1" applyBorder="1" applyAlignment="1">
      <alignment horizontal="center" vertical="center" readingOrder="1"/>
    </xf>
    <xf numFmtId="0" fontId="46" fillId="0" borderId="90" xfId="0" applyFont="1" applyBorder="1" applyAlignment="1">
      <alignment horizontal="left" vertical="center" wrapText="1"/>
    </xf>
    <xf numFmtId="0" fontId="47" fillId="0" borderId="0" xfId="0" applyFont="1" applyAlignment="1">
      <alignment horizontal="center" vertical="center" wrapText="1"/>
    </xf>
    <xf numFmtId="0" fontId="47" fillId="2" borderId="1" xfId="0" applyFont="1" applyFill="1" applyBorder="1" applyAlignment="1">
      <alignment horizontal="center" vertical="center" wrapText="1"/>
    </xf>
    <xf numFmtId="0" fontId="47" fillId="2" borderId="1" xfId="0" applyFont="1" applyFill="1" applyBorder="1"/>
    <xf numFmtId="0" fontId="50" fillId="0" borderId="0" xfId="0" applyFont="1"/>
    <xf numFmtId="0" fontId="51" fillId="0" borderId="0" xfId="0" applyFont="1" applyAlignment="1">
      <alignment horizontal="center"/>
    </xf>
    <xf numFmtId="0" fontId="50" fillId="2" borderId="1" xfId="0" applyFont="1" applyFill="1" applyBorder="1"/>
    <xf numFmtId="0" fontId="52" fillId="0" borderId="0" xfId="0" applyFont="1"/>
    <xf numFmtId="0" fontId="53" fillId="0" borderId="0" xfId="0" applyFont="1"/>
    <xf numFmtId="0" fontId="54" fillId="0" borderId="0" xfId="0" applyFont="1"/>
    <xf numFmtId="0" fontId="55" fillId="0" borderId="21" xfId="0" applyFont="1" applyBorder="1" applyAlignment="1">
      <alignment horizontal="center" vertical="center"/>
    </xf>
    <xf numFmtId="0" fontId="50" fillId="0" borderId="0" xfId="0" applyFont="1" applyAlignment="1">
      <alignment horizontal="left" vertical="top"/>
    </xf>
    <xf numFmtId="0" fontId="47" fillId="0" borderId="21" xfId="0" applyFont="1" applyBorder="1"/>
    <xf numFmtId="0" fontId="50" fillId="0" borderId="0" xfId="0" applyFont="1" applyAlignment="1">
      <alignment horizontal="left" vertical="center" wrapText="1"/>
    </xf>
    <xf numFmtId="0" fontId="55" fillId="0" borderId="0" xfId="0" applyFont="1" applyAlignment="1">
      <alignment vertical="center"/>
    </xf>
    <xf numFmtId="0" fontId="56" fillId="0" borderId="0" xfId="0" applyFont="1"/>
    <xf numFmtId="0" fontId="57" fillId="0" borderId="0" xfId="0" applyFont="1" applyAlignment="1">
      <alignment horizontal="left" vertical="top" wrapText="1"/>
    </xf>
    <xf numFmtId="0" fontId="50" fillId="0" borderId="0" xfId="0" applyFont="1" applyAlignment="1">
      <alignment horizontal="left" vertical="top" wrapText="1"/>
    </xf>
    <xf numFmtId="0" fontId="58" fillId="10" borderId="21" xfId="0" applyFont="1" applyFill="1" applyBorder="1" applyAlignment="1">
      <alignment horizontal="center" vertical="center" wrapText="1"/>
    </xf>
    <xf numFmtId="0" fontId="59" fillId="0" borderId="0" xfId="0" applyFont="1" applyAlignment="1">
      <alignment horizontal="center" vertical="center" wrapText="1"/>
    </xf>
    <xf numFmtId="0" fontId="57" fillId="0" borderId="21" xfId="0" applyFont="1" applyBorder="1" applyAlignment="1">
      <alignment horizontal="left" vertical="center" wrapText="1"/>
    </xf>
    <xf numFmtId="0" fontId="50" fillId="0" borderId="21" xfId="0" applyFont="1" applyBorder="1" applyAlignment="1">
      <alignment horizontal="left" vertical="center" wrapText="1"/>
    </xf>
    <xf numFmtId="0" fontId="60" fillId="0" borderId="21" xfId="0" applyFont="1" applyBorder="1" applyAlignment="1">
      <alignment horizontal="left" vertical="center" wrapText="1"/>
    </xf>
    <xf numFmtId="0" fontId="56" fillId="2" borderId="1" xfId="0" applyFont="1" applyFill="1" applyBorder="1"/>
    <xf numFmtId="0" fontId="50" fillId="0" borderId="21" xfId="0" applyFont="1" applyBorder="1" applyAlignment="1">
      <alignment vertical="center" wrapText="1"/>
    </xf>
    <xf numFmtId="0" fontId="50" fillId="0" borderId="0" xfId="0" applyFont="1" applyAlignment="1">
      <alignment vertical="center" wrapText="1"/>
    </xf>
    <xf numFmtId="0" fontId="50" fillId="2" borderId="1" xfId="0" applyFont="1" applyFill="1" applyBorder="1" applyAlignment="1">
      <alignment horizontal="left" vertical="top" wrapText="1"/>
    </xf>
    <xf numFmtId="0" fontId="57" fillId="0" borderId="0" xfId="0" applyFont="1" applyAlignment="1">
      <alignment horizontal="left" vertical="center"/>
    </xf>
    <xf numFmtId="0" fontId="50" fillId="0" borderId="0" xfId="0" applyFont="1" applyAlignment="1">
      <alignment horizontal="left"/>
    </xf>
    <xf numFmtId="0" fontId="50" fillId="2" borderId="1" xfId="0" applyFont="1" applyFill="1" applyBorder="1" applyAlignment="1">
      <alignment horizontal="left"/>
    </xf>
    <xf numFmtId="0" fontId="61" fillId="0" borderId="0" xfId="0" applyFont="1"/>
    <xf numFmtId="0" fontId="62" fillId="0" borderId="0" xfId="0" applyFont="1"/>
    <xf numFmtId="0" fontId="63" fillId="0" borderId="0" xfId="0" applyFont="1"/>
    <xf numFmtId="0" fontId="30" fillId="0" borderId="21" xfId="0" applyFont="1" applyBorder="1"/>
    <xf numFmtId="0" fontId="31" fillId="0" borderId="21" xfId="0" applyFont="1" applyBorder="1" applyAlignment="1">
      <alignment horizontal="left" vertical="center" wrapText="1"/>
    </xf>
    <xf numFmtId="0" fontId="30" fillId="0" borderId="21" xfId="0" applyFont="1" applyBorder="1" applyAlignment="1">
      <alignment horizontal="left" vertical="center" wrapText="1"/>
    </xf>
    <xf numFmtId="0" fontId="15" fillId="0" borderId="0" xfId="0" applyFont="1" applyAlignment="1">
      <alignment vertical="center" wrapText="1"/>
    </xf>
    <xf numFmtId="0" fontId="68" fillId="23" borderId="0" xfId="0" applyFont="1" applyFill="1"/>
    <xf numFmtId="0" fontId="69" fillId="23" borderId="0" xfId="0" applyFont="1" applyFill="1"/>
    <xf numFmtId="0" fontId="69" fillId="24" borderId="104" xfId="0" applyFont="1" applyFill="1" applyBorder="1" applyAlignment="1">
      <alignment vertical="center" wrapText="1"/>
    </xf>
    <xf numFmtId="0" fontId="68" fillId="25" borderId="104" xfId="1" applyFill="1" applyBorder="1" applyAlignment="1">
      <alignment horizontal="justify" vertical="center"/>
    </xf>
    <xf numFmtId="0" fontId="68" fillId="23" borderId="104" xfId="1" applyFill="1" applyBorder="1" applyAlignment="1">
      <alignment horizontal="justify" vertical="center" wrapText="1"/>
    </xf>
    <xf numFmtId="49" fontId="70" fillId="0" borderId="37" xfId="0" applyNumberFormat="1" applyFont="1" applyBorder="1" applyAlignment="1">
      <alignment horizontal="center" vertical="center"/>
    </xf>
    <xf numFmtId="9" fontId="68" fillId="25" borderId="101" xfId="1" applyNumberFormat="1" applyFill="1" applyBorder="1" applyAlignment="1">
      <alignment horizontal="center" vertical="center" wrapText="1"/>
    </xf>
    <xf numFmtId="0" fontId="68" fillId="0" borderId="101" xfId="1" applyBorder="1" applyAlignment="1">
      <alignment vertical="center" wrapText="1"/>
    </xf>
    <xf numFmtId="0" fontId="68" fillId="23" borderId="102" xfId="1" applyFill="1" applyBorder="1" applyAlignment="1">
      <alignment vertical="center" wrapText="1"/>
    </xf>
    <xf numFmtId="0" fontId="69" fillId="23" borderId="0" xfId="0" applyFont="1" applyFill="1" applyAlignment="1">
      <alignment horizontal="justify" vertical="center"/>
    </xf>
    <xf numFmtId="0" fontId="71" fillId="28" borderId="113" xfId="0" applyFont="1" applyFill="1" applyBorder="1" applyAlignment="1">
      <alignment horizontal="center" vertical="center" wrapText="1"/>
    </xf>
    <xf numFmtId="0" fontId="71" fillId="29" borderId="104" xfId="0" applyFont="1" applyFill="1" applyBorder="1" applyAlignment="1">
      <alignment horizontal="center" vertical="center" wrapText="1"/>
    </xf>
    <xf numFmtId="0" fontId="71" fillId="29" borderId="101" xfId="0" applyFont="1" applyFill="1" applyBorder="1" applyAlignment="1">
      <alignment horizontal="center" vertical="center" wrapText="1"/>
    </xf>
    <xf numFmtId="0" fontId="71" fillId="24" borderId="104" xfId="0" applyFont="1" applyFill="1" applyBorder="1" applyAlignment="1">
      <alignment horizontal="center" vertical="center" wrapText="1"/>
    </xf>
    <xf numFmtId="0" fontId="71" fillId="29" borderId="113" xfId="0" applyFont="1" applyFill="1" applyBorder="1" applyAlignment="1">
      <alignment horizontal="justify" vertical="center" wrapText="1"/>
    </xf>
    <xf numFmtId="0" fontId="74" fillId="0" borderId="0" xfId="0" applyFont="1"/>
    <xf numFmtId="0" fontId="75" fillId="0" borderId="0" xfId="0" applyFont="1"/>
    <xf numFmtId="3" fontId="68" fillId="25" borderId="101" xfId="1" applyNumberFormat="1" applyFill="1" applyBorder="1" applyAlignment="1">
      <alignment horizontal="center" vertical="center" wrapText="1"/>
    </xf>
    <xf numFmtId="9" fontId="30" fillId="2" borderId="1" xfId="3" applyFont="1" applyFill="1" applyBorder="1" applyAlignment="1">
      <alignment vertical="center"/>
    </xf>
    <xf numFmtId="0" fontId="30" fillId="2" borderId="29" xfId="0" applyFont="1" applyFill="1" applyBorder="1" applyAlignment="1">
      <alignment vertical="center"/>
    </xf>
    <xf numFmtId="9" fontId="31" fillId="15" borderId="21" xfId="0" applyNumberFormat="1" applyFont="1" applyFill="1" applyBorder="1" applyAlignment="1">
      <alignment horizontal="center" vertical="center" wrapText="1"/>
    </xf>
    <xf numFmtId="0" fontId="69" fillId="23" borderId="29" xfId="0" applyFont="1" applyFill="1" applyBorder="1" applyAlignment="1">
      <alignment vertical="center" wrapText="1"/>
    </xf>
    <xf numFmtId="0" fontId="69" fillId="23" borderId="29" xfId="0" applyFont="1" applyFill="1" applyBorder="1" applyAlignment="1">
      <alignment horizontal="center" vertical="center" wrapText="1"/>
    </xf>
    <xf numFmtId="0" fontId="0" fillId="0" borderId="0" xfId="0" applyAlignment="1">
      <alignment horizontal="center"/>
    </xf>
    <xf numFmtId="0" fontId="30" fillId="2" borderId="29" xfId="0" applyFont="1" applyFill="1" applyBorder="1" applyAlignment="1">
      <alignment horizontal="left" vertical="center" wrapText="1"/>
    </xf>
    <xf numFmtId="0" fontId="83" fillId="2" borderId="29" xfId="0" applyFont="1" applyFill="1" applyBorder="1" applyAlignment="1">
      <alignment horizontal="left" vertical="center" wrapText="1"/>
    </xf>
    <xf numFmtId="0" fontId="24" fillId="2" borderId="1" xfId="0" applyFont="1" applyFill="1" applyBorder="1"/>
    <xf numFmtId="0" fontId="30" fillId="2" borderId="29" xfId="0" applyFont="1" applyFill="1" applyBorder="1" applyAlignment="1">
      <alignment horizontal="left" vertical="center"/>
    </xf>
    <xf numFmtId="0" fontId="24" fillId="2" borderId="104" xfId="0" applyFont="1" applyFill="1" applyBorder="1" applyAlignment="1">
      <alignment vertical="center"/>
    </xf>
    <xf numFmtId="0" fontId="24" fillId="2" borderId="104" xfId="0" applyFont="1" applyFill="1" applyBorder="1" applyAlignment="1">
      <alignment horizontal="justify" vertical="center"/>
    </xf>
    <xf numFmtId="10" fontId="24" fillId="2" borderId="104" xfId="3" applyNumberFormat="1" applyFont="1" applyFill="1" applyBorder="1" applyAlignment="1">
      <alignment horizontal="center" vertical="center"/>
    </xf>
    <xf numFmtId="9" fontId="24" fillId="2" borderId="104" xfId="0" applyNumberFormat="1" applyFont="1" applyFill="1" applyBorder="1" applyAlignment="1">
      <alignment vertical="center"/>
    </xf>
    <xf numFmtId="9" fontId="24" fillId="2" borderId="104" xfId="3" applyFont="1" applyFill="1" applyBorder="1" applyAlignment="1">
      <alignment vertical="center"/>
    </xf>
    <xf numFmtId="0" fontId="24" fillId="2" borderId="104" xfId="0" applyFont="1" applyFill="1" applyBorder="1" applyAlignment="1">
      <alignment horizontal="justify" vertical="center" wrapText="1"/>
    </xf>
    <xf numFmtId="0" fontId="24" fillId="2" borderId="116" xfId="0" applyFont="1" applyFill="1" applyBorder="1" applyAlignment="1">
      <alignment vertical="center"/>
    </xf>
    <xf numFmtId="0" fontId="24" fillId="2" borderId="116" xfId="0" applyFont="1" applyFill="1" applyBorder="1" applyAlignment="1">
      <alignment horizontal="justify" vertical="center"/>
    </xf>
    <xf numFmtId="10" fontId="24" fillId="2" borderId="116" xfId="3" applyNumberFormat="1" applyFont="1" applyFill="1" applyBorder="1" applyAlignment="1">
      <alignment horizontal="center" vertical="center"/>
    </xf>
    <xf numFmtId="0" fontId="24" fillId="2" borderId="116" xfId="0" applyFont="1" applyFill="1" applyBorder="1" applyAlignment="1">
      <alignment horizontal="left" vertical="center" wrapText="1"/>
    </xf>
    <xf numFmtId="9" fontId="24" fillId="2" borderId="116" xfId="0" applyNumberFormat="1" applyFont="1" applyFill="1" applyBorder="1" applyAlignment="1">
      <alignment vertical="center"/>
    </xf>
    <xf numFmtId="9" fontId="24" fillId="2" borderId="116" xfId="3" applyFont="1" applyFill="1" applyBorder="1" applyAlignment="1">
      <alignment vertical="center"/>
    </xf>
    <xf numFmtId="9" fontId="24" fillId="2" borderId="117" xfId="3" applyFont="1" applyFill="1" applyBorder="1" applyAlignment="1">
      <alignment vertical="center"/>
    </xf>
    <xf numFmtId="9" fontId="24" fillId="2" borderId="119" xfId="3" applyFont="1" applyFill="1" applyBorder="1" applyAlignment="1">
      <alignment vertical="center"/>
    </xf>
    <xf numFmtId="0" fontId="24" fillId="2" borderId="121" xfId="0" applyFont="1" applyFill="1" applyBorder="1" applyAlignment="1">
      <alignment vertical="center"/>
    </xf>
    <xf numFmtId="0" fontId="24" fillId="2" borderId="121" xfId="0" applyFont="1" applyFill="1" applyBorder="1" applyAlignment="1">
      <alignment horizontal="justify" vertical="center"/>
    </xf>
    <xf numFmtId="10" fontId="24" fillId="2" borderId="121" xfId="3" applyNumberFormat="1" applyFont="1" applyFill="1" applyBorder="1" applyAlignment="1">
      <alignment horizontal="center" vertical="center"/>
    </xf>
    <xf numFmtId="0" fontId="24" fillId="2" borderId="121" xfId="0" applyFont="1" applyFill="1" applyBorder="1" applyAlignment="1">
      <alignment horizontal="justify" vertical="center" wrapText="1"/>
    </xf>
    <xf numFmtId="9" fontId="24" fillId="2" borderId="121" xfId="0" applyNumberFormat="1" applyFont="1" applyFill="1" applyBorder="1" applyAlignment="1">
      <alignment vertical="center"/>
    </xf>
    <xf numFmtId="9" fontId="24" fillId="2" borderId="121" xfId="3" applyFont="1" applyFill="1" applyBorder="1" applyAlignment="1">
      <alignment vertical="center"/>
    </xf>
    <xf numFmtId="9" fontId="24" fillId="2" borderId="122" xfId="3" applyFont="1" applyFill="1" applyBorder="1" applyAlignment="1">
      <alignment vertical="center"/>
    </xf>
    <xf numFmtId="10" fontId="30" fillId="2" borderId="29" xfId="0" applyNumberFormat="1" applyFont="1" applyFill="1" applyBorder="1" applyAlignment="1">
      <alignment vertical="center"/>
    </xf>
    <xf numFmtId="3" fontId="68" fillId="23" borderId="101" xfId="1" applyNumberFormat="1" applyFill="1" applyBorder="1" applyAlignment="1">
      <alignment horizontal="center" vertical="center" wrapText="1"/>
    </xf>
    <xf numFmtId="0" fontId="69" fillId="24" borderId="101" xfId="0" applyFont="1" applyFill="1" applyBorder="1" applyAlignment="1">
      <alignment vertical="center" wrapText="1"/>
    </xf>
    <xf numFmtId="9" fontId="32" fillId="0" borderId="0" xfId="3" applyFont="1" applyAlignment="1">
      <alignment horizontal="center" vertical="center" wrapText="1"/>
    </xf>
    <xf numFmtId="0" fontId="32" fillId="0" borderId="0" xfId="0" applyFont="1" applyAlignment="1">
      <alignment horizontal="center"/>
    </xf>
    <xf numFmtId="0" fontId="32" fillId="9" borderId="37" xfId="0" applyFont="1" applyFill="1" applyBorder="1" applyAlignment="1">
      <alignment horizontal="center" vertical="center" wrapText="1"/>
    </xf>
    <xf numFmtId="0" fontId="88" fillId="7" borderId="37" xfId="0" applyFont="1" applyFill="1" applyBorder="1" applyAlignment="1">
      <alignment horizontal="center" vertical="center" wrapText="1"/>
    </xf>
    <xf numFmtId="0" fontId="71" fillId="27" borderId="113" xfId="0" applyFont="1" applyFill="1" applyBorder="1" applyAlignment="1">
      <alignment horizontal="center" vertical="center" wrapText="1"/>
    </xf>
    <xf numFmtId="9" fontId="71" fillId="28" borderId="113" xfId="3" applyFont="1" applyFill="1" applyBorder="1" applyAlignment="1">
      <alignment horizontal="center" vertical="center" wrapText="1"/>
    </xf>
    <xf numFmtId="0" fontId="71" fillId="0" borderId="29" xfId="0" applyFont="1" applyBorder="1" applyAlignment="1">
      <alignment horizontal="center"/>
    </xf>
    <xf numFmtId="9" fontId="85" fillId="36" borderId="116" xfId="0" applyNumberFormat="1" applyFont="1" applyFill="1" applyBorder="1" applyAlignment="1">
      <alignment horizontal="center" vertical="center"/>
    </xf>
    <xf numFmtId="0" fontId="81" fillId="23" borderId="0" xfId="0" applyFont="1" applyFill="1"/>
    <xf numFmtId="9" fontId="85" fillId="36" borderId="104" xfId="0" applyNumberFormat="1" applyFont="1" applyFill="1" applyBorder="1" applyAlignment="1">
      <alignment horizontal="center" vertical="center"/>
    </xf>
    <xf numFmtId="9" fontId="84" fillId="23" borderId="104" xfId="3" applyFont="1" applyFill="1" applyBorder="1" applyAlignment="1">
      <alignment vertical="center"/>
    </xf>
    <xf numFmtId="9" fontId="85" fillId="36" borderId="121" xfId="0" applyNumberFormat="1" applyFont="1" applyFill="1" applyBorder="1" applyAlignment="1">
      <alignment horizontal="center" vertical="center"/>
    </xf>
    <xf numFmtId="9" fontId="84" fillId="23" borderId="121" xfId="3" applyFont="1" applyFill="1" applyBorder="1" applyAlignment="1">
      <alignment vertical="center"/>
    </xf>
    <xf numFmtId="0" fontId="81" fillId="23" borderId="29" xfId="0" applyFont="1" applyFill="1" applyBorder="1"/>
    <xf numFmtId="0" fontId="81" fillId="23" borderId="123" xfId="0" applyFont="1" applyFill="1" applyBorder="1"/>
    <xf numFmtId="0" fontId="81" fillId="23" borderId="124" xfId="0" applyFont="1" applyFill="1" applyBorder="1"/>
    <xf numFmtId="0" fontId="73" fillId="2" borderId="29" xfId="0" applyFont="1" applyFill="1" applyBorder="1" applyAlignment="1">
      <alignment vertical="center" wrapText="1"/>
    </xf>
    <xf numFmtId="171" fontId="73" fillId="2" borderId="29" xfId="5" applyNumberFormat="1" applyFont="1" applyFill="1" applyBorder="1" applyAlignment="1">
      <alignment vertical="center" wrapText="1"/>
    </xf>
    <xf numFmtId="44" fontId="74" fillId="0" borderId="0" xfId="6" applyFont="1"/>
    <xf numFmtId="43" fontId="74" fillId="0" borderId="0" xfId="5" applyFont="1"/>
    <xf numFmtId="171" fontId="74" fillId="0" borderId="0" xfId="5" applyNumberFormat="1" applyFont="1"/>
    <xf numFmtId="0" fontId="73" fillId="2" borderId="29" xfId="0" applyFont="1" applyFill="1" applyBorder="1" applyAlignment="1">
      <alignment horizontal="center"/>
    </xf>
    <xf numFmtId="0" fontId="89" fillId="2" borderId="29" xfId="0" applyFont="1" applyFill="1" applyBorder="1" applyAlignment="1">
      <alignment horizontal="center"/>
    </xf>
    <xf numFmtId="0" fontId="34" fillId="2" borderId="29" xfId="0" applyFont="1" applyFill="1" applyBorder="1" applyAlignment="1">
      <alignment vertical="center" wrapText="1"/>
    </xf>
    <xf numFmtId="0" fontId="91" fillId="23" borderId="21" xfId="0" applyFont="1" applyFill="1" applyBorder="1" applyAlignment="1">
      <alignment horizontal="center" vertical="center"/>
    </xf>
    <xf numFmtId="172" fontId="91" fillId="23" borderId="21" xfId="6" applyNumberFormat="1" applyFont="1" applyFill="1" applyBorder="1" applyAlignment="1">
      <alignment horizontal="center" vertical="center"/>
    </xf>
    <xf numFmtId="0" fontId="91" fillId="23" borderId="21" xfId="0" applyFont="1" applyFill="1" applyBorder="1" applyAlignment="1">
      <alignment horizontal="right" vertical="center"/>
    </xf>
    <xf numFmtId="0" fontId="91" fillId="23" borderId="21" xfId="0" applyFont="1" applyFill="1" applyBorder="1" applyAlignment="1">
      <alignment horizontal="left" vertical="center"/>
    </xf>
    <xf numFmtId="1" fontId="91" fillId="23" borderId="21" xfId="0" applyNumberFormat="1" applyFont="1" applyFill="1" applyBorder="1" applyAlignment="1">
      <alignment horizontal="center" vertical="center"/>
    </xf>
    <xf numFmtId="171" fontId="91" fillId="23" borderId="21" xfId="5" applyNumberFormat="1" applyFont="1" applyFill="1" applyBorder="1" applyAlignment="1">
      <alignment horizontal="center" vertical="center"/>
    </xf>
    <xf numFmtId="0" fontId="91" fillId="2" borderId="21" xfId="0" applyFont="1" applyFill="1" applyBorder="1" applyAlignment="1">
      <alignment vertical="center" wrapText="1"/>
    </xf>
    <xf numFmtId="44" fontId="91" fillId="2" borderId="21" xfId="6" applyFont="1" applyFill="1" applyBorder="1" applyAlignment="1">
      <alignment vertical="center" wrapText="1"/>
    </xf>
    <xf numFmtId="43" fontId="91" fillId="2" borderId="21" xfId="5" applyFont="1" applyFill="1" applyBorder="1" applyAlignment="1">
      <alignment vertical="center" wrapText="1"/>
    </xf>
    <xf numFmtId="0" fontId="30" fillId="23" borderId="21" xfId="0" applyFont="1" applyFill="1" applyBorder="1"/>
    <xf numFmtId="171" fontId="30" fillId="23" borderId="21" xfId="5" applyNumberFormat="1" applyFont="1" applyFill="1" applyBorder="1"/>
    <xf numFmtId="173" fontId="91" fillId="23" borderId="21" xfId="0" applyNumberFormat="1" applyFont="1" applyFill="1" applyBorder="1" applyAlignment="1">
      <alignment horizontal="center" vertical="center"/>
    </xf>
    <xf numFmtId="0" fontId="30" fillId="23" borderId="0" xfId="0" applyFont="1" applyFill="1"/>
    <xf numFmtId="0" fontId="92" fillId="37" borderId="92" xfId="0" applyFont="1" applyFill="1" applyBorder="1" applyAlignment="1">
      <alignment horizontal="center" vertical="center"/>
    </xf>
    <xf numFmtId="0" fontId="93" fillId="38" borderId="92" xfId="0" applyFont="1" applyFill="1" applyBorder="1"/>
    <xf numFmtId="0" fontId="93" fillId="38" borderId="6" xfId="0" applyFont="1" applyFill="1" applyBorder="1"/>
    <xf numFmtId="168" fontId="92" fillId="37" borderId="21" xfId="0" applyNumberFormat="1" applyFont="1" applyFill="1" applyBorder="1" applyAlignment="1">
      <alignment horizontal="center" vertical="center"/>
    </xf>
    <xf numFmtId="169" fontId="92" fillId="37" borderId="21" xfId="0" applyNumberFormat="1" applyFont="1" applyFill="1" applyBorder="1" applyAlignment="1">
      <alignment horizontal="center" vertical="center"/>
    </xf>
    <xf numFmtId="0" fontId="92" fillId="37" borderId="21" xfId="0" applyFont="1" applyFill="1" applyBorder="1" applyAlignment="1">
      <alignment horizontal="center" vertical="center"/>
    </xf>
    <xf numFmtId="1" fontId="92" fillId="37" borderId="21" xfId="0" applyNumberFormat="1" applyFont="1" applyFill="1" applyBorder="1" applyAlignment="1">
      <alignment horizontal="center" vertical="center"/>
    </xf>
    <xf numFmtId="171" fontId="92" fillId="37" borderId="21" xfId="5" applyNumberFormat="1" applyFont="1" applyFill="1" applyBorder="1" applyAlignment="1">
      <alignment horizontal="center" vertical="center"/>
    </xf>
    <xf numFmtId="172" fontId="92" fillId="35" borderId="21" xfId="0" applyNumberFormat="1" applyFont="1" applyFill="1" applyBorder="1" applyAlignment="1">
      <alignment vertical="center" wrapText="1"/>
    </xf>
    <xf numFmtId="171" fontId="92" fillId="35" borderId="21" xfId="5" applyNumberFormat="1" applyFont="1" applyFill="1" applyBorder="1" applyAlignment="1">
      <alignment vertical="center" wrapText="1"/>
    </xf>
    <xf numFmtId="44" fontId="92" fillId="35" borderId="21" xfId="6" applyFont="1" applyFill="1" applyBorder="1" applyAlignment="1">
      <alignment vertical="center" wrapText="1"/>
    </xf>
    <xf numFmtId="43" fontId="92" fillId="35" borderId="21" xfId="5" applyFont="1" applyFill="1" applyBorder="1" applyAlignment="1">
      <alignment vertical="center" wrapText="1"/>
    </xf>
    <xf numFmtId="0" fontId="90" fillId="0" borderId="0" xfId="0" applyFont="1"/>
    <xf numFmtId="171" fontId="75" fillId="0" borderId="0" xfId="5" applyNumberFormat="1" applyFont="1"/>
    <xf numFmtId="44" fontId="75" fillId="0" borderId="0" xfId="6" applyFont="1"/>
    <xf numFmtId="43" fontId="75" fillId="0" borderId="0" xfId="5" applyFont="1"/>
    <xf numFmtId="0" fontId="94" fillId="0" borderId="0" xfId="0" applyFont="1"/>
    <xf numFmtId="9" fontId="9" fillId="0" borderId="32" xfId="3" applyFont="1" applyBorder="1" applyAlignment="1">
      <alignment horizontal="center"/>
    </xf>
    <xf numFmtId="9" fontId="9" fillId="0" borderId="23" xfId="3" applyFont="1" applyBorder="1" applyAlignment="1">
      <alignment horizontal="center"/>
    </xf>
    <xf numFmtId="9" fontId="9" fillId="0" borderId="34" xfId="3" applyFont="1" applyBorder="1" applyAlignment="1">
      <alignment horizontal="center"/>
    </xf>
    <xf numFmtId="0" fontId="32" fillId="0" borderId="0" xfId="0" applyFont="1" applyAlignment="1">
      <alignment horizontal="left" vertical="center" wrapText="1"/>
    </xf>
    <xf numFmtId="0" fontId="71" fillId="26" borderId="37" xfId="0" applyFont="1" applyFill="1" applyBorder="1" applyAlignment="1">
      <alignment horizontal="justify" vertical="center" wrapText="1"/>
    </xf>
    <xf numFmtId="0" fontId="82" fillId="7" borderId="37" xfId="0" applyFont="1" applyFill="1" applyBorder="1" applyAlignment="1">
      <alignment horizontal="justify" vertical="center" wrapText="1"/>
    </xf>
    <xf numFmtId="0" fontId="71" fillId="28" borderId="113" xfId="0" applyFont="1" applyFill="1" applyBorder="1" applyAlignment="1">
      <alignment horizontal="left" vertical="center" wrapText="1"/>
    </xf>
    <xf numFmtId="0" fontId="31" fillId="0" borderId="0" xfId="0" applyFont="1" applyAlignment="1">
      <alignment horizontal="center" vertical="center"/>
    </xf>
    <xf numFmtId="9" fontId="68" fillId="23" borderId="103" xfId="1" applyNumberFormat="1" applyFill="1" applyBorder="1" applyAlignment="1">
      <alignment vertical="center" wrapText="1"/>
    </xf>
    <xf numFmtId="1" fontId="35" fillId="2" borderId="17" xfId="0" applyNumberFormat="1" applyFont="1" applyFill="1" applyBorder="1" applyAlignment="1">
      <alignment horizontal="center" vertical="center"/>
    </xf>
    <xf numFmtId="167" fontId="30" fillId="23" borderId="21" xfId="0" applyNumberFormat="1" applyFont="1" applyFill="1" applyBorder="1" applyAlignment="1">
      <alignment horizontal="center" vertical="center" wrapText="1"/>
    </xf>
    <xf numFmtId="167" fontId="30" fillId="2" borderId="36" xfId="0" applyNumberFormat="1" applyFont="1" applyFill="1" applyBorder="1" applyAlignment="1">
      <alignment horizontal="center" vertical="center" wrapText="1"/>
    </xf>
    <xf numFmtId="9" fontId="9" fillId="0" borderId="32" xfId="3" applyFont="1" applyBorder="1" applyAlignment="1">
      <alignment horizontal="center" vertical="center"/>
    </xf>
    <xf numFmtId="0" fontId="0" fillId="0" borderId="0" xfId="0" applyAlignment="1">
      <alignment vertical="center"/>
    </xf>
    <xf numFmtId="9" fontId="9" fillId="0" borderId="23" xfId="3" applyFont="1" applyBorder="1" applyAlignment="1">
      <alignment horizontal="center" vertical="center"/>
    </xf>
    <xf numFmtId="9" fontId="9" fillId="0" borderId="34" xfId="3" applyFont="1" applyBorder="1" applyAlignment="1">
      <alignment horizontal="center" vertical="center"/>
    </xf>
    <xf numFmtId="0" fontId="35" fillId="0" borderId="0" xfId="0" applyFont="1" applyAlignment="1">
      <alignment vertical="center"/>
    </xf>
    <xf numFmtId="0" fontId="35" fillId="0" borderId="0" xfId="0" applyFont="1" applyAlignment="1">
      <alignment horizontal="center" vertical="center"/>
    </xf>
    <xf numFmtId="0" fontId="30" fillId="0" borderId="0" xfId="0" applyFont="1" applyAlignment="1">
      <alignment vertical="center"/>
    </xf>
    <xf numFmtId="167" fontId="30" fillId="2" borderId="1" xfId="0" applyNumberFormat="1" applyFont="1" applyFill="1" applyBorder="1" applyAlignment="1">
      <alignment vertical="center"/>
    </xf>
    <xf numFmtId="0" fontId="31" fillId="15" borderId="1" xfId="0" applyFont="1" applyFill="1" applyBorder="1" applyAlignment="1">
      <alignment vertical="center"/>
    </xf>
    <xf numFmtId="166" fontId="31" fillId="15" borderId="21" xfId="0" applyNumberFormat="1" applyFont="1" applyFill="1" applyBorder="1" applyAlignment="1">
      <alignment vertical="center"/>
    </xf>
    <xf numFmtId="0" fontId="0" fillId="0" borderId="0" xfId="0" applyAlignment="1">
      <alignment horizontal="center" vertical="center"/>
    </xf>
    <xf numFmtId="10" fontId="24" fillId="2" borderId="116" xfId="3" applyNumberFormat="1" applyFont="1" applyFill="1" applyBorder="1" applyAlignment="1">
      <alignment vertical="center"/>
    </xf>
    <xf numFmtId="10" fontId="24" fillId="2" borderId="104" xfId="3" applyNumberFormat="1" applyFont="1" applyFill="1" applyBorder="1" applyAlignment="1">
      <alignment vertical="center"/>
    </xf>
    <xf numFmtId="10" fontId="24" fillId="2" borderId="121" xfId="3" applyNumberFormat="1" applyFont="1" applyFill="1" applyBorder="1" applyAlignment="1">
      <alignment vertical="center"/>
    </xf>
    <xf numFmtId="167" fontId="31" fillId="2" borderId="1" xfId="0" applyNumberFormat="1" applyFont="1" applyFill="1" applyBorder="1" applyAlignment="1">
      <alignment vertical="center"/>
    </xf>
    <xf numFmtId="0" fontId="95" fillId="0" borderId="0" xfId="0" applyFont="1" applyAlignment="1">
      <alignment vertical="center"/>
    </xf>
    <xf numFmtId="0" fontId="6" fillId="0" borderId="0" xfId="0" applyFont="1" applyAlignment="1">
      <alignment vertical="center"/>
    </xf>
    <xf numFmtId="168" fontId="31" fillId="15" borderId="17" xfId="0" applyNumberFormat="1" applyFont="1" applyFill="1" applyBorder="1" applyAlignment="1">
      <alignment horizontal="center" vertical="center" wrapText="1"/>
    </xf>
    <xf numFmtId="10" fontId="31" fillId="15" borderId="17" xfId="0" applyNumberFormat="1" applyFont="1" applyFill="1" applyBorder="1" applyAlignment="1">
      <alignment horizontal="center" vertical="center" wrapText="1"/>
    </xf>
    <xf numFmtId="9" fontId="31" fillId="15" borderId="21" xfId="3" applyFont="1" applyFill="1" applyBorder="1" applyAlignment="1">
      <alignment horizontal="center" vertical="center" wrapText="1"/>
    </xf>
    <xf numFmtId="10" fontId="30" fillId="39" borderId="17" xfId="0" applyNumberFormat="1" applyFont="1" applyFill="1" applyBorder="1" applyAlignment="1">
      <alignment horizontal="center" vertical="center" wrapText="1"/>
    </xf>
    <xf numFmtId="0" fontId="9" fillId="0" borderId="33" xfId="0" applyFont="1" applyBorder="1" applyAlignment="1">
      <alignment horizontal="center"/>
    </xf>
    <xf numFmtId="0" fontId="32" fillId="2" borderId="29" xfId="0" applyFont="1" applyFill="1" applyBorder="1"/>
    <xf numFmtId="0" fontId="32" fillId="0" borderId="0" xfId="0" applyFont="1" applyAlignment="1">
      <alignment wrapText="1"/>
    </xf>
    <xf numFmtId="0" fontId="32" fillId="2" borderId="29" xfId="0" applyFont="1" applyFill="1" applyBorder="1" applyAlignment="1">
      <alignment wrapText="1"/>
    </xf>
    <xf numFmtId="0" fontId="71" fillId="29" borderId="113" xfId="0" applyFont="1" applyFill="1" applyBorder="1" applyAlignment="1">
      <alignment horizontal="center" vertical="center" wrapText="1"/>
    </xf>
    <xf numFmtId="0" fontId="72" fillId="32" borderId="125" xfId="0" applyFont="1" applyFill="1" applyBorder="1" applyAlignment="1">
      <alignment horizontal="center" vertical="center" wrapText="1"/>
    </xf>
    <xf numFmtId="0" fontId="32" fillId="0" borderId="0" xfId="0" applyFont="1" applyAlignment="1">
      <alignment horizontal="center" wrapText="1"/>
    </xf>
    <xf numFmtId="0" fontId="71" fillId="32" borderId="114" xfId="0" applyFont="1" applyFill="1" applyBorder="1" applyAlignment="1">
      <alignment horizontal="center" vertical="center" wrapText="1"/>
    </xf>
    <xf numFmtId="0" fontId="71" fillId="27" borderId="104" xfId="0" applyFont="1" applyFill="1" applyBorder="1" applyAlignment="1">
      <alignment horizontal="center" vertical="center" wrapText="1"/>
    </xf>
    <xf numFmtId="166" fontId="30" fillId="23" borderId="6" xfId="0" applyNumberFormat="1" applyFont="1" applyFill="1" applyBorder="1"/>
    <xf numFmtId="166" fontId="30" fillId="0" borderId="6" xfId="0" applyNumberFormat="1" applyFont="1" applyBorder="1" applyAlignment="1">
      <alignment vertical="center"/>
    </xf>
    <xf numFmtId="166" fontId="31" fillId="15" borderId="6" xfId="0" applyNumberFormat="1" applyFont="1" applyFill="1" applyBorder="1" applyAlignment="1">
      <alignment vertical="center"/>
    </xf>
    <xf numFmtId="167" fontId="31" fillId="15" borderId="6" xfId="0" applyNumberFormat="1" applyFont="1" applyFill="1" applyBorder="1" applyAlignment="1">
      <alignment horizontal="center" vertical="center" wrapText="1"/>
    </xf>
    <xf numFmtId="0" fontId="32" fillId="2" borderId="29" xfId="0" applyFont="1" applyFill="1" applyBorder="1" applyAlignment="1">
      <alignment vertical="center"/>
    </xf>
    <xf numFmtId="0" fontId="72" fillId="28" borderId="104" xfId="0" applyFont="1" applyFill="1" applyBorder="1" applyAlignment="1">
      <alignment horizontal="center" vertical="center" wrapText="1"/>
    </xf>
    <xf numFmtId="0" fontId="34" fillId="8" borderId="21" xfId="0" applyFont="1" applyFill="1" applyBorder="1" applyAlignment="1">
      <alignment horizontal="center" vertical="center" wrapText="1"/>
    </xf>
    <xf numFmtId="0" fontId="95" fillId="0" borderId="0" xfId="0" applyFont="1"/>
    <xf numFmtId="0" fontId="34" fillId="44" borderId="33" xfId="0" applyFont="1" applyFill="1" applyBorder="1" applyAlignment="1">
      <alignment horizontal="center" vertical="center" wrapText="1"/>
    </xf>
    <xf numFmtId="0" fontId="34" fillId="7" borderId="36" xfId="0" applyFont="1" applyFill="1" applyBorder="1" applyAlignment="1">
      <alignment horizontal="center" vertical="center" wrapText="1"/>
    </xf>
    <xf numFmtId="0" fontId="72" fillId="24" borderId="114" xfId="0" applyFont="1" applyFill="1" applyBorder="1" applyAlignment="1">
      <alignment horizontal="center" vertical="center" wrapText="1"/>
    </xf>
    <xf numFmtId="0" fontId="34" fillId="46" borderId="36" xfId="0" applyFont="1" applyFill="1" applyBorder="1" applyAlignment="1">
      <alignment horizontal="center" vertical="center" wrapText="1"/>
    </xf>
    <xf numFmtId="0" fontId="91" fillId="44" borderId="21" xfId="0" applyFont="1" applyFill="1" applyBorder="1" applyAlignment="1">
      <alignment vertical="center" wrapText="1"/>
    </xf>
    <xf numFmtId="0" fontId="92" fillId="44" borderId="21" xfId="0" applyFont="1" applyFill="1" applyBorder="1" applyAlignment="1">
      <alignment vertical="center" wrapText="1"/>
    </xf>
    <xf numFmtId="0" fontId="35" fillId="0" borderId="0" xfId="0" applyFont="1" applyAlignment="1">
      <alignment horizontal="right" vertical="center"/>
    </xf>
    <xf numFmtId="3" fontId="30" fillId="23" borderId="21" xfId="0" applyNumberFormat="1" applyFont="1" applyFill="1" applyBorder="1" applyAlignment="1">
      <alignment horizontal="right" vertical="center" wrapText="1"/>
    </xf>
    <xf numFmtId="171" fontId="30" fillId="2" borderId="21" xfId="5" applyNumberFormat="1" applyFont="1" applyFill="1" applyBorder="1" applyAlignment="1">
      <alignment horizontal="right" vertical="center" wrapText="1"/>
    </xf>
    <xf numFmtId="171" fontId="31" fillId="15" borderId="21" xfId="5" applyNumberFormat="1" applyFont="1" applyFill="1" applyBorder="1" applyAlignment="1">
      <alignment horizontal="right" vertical="center" wrapText="1"/>
    </xf>
    <xf numFmtId="9" fontId="30" fillId="23" borderId="21" xfId="3" applyFont="1" applyFill="1" applyBorder="1" applyAlignment="1">
      <alignment horizontal="right" vertical="center" wrapText="1"/>
    </xf>
    <xf numFmtId="9" fontId="30" fillId="2" borderId="21" xfId="3" applyFont="1" applyFill="1" applyBorder="1" applyAlignment="1">
      <alignment horizontal="right" vertical="center" wrapText="1"/>
    </xf>
    <xf numFmtId="9" fontId="31" fillId="15" borderId="21" xfId="3" applyFont="1" applyFill="1" applyBorder="1" applyAlignment="1">
      <alignment horizontal="right" vertical="center" wrapText="1"/>
    </xf>
    <xf numFmtId="171" fontId="30" fillId="23" borderId="21" xfId="5" applyNumberFormat="1" applyFont="1" applyFill="1" applyBorder="1" applyAlignment="1">
      <alignment horizontal="right" vertical="center" wrapText="1"/>
    </xf>
    <xf numFmtId="0" fontId="30" fillId="0" borderId="0" xfId="0" applyFont="1" applyAlignment="1">
      <alignment horizontal="right" vertical="center"/>
    </xf>
    <xf numFmtId="0" fontId="0" fillId="0" borderId="0" xfId="0" applyAlignment="1">
      <alignment horizontal="right" vertical="center"/>
    </xf>
    <xf numFmtId="165" fontId="30" fillId="2" borderId="17" xfId="0" applyNumberFormat="1" applyFont="1" applyFill="1" applyBorder="1" applyAlignment="1">
      <alignment horizontal="right" vertical="center" wrapText="1"/>
    </xf>
    <xf numFmtId="165" fontId="30" fillId="2" borderId="21" xfId="0" applyNumberFormat="1" applyFont="1" applyFill="1" applyBorder="1" applyAlignment="1">
      <alignment horizontal="right" vertical="center" wrapText="1"/>
    </xf>
    <xf numFmtId="3" fontId="30" fillId="0" borderId="21" xfId="0" applyNumberFormat="1" applyFont="1" applyBorder="1" applyAlignment="1">
      <alignment horizontal="right" vertical="center" wrapText="1"/>
    </xf>
    <xf numFmtId="10" fontId="30" fillId="2" borderId="21" xfId="0" applyNumberFormat="1" applyFont="1" applyFill="1" applyBorder="1" applyAlignment="1">
      <alignment horizontal="right" vertical="center" wrapText="1"/>
    </xf>
    <xf numFmtId="3" fontId="31" fillId="15" borderId="21" xfId="0" applyNumberFormat="1" applyFont="1" applyFill="1" applyBorder="1" applyAlignment="1">
      <alignment horizontal="right" vertical="center" wrapText="1"/>
    </xf>
    <xf numFmtId="165" fontId="31" fillId="15" borderId="21" xfId="0" applyNumberFormat="1" applyFont="1" applyFill="1" applyBorder="1" applyAlignment="1">
      <alignment horizontal="right" vertical="center" wrapText="1"/>
    </xf>
    <xf numFmtId="9" fontId="30" fillId="0" borderId="21" xfId="0" applyNumberFormat="1" applyFont="1" applyBorder="1" applyAlignment="1">
      <alignment horizontal="right" vertical="center" wrapText="1"/>
    </xf>
    <xf numFmtId="9" fontId="31" fillId="15" borderId="21" xfId="0" applyNumberFormat="1" applyFont="1" applyFill="1" applyBorder="1" applyAlignment="1">
      <alignment horizontal="right" vertical="center" wrapText="1"/>
    </xf>
    <xf numFmtId="9" fontId="79" fillId="23" borderId="129" xfId="2" applyFont="1" applyFill="1" applyBorder="1" applyAlignment="1">
      <alignment horizontal="center" vertical="center" wrapText="1"/>
    </xf>
    <xf numFmtId="0" fontId="79" fillId="23" borderId="129" xfId="0" applyFont="1" applyFill="1" applyBorder="1" applyAlignment="1">
      <alignment vertical="center" wrapText="1"/>
    </xf>
    <xf numFmtId="0" fontId="68" fillId="23" borderId="129" xfId="0" applyFont="1" applyFill="1" applyBorder="1" applyAlignment="1">
      <alignment vertical="center" wrapText="1"/>
    </xf>
    <xf numFmtId="169" fontId="15" fillId="2" borderId="104" xfId="0" applyNumberFormat="1" applyFont="1" applyFill="1" applyBorder="1" applyAlignment="1">
      <alignment horizontal="right" vertical="center" wrapText="1"/>
    </xf>
    <xf numFmtId="14" fontId="79" fillId="23" borderId="129" xfId="0" applyNumberFormat="1" applyFont="1" applyFill="1" applyBorder="1" applyAlignment="1">
      <alignment horizontal="center" vertical="center" wrapText="1"/>
    </xf>
    <xf numFmtId="0" fontId="79" fillId="23" borderId="29" xfId="0" applyFont="1" applyFill="1" applyBorder="1" applyAlignment="1">
      <alignment vertical="center" wrapText="1"/>
    </xf>
    <xf numFmtId="0" fontId="68" fillId="23" borderId="29" xfId="0" applyFont="1" applyFill="1" applyBorder="1" applyAlignment="1">
      <alignment horizontal="left" vertical="center" wrapText="1"/>
    </xf>
    <xf numFmtId="0" fontId="101" fillId="23" borderId="29" xfId="0" applyFont="1" applyFill="1" applyBorder="1" applyAlignment="1">
      <alignment horizontal="left" vertical="center" wrapText="1"/>
    </xf>
    <xf numFmtId="0" fontId="4" fillId="0" borderId="0" xfId="0" applyFont="1"/>
    <xf numFmtId="0" fontId="15" fillId="0" borderId="0" xfId="0" applyFont="1" applyAlignment="1">
      <alignment horizontal="center"/>
    </xf>
    <xf numFmtId="0" fontId="15" fillId="0" borderId="0" xfId="0" applyFont="1" applyAlignment="1">
      <alignment horizontal="right"/>
    </xf>
    <xf numFmtId="0" fontId="15" fillId="0" borderId="0" xfId="0" applyFont="1"/>
    <xf numFmtId="0" fontId="103" fillId="0" borderId="0" xfId="0" applyFont="1" applyAlignment="1">
      <alignment vertical="center"/>
    </xf>
    <xf numFmtId="0" fontId="104" fillId="2" borderId="29" xfId="0" applyFont="1" applyFill="1" applyBorder="1" applyAlignment="1">
      <alignment vertical="center"/>
    </xf>
    <xf numFmtId="0" fontId="15" fillId="2" borderId="116" xfId="0" applyFont="1" applyFill="1" applyBorder="1"/>
    <xf numFmtId="1" fontId="99" fillId="2" borderId="116" xfId="0" applyNumberFormat="1" applyFont="1" applyFill="1" applyBorder="1" applyAlignment="1">
      <alignment horizontal="left" vertical="center" wrapText="1"/>
    </xf>
    <xf numFmtId="169" fontId="15" fillId="2" borderId="116" xfId="0" applyNumberFormat="1" applyFont="1" applyFill="1" applyBorder="1" applyAlignment="1">
      <alignment horizontal="right" vertical="center" wrapText="1"/>
    </xf>
    <xf numFmtId="169" fontId="15" fillId="2" borderId="116" xfId="0" applyNumberFormat="1" applyFont="1" applyFill="1" applyBorder="1" applyAlignment="1">
      <alignment horizontal="center" vertical="center" wrapText="1"/>
    </xf>
    <xf numFmtId="165" fontId="15" fillId="2" borderId="117" xfId="0" applyNumberFormat="1" applyFont="1" applyFill="1" applyBorder="1" applyAlignment="1">
      <alignment horizontal="center" vertical="center" wrapText="1"/>
    </xf>
    <xf numFmtId="0" fontId="15" fillId="2" borderId="104" xfId="0" applyFont="1" applyFill="1" applyBorder="1"/>
    <xf numFmtId="1" fontId="99" fillId="2" borderId="104" xfId="0" applyNumberFormat="1" applyFont="1" applyFill="1" applyBorder="1" applyAlignment="1">
      <alignment horizontal="left" vertical="center" wrapText="1"/>
    </xf>
    <xf numFmtId="169" fontId="15" fillId="2" borderId="104" xfId="0" applyNumberFormat="1" applyFont="1" applyFill="1" applyBorder="1" applyAlignment="1">
      <alignment horizontal="center" vertical="center" wrapText="1"/>
    </xf>
    <xf numFmtId="165" fontId="15" fillId="2" borderId="119" xfId="0" applyNumberFormat="1" applyFont="1" applyFill="1" applyBorder="1" applyAlignment="1">
      <alignment horizontal="center" vertical="center" wrapText="1"/>
    </xf>
    <xf numFmtId="1" fontId="100" fillId="16" borderId="104" xfId="0" applyNumberFormat="1" applyFont="1" applyFill="1" applyBorder="1" applyAlignment="1">
      <alignment horizontal="left" vertical="center" wrapText="1"/>
    </xf>
    <xf numFmtId="169" fontId="103" fillId="16" borderId="104" xfId="0" applyNumberFormat="1" applyFont="1" applyFill="1" applyBorder="1" applyAlignment="1">
      <alignment horizontal="right" vertical="center" wrapText="1"/>
    </xf>
    <xf numFmtId="169" fontId="103" fillId="16" borderId="104" xfId="0" applyNumberFormat="1" applyFont="1" applyFill="1" applyBorder="1" applyAlignment="1">
      <alignment horizontal="center" vertical="center" wrapText="1"/>
    </xf>
    <xf numFmtId="165" fontId="103" fillId="16" borderId="119" xfId="0" applyNumberFormat="1" applyFont="1" applyFill="1" applyBorder="1" applyAlignment="1">
      <alignment horizontal="center" vertical="center" wrapText="1"/>
    </xf>
    <xf numFmtId="3" fontId="15" fillId="23" borderId="104" xfId="0" applyNumberFormat="1" applyFont="1" applyFill="1" applyBorder="1" applyAlignment="1">
      <alignment horizontal="right" vertical="center" wrapText="1"/>
    </xf>
    <xf numFmtId="170" fontId="15" fillId="2" borderId="104" xfId="0" applyNumberFormat="1" applyFont="1" applyFill="1" applyBorder="1" applyAlignment="1">
      <alignment horizontal="right" vertical="center" wrapText="1"/>
    </xf>
    <xf numFmtId="1" fontId="99" fillId="40" borderId="104" xfId="0" applyNumberFormat="1" applyFont="1" applyFill="1" applyBorder="1" applyAlignment="1">
      <alignment horizontal="left" vertical="center" wrapText="1"/>
    </xf>
    <xf numFmtId="169" fontId="15" fillId="40" borderId="104" xfId="0" applyNumberFormat="1" applyFont="1" applyFill="1" applyBorder="1" applyAlignment="1">
      <alignment horizontal="right" vertical="center" wrapText="1"/>
    </xf>
    <xf numFmtId="165" fontId="15" fillId="40" borderId="119" xfId="0" applyNumberFormat="1" applyFont="1" applyFill="1" applyBorder="1" applyAlignment="1">
      <alignment horizontal="center" vertical="center" wrapText="1"/>
    </xf>
    <xf numFmtId="1" fontId="100" fillId="41" borderId="104" xfId="0" applyNumberFormat="1" applyFont="1" applyFill="1" applyBorder="1" applyAlignment="1">
      <alignment horizontal="left" vertical="center" wrapText="1"/>
    </xf>
    <xf numFmtId="169" fontId="103" fillId="41" borderId="104" xfId="0" applyNumberFormat="1" applyFont="1" applyFill="1" applyBorder="1" applyAlignment="1">
      <alignment horizontal="right" vertical="center" wrapText="1"/>
    </xf>
    <xf numFmtId="165" fontId="103" fillId="41" borderId="119" xfId="0" applyNumberFormat="1" applyFont="1" applyFill="1" applyBorder="1" applyAlignment="1">
      <alignment horizontal="center" vertical="center" wrapText="1"/>
    </xf>
    <xf numFmtId="1" fontId="99" fillId="41" borderId="104" xfId="0" applyNumberFormat="1" applyFont="1" applyFill="1" applyBorder="1" applyAlignment="1">
      <alignment horizontal="left" vertical="center" wrapText="1"/>
    </xf>
    <xf numFmtId="169" fontId="15" fillId="41" borderId="104" xfId="0" applyNumberFormat="1" applyFont="1" applyFill="1" applyBorder="1" applyAlignment="1">
      <alignment horizontal="right" vertical="center" wrapText="1"/>
    </xf>
    <xf numFmtId="170" fontId="15" fillId="41" borderId="104" xfId="0" applyNumberFormat="1" applyFont="1" applyFill="1" applyBorder="1" applyAlignment="1">
      <alignment horizontal="center" vertical="center" wrapText="1"/>
    </xf>
    <xf numFmtId="165" fontId="15" fillId="41" borderId="119" xfId="0" applyNumberFormat="1" applyFont="1" applyFill="1" applyBorder="1" applyAlignment="1">
      <alignment horizontal="center" vertical="center" wrapText="1"/>
    </xf>
    <xf numFmtId="0" fontId="15" fillId="2" borderId="121" xfId="0" applyFont="1" applyFill="1" applyBorder="1"/>
    <xf numFmtId="1" fontId="100" fillId="40" borderId="121" xfId="0" applyNumberFormat="1" applyFont="1" applyFill="1" applyBorder="1" applyAlignment="1">
      <alignment horizontal="left" vertical="center" wrapText="1"/>
    </xf>
    <xf numFmtId="169" fontId="103" fillId="40" borderId="121" xfId="0" applyNumberFormat="1" applyFont="1" applyFill="1" applyBorder="1" applyAlignment="1">
      <alignment horizontal="right" vertical="center" wrapText="1"/>
    </xf>
    <xf numFmtId="165" fontId="103" fillId="40" borderId="122" xfId="0" applyNumberFormat="1" applyFont="1" applyFill="1" applyBorder="1" applyAlignment="1">
      <alignment horizontal="center" vertical="center" wrapText="1"/>
    </xf>
    <xf numFmtId="0" fontId="15" fillId="0" borderId="116" xfId="0" applyFont="1" applyBorder="1"/>
    <xf numFmtId="0" fontId="15" fillId="0" borderId="104" xfId="0" applyFont="1" applyBorder="1"/>
    <xf numFmtId="170" fontId="15" fillId="2" borderId="104" xfId="0" applyNumberFormat="1" applyFont="1" applyFill="1" applyBorder="1" applyAlignment="1">
      <alignment horizontal="center" vertical="center" wrapText="1"/>
    </xf>
    <xf numFmtId="165" fontId="15" fillId="2" borderId="104" xfId="0" applyNumberFormat="1" applyFont="1" applyFill="1" applyBorder="1" applyAlignment="1">
      <alignment horizontal="center" vertical="center" wrapText="1"/>
    </xf>
    <xf numFmtId="165" fontId="103" fillId="16" borderId="104" xfId="0" applyNumberFormat="1" applyFont="1" applyFill="1" applyBorder="1" applyAlignment="1">
      <alignment horizontal="center" vertical="center" wrapText="1"/>
    </xf>
    <xf numFmtId="165" fontId="15" fillId="40" borderId="104" xfId="0" applyNumberFormat="1" applyFont="1" applyFill="1" applyBorder="1" applyAlignment="1">
      <alignment horizontal="center" vertical="center" wrapText="1"/>
    </xf>
    <xf numFmtId="165" fontId="103" fillId="41" borderId="104" xfId="0" applyNumberFormat="1" applyFont="1" applyFill="1" applyBorder="1" applyAlignment="1">
      <alignment horizontal="center" vertical="center" wrapText="1"/>
    </xf>
    <xf numFmtId="165" fontId="15" fillId="41" borderId="104" xfId="0" applyNumberFormat="1" applyFont="1" applyFill="1" applyBorder="1" applyAlignment="1">
      <alignment horizontal="center" vertical="center" wrapText="1"/>
    </xf>
    <xf numFmtId="1" fontId="100" fillId="40" borderId="104" xfId="0" applyNumberFormat="1" applyFont="1" applyFill="1" applyBorder="1" applyAlignment="1">
      <alignment horizontal="left" vertical="center" wrapText="1"/>
    </xf>
    <xf numFmtId="169" fontId="103" fillId="40" borderId="104" xfId="0" applyNumberFormat="1" applyFont="1" applyFill="1" applyBorder="1" applyAlignment="1">
      <alignment horizontal="right" vertical="center" wrapText="1"/>
    </xf>
    <xf numFmtId="165" fontId="103" fillId="40" borderId="104" xfId="0" applyNumberFormat="1" applyFont="1" applyFill="1" applyBorder="1" applyAlignment="1">
      <alignment horizontal="center" vertical="center" wrapText="1"/>
    </xf>
    <xf numFmtId="0" fontId="15" fillId="0" borderId="0" xfId="0" applyFont="1" applyAlignment="1">
      <alignment wrapText="1"/>
    </xf>
    <xf numFmtId="0" fontId="103" fillId="0" borderId="0" xfId="0" applyFont="1"/>
    <xf numFmtId="0" fontId="103" fillId="0" borderId="0" xfId="0" applyFont="1" applyAlignment="1">
      <alignment horizontal="right"/>
    </xf>
    <xf numFmtId="0" fontId="103" fillId="0" borderId="0" xfId="0" applyFont="1" applyAlignment="1">
      <alignment horizontal="center"/>
    </xf>
    <xf numFmtId="0" fontId="103" fillId="0" borderId="0" xfId="0" applyFont="1" applyAlignment="1">
      <alignment wrapText="1"/>
    </xf>
    <xf numFmtId="0" fontId="4" fillId="0" borderId="0" xfId="0" applyFont="1" applyAlignment="1">
      <alignment horizontal="center"/>
    </xf>
    <xf numFmtId="14" fontId="79" fillId="23" borderId="129" xfId="0" applyNumberFormat="1" applyFont="1" applyFill="1" applyBorder="1" applyAlignment="1">
      <alignment vertical="center" wrapText="1"/>
    </xf>
    <xf numFmtId="1" fontId="35" fillId="33" borderId="21" xfId="0" applyNumberFormat="1" applyFont="1" applyFill="1" applyBorder="1" applyAlignment="1">
      <alignment horizontal="center" vertical="center"/>
    </xf>
    <xf numFmtId="3" fontId="30" fillId="33" borderId="21" xfId="0" applyNumberFormat="1" applyFont="1" applyFill="1" applyBorder="1" applyAlignment="1">
      <alignment horizontal="right" vertical="center" wrapText="1"/>
    </xf>
    <xf numFmtId="9" fontId="30" fillId="33" borderId="21" xfId="0" applyNumberFormat="1" applyFont="1" applyFill="1" applyBorder="1" applyAlignment="1">
      <alignment horizontal="right" vertical="center" wrapText="1"/>
    </xf>
    <xf numFmtId="171" fontId="30" fillId="33" borderId="21" xfId="5" applyNumberFormat="1" applyFont="1" applyFill="1" applyBorder="1" applyAlignment="1">
      <alignment horizontal="right" vertical="center" wrapText="1"/>
    </xf>
    <xf numFmtId="172" fontId="30" fillId="33" borderId="29" xfId="6" applyNumberFormat="1" applyFont="1" applyFill="1" applyBorder="1" applyAlignment="1">
      <alignment vertical="center"/>
    </xf>
    <xf numFmtId="167" fontId="30" fillId="33" borderId="21" xfId="0" applyNumberFormat="1" applyFont="1" applyFill="1" applyBorder="1" applyAlignment="1">
      <alignment horizontal="center" vertical="center" wrapText="1"/>
    </xf>
    <xf numFmtId="168" fontId="30" fillId="33" borderId="21" xfId="0" applyNumberFormat="1" applyFont="1" applyFill="1" applyBorder="1" applyAlignment="1">
      <alignment horizontal="center" vertical="center" wrapText="1"/>
    </xf>
    <xf numFmtId="9" fontId="30" fillId="33" borderId="21" xfId="0" applyNumberFormat="1" applyFont="1" applyFill="1" applyBorder="1" applyAlignment="1">
      <alignment horizontal="center" vertical="center" wrapText="1"/>
    </xf>
    <xf numFmtId="9" fontId="30" fillId="33" borderId="21" xfId="3" applyFont="1" applyFill="1" applyBorder="1" applyAlignment="1">
      <alignment horizontal="center" vertical="center" wrapText="1"/>
    </xf>
    <xf numFmtId="168" fontId="30" fillId="33" borderId="17" xfId="0" applyNumberFormat="1" applyFont="1" applyFill="1" applyBorder="1" applyAlignment="1">
      <alignment horizontal="center" vertical="center" wrapText="1"/>
    </xf>
    <xf numFmtId="3" fontId="30" fillId="49" borderId="21" xfId="0" applyNumberFormat="1" applyFont="1" applyFill="1" applyBorder="1" applyAlignment="1">
      <alignment horizontal="right" vertical="center" wrapText="1"/>
    </xf>
    <xf numFmtId="171" fontId="30" fillId="48" borderId="21" xfId="5" applyNumberFormat="1" applyFont="1" applyFill="1" applyBorder="1" applyAlignment="1">
      <alignment horizontal="right" vertical="center" wrapText="1"/>
    </xf>
    <xf numFmtId="166" fontId="30" fillId="49" borderId="6" xfId="0" applyNumberFormat="1" applyFont="1" applyFill="1" applyBorder="1" applyAlignment="1">
      <alignment vertical="center"/>
    </xf>
    <xf numFmtId="167" fontId="30" fillId="49" borderId="21" xfId="0" applyNumberFormat="1" applyFont="1" applyFill="1" applyBorder="1" applyAlignment="1">
      <alignment horizontal="center" vertical="center" wrapText="1"/>
    </xf>
    <xf numFmtId="167" fontId="30" fillId="48" borderId="37" xfId="0" applyNumberFormat="1" applyFont="1" applyFill="1" applyBorder="1" applyAlignment="1">
      <alignment horizontal="center" vertical="center" wrapText="1"/>
    </xf>
    <xf numFmtId="167" fontId="30" fillId="48" borderId="21" xfId="0" applyNumberFormat="1" applyFont="1" applyFill="1" applyBorder="1" applyAlignment="1">
      <alignment horizontal="center" vertical="center" wrapText="1"/>
    </xf>
    <xf numFmtId="168" fontId="30" fillId="48" borderId="21" xfId="0" applyNumberFormat="1" applyFont="1" applyFill="1" applyBorder="1" applyAlignment="1">
      <alignment horizontal="center" vertical="center" wrapText="1"/>
    </xf>
    <xf numFmtId="168" fontId="30" fillId="48" borderId="17" xfId="0" applyNumberFormat="1" applyFont="1" applyFill="1" applyBorder="1" applyAlignment="1">
      <alignment horizontal="center" vertical="center" wrapText="1"/>
    </xf>
    <xf numFmtId="9" fontId="30" fillId="23" borderId="21" xfId="0" applyNumberFormat="1" applyFont="1" applyFill="1" applyBorder="1" applyAlignment="1">
      <alignment horizontal="right" vertical="center" wrapText="1"/>
    </xf>
    <xf numFmtId="165" fontId="30" fillId="33" borderId="21" xfId="0" applyNumberFormat="1" applyFont="1" applyFill="1" applyBorder="1" applyAlignment="1">
      <alignment horizontal="right" vertical="center" wrapText="1"/>
    </xf>
    <xf numFmtId="9" fontId="30" fillId="33" borderId="21" xfId="3" applyFont="1" applyFill="1" applyBorder="1" applyAlignment="1">
      <alignment horizontal="right" vertical="center" wrapText="1"/>
    </xf>
    <xf numFmtId="9" fontId="30" fillId="49" borderId="21" xfId="0" applyNumberFormat="1" applyFont="1" applyFill="1" applyBorder="1" applyAlignment="1">
      <alignment horizontal="right" vertical="center" wrapText="1"/>
    </xf>
    <xf numFmtId="165" fontId="30" fillId="48" borderId="21" xfId="0" applyNumberFormat="1" applyFont="1" applyFill="1" applyBorder="1" applyAlignment="1">
      <alignment horizontal="right" vertical="center" wrapText="1"/>
    </xf>
    <xf numFmtId="9" fontId="30" fillId="48" borderId="21" xfId="3" applyFont="1" applyFill="1" applyBorder="1" applyAlignment="1">
      <alignment horizontal="right" vertical="center" wrapText="1"/>
    </xf>
    <xf numFmtId="169" fontId="15" fillId="33" borderId="104" xfId="0" applyNumberFormat="1" applyFont="1" applyFill="1" applyBorder="1" applyAlignment="1">
      <alignment horizontal="right" vertical="center" wrapText="1"/>
    </xf>
    <xf numFmtId="169" fontId="15" fillId="33" borderId="104" xfId="0" applyNumberFormat="1" applyFont="1" applyFill="1" applyBorder="1" applyAlignment="1">
      <alignment horizontal="center" vertical="center" wrapText="1"/>
    </xf>
    <xf numFmtId="165" fontId="15" fillId="33" borderId="119" xfId="0" applyNumberFormat="1" applyFont="1" applyFill="1" applyBorder="1" applyAlignment="1">
      <alignment horizontal="center" vertical="center" wrapText="1"/>
    </xf>
    <xf numFmtId="1" fontId="99" fillId="33" borderId="104" xfId="0" applyNumberFormat="1" applyFont="1" applyFill="1" applyBorder="1" applyAlignment="1">
      <alignment horizontal="left" vertical="center" wrapText="1"/>
    </xf>
    <xf numFmtId="1" fontId="100" fillId="48" borderId="104" xfId="0" applyNumberFormat="1" applyFont="1" applyFill="1" applyBorder="1" applyAlignment="1">
      <alignment horizontal="left" vertical="center" wrapText="1"/>
    </xf>
    <xf numFmtId="169" fontId="15" fillId="48" borderId="104" xfId="0" applyNumberFormat="1" applyFont="1" applyFill="1" applyBorder="1" applyAlignment="1">
      <alignment horizontal="right" vertical="center" wrapText="1"/>
    </xf>
    <xf numFmtId="169" fontId="15" fillId="48" borderId="104" xfId="0" applyNumberFormat="1" applyFont="1" applyFill="1" applyBorder="1" applyAlignment="1">
      <alignment horizontal="center" vertical="center" wrapText="1"/>
    </xf>
    <xf numFmtId="165" fontId="15" fillId="48" borderId="119" xfId="0" applyNumberFormat="1" applyFont="1" applyFill="1" applyBorder="1" applyAlignment="1">
      <alignment horizontal="center" vertical="center" wrapText="1"/>
    </xf>
    <xf numFmtId="3" fontId="15" fillId="33" borderId="104" xfId="0" applyNumberFormat="1" applyFont="1" applyFill="1" applyBorder="1" applyAlignment="1">
      <alignment horizontal="right" vertical="center" wrapText="1"/>
    </xf>
    <xf numFmtId="3" fontId="15" fillId="49" borderId="104" xfId="0" applyNumberFormat="1" applyFont="1" applyFill="1" applyBorder="1" applyAlignment="1">
      <alignment horizontal="right" vertical="center" wrapText="1"/>
    </xf>
    <xf numFmtId="170" fontId="15" fillId="48" borderId="104" xfId="0" applyNumberFormat="1" applyFont="1" applyFill="1" applyBorder="1" applyAlignment="1">
      <alignment horizontal="center" vertical="center" wrapText="1"/>
    </xf>
    <xf numFmtId="165" fontId="15" fillId="33" borderId="104" xfId="0" applyNumberFormat="1" applyFont="1" applyFill="1" applyBorder="1" applyAlignment="1">
      <alignment horizontal="center" vertical="center" wrapText="1"/>
    </xf>
    <xf numFmtId="165" fontId="15" fillId="48" borderId="104" xfId="0" applyNumberFormat="1" applyFont="1" applyFill="1" applyBorder="1" applyAlignment="1">
      <alignment horizontal="center" vertical="center" wrapText="1"/>
    </xf>
    <xf numFmtId="0" fontId="30" fillId="2" borderId="116" xfId="0" applyFont="1" applyFill="1" applyBorder="1"/>
    <xf numFmtId="0" fontId="30" fillId="2" borderId="104" xfId="0" applyFont="1" applyFill="1" applyBorder="1"/>
    <xf numFmtId="0" fontId="30" fillId="2" borderId="121" xfId="0" applyFont="1" applyFill="1" applyBorder="1"/>
    <xf numFmtId="1" fontId="107" fillId="50" borderId="121" xfId="0" applyNumberFormat="1" applyFont="1" applyFill="1" applyBorder="1" applyAlignment="1">
      <alignment horizontal="left" vertical="center" wrapText="1"/>
    </xf>
    <xf numFmtId="10" fontId="8" fillId="51" borderId="121" xfId="0" applyNumberFormat="1" applyFont="1" applyFill="1" applyBorder="1" applyAlignment="1">
      <alignment horizontal="center" vertical="center" wrapText="1"/>
    </xf>
    <xf numFmtId="167" fontId="30" fillId="2" borderId="36" xfId="0" applyNumberFormat="1" applyFont="1" applyFill="1" applyBorder="1" applyAlignment="1">
      <alignment horizontal="right" vertical="center" wrapText="1"/>
    </xf>
    <xf numFmtId="168" fontId="30" fillId="33" borderId="21" xfId="0" applyNumberFormat="1" applyFont="1" applyFill="1" applyBorder="1" applyAlignment="1">
      <alignment horizontal="right" vertical="center" wrapText="1"/>
    </xf>
    <xf numFmtId="168" fontId="31" fillId="2" borderId="21" xfId="0" applyNumberFormat="1" applyFont="1" applyFill="1" applyBorder="1" applyAlignment="1">
      <alignment horizontal="right" vertical="center" wrapText="1"/>
    </xf>
    <xf numFmtId="166" fontId="31" fillId="15" borderId="21" xfId="0" applyNumberFormat="1" applyFont="1" applyFill="1" applyBorder="1" applyAlignment="1">
      <alignment horizontal="right" vertical="center"/>
    </xf>
    <xf numFmtId="9" fontId="30" fillId="48" borderId="21" xfId="0" applyNumberFormat="1" applyFont="1" applyFill="1" applyBorder="1" applyAlignment="1">
      <alignment horizontal="right" vertical="center" wrapText="1"/>
    </xf>
    <xf numFmtId="9" fontId="30" fillId="52" borderId="21" xfId="0" applyNumberFormat="1" applyFont="1" applyFill="1" applyBorder="1" applyAlignment="1">
      <alignment horizontal="right" vertical="center" wrapText="1"/>
    </xf>
    <xf numFmtId="0" fontId="31" fillId="54" borderId="0" xfId="0" applyFont="1" applyFill="1" applyAlignment="1">
      <alignment horizontal="center" vertical="center" wrapText="1"/>
    </xf>
    <xf numFmtId="1" fontId="31" fillId="54" borderId="0" xfId="0" applyNumberFormat="1" applyFont="1" applyFill="1" applyAlignment="1">
      <alignment horizontal="center" vertical="center" wrapText="1"/>
    </xf>
    <xf numFmtId="0" fontId="31" fillId="54" borderId="29" xfId="8" applyFont="1" applyFill="1" applyAlignment="1">
      <alignment horizontal="center" vertical="center" wrapText="1"/>
    </xf>
    <xf numFmtId="0" fontId="31" fillId="0" borderId="0" xfId="0" applyFont="1" applyAlignment="1">
      <alignment horizontal="center" wrapText="1"/>
    </xf>
    <xf numFmtId="0" fontId="30" fillId="0" borderId="136" xfId="0" applyFont="1" applyBorder="1" applyAlignment="1">
      <alignment horizontal="left" vertical="center"/>
    </xf>
    <xf numFmtId="0" fontId="30" fillId="0" borderId="136" xfId="0" applyFont="1" applyBorder="1" applyAlignment="1">
      <alignment horizontal="left" vertical="center" wrapText="1"/>
    </xf>
    <xf numFmtId="0" fontId="30" fillId="23" borderId="136" xfId="0" applyFont="1" applyFill="1" applyBorder="1" applyAlignment="1">
      <alignment horizontal="left" vertical="center" wrapText="1"/>
    </xf>
    <xf numFmtId="0" fontId="30" fillId="23" borderId="136" xfId="0" applyFont="1" applyFill="1" applyBorder="1" applyAlignment="1">
      <alignment horizontal="left" vertical="center"/>
    </xf>
    <xf numFmtId="49" fontId="30" fillId="0" borderId="0" xfId="0" applyNumberFormat="1" applyFont="1" applyAlignment="1">
      <alignment horizontal="right" vertical="top" wrapText="1"/>
    </xf>
    <xf numFmtId="0" fontId="109" fillId="0" borderId="0" xfId="0" applyFont="1" applyAlignment="1">
      <alignment horizontal="left" vertical="center" wrapText="1"/>
    </xf>
    <xf numFmtId="0" fontId="35" fillId="0" borderId="0" xfId="0" applyFont="1" applyAlignment="1">
      <alignment horizontal="left" vertical="center" wrapText="1"/>
    </xf>
    <xf numFmtId="0" fontId="110" fillId="0" borderId="0" xfId="0" applyFont="1" applyAlignment="1">
      <alignment horizontal="left" vertical="center"/>
    </xf>
    <xf numFmtId="1" fontId="30" fillId="0" borderId="0" xfId="0" applyNumberFormat="1" applyFont="1" applyAlignment="1">
      <alignment horizontal="left" vertical="center" wrapText="1"/>
    </xf>
    <xf numFmtId="0" fontId="109" fillId="0" borderId="0" xfId="0" applyFont="1" applyAlignment="1">
      <alignment horizontal="left" vertical="center"/>
    </xf>
    <xf numFmtId="0" fontId="71" fillId="24" borderId="114" xfId="0" applyFont="1" applyFill="1" applyBorder="1" applyAlignment="1">
      <alignment horizontal="center" vertical="center" wrapText="1"/>
    </xf>
    <xf numFmtId="0" fontId="71" fillId="27" borderId="114" xfId="0" applyFont="1" applyFill="1" applyBorder="1" applyAlignment="1">
      <alignment horizontal="center" vertical="center" wrapText="1"/>
    </xf>
    <xf numFmtId="0" fontId="74" fillId="0" borderId="29" xfId="0" applyFont="1" applyBorder="1"/>
    <xf numFmtId="0" fontId="91" fillId="2" borderId="21" xfId="0" applyFont="1" applyFill="1" applyBorder="1" applyAlignment="1">
      <alignment horizontal="center" vertical="center"/>
    </xf>
    <xf numFmtId="1" fontId="91" fillId="2" borderId="21" xfId="0" applyNumberFormat="1" applyFont="1" applyFill="1" applyBorder="1" applyAlignment="1">
      <alignment horizontal="center" vertical="center"/>
    </xf>
    <xf numFmtId="171" fontId="91" fillId="2" borderId="21" xfId="5" applyNumberFormat="1" applyFont="1" applyFill="1" applyBorder="1" applyAlignment="1">
      <alignment horizontal="center" vertical="center"/>
    </xf>
    <xf numFmtId="0" fontId="91" fillId="37" borderId="92" xfId="0" applyFont="1" applyFill="1" applyBorder="1" applyAlignment="1">
      <alignment horizontal="center" vertical="center"/>
    </xf>
    <xf numFmtId="0" fontId="80" fillId="38" borderId="92" xfId="0" applyFont="1" applyFill="1" applyBorder="1"/>
    <xf numFmtId="0" fontId="80" fillId="38" borderId="6" xfId="0" applyFont="1" applyFill="1" applyBorder="1"/>
    <xf numFmtId="0" fontId="91" fillId="2" borderId="21" xfId="0" applyFont="1" applyFill="1" applyBorder="1" applyAlignment="1">
      <alignment horizontal="left" vertical="center"/>
    </xf>
    <xf numFmtId="171" fontId="90" fillId="0" borderId="0" xfId="5" applyNumberFormat="1" applyFont="1"/>
    <xf numFmtId="169" fontId="90" fillId="0" borderId="0" xfId="0" applyNumberFormat="1" applyFont="1"/>
    <xf numFmtId="0" fontId="113" fillId="0" borderId="0" xfId="0" applyFont="1"/>
    <xf numFmtId="0" fontId="114" fillId="0" borderId="0" xfId="0" applyFont="1"/>
    <xf numFmtId="3" fontId="30" fillId="39" borderId="21" xfId="0" applyNumberFormat="1" applyFont="1" applyFill="1" applyBorder="1" applyAlignment="1">
      <alignment horizontal="right" vertical="center" wrapText="1"/>
    </xf>
    <xf numFmtId="1" fontId="35" fillId="48" borderId="21" xfId="0" applyNumberFormat="1" applyFont="1" applyFill="1" applyBorder="1" applyAlignment="1">
      <alignment horizontal="center" vertical="center"/>
    </xf>
    <xf numFmtId="168" fontId="30" fillId="48" borderId="21" xfId="0" applyNumberFormat="1" applyFont="1" applyFill="1" applyBorder="1" applyAlignment="1">
      <alignment horizontal="right" vertical="center" wrapText="1"/>
    </xf>
    <xf numFmtId="0" fontId="2" fillId="0" borderId="0" xfId="0" applyFont="1" applyAlignment="1">
      <alignment vertical="center"/>
    </xf>
    <xf numFmtId="10" fontId="30" fillId="33" borderId="17" xfId="0" applyNumberFormat="1" applyFont="1" applyFill="1" applyBorder="1" applyAlignment="1">
      <alignment horizontal="center" vertical="center" wrapText="1"/>
    </xf>
    <xf numFmtId="9" fontId="30" fillId="39" borderId="21" xfId="0" applyNumberFormat="1" applyFont="1" applyFill="1" applyBorder="1" applyAlignment="1">
      <alignment horizontal="center" vertical="center" wrapText="1"/>
    </xf>
    <xf numFmtId="9" fontId="30" fillId="39" borderId="21" xfId="3" applyFont="1" applyFill="1" applyBorder="1" applyAlignment="1">
      <alignment horizontal="center" vertical="center" wrapText="1"/>
    </xf>
    <xf numFmtId="9" fontId="24" fillId="2" borderId="128" xfId="0" applyNumberFormat="1" applyFont="1" applyFill="1" applyBorder="1" applyAlignment="1">
      <alignment vertical="center"/>
    </xf>
    <xf numFmtId="9" fontId="24" fillId="2" borderId="114" xfId="0" applyNumberFormat="1" applyFont="1" applyFill="1" applyBorder="1" applyAlignment="1">
      <alignment vertical="center"/>
    </xf>
    <xf numFmtId="0" fontId="69" fillId="23" borderId="29" xfId="7" applyFont="1" applyFill="1"/>
    <xf numFmtId="0" fontId="30" fillId="0" borderId="21" xfId="16" applyFont="1" applyBorder="1" applyAlignment="1">
      <alignment horizontal="left" vertical="center" wrapText="1"/>
    </xf>
    <xf numFmtId="0" fontId="35" fillId="0" borderId="21" xfId="16" applyFont="1" applyBorder="1" applyAlignment="1">
      <alignment horizontal="center" vertical="center" wrapText="1"/>
    </xf>
    <xf numFmtId="3" fontId="30" fillId="2" borderId="21" xfId="16" applyNumberFormat="1" applyFont="1" applyFill="1" applyBorder="1" applyAlignment="1">
      <alignment horizontal="center" vertical="center" wrapText="1"/>
    </xf>
    <xf numFmtId="0" fontId="30" fillId="0" borderId="21" xfId="16" applyFont="1" applyBorder="1" applyAlignment="1">
      <alignment horizontal="center" vertical="center" wrapText="1"/>
    </xf>
    <xf numFmtId="0" fontId="30" fillId="2" borderId="104" xfId="16" applyFont="1" applyFill="1" applyBorder="1" applyAlignment="1">
      <alignment horizontal="left" vertical="center" wrapText="1"/>
    </xf>
    <xf numFmtId="0" fontId="30" fillId="2" borderId="104" xfId="16" applyFont="1" applyFill="1" applyBorder="1" applyAlignment="1">
      <alignment vertical="center"/>
    </xf>
    <xf numFmtId="0" fontId="35" fillId="55" borderId="104" xfId="16" applyFont="1" applyFill="1" applyBorder="1" applyAlignment="1">
      <alignment horizontal="right" vertical="center" wrapText="1"/>
    </xf>
    <xf numFmtId="168" fontId="30" fillId="0" borderId="0" xfId="0" applyNumberFormat="1" applyFont="1" applyAlignment="1">
      <alignment vertical="center"/>
    </xf>
    <xf numFmtId="0" fontId="103" fillId="2" borderId="29" xfId="0" applyFont="1" applyFill="1" applyBorder="1" applyAlignment="1">
      <alignment vertical="center" wrapText="1"/>
    </xf>
    <xf numFmtId="0" fontId="103" fillId="2" borderId="29" xfId="0" applyFont="1" applyFill="1" applyBorder="1" applyAlignment="1">
      <alignment horizontal="justify" vertical="center" wrapText="1"/>
    </xf>
    <xf numFmtId="0" fontId="1" fillId="0" borderId="0" xfId="0" applyFont="1"/>
    <xf numFmtId="0" fontId="118" fillId="2" borderId="29" xfId="0" applyFont="1" applyFill="1" applyBorder="1" applyAlignment="1">
      <alignment vertical="center" wrapText="1"/>
    </xf>
    <xf numFmtId="0" fontId="15" fillId="2" borderId="29" xfId="0" applyFont="1" applyFill="1" applyBorder="1" applyAlignment="1">
      <alignment vertical="center"/>
    </xf>
    <xf numFmtId="0" fontId="104" fillId="10" borderId="41" xfId="0" applyFont="1" applyFill="1" applyBorder="1" applyAlignment="1">
      <alignment horizontal="center" vertical="center" wrapText="1"/>
    </xf>
    <xf numFmtId="0" fontId="104" fillId="2" borderId="29" xfId="0" applyFont="1" applyFill="1" applyBorder="1" applyAlignment="1">
      <alignment vertical="center" wrapText="1"/>
    </xf>
    <xf numFmtId="0" fontId="117" fillId="29" borderId="41" xfId="0" applyFont="1" applyFill="1" applyBorder="1" applyAlignment="1">
      <alignment vertical="center" wrapText="1"/>
    </xf>
    <xf numFmtId="0" fontId="104" fillId="14" borderId="41" xfId="0" applyFont="1" applyFill="1" applyBorder="1" applyAlignment="1">
      <alignment horizontal="center" vertical="center" wrapText="1"/>
    </xf>
    <xf numFmtId="0" fontId="117" fillId="28" borderId="41" xfId="0" applyFont="1" applyFill="1" applyBorder="1" applyAlignment="1">
      <alignment horizontal="center" vertical="center" wrapText="1"/>
    </xf>
    <xf numFmtId="0" fontId="117" fillId="28" borderId="41" xfId="9" applyFont="1" applyFill="1" applyBorder="1" applyAlignment="1" applyProtection="1">
      <alignment horizontal="justify" vertical="center" wrapText="1"/>
    </xf>
    <xf numFmtId="0" fontId="117" fillId="30" borderId="41" xfId="0" applyFont="1" applyFill="1" applyBorder="1" applyAlignment="1">
      <alignment horizontal="center" vertical="center" wrapText="1"/>
    </xf>
    <xf numFmtId="0" fontId="117" fillId="30" borderId="41" xfId="0" applyFont="1" applyFill="1" applyBorder="1" applyAlignment="1">
      <alignment horizontal="justify" vertical="center" wrapText="1"/>
    </xf>
    <xf numFmtId="0" fontId="117" fillId="31" borderId="42" xfId="0" applyFont="1" applyFill="1" applyBorder="1" applyAlignment="1">
      <alignment horizontal="center" vertical="center" wrapText="1"/>
    </xf>
    <xf numFmtId="0" fontId="117" fillId="29" borderId="104" xfId="0" applyFont="1" applyFill="1" applyBorder="1" applyAlignment="1">
      <alignment horizontal="center" vertical="center" wrapText="1"/>
    </xf>
    <xf numFmtId="0" fontId="15" fillId="0" borderId="41" xfId="0" applyFont="1" applyBorder="1" applyAlignment="1">
      <alignment vertical="center" wrapText="1"/>
    </xf>
    <xf numFmtId="0" fontId="15" fillId="2" borderId="41" xfId="0" applyFont="1" applyFill="1" applyBorder="1" applyAlignment="1">
      <alignment vertical="center"/>
    </xf>
    <xf numFmtId="0" fontId="15" fillId="2" borderId="41" xfId="0" applyFont="1" applyFill="1" applyBorder="1" applyAlignment="1">
      <alignment vertical="center" wrapText="1"/>
    </xf>
    <xf numFmtId="3" fontId="15" fillId="2" borderId="41" xfId="0" applyNumberFormat="1" applyFont="1" applyFill="1" applyBorder="1" applyAlignment="1">
      <alignment vertical="center"/>
    </xf>
    <xf numFmtId="9" fontId="15" fillId="2" borderId="41" xfId="0" applyNumberFormat="1" applyFont="1" applyFill="1" applyBorder="1" applyAlignment="1">
      <alignment horizontal="center" vertical="center"/>
    </xf>
    <xf numFmtId="10" fontId="15" fillId="2" borderId="41" xfId="0" applyNumberFormat="1" applyFont="1" applyFill="1" applyBorder="1" applyAlignment="1">
      <alignment vertical="center"/>
    </xf>
    <xf numFmtId="1" fontId="15" fillId="0" borderId="41" xfId="0" applyNumberFormat="1" applyFont="1" applyBorder="1" applyAlignment="1">
      <alignment horizontal="justify" vertical="justify" wrapText="1"/>
    </xf>
    <xf numFmtId="9" fontId="15" fillId="33" borderId="41" xfId="0" applyNumberFormat="1" applyFont="1" applyFill="1" applyBorder="1" applyAlignment="1">
      <alignment horizontal="justify" vertical="center" wrapText="1"/>
    </xf>
    <xf numFmtId="1" fontId="15" fillId="2" borderId="41" xfId="0" applyNumberFormat="1" applyFont="1" applyFill="1" applyBorder="1" applyAlignment="1">
      <alignment vertical="center"/>
    </xf>
    <xf numFmtId="9" fontId="15" fillId="2" borderId="41" xfId="0" applyNumberFormat="1" applyFont="1" applyFill="1" applyBorder="1" applyAlignment="1">
      <alignment vertical="center"/>
    </xf>
    <xf numFmtId="1" fontId="15" fillId="23" borderId="41" xfId="0" applyNumberFormat="1" applyFont="1" applyFill="1" applyBorder="1" applyAlignment="1">
      <alignment horizontal="justify" vertical="center" wrapText="1"/>
    </xf>
    <xf numFmtId="9" fontId="15" fillId="2" borderId="41" xfId="0" applyNumberFormat="1" applyFont="1" applyFill="1" applyBorder="1" applyAlignment="1">
      <alignment horizontal="justify" vertical="justify" wrapText="1"/>
    </xf>
    <xf numFmtId="3" fontId="9" fillId="2" borderId="41" xfId="0" applyNumberFormat="1" applyFont="1" applyFill="1" applyBorder="1" applyAlignment="1">
      <alignment vertical="center"/>
    </xf>
    <xf numFmtId="0" fontId="103" fillId="2" borderId="1" xfId="0" applyFont="1" applyFill="1" applyBorder="1" applyAlignment="1">
      <alignment vertical="center" wrapText="1"/>
    </xf>
    <xf numFmtId="171" fontId="15" fillId="2" borderId="21" xfId="5" applyNumberFormat="1" applyFont="1" applyFill="1" applyBorder="1" applyAlignment="1">
      <alignment horizontal="right" vertical="center"/>
    </xf>
    <xf numFmtId="171" fontId="15" fillId="2" borderId="21" xfId="5" applyNumberFormat="1" applyFont="1" applyFill="1" applyBorder="1" applyAlignment="1">
      <alignment horizontal="center" vertical="center"/>
    </xf>
    <xf numFmtId="9" fontId="15" fillId="2" borderId="21" xfId="3" applyFont="1" applyFill="1" applyBorder="1" applyAlignment="1">
      <alignment horizontal="center" vertical="center"/>
    </xf>
    <xf numFmtId="165" fontId="15" fillId="2" borderId="41" xfId="0" applyNumberFormat="1" applyFont="1" applyFill="1" applyBorder="1" applyAlignment="1">
      <alignment vertical="center"/>
    </xf>
    <xf numFmtId="9" fontId="15" fillId="2" borderId="41" xfId="0" applyNumberFormat="1" applyFont="1" applyFill="1" applyBorder="1" applyAlignment="1">
      <alignment horizontal="right" vertical="center"/>
    </xf>
    <xf numFmtId="9" fontId="15" fillId="53" borderId="41" xfId="0" applyNumberFormat="1" applyFont="1" applyFill="1" applyBorder="1" applyAlignment="1">
      <alignment horizontal="justify" vertical="justify" wrapText="1"/>
    </xf>
    <xf numFmtId="165" fontId="15" fillId="0" borderId="41" xfId="0" applyNumberFormat="1" applyFont="1" applyBorder="1" applyAlignment="1">
      <alignment vertical="center"/>
    </xf>
    <xf numFmtId="1" fontId="15" fillId="0" borderId="41" xfId="0" applyNumberFormat="1" applyFont="1" applyBorder="1" applyAlignment="1">
      <alignment horizontal="justify" vertical="center" wrapText="1"/>
    </xf>
    <xf numFmtId="9" fontId="15" fillId="33" borderId="41" xfId="0" applyNumberFormat="1" applyFont="1" applyFill="1" applyBorder="1" applyAlignment="1">
      <alignment horizontal="justify" vertical="justify" wrapText="1"/>
    </xf>
    <xf numFmtId="9" fontId="15" fillId="2" borderId="21" xfId="3" applyFont="1" applyFill="1" applyBorder="1" applyAlignment="1">
      <alignment horizontal="right" vertical="center"/>
    </xf>
    <xf numFmtId="9" fontId="15" fillId="0" borderId="41" xfId="0" applyNumberFormat="1" applyFont="1" applyBorder="1" applyAlignment="1">
      <alignment horizontal="justify" vertical="center" wrapText="1"/>
    </xf>
    <xf numFmtId="0" fontId="1" fillId="0" borderId="0" xfId="0" applyFont="1" applyAlignment="1">
      <alignment horizontal="center" vertical="center"/>
    </xf>
    <xf numFmtId="0" fontId="119" fillId="0" borderId="0" xfId="0" applyFont="1"/>
    <xf numFmtId="167" fontId="31" fillId="15" borderId="6" xfId="0" applyNumberFormat="1" applyFont="1" applyFill="1" applyBorder="1" applyAlignment="1">
      <alignment horizontal="center" vertical="center" wrapText="1"/>
    </xf>
    <xf numFmtId="0" fontId="29" fillId="3" borderId="18" xfId="0" applyFont="1" applyFill="1" applyBorder="1" applyAlignment="1">
      <alignment horizontal="left" vertical="center" wrapText="1"/>
    </xf>
    <xf numFmtId="0" fontId="9" fillId="0" borderId="24" xfId="0" applyFont="1" applyBorder="1"/>
    <xf numFmtId="0" fontId="9" fillId="0" borderId="25" xfId="0" applyFont="1" applyBorder="1"/>
    <xf numFmtId="0" fontId="9" fillId="0" borderId="26" xfId="0" applyFont="1" applyBorder="1"/>
    <xf numFmtId="0" fontId="0" fillId="0" borderId="0" xfId="0"/>
    <xf numFmtId="0" fontId="9" fillId="0" borderId="27" xfId="0" applyFont="1" applyBorder="1"/>
    <xf numFmtId="0" fontId="9" fillId="0" borderId="22" xfId="0" applyFont="1" applyBorder="1"/>
    <xf numFmtId="0" fontId="9" fillId="0" borderId="28" xfId="0" applyFont="1" applyBorder="1"/>
    <xf numFmtId="0" fontId="9" fillId="0" borderId="29" xfId="0" applyFont="1" applyBorder="1"/>
    <xf numFmtId="0" fontId="15" fillId="2" borderId="4" xfId="0" applyFont="1" applyFill="1" applyBorder="1" applyAlignment="1">
      <alignment horizontal="left" vertical="center" wrapText="1"/>
    </xf>
    <xf numFmtId="0" fontId="9" fillId="0" borderId="5" xfId="0" applyFont="1" applyBorder="1"/>
    <xf numFmtId="0" fontId="9" fillId="0" borderId="6" xfId="0" applyFont="1" applyBorder="1"/>
    <xf numFmtId="0" fontId="12" fillId="2" borderId="14" xfId="0" applyFont="1" applyFill="1" applyBorder="1" applyAlignment="1">
      <alignment horizontal="center" wrapText="1"/>
    </xf>
    <xf numFmtId="0" fontId="9" fillId="0" borderId="15" xfId="0" applyFont="1" applyBorder="1"/>
    <xf numFmtId="0" fontId="12" fillId="3" borderId="14" xfId="0" applyFont="1" applyFill="1" applyBorder="1" applyAlignment="1">
      <alignment horizontal="center" wrapText="1"/>
    </xf>
    <xf numFmtId="0" fontId="15" fillId="0" borderId="2" xfId="0" applyFont="1" applyBorder="1" applyAlignment="1">
      <alignment horizontal="left" vertical="center" wrapText="1"/>
    </xf>
    <xf numFmtId="0" fontId="9" fillId="0" borderId="16" xfId="0" applyFont="1" applyBorder="1"/>
    <xf numFmtId="0" fontId="14" fillId="4" borderId="18" xfId="0" applyFont="1" applyFill="1" applyBorder="1" applyAlignment="1">
      <alignment horizontal="left" vertical="center" wrapText="1"/>
    </xf>
    <xf numFmtId="0" fontId="9" fillId="0" borderId="19" xfId="0" applyFont="1" applyBorder="1"/>
    <xf numFmtId="0" fontId="9" fillId="0" borderId="23" xfId="0" applyFont="1" applyBorder="1"/>
    <xf numFmtId="0" fontId="18" fillId="3" borderId="14" xfId="0" applyFont="1" applyFill="1" applyBorder="1" applyAlignment="1">
      <alignment horizontal="center" wrapText="1"/>
    </xf>
    <xf numFmtId="0" fontId="12" fillId="3" borderId="18" xfId="0" applyFont="1" applyFill="1" applyBorder="1" applyAlignment="1">
      <alignment horizontal="center" wrapText="1"/>
    </xf>
    <xf numFmtId="0" fontId="14" fillId="4" borderId="4"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9" fillId="0" borderId="3" xfId="0" applyFont="1" applyBorder="1"/>
    <xf numFmtId="0" fontId="9" fillId="0" borderId="9" xfId="0" applyFont="1" applyBorder="1"/>
    <xf numFmtId="0" fontId="9" fillId="0" borderId="20" xfId="0" applyFont="1" applyBorder="1"/>
    <xf numFmtId="0" fontId="9" fillId="0" borderId="10" xfId="0" applyFont="1" applyBorder="1"/>
    <xf numFmtId="0" fontId="23" fillId="3" borderId="18" xfId="0" applyFont="1" applyFill="1" applyBorder="1" applyAlignment="1">
      <alignment horizontal="center" vertical="center" wrapText="1"/>
    </xf>
    <xf numFmtId="0" fontId="18" fillId="3" borderId="18" xfId="0" applyFont="1" applyFill="1" applyBorder="1" applyAlignment="1">
      <alignment horizontal="left" vertical="center" wrapText="1"/>
    </xf>
    <xf numFmtId="0" fontId="22" fillId="3" borderId="18" xfId="0" applyFont="1" applyFill="1" applyBorder="1" applyAlignment="1">
      <alignment horizontal="left" vertical="center" wrapText="1"/>
    </xf>
    <xf numFmtId="0" fontId="22" fillId="3" borderId="11" xfId="0" applyFont="1" applyFill="1" applyBorder="1" applyAlignment="1">
      <alignment horizontal="left" vertical="center"/>
    </xf>
    <xf numFmtId="0" fontId="9" fillId="0" borderId="12" xfId="0" applyFont="1" applyBorder="1"/>
    <xf numFmtId="0" fontId="9" fillId="0" borderId="13" xfId="0" applyFont="1" applyBorder="1"/>
    <xf numFmtId="1" fontId="15" fillId="2" borderId="4" xfId="0" applyNumberFormat="1" applyFont="1" applyFill="1" applyBorder="1" applyAlignment="1">
      <alignment horizontal="left" vertical="center" wrapText="1"/>
    </xf>
    <xf numFmtId="0" fontId="9" fillId="0" borderId="5" xfId="0" applyFont="1" applyBorder="1" applyAlignment="1">
      <alignment horizontal="left"/>
    </xf>
    <xf numFmtId="0" fontId="9" fillId="0" borderId="6" xfId="0" applyFont="1" applyBorder="1" applyAlignment="1">
      <alignment horizontal="left"/>
    </xf>
    <xf numFmtId="0" fontId="9" fillId="23" borderId="5" xfId="0" applyFont="1" applyFill="1" applyBorder="1"/>
    <xf numFmtId="0" fontId="9" fillId="23" borderId="6" xfId="0" applyFont="1" applyFill="1" applyBorder="1"/>
    <xf numFmtId="0" fontId="11" fillId="3" borderId="11" xfId="0" applyFont="1" applyFill="1" applyBorder="1" applyAlignment="1">
      <alignment horizontal="center"/>
    </xf>
    <xf numFmtId="0" fontId="16" fillId="3" borderId="11"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0" borderId="8" xfId="0" applyFont="1" applyBorder="1"/>
    <xf numFmtId="0" fontId="9" fillId="0" borderId="7" xfId="0" applyFont="1" applyBorder="1"/>
    <xf numFmtId="0" fontId="10" fillId="23" borderId="4" xfId="0" applyFont="1" applyFill="1" applyBorder="1" applyAlignment="1">
      <alignment horizontal="center" vertical="center"/>
    </xf>
    <xf numFmtId="0" fontId="10" fillId="2" borderId="4" xfId="0" applyFont="1" applyFill="1" applyBorder="1" applyAlignment="1">
      <alignment horizontal="center" vertical="center"/>
    </xf>
    <xf numFmtId="0" fontId="67" fillId="23" borderId="5" xfId="0" applyFont="1" applyFill="1" applyBorder="1"/>
    <xf numFmtId="0" fontId="67" fillId="23" borderId="6" xfId="0" applyFont="1" applyFill="1" applyBorder="1"/>
    <xf numFmtId="0" fontId="30" fillId="2" borderId="148" xfId="16" applyFont="1" applyFill="1" applyBorder="1" applyAlignment="1">
      <alignment horizontal="left" wrapText="1"/>
    </xf>
    <xf numFmtId="0" fontId="30" fillId="2" borderId="6" xfId="16" applyFont="1" applyFill="1" applyBorder="1" applyAlignment="1">
      <alignment horizontal="left" wrapText="1"/>
    </xf>
    <xf numFmtId="0" fontId="68" fillId="0" borderId="111" xfId="1" applyBorder="1" applyAlignment="1">
      <alignment horizontal="justify" vertical="center" wrapText="1"/>
    </xf>
    <xf numFmtId="0" fontId="68" fillId="0" borderId="103" xfId="1" applyBorder="1" applyAlignment="1">
      <alignment horizontal="justify" vertical="center" wrapText="1"/>
    </xf>
    <xf numFmtId="0" fontId="68" fillId="0" borderId="101" xfId="1" applyBorder="1" applyAlignment="1">
      <alignment horizontal="justify" vertical="center" wrapText="1"/>
    </xf>
    <xf numFmtId="0" fontId="30" fillId="2" borderId="152" xfId="16" applyFont="1" applyFill="1" applyBorder="1" applyAlignment="1">
      <alignment horizontal="left" vertical="center" wrapText="1"/>
    </xf>
    <xf numFmtId="0" fontId="30" fillId="2" borderId="145" xfId="16" applyFont="1" applyFill="1" applyBorder="1" applyAlignment="1">
      <alignment horizontal="left" vertical="center" wrapText="1"/>
    </xf>
    <xf numFmtId="0" fontId="30" fillId="2" borderId="143" xfId="16" applyFont="1" applyFill="1" applyBorder="1" applyAlignment="1">
      <alignment horizontal="left" vertical="center" wrapText="1"/>
    </xf>
    <xf numFmtId="0" fontId="69" fillId="24" borderId="150" xfId="0" applyFont="1" applyFill="1" applyBorder="1" applyAlignment="1">
      <alignment horizontal="left" vertical="center" wrapText="1"/>
    </xf>
    <xf numFmtId="0" fontId="69" fillId="24" borderId="131" xfId="0" applyFont="1" applyFill="1" applyBorder="1" applyAlignment="1">
      <alignment horizontal="left" vertical="center" wrapText="1"/>
    </xf>
    <xf numFmtId="0" fontId="69" fillId="24" borderId="146" xfId="0" applyFont="1" applyFill="1" applyBorder="1" applyAlignment="1">
      <alignment horizontal="left" vertical="center" wrapText="1"/>
    </xf>
    <xf numFmtId="0" fontId="30" fillId="2" borderId="148" xfId="16" applyFont="1" applyFill="1" applyBorder="1" applyAlignment="1">
      <alignment vertical="center" wrapText="1"/>
    </xf>
    <xf numFmtId="0" fontId="30" fillId="2" borderId="6" xfId="16" applyFont="1" applyFill="1" applyBorder="1" applyAlignment="1">
      <alignment vertical="center" wrapText="1"/>
    </xf>
    <xf numFmtId="165" fontId="68" fillId="0" borderId="111" xfId="2" applyNumberFormat="1" applyFont="1" applyFill="1" applyBorder="1" applyAlignment="1">
      <alignment horizontal="justify" vertical="center" wrapText="1"/>
    </xf>
    <xf numFmtId="165" fontId="68" fillId="0" borderId="103" xfId="2" applyNumberFormat="1" applyFont="1" applyFill="1" applyBorder="1" applyAlignment="1">
      <alignment horizontal="justify" vertical="center" wrapText="1"/>
    </xf>
    <xf numFmtId="0" fontId="69" fillId="24" borderId="101" xfId="0" applyFont="1" applyFill="1" applyBorder="1" applyAlignment="1">
      <alignment horizontal="center" vertical="center" wrapText="1"/>
    </xf>
    <xf numFmtId="0" fontId="69" fillId="24" borderId="102" xfId="0" applyFont="1" applyFill="1" applyBorder="1" applyAlignment="1">
      <alignment horizontal="center" vertical="center" wrapText="1"/>
    </xf>
    <xf numFmtId="0" fontId="69" fillId="24" borderId="103" xfId="0" applyFont="1" applyFill="1" applyBorder="1" applyAlignment="1">
      <alignment horizontal="center" vertical="center" wrapText="1"/>
    </xf>
    <xf numFmtId="0" fontId="69" fillId="24" borderId="98" xfId="0" applyFont="1" applyFill="1" applyBorder="1" applyAlignment="1">
      <alignment horizontal="center" vertical="center" wrapText="1"/>
    </xf>
    <xf numFmtId="0" fontId="69" fillId="24" borderId="99" xfId="0" applyFont="1" applyFill="1" applyBorder="1" applyAlignment="1">
      <alignment horizontal="center" vertical="center" wrapText="1"/>
    </xf>
    <xf numFmtId="0" fontId="69" fillId="24" borderId="100" xfId="0" applyFont="1" applyFill="1" applyBorder="1" applyAlignment="1">
      <alignment horizontal="center" vertical="center" wrapText="1"/>
    </xf>
    <xf numFmtId="0" fontId="30" fillId="2" borderId="142" xfId="16" applyFont="1" applyFill="1" applyBorder="1" applyAlignment="1">
      <alignment horizontal="left" vertical="center" wrapText="1"/>
    </xf>
    <xf numFmtId="0" fontId="30" fillId="2" borderId="144" xfId="16" applyFont="1" applyFill="1" applyBorder="1" applyAlignment="1">
      <alignment horizontal="left" vertical="center" wrapText="1"/>
    </xf>
    <xf numFmtId="0" fontId="30" fillId="2" borderId="142" xfId="16" applyFont="1" applyFill="1" applyBorder="1" applyAlignment="1">
      <alignment horizontal="center" vertical="center" wrapText="1"/>
    </xf>
    <xf numFmtId="0" fontId="30" fillId="2" borderId="143" xfId="16" applyFont="1" applyFill="1" applyBorder="1" applyAlignment="1">
      <alignment horizontal="center" vertical="center" wrapText="1"/>
    </xf>
    <xf numFmtId="0" fontId="30" fillId="2" borderId="145" xfId="16" applyFont="1" applyFill="1" applyBorder="1" applyAlignment="1">
      <alignment horizontal="center" vertical="center" wrapText="1"/>
    </xf>
    <xf numFmtId="0" fontId="30" fillId="2" borderId="147" xfId="16" applyFont="1" applyFill="1" applyBorder="1" applyAlignment="1">
      <alignment horizontal="left" vertical="center" wrapText="1"/>
    </xf>
    <xf numFmtId="0" fontId="30" fillId="2" borderId="33" xfId="16" applyFont="1" applyFill="1" applyBorder="1" applyAlignment="1">
      <alignment horizontal="left" vertical="center" wrapText="1"/>
    </xf>
    <xf numFmtId="0" fontId="30" fillId="2" borderId="34" xfId="16" applyFont="1" applyFill="1" applyBorder="1" applyAlignment="1">
      <alignment horizontal="left" vertical="center" wrapText="1"/>
    </xf>
    <xf numFmtId="0" fontId="30" fillId="2" borderId="151" xfId="16" applyFont="1" applyFill="1" applyBorder="1" applyAlignment="1">
      <alignment horizontal="left" vertical="center" wrapText="1"/>
    </xf>
    <xf numFmtId="0" fontId="30" fillId="2" borderId="31" xfId="16" applyFont="1" applyFill="1" applyBorder="1" applyAlignment="1">
      <alignment horizontal="left" vertical="center" wrapText="1"/>
    </xf>
    <xf numFmtId="0" fontId="30" fillId="2" borderId="32" xfId="16" applyFont="1" applyFill="1" applyBorder="1" applyAlignment="1">
      <alignment horizontal="left" vertical="center" wrapText="1"/>
    </xf>
    <xf numFmtId="0" fontId="68" fillId="23" borderId="150" xfId="0" applyFont="1" applyFill="1" applyBorder="1" applyAlignment="1">
      <alignment horizontal="left" vertical="center"/>
    </xf>
    <xf numFmtId="0" fontId="68" fillId="23" borderId="131" xfId="0" applyFont="1" applyFill="1" applyBorder="1" applyAlignment="1">
      <alignment horizontal="left" vertical="center"/>
    </xf>
    <xf numFmtId="0" fontId="68" fillId="23" borderId="146" xfId="0" applyFont="1" applyFill="1" applyBorder="1" applyAlignment="1">
      <alignment horizontal="left" vertical="center"/>
    </xf>
    <xf numFmtId="0" fontId="68" fillId="0" borderId="150" xfId="0" applyFont="1" applyBorder="1" applyAlignment="1">
      <alignment horizontal="center" vertical="center"/>
    </xf>
    <xf numFmtId="0" fontId="68" fillId="0" borderId="131" xfId="0" applyFont="1" applyBorder="1" applyAlignment="1">
      <alignment horizontal="center" vertical="center"/>
    </xf>
    <xf numFmtId="0" fontId="68" fillId="0" borderId="146" xfId="0" applyFont="1" applyBorder="1" applyAlignment="1">
      <alignment horizontal="center" vertical="center"/>
    </xf>
    <xf numFmtId="0" fontId="69" fillId="24" borderId="101" xfId="0" applyFont="1" applyFill="1" applyBorder="1" applyAlignment="1">
      <alignment horizontal="justify" vertical="center" wrapText="1"/>
    </xf>
    <xf numFmtId="0" fontId="69" fillId="24" borderId="103" xfId="0" applyFont="1" applyFill="1" applyBorder="1" applyAlignment="1">
      <alignment horizontal="justify" vertical="center" wrapText="1"/>
    </xf>
    <xf numFmtId="0" fontId="69" fillId="24" borderId="102" xfId="0" applyFont="1" applyFill="1" applyBorder="1" applyAlignment="1">
      <alignment horizontal="justify" vertical="center" wrapText="1"/>
    </xf>
    <xf numFmtId="0" fontId="69" fillId="24" borderId="148" xfId="0" applyFont="1" applyFill="1" applyBorder="1" applyAlignment="1">
      <alignment horizontal="center" vertical="center" wrapText="1"/>
    </xf>
    <xf numFmtId="0" fontId="69" fillId="24" borderId="149" xfId="0" applyFont="1" applyFill="1" applyBorder="1" applyAlignment="1">
      <alignment horizontal="center" vertical="center" wrapText="1"/>
    </xf>
    <xf numFmtId="0" fontId="69" fillId="24" borderId="150" xfId="0" applyFont="1" applyFill="1" applyBorder="1" applyAlignment="1">
      <alignment horizontal="center" vertical="center" wrapText="1"/>
    </xf>
    <xf numFmtId="0" fontId="69" fillId="24" borderId="146" xfId="0" applyFont="1" applyFill="1" applyBorder="1" applyAlignment="1">
      <alignment horizontal="center" vertical="center" wrapText="1"/>
    </xf>
    <xf numFmtId="0" fontId="30" fillId="2" borderId="148" xfId="16" applyFont="1" applyFill="1" applyBorder="1" applyAlignment="1">
      <alignment horizontal="left" vertical="center" wrapText="1"/>
    </xf>
    <xf numFmtId="0" fontId="30" fillId="2" borderId="6" xfId="16" applyFont="1" applyFill="1" applyBorder="1" applyAlignment="1">
      <alignment horizontal="left" vertical="center" wrapText="1"/>
    </xf>
    <xf numFmtId="0" fontId="68" fillId="25" borderId="111" xfId="1" applyFill="1" applyBorder="1" applyAlignment="1">
      <alignment horizontal="justify" vertical="center"/>
    </xf>
    <xf numFmtId="0" fontId="68" fillId="25" borderId="103" xfId="1" applyFill="1" applyBorder="1" applyAlignment="1">
      <alignment horizontal="justify" vertical="center"/>
    </xf>
    <xf numFmtId="0" fontId="68" fillId="23" borderId="133" xfId="0" applyFont="1" applyFill="1" applyBorder="1" applyAlignment="1">
      <alignment horizontal="left" vertical="center" wrapText="1"/>
    </xf>
    <xf numFmtId="0" fontId="101" fillId="23" borderId="134" xfId="0" applyFont="1" applyFill="1" applyBorder="1" applyAlignment="1">
      <alignment horizontal="left" vertical="center" wrapText="1"/>
    </xf>
    <xf numFmtId="0" fontId="101" fillId="23" borderId="135" xfId="0" applyFont="1" applyFill="1" applyBorder="1" applyAlignment="1">
      <alignment horizontal="left" vertical="center" wrapText="1"/>
    </xf>
    <xf numFmtId="0" fontId="79" fillId="23" borderId="129" xfId="0" applyFont="1" applyFill="1" applyBorder="1" applyAlignment="1">
      <alignment horizontal="justify" vertical="center" wrapText="1"/>
    </xf>
    <xf numFmtId="0" fontId="0" fillId="23" borderId="129" xfId="0" applyFill="1" applyBorder="1" applyAlignment="1">
      <alignment horizontal="justify" vertical="center" wrapText="1"/>
    </xf>
    <xf numFmtId="0" fontId="68" fillId="25" borderId="101" xfId="1" applyFill="1" applyBorder="1" applyAlignment="1">
      <alignment horizontal="center" vertical="center" wrapText="1"/>
    </xf>
    <xf numFmtId="0" fontId="68" fillId="25" borderId="102" xfId="1" applyFill="1" applyBorder="1" applyAlignment="1">
      <alignment horizontal="center" vertical="center" wrapText="1"/>
    </xf>
    <xf numFmtId="0" fontId="68" fillId="25" borderId="103" xfId="1" applyFill="1" applyBorder="1" applyAlignment="1">
      <alignment horizontal="center" vertical="center" wrapText="1"/>
    </xf>
    <xf numFmtId="0" fontId="69" fillId="24" borderId="101" xfId="0" applyFont="1" applyFill="1" applyBorder="1" applyAlignment="1">
      <alignment horizontal="left" vertical="center" wrapText="1"/>
    </xf>
    <xf numFmtId="0" fontId="69" fillId="24" borderId="102" xfId="0" applyFont="1" applyFill="1" applyBorder="1" applyAlignment="1">
      <alignment horizontal="left" vertical="center" wrapText="1"/>
    </xf>
    <xf numFmtId="0" fontId="69" fillId="24" borderId="103" xfId="0" applyFont="1" applyFill="1" applyBorder="1" applyAlignment="1">
      <alignment horizontal="left" vertical="center" wrapText="1"/>
    </xf>
    <xf numFmtId="0" fontId="68" fillId="0" borderId="101" xfId="0" applyFont="1" applyBorder="1" applyAlignment="1">
      <alignment horizontal="center" vertical="center"/>
    </xf>
    <xf numFmtId="0" fontId="68" fillId="0" borderId="103" xfId="0" applyFont="1" applyBorder="1" applyAlignment="1">
      <alignment horizontal="center" vertical="center"/>
    </xf>
    <xf numFmtId="9" fontId="68" fillId="25" borderId="101" xfId="2" applyFont="1" applyFill="1" applyBorder="1" applyAlignment="1">
      <alignment horizontal="center" vertical="center" wrapText="1"/>
    </xf>
    <xf numFmtId="9" fontId="68" fillId="25" borderId="103" xfId="2" applyFont="1" applyFill="1" applyBorder="1" applyAlignment="1">
      <alignment horizontal="center" vertical="center"/>
    </xf>
    <xf numFmtId="0" fontId="68" fillId="0" borderId="102" xfId="0" applyFont="1" applyBorder="1" applyAlignment="1">
      <alignment horizontal="center" vertical="center"/>
    </xf>
    <xf numFmtId="0" fontId="68" fillId="0" borderId="104" xfId="1" applyBorder="1" applyAlignment="1">
      <alignment horizontal="justify" vertical="center" wrapText="1"/>
    </xf>
    <xf numFmtId="0" fontId="68" fillId="25" borderId="101" xfId="1" applyFill="1" applyBorder="1" applyAlignment="1">
      <alignment horizontal="justify" vertical="center"/>
    </xf>
    <xf numFmtId="0" fontId="68" fillId="23" borderId="104" xfId="1" applyFill="1" applyBorder="1" applyAlignment="1">
      <alignment horizontal="justify" vertical="center" wrapText="1"/>
    </xf>
    <xf numFmtId="49" fontId="70" fillId="0" borderId="107" xfId="0" applyNumberFormat="1" applyFont="1" applyBorder="1" applyAlignment="1">
      <alignment horizontal="center" vertical="center"/>
    </xf>
    <xf numFmtId="49" fontId="70" fillId="0" borderId="110" xfId="0" applyNumberFormat="1" applyFont="1" applyBorder="1" applyAlignment="1">
      <alignment horizontal="center" vertical="center"/>
    </xf>
    <xf numFmtId="0" fontId="69" fillId="24" borderId="111" xfId="0" applyFont="1" applyFill="1" applyBorder="1" applyAlignment="1">
      <alignment horizontal="center" vertical="center" wrapText="1"/>
    </xf>
    <xf numFmtId="0" fontId="69" fillId="24" borderId="112" xfId="0" applyFont="1" applyFill="1" applyBorder="1" applyAlignment="1">
      <alignment horizontal="center" vertical="center" wrapText="1"/>
    </xf>
    <xf numFmtId="0" fontId="68" fillId="23" borderId="101" xfId="0" applyFont="1" applyFill="1" applyBorder="1" applyAlignment="1">
      <alignment horizontal="justify" vertical="center" wrapText="1"/>
    </xf>
    <xf numFmtId="0" fontId="69" fillId="23" borderId="102" xfId="0" applyFont="1" applyFill="1" applyBorder="1" applyAlignment="1">
      <alignment horizontal="justify" vertical="center"/>
    </xf>
    <xf numFmtId="0" fontId="69" fillId="23" borderId="103" xfId="0" applyFont="1" applyFill="1" applyBorder="1" applyAlignment="1">
      <alignment horizontal="justify" vertical="center"/>
    </xf>
    <xf numFmtId="0" fontId="68" fillId="23" borderId="93" xfId="0" applyFont="1" applyFill="1" applyBorder="1" applyAlignment="1">
      <alignment horizontal="center" vertical="center"/>
    </xf>
    <xf numFmtId="0" fontId="68" fillId="23" borderId="94" xfId="0" applyFont="1" applyFill="1" applyBorder="1" applyAlignment="1">
      <alignment horizontal="center" vertical="center"/>
    </xf>
    <xf numFmtId="0" fontId="68" fillId="23" borderId="95" xfId="0" applyFont="1" applyFill="1" applyBorder="1" applyAlignment="1">
      <alignment horizontal="center" vertical="center"/>
    </xf>
    <xf numFmtId="0" fontId="68" fillId="23" borderId="96" xfId="0" applyFont="1" applyFill="1" applyBorder="1" applyAlignment="1">
      <alignment horizontal="center" vertical="center"/>
    </xf>
    <xf numFmtId="0" fontId="68" fillId="23" borderId="0" xfId="0" applyFont="1" applyFill="1" applyAlignment="1">
      <alignment horizontal="center" vertical="center"/>
    </xf>
    <xf numFmtId="0" fontId="68" fillId="23" borderId="97" xfId="0" applyFont="1" applyFill="1" applyBorder="1" applyAlignment="1">
      <alignment horizontal="center" vertical="center"/>
    </xf>
    <xf numFmtId="0" fontId="68" fillId="23" borderId="98" xfId="0" applyFont="1" applyFill="1" applyBorder="1" applyAlignment="1">
      <alignment horizontal="center" vertical="center"/>
    </xf>
    <xf numFmtId="0" fontId="68" fillId="23" borderId="99" xfId="0" applyFont="1" applyFill="1" applyBorder="1" applyAlignment="1">
      <alignment horizontal="center" vertical="center"/>
    </xf>
    <xf numFmtId="0" fontId="68" fillId="23" borderId="99" xfId="0" applyFont="1" applyFill="1" applyBorder="1" applyAlignment="1">
      <alignment horizontal="right" vertical="center"/>
    </xf>
    <xf numFmtId="0" fontId="68" fillId="23" borderId="100" xfId="0" applyFont="1" applyFill="1" applyBorder="1" applyAlignment="1">
      <alignment horizontal="right" vertical="center"/>
    </xf>
    <xf numFmtId="0" fontId="68" fillId="25" borderId="101" xfId="1" applyFill="1" applyBorder="1" applyAlignment="1">
      <alignment horizontal="justify" vertical="center" wrapText="1"/>
    </xf>
    <xf numFmtId="0" fontId="68" fillId="25" borderId="102" xfId="1" applyFill="1" applyBorder="1" applyAlignment="1">
      <alignment horizontal="justify" vertical="center" wrapText="1"/>
    </xf>
    <xf numFmtId="0" fontId="68" fillId="25" borderId="103" xfId="1" applyFill="1" applyBorder="1" applyAlignment="1">
      <alignment horizontal="justify" vertical="center" wrapText="1"/>
    </xf>
    <xf numFmtId="0" fontId="68" fillId="25" borderId="104" xfId="1" applyFill="1" applyBorder="1" applyAlignment="1">
      <alignment horizontal="justify" vertical="center"/>
    </xf>
    <xf numFmtId="0" fontId="69" fillId="24" borderId="105" xfId="0" applyFont="1" applyFill="1" applyBorder="1" applyAlignment="1">
      <alignment horizontal="center" vertical="center" wrapText="1"/>
    </xf>
    <xf numFmtId="0" fontId="69" fillId="24" borderId="106" xfId="0" applyFont="1" applyFill="1" applyBorder="1" applyAlignment="1">
      <alignment horizontal="center" vertical="center" wrapText="1"/>
    </xf>
    <xf numFmtId="0" fontId="69" fillId="24" borderId="108" xfId="0" applyFont="1" applyFill="1" applyBorder="1" applyAlignment="1">
      <alignment horizontal="center" vertical="center" wrapText="1"/>
    </xf>
    <xf numFmtId="0" fontId="69" fillId="24" borderId="109" xfId="0" applyFont="1" applyFill="1" applyBorder="1" applyAlignment="1">
      <alignment horizontal="center" vertical="center" wrapText="1"/>
    </xf>
    <xf numFmtId="0" fontId="69" fillId="25" borderId="103" xfId="1" applyFont="1" applyFill="1" applyBorder="1" applyAlignment="1">
      <alignment horizontal="justify" vertical="center" wrapText="1"/>
    </xf>
    <xf numFmtId="0" fontId="68" fillId="25" borderId="104" xfId="1" applyFill="1" applyBorder="1" applyAlignment="1">
      <alignment horizontal="justify" vertical="center" wrapText="1"/>
    </xf>
    <xf numFmtId="0" fontId="69" fillId="25" borderId="104" xfId="1" applyFont="1" applyFill="1" applyBorder="1" applyAlignment="1">
      <alignment horizontal="justify" vertical="center" wrapText="1"/>
    </xf>
    <xf numFmtId="0" fontId="69" fillId="0" borderId="104" xfId="1" applyFont="1" applyBorder="1" applyAlignment="1">
      <alignment horizontal="justify" vertical="center" wrapText="1"/>
    </xf>
    <xf numFmtId="0" fontId="68" fillId="23" borderId="101" xfId="1" applyFill="1" applyBorder="1" applyAlignment="1">
      <alignment horizontal="justify" vertical="center" wrapText="1"/>
    </xf>
    <xf numFmtId="0" fontId="68" fillId="23" borderId="102" xfId="1" applyFill="1" applyBorder="1" applyAlignment="1">
      <alignment horizontal="justify" vertical="center" wrapText="1"/>
    </xf>
    <xf numFmtId="0" fontId="68" fillId="23" borderId="103" xfId="1" applyFill="1" applyBorder="1" applyAlignment="1">
      <alignment horizontal="justify" vertical="center" wrapText="1"/>
    </xf>
    <xf numFmtId="0" fontId="68" fillId="0" borderId="104" xfId="0" applyFont="1" applyBorder="1" applyAlignment="1">
      <alignment horizontal="justify" vertical="center"/>
    </xf>
    <xf numFmtId="0" fontId="68" fillId="23" borderId="101" xfId="1" applyFill="1" applyBorder="1" applyAlignment="1">
      <alignment horizontal="center" vertical="center" wrapText="1"/>
    </xf>
    <xf numFmtId="0" fontId="68" fillId="23" borderId="102" xfId="1" applyFill="1" applyBorder="1" applyAlignment="1">
      <alignment horizontal="center" vertical="center" wrapText="1"/>
    </xf>
    <xf numFmtId="0" fontId="68" fillId="23" borderId="103" xfId="1" applyFill="1" applyBorder="1" applyAlignment="1">
      <alignment horizontal="center" vertical="center" wrapText="1"/>
    </xf>
    <xf numFmtId="0" fontId="79" fillId="23" borderId="101" xfId="1" applyFont="1" applyFill="1" applyBorder="1" applyAlignment="1">
      <alignment horizontal="justify" vertical="center" wrapText="1"/>
    </xf>
    <xf numFmtId="0" fontId="79" fillId="23" borderId="102" xfId="1" applyFont="1" applyFill="1" applyBorder="1" applyAlignment="1">
      <alignment horizontal="justify" vertical="center" wrapText="1"/>
    </xf>
    <xf numFmtId="0" fontId="79" fillId="23" borderId="103" xfId="1" applyFont="1" applyFill="1" applyBorder="1" applyAlignment="1">
      <alignment horizontal="justify" vertical="center" wrapText="1"/>
    </xf>
    <xf numFmtId="165" fontId="68" fillId="0" borderId="104" xfId="2" applyNumberFormat="1" applyFont="1" applyFill="1" applyBorder="1" applyAlignment="1">
      <alignment horizontal="justify" vertical="center" wrapText="1"/>
    </xf>
    <xf numFmtId="9" fontId="68" fillId="23" borderId="101" xfId="2" applyFont="1" applyFill="1" applyBorder="1" applyAlignment="1">
      <alignment horizontal="center" vertical="center" wrapText="1"/>
    </xf>
    <xf numFmtId="9" fontId="68" fillId="23" borderId="103" xfId="2" applyFont="1" applyFill="1" applyBorder="1" applyAlignment="1">
      <alignment horizontal="center" vertical="center"/>
    </xf>
    <xf numFmtId="0" fontId="68" fillId="23" borderId="111" xfId="0" applyFont="1" applyFill="1" applyBorder="1" applyAlignment="1">
      <alignment horizontal="justify" vertical="center"/>
    </xf>
    <xf numFmtId="0" fontId="68" fillId="23" borderId="102" xfId="0" applyFont="1" applyFill="1" applyBorder="1" applyAlignment="1">
      <alignment horizontal="justify" vertical="center"/>
    </xf>
    <xf numFmtId="0" fontId="68" fillId="23" borderId="103" xfId="0" applyFont="1" applyFill="1" applyBorder="1" applyAlignment="1">
      <alignment horizontal="justify" vertical="center"/>
    </xf>
    <xf numFmtId="0" fontId="68" fillId="23" borderId="104" xfId="1" applyFill="1" applyBorder="1" applyAlignment="1">
      <alignment horizontal="justify" vertical="center"/>
    </xf>
    <xf numFmtId="0" fontId="69" fillId="23" borderId="104" xfId="1" applyFont="1" applyFill="1" applyBorder="1" applyAlignment="1">
      <alignment horizontal="justify" vertical="center" wrapText="1"/>
    </xf>
    <xf numFmtId="0" fontId="69" fillId="0" borderId="113" xfId="1" applyFont="1" applyBorder="1" applyAlignment="1">
      <alignment horizontal="justify" vertical="center" wrapText="1"/>
    </xf>
    <xf numFmtId="0" fontId="68" fillId="23" borderId="114" xfId="1" applyFill="1" applyBorder="1" applyAlignment="1">
      <alignment horizontal="justify" vertical="center" wrapText="1"/>
    </xf>
    <xf numFmtId="165" fontId="68" fillId="23" borderId="104" xfId="2" applyNumberFormat="1" applyFont="1" applyFill="1" applyBorder="1" applyAlignment="1">
      <alignment horizontal="justify" vertical="center" wrapText="1"/>
    </xf>
    <xf numFmtId="0" fontId="79" fillId="2" borderId="4" xfId="0" applyFont="1" applyFill="1" applyBorder="1" applyAlignment="1">
      <alignment horizontal="justify" vertical="center" wrapText="1"/>
    </xf>
    <xf numFmtId="0" fontId="9" fillId="23" borderId="92" xfId="0" applyFont="1" applyFill="1" applyBorder="1" applyAlignment="1">
      <alignment horizontal="justify" vertical="center" wrapText="1"/>
    </xf>
    <xf numFmtId="0" fontId="9" fillId="23" borderId="6" xfId="0" applyFont="1" applyFill="1" applyBorder="1" applyAlignment="1">
      <alignment horizontal="justify" vertical="center" wrapText="1"/>
    </xf>
    <xf numFmtId="0" fontId="68" fillId="23" borderId="101" xfId="1" applyFill="1" applyBorder="1" applyAlignment="1">
      <alignment horizontal="justify" vertical="center"/>
    </xf>
    <xf numFmtId="0" fontId="68" fillId="23" borderId="103" xfId="1" applyFill="1" applyBorder="1" applyAlignment="1">
      <alignment horizontal="justify" vertical="center"/>
    </xf>
    <xf numFmtId="0" fontId="116" fillId="23" borderId="133" xfId="0" applyFont="1" applyFill="1" applyBorder="1" applyAlignment="1">
      <alignment horizontal="center" vertical="center"/>
    </xf>
    <xf numFmtId="0" fontId="116" fillId="23" borderId="134" xfId="0" applyFont="1" applyFill="1" applyBorder="1" applyAlignment="1">
      <alignment horizontal="center" vertical="center"/>
    </xf>
    <xf numFmtId="0" fontId="116" fillId="23" borderId="135" xfId="0" applyFont="1" applyFill="1" applyBorder="1" applyAlignment="1">
      <alignment horizontal="center" vertical="center"/>
    </xf>
    <xf numFmtId="0" fontId="116" fillId="23" borderId="133" xfId="0" applyFont="1" applyFill="1" applyBorder="1" applyAlignment="1">
      <alignment horizontal="right" vertical="center"/>
    </xf>
    <xf numFmtId="0" fontId="116" fillId="23" borderId="134" xfId="0" applyFont="1" applyFill="1" applyBorder="1" applyAlignment="1">
      <alignment horizontal="right" vertical="center"/>
    </xf>
    <xf numFmtId="0" fontId="116" fillId="23" borderId="135" xfId="0" applyFont="1" applyFill="1" applyBorder="1" applyAlignment="1">
      <alignment horizontal="right" vertical="center"/>
    </xf>
    <xf numFmtId="0" fontId="69" fillId="24" borderId="139" xfId="0" applyFont="1" applyFill="1" applyBorder="1" applyAlignment="1">
      <alignment horizontal="center" vertical="center" wrapText="1"/>
    </xf>
    <xf numFmtId="0" fontId="69" fillId="24" borderId="140" xfId="0" applyFont="1" applyFill="1" applyBorder="1" applyAlignment="1">
      <alignment horizontal="center" vertical="center" wrapText="1"/>
    </xf>
    <xf numFmtId="0" fontId="69" fillId="24" borderId="141" xfId="0" applyFont="1" applyFill="1" applyBorder="1" applyAlignment="1">
      <alignment horizontal="center" vertical="center" wrapText="1"/>
    </xf>
    <xf numFmtId="0" fontId="69" fillId="24" borderId="93" xfId="0" applyFont="1" applyFill="1" applyBorder="1" applyAlignment="1">
      <alignment horizontal="center" vertical="center" wrapText="1"/>
    </xf>
    <xf numFmtId="0" fontId="69" fillId="24" borderId="94" xfId="0" applyFont="1" applyFill="1" applyBorder="1" applyAlignment="1">
      <alignment horizontal="center" vertical="center" wrapText="1"/>
    </xf>
    <xf numFmtId="0" fontId="69" fillId="24" borderId="95" xfId="0" applyFont="1" applyFill="1" applyBorder="1" applyAlignment="1">
      <alignment horizontal="center" vertical="center" wrapText="1"/>
    </xf>
    <xf numFmtId="0" fontId="30" fillId="0" borderId="142" xfId="16" applyFont="1" applyBorder="1" applyAlignment="1">
      <alignment horizontal="center" vertical="center" wrapText="1"/>
    </xf>
    <xf numFmtId="0" fontId="30" fillId="0" borderId="143" xfId="16" applyFont="1" applyBorder="1" applyAlignment="1">
      <alignment horizontal="center" vertical="center" wrapText="1"/>
    </xf>
    <xf numFmtId="0" fontId="30" fillId="0" borderId="144" xfId="16" applyFont="1" applyBorder="1" applyAlignment="1">
      <alignment horizontal="center" vertical="center" wrapText="1"/>
    </xf>
    <xf numFmtId="0" fontId="30" fillId="0" borderId="142" xfId="16" applyFont="1" applyBorder="1" applyAlignment="1">
      <alignment horizontal="left" vertical="center" wrapText="1"/>
    </xf>
    <xf numFmtId="0" fontId="30" fillId="0" borderId="143" xfId="16" applyFont="1" applyBorder="1" applyAlignment="1">
      <alignment horizontal="left" vertical="center" wrapText="1"/>
    </xf>
    <xf numFmtId="0" fontId="30" fillId="0" borderId="145" xfId="16" applyFont="1" applyBorder="1" applyAlignment="1">
      <alignment horizontal="left" vertical="center" wrapText="1"/>
    </xf>
    <xf numFmtId="0" fontId="69" fillId="24" borderId="130" xfId="0" applyFont="1" applyFill="1" applyBorder="1" applyAlignment="1">
      <alignment horizontal="center" vertical="center" wrapText="1"/>
    </xf>
    <xf numFmtId="0" fontId="68" fillId="23" borderId="98" xfId="1" applyFill="1" applyBorder="1" applyAlignment="1">
      <alignment horizontal="justify" vertical="top" wrapText="1"/>
    </xf>
    <xf numFmtId="0" fontId="68" fillId="23" borderId="99" xfId="1" applyFill="1" applyBorder="1" applyAlignment="1">
      <alignment horizontal="justify" vertical="top" wrapText="1"/>
    </xf>
    <xf numFmtId="0" fontId="68" fillId="23" borderId="100" xfId="1" applyFill="1" applyBorder="1" applyAlignment="1">
      <alignment horizontal="justify" vertical="top" wrapText="1"/>
    </xf>
    <xf numFmtId="0" fontId="69" fillId="24" borderId="30" xfId="0" applyFont="1" applyFill="1" applyBorder="1" applyAlignment="1">
      <alignment horizontal="center" vertical="center" wrapText="1"/>
    </xf>
    <xf numFmtId="0" fontId="69" fillId="24" borderId="32" xfId="0" applyFont="1" applyFill="1" applyBorder="1" applyAlignment="1">
      <alignment horizontal="center" vertical="center" wrapText="1"/>
    </xf>
    <xf numFmtId="0" fontId="30" fillId="0" borderId="37" xfId="16" applyFont="1" applyBorder="1" applyAlignment="1">
      <alignment horizontal="center" vertical="center" wrapText="1"/>
    </xf>
    <xf numFmtId="0" fontId="30" fillId="0" borderId="36" xfId="16" applyFont="1" applyBorder="1" applyAlignment="1">
      <alignment horizontal="center" vertical="center" wrapText="1"/>
    </xf>
    <xf numFmtId="0" fontId="68" fillId="0" borderId="130" xfId="0" applyFont="1" applyBorder="1" applyAlignment="1">
      <alignment horizontal="justify" vertical="center"/>
    </xf>
    <xf numFmtId="0" fontId="68" fillId="0" borderId="131" xfId="0" applyFont="1" applyBorder="1" applyAlignment="1">
      <alignment horizontal="justify" vertical="center"/>
    </xf>
    <xf numFmtId="0" fontId="68" fillId="0" borderId="146" xfId="0" applyFont="1" applyBorder="1" applyAlignment="1">
      <alignment horizontal="justify" vertical="center"/>
    </xf>
    <xf numFmtId="0" fontId="30" fillId="2" borderId="104" xfId="16" applyFont="1" applyFill="1" applyBorder="1" applyAlignment="1">
      <alignment horizontal="left" vertical="center" wrapText="1"/>
    </xf>
    <xf numFmtId="0" fontId="30" fillId="2" borderId="148" xfId="16" applyFont="1" applyFill="1" applyBorder="1" applyAlignment="1">
      <alignment horizontal="justify" vertical="center" wrapText="1"/>
    </xf>
    <xf numFmtId="0" fontId="30" fillId="2" borderId="92" xfId="16" applyFont="1" applyFill="1" applyBorder="1" applyAlignment="1">
      <alignment horizontal="justify" vertical="center" wrapText="1"/>
    </xf>
    <xf numFmtId="0" fontId="30" fillId="2" borderId="6" xfId="16" applyFont="1" applyFill="1" applyBorder="1" applyAlignment="1">
      <alignment horizontal="justify" vertical="center" wrapText="1"/>
    </xf>
    <xf numFmtId="0" fontId="69" fillId="24" borderId="104" xfId="0" applyFont="1" applyFill="1" applyBorder="1" applyAlignment="1">
      <alignment horizontal="center" vertical="center" wrapText="1"/>
    </xf>
    <xf numFmtId="0" fontId="24" fillId="2" borderId="115" xfId="0" applyFont="1" applyFill="1" applyBorder="1" applyAlignment="1">
      <alignment vertical="center"/>
    </xf>
    <xf numFmtId="0" fontId="84" fillId="23" borderId="118" xfId="0" applyFont="1" applyFill="1" applyBorder="1" applyAlignment="1">
      <alignment vertical="center"/>
    </xf>
    <xf numFmtId="0" fontId="84" fillId="23" borderId="120" xfId="0" applyFont="1" applyFill="1" applyBorder="1" applyAlignment="1">
      <alignment vertical="center"/>
    </xf>
    <xf numFmtId="0" fontId="24" fillId="2" borderId="116" xfId="0" applyFont="1" applyFill="1" applyBorder="1" applyAlignment="1">
      <alignment horizontal="justify" vertical="center" wrapText="1"/>
    </xf>
    <xf numFmtId="0" fontId="84" fillId="23" borderId="104" xfId="0" applyFont="1" applyFill="1" applyBorder="1" applyAlignment="1">
      <alignment horizontal="justify" vertical="center" wrapText="1"/>
    </xf>
    <xf numFmtId="0" fontId="84" fillId="23" borderId="121" xfId="0" applyFont="1" applyFill="1" applyBorder="1" applyAlignment="1">
      <alignment horizontal="justify" vertical="center" wrapText="1"/>
    </xf>
    <xf numFmtId="0" fontId="24" fillId="2" borderId="116" xfId="0" applyFont="1" applyFill="1" applyBorder="1" applyAlignment="1">
      <alignment horizontal="center" vertical="center" wrapText="1"/>
    </xf>
    <xf numFmtId="0" fontId="84" fillId="23" borderId="104" xfId="0" applyFont="1" applyFill="1" applyBorder="1" applyAlignment="1">
      <alignment horizontal="center" vertical="center" wrapText="1"/>
    </xf>
    <xf numFmtId="0" fontId="84" fillId="23" borderId="121"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2" fillId="7" borderId="91" xfId="0" applyFont="1" applyFill="1" applyBorder="1" applyAlignment="1">
      <alignment horizontal="center" vertical="center" wrapText="1"/>
    </xf>
    <xf numFmtId="0" fontId="9" fillId="0" borderId="33" xfId="0" applyFont="1" applyBorder="1"/>
    <xf numFmtId="0" fontId="9" fillId="0" borderId="34" xfId="0" applyFont="1" applyBorder="1"/>
    <xf numFmtId="0" fontId="32" fillId="8" borderId="4" xfId="0" applyFont="1" applyFill="1" applyBorder="1" applyAlignment="1">
      <alignment horizontal="center" vertical="center" wrapText="1"/>
    </xf>
    <xf numFmtId="0" fontId="9" fillId="0" borderId="92" xfId="0" applyFont="1" applyBorder="1" applyAlignment="1">
      <alignment horizontal="center"/>
    </xf>
    <xf numFmtId="0" fontId="9" fillId="0" borderId="6" xfId="0" applyFont="1" applyBorder="1" applyAlignment="1">
      <alignment horizontal="center"/>
    </xf>
    <xf numFmtId="0" fontId="33" fillId="2" borderId="4" xfId="0" applyFont="1" applyFill="1" applyBorder="1" applyAlignment="1">
      <alignment horizontal="center" vertical="center" wrapText="1"/>
    </xf>
    <xf numFmtId="0" fontId="32" fillId="8" borderId="91" xfId="0" applyFont="1" applyFill="1" applyBorder="1" applyAlignment="1">
      <alignment horizontal="center" vertical="center" wrapText="1"/>
    </xf>
    <xf numFmtId="0" fontId="9" fillId="0" borderId="33" xfId="0" applyFont="1" applyBorder="1" applyAlignment="1">
      <alignment horizontal="center"/>
    </xf>
    <xf numFmtId="0" fontId="9" fillId="0" borderId="34" xfId="0" applyFont="1" applyBorder="1" applyAlignment="1">
      <alignment horizontal="center"/>
    </xf>
    <xf numFmtId="0" fontId="32" fillId="7" borderId="45" xfId="0" applyFont="1" applyFill="1" applyBorder="1" applyAlignment="1">
      <alignment horizontal="center" vertical="center" wrapText="1"/>
    </xf>
    <xf numFmtId="0" fontId="32" fillId="7" borderId="29" xfId="0" applyFont="1" applyFill="1" applyBorder="1" applyAlignment="1">
      <alignment horizontal="center" vertical="center" wrapText="1"/>
    </xf>
    <xf numFmtId="0" fontId="32" fillId="7" borderId="23" xfId="0" applyFont="1" applyFill="1" applyBorder="1" applyAlignment="1">
      <alignment horizontal="center" vertical="center" wrapText="1"/>
    </xf>
    <xf numFmtId="0" fontId="33" fillId="2" borderId="130" xfId="0" applyFont="1" applyFill="1" applyBorder="1" applyAlignment="1">
      <alignment horizontal="center" vertical="center" wrapText="1"/>
    </xf>
    <xf numFmtId="0" fontId="33" fillId="2" borderId="131" xfId="0" applyFont="1" applyFill="1" applyBorder="1" applyAlignment="1">
      <alignment horizontal="center" vertical="center" wrapText="1"/>
    </xf>
    <xf numFmtId="0" fontId="33" fillId="2" borderId="132" xfId="0" applyFont="1" applyFill="1" applyBorder="1" applyAlignment="1">
      <alignment horizontal="center" vertical="center" wrapText="1"/>
    </xf>
    <xf numFmtId="0" fontId="8" fillId="2" borderId="30" xfId="0" applyFont="1" applyFill="1" applyBorder="1" applyAlignment="1">
      <alignment horizontal="center" vertical="center"/>
    </xf>
    <xf numFmtId="0" fontId="9" fillId="0" borderId="32" xfId="0" applyFont="1" applyBorder="1"/>
    <xf numFmtId="0" fontId="9" fillId="0" borderId="45" xfId="0" applyFont="1" applyBorder="1"/>
    <xf numFmtId="0" fontId="9" fillId="0" borderId="91" xfId="0" applyFont="1" applyBorder="1"/>
    <xf numFmtId="0" fontId="10" fillId="0" borderId="21" xfId="0" applyFont="1" applyBorder="1" applyAlignment="1">
      <alignment horizontal="center" vertical="center"/>
    </xf>
    <xf numFmtId="0" fontId="10" fillId="2" borderId="21" xfId="0" applyFont="1" applyFill="1" applyBorder="1" applyAlignment="1">
      <alignment horizontal="center" vertical="center"/>
    </xf>
    <xf numFmtId="0" fontId="104" fillId="14" borderId="38" xfId="0" applyFont="1" applyFill="1" applyBorder="1" applyAlignment="1">
      <alignment horizontal="center" vertical="center" wrapText="1"/>
    </xf>
    <xf numFmtId="0" fontId="9" fillId="0" borderId="40" xfId="0" applyFont="1" applyBorder="1"/>
    <xf numFmtId="0" fontId="117" fillId="29" borderId="43" xfId="0" applyFont="1" applyFill="1" applyBorder="1" applyAlignment="1">
      <alignment horizontal="center" vertical="center" wrapText="1"/>
    </xf>
    <xf numFmtId="0" fontId="117" fillId="29" borderId="44" xfId="0" applyFont="1" applyFill="1" applyBorder="1" applyAlignment="1">
      <alignment horizontal="center" vertical="center" wrapText="1"/>
    </xf>
    <xf numFmtId="0" fontId="117" fillId="29" borderId="46" xfId="0" applyFont="1" applyFill="1" applyBorder="1" applyAlignment="1">
      <alignment horizontal="center" vertical="center" wrapText="1"/>
    </xf>
    <xf numFmtId="0" fontId="117" fillId="29" borderId="48" xfId="0" applyFont="1" applyFill="1" applyBorder="1" applyAlignment="1">
      <alignment horizontal="center" vertical="center" wrapText="1"/>
    </xf>
    <xf numFmtId="0" fontId="117" fillId="29" borderId="41" xfId="0" applyFont="1" applyFill="1" applyBorder="1" applyAlignment="1">
      <alignment horizontal="center" vertical="center" wrapText="1"/>
    </xf>
    <xf numFmtId="0" fontId="104" fillId="13" borderId="42" xfId="0" applyFont="1" applyFill="1" applyBorder="1" applyAlignment="1">
      <alignment horizontal="center" vertical="center" wrapText="1"/>
    </xf>
    <xf numFmtId="0" fontId="9" fillId="0" borderId="49" xfId="0" applyFont="1" applyBorder="1"/>
    <xf numFmtId="0" fontId="104" fillId="10" borderId="38" xfId="0" applyFont="1" applyFill="1" applyBorder="1" applyAlignment="1">
      <alignment horizontal="center" vertical="center" wrapText="1"/>
    </xf>
    <xf numFmtId="0" fontId="9" fillId="0" borderId="39" xfId="0" applyFont="1" applyBorder="1"/>
    <xf numFmtId="0" fontId="104" fillId="14" borderId="43" xfId="0" applyFont="1" applyFill="1" applyBorder="1" applyAlignment="1">
      <alignment horizontal="center" vertical="center" wrapText="1"/>
    </xf>
    <xf numFmtId="0" fontId="9" fillId="0" borderId="44" xfId="0" applyFont="1" applyBorder="1"/>
    <xf numFmtId="0" fontId="9" fillId="0" borderId="46" xfId="0" applyFont="1" applyBorder="1"/>
    <xf numFmtId="0" fontId="9" fillId="0" borderId="48" xfId="0" applyFont="1" applyBorder="1"/>
    <xf numFmtId="0" fontId="103" fillId="2" borderId="29" xfId="0" applyFont="1" applyFill="1" applyBorder="1" applyAlignment="1">
      <alignment horizontal="center" vertical="center" wrapText="1"/>
    </xf>
    <xf numFmtId="0" fontId="104" fillId="8" borderId="43" xfId="0" applyFont="1" applyFill="1" applyBorder="1" applyAlignment="1">
      <alignment horizontal="center" vertical="center" wrapText="1"/>
    </xf>
    <xf numFmtId="0" fontId="9" fillId="0" borderId="126" xfId="0" applyFont="1" applyBorder="1"/>
    <xf numFmtId="0" fontId="9" fillId="0" borderId="47" xfId="0" applyFont="1" applyBorder="1"/>
    <xf numFmtId="0" fontId="104" fillId="11" borderId="43" xfId="0" applyFont="1" applyFill="1" applyBorder="1" applyAlignment="1">
      <alignment horizontal="center" vertical="center" wrapText="1"/>
    </xf>
    <xf numFmtId="0" fontId="104" fillId="12" borderId="43" xfId="0" applyFont="1" applyFill="1" applyBorder="1" applyAlignment="1">
      <alignment horizontal="center" vertical="center" wrapText="1"/>
    </xf>
    <xf numFmtId="0" fontId="104" fillId="10" borderId="45" xfId="0" applyFont="1" applyFill="1" applyBorder="1" applyAlignment="1">
      <alignment horizontal="center" vertical="center" wrapText="1"/>
    </xf>
    <xf numFmtId="0" fontId="15" fillId="2" borderId="30" xfId="0" applyFont="1" applyFill="1" applyBorder="1" applyAlignment="1">
      <alignment horizontal="center" vertical="center"/>
    </xf>
    <xf numFmtId="0" fontId="103" fillId="0" borderId="4" xfId="0" applyFont="1" applyBorder="1" applyAlignment="1">
      <alignment horizontal="center" vertical="center"/>
    </xf>
    <xf numFmtId="0" fontId="9" fillId="0" borderId="92" xfId="0" applyFont="1" applyBorder="1"/>
    <xf numFmtId="0" fontId="103" fillId="2" borderId="4" xfId="0" applyFont="1" applyFill="1" applyBorder="1" applyAlignment="1">
      <alignment horizontal="center" vertical="center"/>
    </xf>
    <xf numFmtId="0" fontId="15" fillId="23" borderId="92" xfId="0" applyFont="1" applyFill="1" applyBorder="1"/>
    <xf numFmtId="0" fontId="15" fillId="23" borderId="6" xfId="0" applyFont="1" applyFill="1" applyBorder="1"/>
    <xf numFmtId="0" fontId="35" fillId="0" borderId="35" xfId="0" applyFont="1" applyBorder="1" applyAlignment="1">
      <alignment horizontal="left" vertical="center" wrapText="1"/>
    </xf>
    <xf numFmtId="0" fontId="9" fillId="0" borderId="50" xfId="0" applyFont="1" applyBorder="1" applyAlignment="1">
      <alignment vertical="center"/>
    </xf>
    <xf numFmtId="0" fontId="9" fillId="0" borderId="36" xfId="0" applyFont="1" applyBorder="1" applyAlignment="1">
      <alignment vertical="center"/>
    </xf>
    <xf numFmtId="0" fontId="35" fillId="0" borderId="35" xfId="0" applyFont="1" applyBorder="1" applyAlignment="1">
      <alignment horizontal="center" vertical="center" wrapText="1"/>
    </xf>
    <xf numFmtId="0" fontId="9" fillId="0" borderId="50" xfId="0" applyFont="1" applyBorder="1" applyAlignment="1">
      <alignment horizontal="center" vertical="center"/>
    </xf>
    <xf numFmtId="0" fontId="9" fillId="0" borderId="36" xfId="0" applyFont="1" applyBorder="1" applyAlignment="1">
      <alignment horizontal="center" vertical="center"/>
    </xf>
    <xf numFmtId="0" fontId="35" fillId="23" borderId="35" xfId="0" applyFont="1" applyFill="1" applyBorder="1" applyAlignment="1">
      <alignment horizontal="left" vertical="center" wrapText="1"/>
    </xf>
    <xf numFmtId="0" fontId="9" fillId="23" borderId="50" xfId="0" applyFont="1" applyFill="1" applyBorder="1" applyAlignment="1">
      <alignment vertical="center"/>
    </xf>
    <xf numFmtId="0" fontId="9" fillId="23" borderId="36" xfId="0" applyFont="1" applyFill="1" applyBorder="1" applyAlignment="1">
      <alignment vertical="center"/>
    </xf>
    <xf numFmtId="167" fontId="31" fillId="15" borderId="4" xfId="0" applyNumberFormat="1" applyFont="1" applyFill="1" applyBorder="1" applyAlignment="1">
      <alignment horizontal="center" vertical="center" wrapText="1"/>
    </xf>
    <xf numFmtId="167" fontId="31" fillId="15" borderId="92" xfId="0" applyNumberFormat="1" applyFont="1" applyFill="1" applyBorder="1" applyAlignment="1">
      <alignment horizontal="center" vertical="center" wrapText="1"/>
    </xf>
    <xf numFmtId="167" fontId="31" fillId="15" borderId="6" xfId="0" applyNumberFormat="1" applyFont="1" applyFill="1" applyBorder="1" applyAlignment="1">
      <alignment horizontal="center" vertical="center" wrapText="1"/>
    </xf>
    <xf numFmtId="0" fontId="34" fillId="43" borderId="21" xfId="0" applyFont="1" applyFill="1" applyBorder="1" applyAlignment="1">
      <alignment horizontal="center" vertical="center" wrapText="1"/>
    </xf>
    <xf numFmtId="0" fontId="34" fillId="10" borderId="21" xfId="0" applyFont="1" applyFill="1" applyBorder="1" applyAlignment="1">
      <alignment horizontal="center" vertical="center" wrapText="1"/>
    </xf>
    <xf numFmtId="0" fontId="34" fillId="4" borderId="4" xfId="0" applyFont="1" applyFill="1" applyBorder="1" applyAlignment="1">
      <alignment horizontal="center" vertical="center" wrapText="1"/>
    </xf>
    <xf numFmtId="0" fontId="32" fillId="7" borderId="31" xfId="0" applyFont="1" applyFill="1" applyBorder="1" applyAlignment="1">
      <alignment horizontal="center" vertical="center" wrapText="1"/>
    </xf>
    <xf numFmtId="0" fontId="32" fillId="7" borderId="32" xfId="0" applyFont="1" applyFill="1" applyBorder="1" applyAlignment="1">
      <alignment horizontal="center" vertical="center" wrapText="1"/>
    </xf>
    <xf numFmtId="0" fontId="9" fillId="0" borderId="32" xfId="0" applyFont="1" applyBorder="1" applyAlignment="1">
      <alignment vertical="center"/>
    </xf>
    <xf numFmtId="0" fontId="9" fillId="0" borderId="45" xfId="0" applyFont="1" applyBorder="1" applyAlignment="1">
      <alignment vertical="center"/>
    </xf>
    <xf numFmtId="0" fontId="9" fillId="0" borderId="23" xfId="0" applyFont="1" applyBorder="1" applyAlignment="1">
      <alignment vertical="center"/>
    </xf>
    <xf numFmtId="0" fontId="9" fillId="0" borderId="91" xfId="0" applyFont="1" applyBorder="1" applyAlignment="1">
      <alignment vertical="center"/>
    </xf>
    <xf numFmtId="0" fontId="9" fillId="0" borderId="34" xfId="0" applyFont="1" applyBorder="1" applyAlignment="1">
      <alignment vertical="center"/>
    </xf>
    <xf numFmtId="0" fontId="32" fillId="8" borderId="33" xfId="0" applyFont="1" applyFill="1" applyBorder="1" applyAlignment="1">
      <alignment horizontal="center" vertical="center"/>
    </xf>
    <xf numFmtId="0" fontId="32" fillId="10" borderId="33" xfId="0" applyFont="1" applyFill="1" applyBorder="1" applyAlignment="1">
      <alignment horizontal="center" vertical="center"/>
    </xf>
    <xf numFmtId="0" fontId="34" fillId="8" borderId="33" xfId="0" applyFont="1" applyFill="1" applyBorder="1" applyAlignment="1">
      <alignment horizontal="center" vertical="center"/>
    </xf>
    <xf numFmtId="0" fontId="35" fillId="33" borderId="116" xfId="0" applyFont="1" applyFill="1" applyBorder="1" applyAlignment="1">
      <alignment horizontal="justify" vertical="center" wrapText="1"/>
    </xf>
    <xf numFmtId="0" fontId="35" fillId="33" borderId="104" xfId="0" applyFont="1" applyFill="1" applyBorder="1" applyAlignment="1">
      <alignment horizontal="justify" vertical="center" wrapText="1"/>
    </xf>
    <xf numFmtId="3" fontId="99" fillId="33" borderId="116" xfId="0" applyNumberFormat="1" applyFont="1" applyFill="1" applyBorder="1" applyAlignment="1">
      <alignment horizontal="justify" vertical="center" wrapText="1"/>
    </xf>
    <xf numFmtId="0" fontId="99" fillId="33" borderId="104" xfId="0" applyFont="1" applyFill="1" applyBorder="1" applyAlignment="1">
      <alignment horizontal="justify" vertical="center" wrapText="1"/>
    </xf>
    <xf numFmtId="0" fontId="35" fillId="33" borderId="116" xfId="0" applyFont="1" applyFill="1" applyBorder="1" applyAlignment="1">
      <alignment horizontal="center" vertical="center" wrapText="1"/>
    </xf>
    <xf numFmtId="0" fontId="35" fillId="33" borderId="104" xfId="0" applyFont="1" applyFill="1" applyBorder="1" applyAlignment="1">
      <alignment horizontal="center" vertical="center" wrapText="1"/>
    </xf>
    <xf numFmtId="0" fontId="15" fillId="2" borderId="116" xfId="0" applyFont="1" applyFill="1" applyBorder="1" applyAlignment="1">
      <alignment horizontal="center" vertical="center" wrapText="1"/>
    </xf>
    <xf numFmtId="0" fontId="15" fillId="2" borderId="104" xfId="0" applyFont="1" applyFill="1" applyBorder="1" applyAlignment="1">
      <alignment horizontal="center" vertical="center" wrapText="1"/>
    </xf>
    <xf numFmtId="41" fontId="15" fillId="23" borderId="116" xfId="4" applyFont="1" applyFill="1" applyBorder="1" applyAlignment="1">
      <alignment horizontal="center" vertical="center" wrapText="1"/>
    </xf>
    <xf numFmtId="41" fontId="15" fillId="23" borderId="104" xfId="4" applyFont="1" applyFill="1" applyBorder="1" applyAlignment="1">
      <alignment horizontal="center" vertical="center" wrapText="1"/>
    </xf>
    <xf numFmtId="0" fontId="15" fillId="34" borderId="116" xfId="0" applyFont="1" applyFill="1" applyBorder="1" applyAlignment="1">
      <alignment horizontal="center" vertical="center" wrapText="1"/>
    </xf>
    <xf numFmtId="0" fontId="15" fillId="34" borderId="104" xfId="0" applyFont="1" applyFill="1" applyBorder="1" applyAlignment="1">
      <alignment horizontal="center" vertical="center" wrapText="1"/>
    </xf>
    <xf numFmtId="0" fontId="15" fillId="0" borderId="116" xfId="0" applyFont="1" applyBorder="1" applyAlignment="1">
      <alignment horizontal="center" vertical="center" wrapText="1"/>
    </xf>
    <xf numFmtId="0" fontId="9" fillId="0" borderId="104" xfId="0" applyFont="1" applyBorder="1"/>
    <xf numFmtId="0" fontId="15" fillId="0" borderId="116" xfId="0" applyFont="1" applyBorder="1" applyAlignment="1">
      <alignment horizontal="justify" vertical="center" wrapText="1"/>
    </xf>
    <xf numFmtId="0" fontId="15" fillId="0" borderId="104" xfId="0" applyFont="1" applyBorder="1" applyAlignment="1">
      <alignment horizontal="justify" vertical="center" wrapText="1"/>
    </xf>
    <xf numFmtId="10" fontId="99" fillId="34" borderId="116" xfId="0" applyNumberFormat="1" applyFont="1" applyFill="1" applyBorder="1" applyAlignment="1">
      <alignment horizontal="left" vertical="center" wrapText="1"/>
    </xf>
    <xf numFmtId="10" fontId="99" fillId="34" borderId="104" xfId="0" applyNumberFormat="1" applyFont="1" applyFill="1" applyBorder="1" applyAlignment="1">
      <alignment horizontal="left" vertical="center" wrapText="1"/>
    </xf>
    <xf numFmtId="170" fontId="15" fillId="23" borderId="116" xfId="0" applyNumberFormat="1" applyFont="1" applyFill="1" applyBorder="1" applyAlignment="1">
      <alignment horizontal="center" vertical="center" wrapText="1"/>
    </xf>
    <xf numFmtId="170" fontId="15" fillId="23" borderId="104" xfId="0" applyNumberFormat="1" applyFont="1" applyFill="1" applyBorder="1" applyAlignment="1">
      <alignment horizontal="center" vertical="center" wrapText="1"/>
    </xf>
    <xf numFmtId="0" fontId="4" fillId="0" borderId="116" xfId="0" applyFont="1" applyBorder="1" applyAlignment="1">
      <alignment horizontal="center" vertical="center" wrapText="1"/>
    </xf>
    <xf numFmtId="0" fontId="4" fillId="0" borderId="104" xfId="0" applyFont="1" applyBorder="1" applyAlignment="1">
      <alignment horizontal="center" vertical="center" wrapText="1"/>
    </xf>
    <xf numFmtId="41" fontId="4" fillId="0" borderId="116" xfId="4" applyFont="1" applyBorder="1" applyAlignment="1">
      <alignment horizontal="center" vertical="center" wrapText="1"/>
    </xf>
    <xf numFmtId="41" fontId="4" fillId="0" borderId="104" xfId="4" applyFont="1" applyBorder="1" applyAlignment="1">
      <alignment horizontal="center" vertical="center" wrapText="1"/>
    </xf>
    <xf numFmtId="0" fontId="15" fillId="0" borderId="104" xfId="0" applyFont="1" applyBorder="1" applyAlignment="1">
      <alignment horizontal="center" vertical="center" wrapText="1"/>
    </xf>
    <xf numFmtId="0" fontId="99" fillId="0" borderId="128" xfId="0" applyFont="1" applyBorder="1" applyAlignment="1">
      <alignment horizontal="justify" vertical="justify" wrapText="1"/>
    </xf>
    <xf numFmtId="0" fontId="99" fillId="0" borderId="125" xfId="0" applyFont="1" applyBorder="1" applyAlignment="1">
      <alignment horizontal="justify" vertical="justify" wrapText="1"/>
    </xf>
    <xf numFmtId="0" fontId="99" fillId="0" borderId="114" xfId="0" applyFont="1" applyBorder="1" applyAlignment="1">
      <alignment horizontal="justify" vertical="justify" wrapText="1"/>
    </xf>
    <xf numFmtId="41" fontId="4" fillId="23" borderId="116" xfId="4" applyFont="1" applyFill="1" applyBorder="1" applyAlignment="1">
      <alignment horizontal="center" vertical="center" wrapText="1"/>
    </xf>
    <xf numFmtId="41" fontId="4" fillId="23" borderId="104" xfId="4" applyFont="1" applyFill="1" applyBorder="1" applyAlignment="1">
      <alignment horizontal="center" vertical="center" wrapText="1"/>
    </xf>
    <xf numFmtId="1" fontId="100" fillId="16" borderId="104" xfId="0" applyNumberFormat="1" applyFont="1" applyFill="1" applyBorder="1" applyAlignment="1">
      <alignment horizontal="center" vertical="center" wrapText="1"/>
    </xf>
    <xf numFmtId="1" fontId="100" fillId="16" borderId="121" xfId="0" applyNumberFormat="1" applyFont="1" applyFill="1" applyBorder="1" applyAlignment="1">
      <alignment horizontal="center" vertical="center" wrapText="1"/>
    </xf>
    <xf numFmtId="170" fontId="15" fillId="33" borderId="104" xfId="0" applyNumberFormat="1" applyFont="1" applyFill="1" applyBorder="1" applyAlignment="1">
      <alignment horizontal="center" vertical="center" wrapText="1"/>
    </xf>
    <xf numFmtId="0" fontId="99" fillId="33" borderId="116" xfId="0" applyFont="1" applyFill="1" applyBorder="1" applyAlignment="1">
      <alignment horizontal="center" vertical="center" wrapText="1"/>
    </xf>
    <xf numFmtId="0" fontId="99" fillId="33" borderId="104" xfId="0" applyFont="1" applyFill="1" applyBorder="1" applyAlignment="1">
      <alignment horizontal="center" vertical="center" wrapText="1"/>
    </xf>
    <xf numFmtId="1" fontId="99" fillId="16" borderId="104" xfId="0" applyNumberFormat="1" applyFont="1" applyFill="1" applyBorder="1" applyAlignment="1">
      <alignment horizontal="justify" vertical="center" wrapText="1"/>
    </xf>
    <xf numFmtId="1" fontId="99" fillId="16" borderId="121" xfId="0" applyNumberFormat="1" applyFont="1" applyFill="1" applyBorder="1" applyAlignment="1">
      <alignment horizontal="justify" vertical="center" wrapText="1"/>
    </xf>
    <xf numFmtId="1" fontId="35" fillId="16" borderId="104" xfId="0" applyNumberFormat="1" applyFont="1" applyFill="1" applyBorder="1" applyAlignment="1">
      <alignment horizontal="center" vertical="center" wrapText="1"/>
    </xf>
    <xf numFmtId="1" fontId="35" fillId="16" borderId="121" xfId="0" applyNumberFormat="1" applyFont="1" applyFill="1" applyBorder="1" applyAlignment="1">
      <alignment horizontal="center" vertical="center" wrapText="1"/>
    </xf>
    <xf numFmtId="41" fontId="100" fillId="16" borderId="104" xfId="4" applyFont="1" applyFill="1" applyBorder="1" applyAlignment="1">
      <alignment horizontal="center" vertical="center" wrapText="1"/>
    </xf>
    <xf numFmtId="41" fontId="100" fillId="16" borderId="121" xfId="4" applyFont="1" applyFill="1" applyBorder="1" applyAlignment="1">
      <alignment horizontal="center" vertical="center" wrapText="1"/>
    </xf>
    <xf numFmtId="41" fontId="15" fillId="2" borderId="104" xfId="4" applyFont="1" applyFill="1" applyBorder="1" applyAlignment="1">
      <alignment horizontal="center" vertical="center" wrapText="1"/>
    </xf>
    <xf numFmtId="1" fontId="115" fillId="16" borderId="137" xfId="0" applyNumberFormat="1" applyFont="1" applyFill="1" applyBorder="1" applyAlignment="1">
      <alignment horizontal="justify" vertical="center" wrapText="1"/>
    </xf>
    <xf numFmtId="1" fontId="115" fillId="16" borderId="125" xfId="0" applyNumberFormat="1" applyFont="1" applyFill="1" applyBorder="1" applyAlignment="1">
      <alignment horizontal="justify" vertical="center" wrapText="1"/>
    </xf>
    <xf numFmtId="1" fontId="115" fillId="16" borderId="138" xfId="0" applyNumberFormat="1" applyFont="1" applyFill="1" applyBorder="1" applyAlignment="1">
      <alignment horizontal="justify" vertical="center" wrapText="1"/>
    </xf>
    <xf numFmtId="1" fontId="99" fillId="16" borderId="104" xfId="0" applyNumberFormat="1" applyFont="1" applyFill="1" applyBorder="1" applyAlignment="1">
      <alignment horizontal="center" vertical="center" wrapText="1"/>
    </xf>
    <xf numFmtId="1" fontId="99" fillId="16" borderId="121" xfId="0" applyNumberFormat="1" applyFont="1" applyFill="1" applyBorder="1" applyAlignment="1">
      <alignment horizontal="center" vertical="center" wrapText="1"/>
    </xf>
    <xf numFmtId="0" fontId="103" fillId="0" borderId="21" xfId="0" applyFont="1" applyBorder="1" applyAlignment="1">
      <alignment horizontal="center" vertical="center"/>
    </xf>
    <xf numFmtId="0" fontId="103" fillId="2" borderId="21" xfId="0" applyFont="1" applyFill="1" applyBorder="1" applyAlignment="1">
      <alignment horizontal="center" vertical="center"/>
    </xf>
    <xf numFmtId="0" fontId="15" fillId="34" borderId="118" xfId="0" applyFont="1" applyFill="1" applyBorder="1" applyAlignment="1">
      <alignment horizontal="center" vertical="center" wrapText="1"/>
    </xf>
    <xf numFmtId="1" fontId="100" fillId="16" borderId="118" xfId="0" applyNumberFormat="1" applyFont="1" applyFill="1" applyBorder="1" applyAlignment="1">
      <alignment horizontal="center" vertical="center" wrapText="1"/>
    </xf>
    <xf numFmtId="1" fontId="100" fillId="16" borderId="120" xfId="0" applyNumberFormat="1" applyFont="1" applyFill="1" applyBorder="1" applyAlignment="1">
      <alignment horizontal="center" vertical="center" wrapText="1"/>
    </xf>
    <xf numFmtId="0" fontId="15" fillId="2" borderId="31" xfId="0" applyFont="1" applyFill="1" applyBorder="1" applyAlignment="1">
      <alignment horizontal="center" vertical="center"/>
    </xf>
    <xf numFmtId="0" fontId="15" fillId="2" borderId="32"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91"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34" borderId="115" xfId="0" applyFont="1" applyFill="1" applyBorder="1" applyAlignment="1">
      <alignment horizontal="center" vertical="center" wrapText="1"/>
    </xf>
    <xf numFmtId="0" fontId="15" fillId="2" borderId="118"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15" fillId="2" borderId="125" xfId="0" applyFont="1" applyFill="1" applyBorder="1" applyAlignment="1">
      <alignment horizontal="center" vertical="center" wrapText="1"/>
    </xf>
    <xf numFmtId="0" fontId="15" fillId="2" borderId="113" xfId="0" applyFont="1" applyFill="1" applyBorder="1" applyAlignment="1">
      <alignment horizontal="center" vertical="center" wrapText="1"/>
    </xf>
    <xf numFmtId="0" fontId="15" fillId="2" borderId="114" xfId="0" applyFont="1" applyFill="1" applyBorder="1" applyAlignment="1">
      <alignment horizontal="center" vertical="center" wrapText="1"/>
    </xf>
    <xf numFmtId="49" fontId="15" fillId="2" borderId="127" xfId="0" applyNumberFormat="1" applyFont="1" applyFill="1" applyBorder="1" applyAlignment="1">
      <alignment horizontal="left" vertical="center" wrapText="1"/>
    </xf>
    <xf numFmtId="0" fontId="9" fillId="0" borderId="51" xfId="0" applyFont="1" applyBorder="1"/>
    <xf numFmtId="0" fontId="9" fillId="0" borderId="36" xfId="0" applyFont="1" applyBorder="1"/>
    <xf numFmtId="1" fontId="99" fillId="42" borderId="104" xfId="0" applyNumberFormat="1" applyFont="1" applyFill="1" applyBorder="1" applyAlignment="1">
      <alignment horizontal="center" vertical="center" wrapText="1"/>
    </xf>
    <xf numFmtId="1" fontId="99" fillId="42" borderId="121" xfId="0" applyNumberFormat="1" applyFont="1" applyFill="1" applyBorder="1" applyAlignment="1">
      <alignment horizontal="center" vertical="center" wrapText="1"/>
    </xf>
    <xf numFmtId="10" fontId="8" fillId="0" borderId="116" xfId="4" applyNumberFormat="1" applyFont="1" applyFill="1" applyBorder="1" applyAlignment="1">
      <alignment horizontal="center" vertical="center" wrapText="1"/>
    </xf>
    <xf numFmtId="10" fontId="8" fillId="0" borderId="104" xfId="4" applyNumberFormat="1" applyFont="1" applyFill="1" applyBorder="1" applyAlignment="1">
      <alignment horizontal="center" vertical="center" wrapText="1"/>
    </xf>
    <xf numFmtId="10" fontId="8" fillId="0" borderId="121" xfId="4" applyNumberFormat="1" applyFont="1" applyFill="1" applyBorder="1" applyAlignment="1">
      <alignment horizontal="center" vertical="center" wrapText="1"/>
    </xf>
    <xf numFmtId="0" fontId="8" fillId="0" borderId="116"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21" xfId="0" applyFont="1" applyBorder="1" applyAlignment="1">
      <alignment horizontal="center" vertical="center" wrapText="1"/>
    </xf>
    <xf numFmtId="49" fontId="106" fillId="0" borderId="116" xfId="0" applyNumberFormat="1" applyFont="1" applyBorder="1" applyAlignment="1">
      <alignment horizontal="justify" vertical="center" wrapText="1"/>
    </xf>
    <xf numFmtId="49" fontId="106" fillId="0" borderId="104" xfId="0" applyNumberFormat="1" applyFont="1" applyBorder="1" applyAlignment="1">
      <alignment horizontal="justify" vertical="center" wrapText="1"/>
    </xf>
    <xf numFmtId="49" fontId="106" fillId="0" borderId="121" xfId="0" applyNumberFormat="1" applyFont="1" applyBorder="1" applyAlignment="1">
      <alignment horizontal="justify" vertical="center" wrapText="1"/>
    </xf>
    <xf numFmtId="170" fontId="8" fillId="0" borderId="116" xfId="0" applyNumberFormat="1" applyFont="1" applyBorder="1" applyAlignment="1">
      <alignment horizontal="center" vertical="center" wrapText="1"/>
    </xf>
    <xf numFmtId="170" fontId="8" fillId="0" borderId="104" xfId="0" applyNumberFormat="1" applyFont="1" applyBorder="1" applyAlignment="1">
      <alignment horizontal="center" vertical="center" wrapText="1"/>
    </xf>
    <xf numFmtId="170" fontId="8" fillId="0" borderId="121" xfId="0" applyNumberFormat="1" applyFont="1" applyBorder="1" applyAlignment="1">
      <alignment horizontal="center" vertical="center" wrapText="1"/>
    </xf>
    <xf numFmtId="49" fontId="8" fillId="0" borderId="116" xfId="0" applyNumberFormat="1" applyFont="1" applyBorder="1" applyAlignment="1">
      <alignment horizontal="justify" vertical="center" wrapText="1"/>
    </xf>
    <xf numFmtId="49" fontId="8" fillId="0" borderId="104" xfId="0" applyNumberFormat="1" applyFont="1" applyBorder="1" applyAlignment="1">
      <alignment horizontal="justify" vertical="center" wrapText="1"/>
    </xf>
    <xf numFmtId="49" fontId="8" fillId="0" borderId="121" xfId="0" applyNumberFormat="1" applyFont="1" applyBorder="1" applyAlignment="1">
      <alignment horizontal="justify" vertical="center" wrapText="1"/>
    </xf>
    <xf numFmtId="0" fontId="8" fillId="0" borderId="115" xfId="0" applyFont="1" applyBorder="1" applyAlignment="1">
      <alignment horizontal="center" vertical="center" wrapText="1"/>
    </xf>
    <xf numFmtId="0" fontId="8" fillId="0" borderId="118"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116" xfId="0" applyFont="1" applyBorder="1" applyAlignment="1">
      <alignment horizontal="left" vertical="center" wrapText="1"/>
    </xf>
    <xf numFmtId="0" fontId="30" fillId="0" borderId="104" xfId="0" applyFont="1" applyBorder="1" applyAlignment="1">
      <alignment horizontal="left" vertical="center" wrapText="1"/>
    </xf>
    <xf numFmtId="0" fontId="30" fillId="0" borderId="121" xfId="0" applyFont="1" applyBorder="1" applyAlignment="1">
      <alignment horizontal="left" vertical="center" wrapText="1"/>
    </xf>
    <xf numFmtId="0" fontId="106" fillId="0" borderId="104" xfId="0" applyFont="1" applyBorder="1"/>
    <xf numFmtId="0" fontId="106" fillId="0" borderId="121" xfId="0" applyFont="1" applyBorder="1"/>
    <xf numFmtId="0" fontId="8" fillId="0" borderId="116" xfId="0" applyFont="1" applyBorder="1" applyAlignment="1">
      <alignment horizontal="left" vertical="center" wrapText="1"/>
    </xf>
    <xf numFmtId="0" fontId="37" fillId="5" borderId="53" xfId="0" applyFont="1" applyFill="1" applyBorder="1" applyAlignment="1">
      <alignment horizontal="center" vertical="center" wrapText="1"/>
    </xf>
    <xf numFmtId="0" fontId="9" fillId="0" borderId="54" xfId="0" applyFont="1" applyBorder="1"/>
    <xf numFmtId="0" fontId="15" fillId="2" borderId="52" xfId="0" applyFont="1" applyFill="1" applyBorder="1" applyAlignment="1">
      <alignment horizontal="center" vertical="center"/>
    </xf>
    <xf numFmtId="0" fontId="9" fillId="0" borderId="55" xfId="0" applyFont="1" applyBorder="1"/>
    <xf numFmtId="0" fontId="9" fillId="0" borderId="57" xfId="0" applyFont="1" applyBorder="1"/>
    <xf numFmtId="0" fontId="39" fillId="0" borderId="62" xfId="0" applyFont="1" applyBorder="1" applyAlignment="1">
      <alignment horizontal="center" vertical="center" wrapText="1"/>
    </xf>
    <xf numFmtId="0" fontId="9" fillId="0" borderId="63" xfId="0" applyFont="1" applyBorder="1"/>
    <xf numFmtId="0" fontId="9" fillId="0" borderId="64" xfId="0" applyFont="1" applyBorder="1"/>
    <xf numFmtId="0" fontId="41" fillId="18" borderId="81" xfId="0" applyFont="1" applyFill="1" applyBorder="1" applyAlignment="1">
      <alignment horizontal="center" vertical="center"/>
    </xf>
    <xf numFmtId="0" fontId="9" fillId="0" borderId="82" xfId="0" applyFont="1" applyBorder="1"/>
    <xf numFmtId="0" fontId="9" fillId="0" borderId="83" xfId="0" applyFont="1" applyBorder="1"/>
    <xf numFmtId="0" fontId="39" fillId="0" borderId="58" xfId="0" applyFont="1" applyBorder="1" applyAlignment="1">
      <alignment horizontal="center" vertical="center" wrapText="1"/>
    </xf>
    <xf numFmtId="0" fontId="9" fillId="0" borderId="59" xfId="0" applyFont="1" applyBorder="1"/>
    <xf numFmtId="0" fontId="9" fillId="0" borderId="60" xfId="0" applyFont="1" applyBorder="1"/>
    <xf numFmtId="3" fontId="39" fillId="17" borderId="61" xfId="0" applyNumberFormat="1" applyFont="1" applyFill="1" applyBorder="1" applyAlignment="1">
      <alignment horizontal="center" vertical="center"/>
    </xf>
    <xf numFmtId="0" fontId="39" fillId="17" borderId="58" xfId="0" applyFont="1" applyFill="1" applyBorder="1" applyAlignment="1">
      <alignment horizontal="center" vertical="center"/>
    </xf>
    <xf numFmtId="49" fontId="41" fillId="18" borderId="67" xfId="0" applyNumberFormat="1" applyFont="1" applyFill="1" applyBorder="1" applyAlignment="1">
      <alignment horizontal="center" vertical="center" wrapText="1"/>
    </xf>
    <xf numFmtId="0" fontId="9" fillId="0" borderId="71" xfId="0" applyFont="1" applyBorder="1"/>
    <xf numFmtId="0" fontId="39" fillId="0" borderId="78" xfId="0" applyFont="1" applyBorder="1" applyAlignment="1">
      <alignment horizontal="center" vertical="center" wrapText="1"/>
    </xf>
    <xf numFmtId="0" fontId="9" fillId="0" borderId="79" xfId="0" applyFont="1" applyBorder="1"/>
    <xf numFmtId="0" fontId="9" fillId="0" borderId="80" xfId="0" applyFont="1" applyBorder="1"/>
    <xf numFmtId="0" fontId="44" fillId="20" borderId="11" xfId="0" applyFont="1" applyFill="1" applyBorder="1" applyAlignment="1">
      <alignment horizontal="center"/>
    </xf>
    <xf numFmtId="0" fontId="47" fillId="0" borderId="4" xfId="0" applyFont="1" applyBorder="1" applyAlignment="1">
      <alignment horizontal="left" vertical="top"/>
    </xf>
    <xf numFmtId="0" fontId="47" fillId="0" borderId="4" xfId="0" applyFont="1" applyBorder="1" applyAlignment="1">
      <alignment horizontal="left" vertical="center" wrapText="1"/>
    </xf>
    <xf numFmtId="0" fontId="44" fillId="20" borderId="11" xfId="0" applyFont="1" applyFill="1" applyBorder="1" applyAlignment="1">
      <alignment horizontal="center" vertical="center"/>
    </xf>
    <xf numFmtId="0" fontId="30" fillId="23" borderId="113" xfId="0" applyFont="1" applyFill="1" applyBorder="1" applyAlignment="1">
      <alignment horizontal="center" vertical="center"/>
    </xf>
    <xf numFmtId="0" fontId="30" fillId="23" borderId="125" xfId="0" applyFont="1" applyFill="1" applyBorder="1" applyAlignment="1">
      <alignment horizontal="center" vertical="center"/>
    </xf>
    <xf numFmtId="0" fontId="30" fillId="23" borderId="114" xfId="0" applyFont="1" applyFill="1" applyBorder="1" applyAlignment="1">
      <alignment horizontal="center" vertical="center"/>
    </xf>
    <xf numFmtId="0" fontId="91" fillId="2" borderId="37" xfId="0" applyFont="1" applyFill="1" applyBorder="1" applyAlignment="1">
      <alignment horizontal="left" vertical="center" wrapText="1"/>
    </xf>
    <xf numFmtId="0" fontId="80" fillId="23" borderId="51" xfId="0" applyFont="1" applyFill="1" applyBorder="1"/>
    <xf numFmtId="0" fontId="80" fillId="23" borderId="36" xfId="0" applyFont="1" applyFill="1" applyBorder="1"/>
    <xf numFmtId="0" fontId="91" fillId="23" borderId="37" xfId="0" applyFont="1" applyFill="1" applyBorder="1" applyAlignment="1">
      <alignment horizontal="left" vertical="center" wrapText="1"/>
    </xf>
    <xf numFmtId="0" fontId="91" fillId="2" borderId="32" xfId="0" applyFont="1" applyFill="1" applyBorder="1" applyAlignment="1">
      <alignment horizontal="center" vertical="center" wrapText="1"/>
    </xf>
    <xf numFmtId="0" fontId="80" fillId="23" borderId="23" xfId="0" applyFont="1" applyFill="1" applyBorder="1"/>
    <xf numFmtId="0" fontId="80" fillId="23" borderId="34" xfId="0" applyFont="1" applyFill="1" applyBorder="1"/>
    <xf numFmtId="0" fontId="34" fillId="8" borderId="91" xfId="0" applyFont="1" applyFill="1" applyBorder="1" applyAlignment="1">
      <alignment horizontal="center" vertical="center" wrapText="1"/>
    </xf>
    <xf numFmtId="0" fontId="34" fillId="8" borderId="33" xfId="0" applyFont="1" applyFill="1" applyBorder="1" applyAlignment="1">
      <alignment horizontal="center" vertical="center" wrapText="1"/>
    </xf>
    <xf numFmtId="0" fontId="34" fillId="7" borderId="91" xfId="0" applyFont="1" applyFill="1" applyBorder="1" applyAlignment="1">
      <alignment horizontal="center" vertical="center" wrapText="1"/>
    </xf>
    <xf numFmtId="0" fontId="96" fillId="0" borderId="33" xfId="0" applyFont="1" applyBorder="1"/>
    <xf numFmtId="0" fontId="72" fillId="29" borderId="96" xfId="0" applyFont="1" applyFill="1" applyBorder="1" applyAlignment="1">
      <alignment horizontal="center" vertical="center" wrapText="1"/>
    </xf>
    <xf numFmtId="0" fontId="72" fillId="29" borderId="29" xfId="0" applyFont="1" applyFill="1" applyBorder="1" applyAlignment="1">
      <alignment horizontal="center" vertical="center" wrapText="1"/>
    </xf>
    <xf numFmtId="0" fontId="72" fillId="29" borderId="23" xfId="0" applyFont="1" applyFill="1" applyBorder="1" applyAlignment="1">
      <alignment horizontal="center" vertical="center" wrapText="1"/>
    </xf>
    <xf numFmtId="0" fontId="34" fillId="45" borderId="91" xfId="0" applyFont="1" applyFill="1" applyBorder="1" applyAlignment="1">
      <alignment horizontal="center" vertical="center" wrapText="1"/>
    </xf>
    <xf numFmtId="0" fontId="97" fillId="29" borderId="33" xfId="0" applyFont="1" applyFill="1" applyBorder="1"/>
    <xf numFmtId="0" fontId="111" fillId="47" borderId="93" xfId="0" applyFont="1" applyFill="1" applyBorder="1" applyAlignment="1">
      <alignment horizontal="left" vertical="top" wrapText="1"/>
    </xf>
    <xf numFmtId="0" fontId="101" fillId="47" borderId="94" xfId="0" applyFont="1" applyFill="1" applyBorder="1" applyAlignment="1">
      <alignment horizontal="left" vertical="top"/>
    </xf>
    <xf numFmtId="0" fontId="101" fillId="47" borderId="95" xfId="0" applyFont="1" applyFill="1" applyBorder="1" applyAlignment="1">
      <alignment horizontal="left" vertical="top"/>
    </xf>
    <xf numFmtId="0" fontId="74" fillId="0" borderId="129" xfId="0" applyFont="1" applyBorder="1" applyAlignment="1">
      <alignment horizontal="center"/>
    </xf>
    <xf numFmtId="0" fontId="10" fillId="0" borderId="129" xfId="0" applyFont="1" applyBorder="1" applyAlignment="1">
      <alignment horizontal="left" vertical="center"/>
    </xf>
    <xf numFmtId="0" fontId="30" fillId="0" borderId="4" xfId="0" applyFont="1" applyBorder="1" applyAlignment="1">
      <alignment horizontal="left" vertical="center" wrapText="1"/>
    </xf>
    <xf numFmtId="0" fontId="32" fillId="21" borderId="4" xfId="0" applyFont="1" applyFill="1" applyBorder="1" applyAlignment="1">
      <alignment horizontal="center" vertical="center" wrapText="1"/>
    </xf>
    <xf numFmtId="0" fontId="30" fillId="0" borderId="4" xfId="0" applyFont="1" applyBorder="1" applyAlignment="1">
      <alignment horizontal="left" vertical="top"/>
    </xf>
    <xf numFmtId="9" fontId="9" fillId="23" borderId="41" xfId="0" applyNumberFormat="1" applyFont="1" applyFill="1" applyBorder="1" applyAlignment="1">
      <alignment horizontal="justify" vertical="center" wrapText="1"/>
    </xf>
    <xf numFmtId="9" fontId="15" fillId="33" borderId="41" xfId="0" applyNumberFormat="1" applyFont="1" applyFill="1" applyBorder="1" applyAlignment="1">
      <alignment horizontal="center" vertical="center"/>
    </xf>
    <xf numFmtId="9" fontId="15" fillId="33" borderId="41" xfId="0" applyNumberFormat="1" applyFont="1" applyFill="1" applyBorder="1" applyAlignment="1">
      <alignment horizontal="justify" vertical="center"/>
    </xf>
    <xf numFmtId="43" fontId="15" fillId="33" borderId="41" xfId="5" applyFont="1" applyFill="1" applyBorder="1" applyAlignment="1">
      <alignment horizontal="center" vertical="center"/>
    </xf>
  </cellXfs>
  <cellStyles count="27">
    <cellStyle name="Millares" xfId="5" builtinId="3"/>
    <cellStyle name="Millares [0]" xfId="4" builtinId="6"/>
    <cellStyle name="Millares [0] 2" xfId="10" xr:uid="{00000000-0005-0000-0000-000002000000}"/>
    <cellStyle name="Millares [0] 3" xfId="17" xr:uid="{FB92D3DF-D965-496A-9826-AFB689582D6C}"/>
    <cellStyle name="Millares 2" xfId="13" xr:uid="{00000000-0005-0000-0000-000003000000}"/>
    <cellStyle name="Millares 3" xfId="21" xr:uid="{BA30A424-5035-4EED-BC28-A984CA64876E}"/>
    <cellStyle name="Millares 4" xfId="26" xr:uid="{467543CE-230A-4268-B956-12810102B392}"/>
    <cellStyle name="Moneda" xfId="6" builtinId="4"/>
    <cellStyle name="Moneda [0] 2" xfId="11" xr:uid="{00000000-0005-0000-0000-000005000000}"/>
    <cellStyle name="Moneda 2" xfId="14" xr:uid="{00000000-0005-0000-0000-000006000000}"/>
    <cellStyle name="Moneda 3" xfId="19" xr:uid="{0722E5A3-E240-4FC1-86B5-4134B5C37AD6}"/>
    <cellStyle name="Moneda 4" xfId="25" xr:uid="{CDE562FB-98CA-4C89-8A6A-481B24D73EBD}"/>
    <cellStyle name="Neutral 2" xfId="9" xr:uid="{00000000-0005-0000-0000-000008000000}"/>
    <cellStyle name="Normal" xfId="0" builtinId="0"/>
    <cellStyle name="Normal 2" xfId="7" xr:uid="{00000000-0005-0000-0000-00000A000000}"/>
    <cellStyle name="Normal 2 2" xfId="15" xr:uid="{00000000-0005-0000-0000-00000B000000}"/>
    <cellStyle name="Normal 2 2 2" xfId="22" xr:uid="{9F2E9A7A-18EA-4E46-AB52-BFC5C3083AB4}"/>
    <cellStyle name="Normal 2 3" xfId="20" xr:uid="{60F8FEA0-6B49-4E18-858D-EC80F7F9FE46}"/>
    <cellStyle name="Normal 3" xfId="8" xr:uid="{00000000-0005-0000-0000-00000C000000}"/>
    <cellStyle name="Normal 3 2" xfId="23" xr:uid="{AB9F37C9-E2A7-4175-91DE-3CFC0D862972}"/>
    <cellStyle name="Normal 4" xfId="1" xr:uid="{00000000-0005-0000-0000-00000D000000}"/>
    <cellStyle name="Normal 5" xfId="16" xr:uid="{96463ED2-CAB0-4750-83A7-6709F6B3FF6A}"/>
    <cellStyle name="Normal 6" xfId="24" xr:uid="{EA3A630C-86B6-45DF-B4AD-EC4819F74864}"/>
    <cellStyle name="Porcentaje" xfId="3" builtinId="5"/>
    <cellStyle name="Porcentaje 2" xfId="12" xr:uid="{00000000-0005-0000-0000-00000F000000}"/>
    <cellStyle name="Porcentaje 3" xfId="18" xr:uid="{6320F4EC-EF75-4518-9999-943AFC540279}"/>
    <cellStyle name="Porcentual 2" xfId="2" xr:uid="{00000000-0005-0000-0000-000010000000}"/>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6600"/>
      <color rgb="FFF8F8F8"/>
      <color rgb="FFDDDDDD"/>
      <color rgb="FFFF3300"/>
      <color rgb="FFDBE1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3. Metas Proyecto de Inv'!A1"/><Relationship Id="rId3" Type="http://schemas.openxmlformats.org/officeDocument/2006/relationships/hyperlink" Target="#'Anexo_Hoja%20de%20vida%20Indicador'!A1"/><Relationship Id="rId7" Type="http://schemas.openxmlformats.org/officeDocument/2006/relationships/hyperlink" Target="#'2.Actividades_Tareas_vig'!A1"/><Relationship Id="rId2" Type="http://schemas.openxmlformats.org/officeDocument/2006/relationships/hyperlink" Target="#'5.%20Metas_PDD'!A1"/><Relationship Id="rId1" Type="http://schemas.openxmlformats.org/officeDocument/2006/relationships/hyperlink" Target="#'4.Magnitud_Presupuesto'!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6.%20Territorializaci&#243;n'!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15</xdr:row>
      <xdr:rowOff>66675</xdr:rowOff>
    </xdr:from>
    <xdr:ext cx="2752725" cy="400050"/>
    <xdr:sp macro="" textlink="">
      <xdr:nvSpPr>
        <xdr:cNvPr id="6" name="Shape 6">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314325</xdr:colOff>
      <xdr:row>12</xdr:row>
      <xdr:rowOff>142875</xdr:rowOff>
    </xdr:from>
    <xdr:ext cx="2771775" cy="533400"/>
    <xdr:sp macro="" textlink="">
      <xdr:nvSpPr>
        <xdr:cNvPr id="8" name="Shape 8">
          <a:hlinkClick xmlns:r="http://schemas.openxmlformats.org/officeDocument/2006/relationships" r:id="rId3"/>
          <a:extLst>
            <a:ext uri="{FF2B5EF4-FFF2-40B4-BE49-F238E27FC236}">
              <a16:creationId xmlns:a16="http://schemas.microsoft.com/office/drawing/2014/main" id="{00000000-0008-0000-0000-000008000000}"/>
            </a:ext>
          </a:extLst>
        </xdr:cNvPr>
        <xdr:cNvSpPr/>
      </xdr:nvSpPr>
      <xdr:spPr>
        <a:xfrm>
          <a:off x="3964875" y="3518063"/>
          <a:ext cx="2762250" cy="5238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17</xdr:row>
      <xdr:rowOff>76200</xdr:rowOff>
    </xdr:from>
    <xdr:ext cx="2752725" cy="438150"/>
    <xdr:sp macro="" textlink="">
      <xdr:nvSpPr>
        <xdr:cNvPr id="9" name="Shape 9">
          <a:hlinkClick xmlns:r="http://schemas.openxmlformats.org/officeDocument/2006/relationships" r:id="rId4"/>
          <a:extLst>
            <a:ext uri="{FF2B5EF4-FFF2-40B4-BE49-F238E27FC236}">
              <a16:creationId xmlns:a16="http://schemas.microsoft.com/office/drawing/2014/main" id="{00000000-0008-0000-0000-000009000000}"/>
            </a:ext>
          </a:extLst>
        </xdr:cNvPr>
        <xdr:cNvSpPr/>
      </xdr:nvSpPr>
      <xdr:spPr>
        <a:xfrm>
          <a:off x="3974400" y="3565688"/>
          <a:ext cx="2743200" cy="4286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371475</xdr:colOff>
      <xdr:row>0</xdr:row>
      <xdr:rowOff>390525</xdr:rowOff>
    </xdr:from>
    <xdr:ext cx="742950" cy="7715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14</xdr:col>
      <xdr:colOff>335387</xdr:colOff>
      <xdr:row>13</xdr:row>
      <xdr:rowOff>134155</xdr:rowOff>
    </xdr:from>
    <xdr:ext cx="2743200" cy="400050"/>
    <xdr:sp macro="" textlink="">
      <xdr:nvSpPr>
        <xdr:cNvPr id="11" name="Shape 4">
          <a:hlinkClick xmlns:r="http://schemas.openxmlformats.org/officeDocument/2006/relationships" r:id="rId7"/>
          <a:extLst>
            <a:ext uri="{FF2B5EF4-FFF2-40B4-BE49-F238E27FC236}">
              <a16:creationId xmlns:a16="http://schemas.microsoft.com/office/drawing/2014/main" id="{F2BC30BB-D02C-4691-A0C5-F508525469F6}"/>
            </a:ext>
          </a:extLst>
        </xdr:cNvPr>
        <xdr:cNvSpPr/>
      </xdr:nvSpPr>
      <xdr:spPr>
        <a:xfrm>
          <a:off x="10075035" y="481616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s-CO" sz="1400" b="1">
              <a:solidFill>
                <a:schemeClr val="bg1"/>
              </a:solidFill>
            </a:rPr>
            <a:t>2.Actividad_tareas_subtareas</a:t>
          </a:r>
          <a:endParaRPr sz="1400" b="1">
            <a:solidFill>
              <a:schemeClr val="bg1"/>
            </a:solidFill>
          </a:endParaRPr>
        </a:p>
      </xdr:txBody>
    </xdr:sp>
    <xdr:clientData fLocksWithSheet="0"/>
  </xdr:oneCellAnchor>
  <xdr:oneCellAnchor>
    <xdr:from>
      <xdr:col>14</xdr:col>
      <xdr:colOff>321971</xdr:colOff>
      <xdr:row>14</xdr:row>
      <xdr:rowOff>120740</xdr:rowOff>
    </xdr:from>
    <xdr:ext cx="2752725" cy="400050"/>
    <xdr:sp macro="" textlink="">
      <xdr:nvSpPr>
        <xdr:cNvPr id="12" name="Shape 5">
          <a:hlinkClick xmlns:r="http://schemas.openxmlformats.org/officeDocument/2006/relationships" r:id="rId8"/>
          <a:extLst>
            <a:ext uri="{FF2B5EF4-FFF2-40B4-BE49-F238E27FC236}">
              <a16:creationId xmlns:a16="http://schemas.microsoft.com/office/drawing/2014/main" id="{0149BA12-D470-4529-9F0E-CBE3C505CD78}"/>
            </a:ext>
          </a:extLst>
        </xdr:cNvPr>
        <xdr:cNvSpPr/>
      </xdr:nvSpPr>
      <xdr:spPr>
        <a:xfrm>
          <a:off x="10061619" y="5299120"/>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1">
              <a:solidFill>
                <a:schemeClr val="lt1"/>
              </a:solidFill>
              <a:latin typeface="Arial"/>
              <a:ea typeface="Arial"/>
              <a:cs typeface="Arial"/>
              <a:sym typeface="Arial"/>
            </a:rPr>
            <a:t>3. Actividades Proyecto</a:t>
          </a:r>
          <a:endParaRPr sz="1200" b="1">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0</xdr:col>
      <xdr:colOff>370417</xdr:colOff>
      <xdr:row>0</xdr:row>
      <xdr:rowOff>986</xdr:rowOff>
    </xdr:from>
    <xdr:to>
      <xdr:col>0</xdr:col>
      <xdr:colOff>1143000</xdr:colOff>
      <xdr:row>3</xdr:row>
      <xdr:rowOff>152568</xdr:rowOff>
    </xdr:to>
    <xdr:pic>
      <xdr:nvPicPr>
        <xdr:cNvPr id="3" name="Imagen 1">
          <a:extLst>
            <a:ext uri="{FF2B5EF4-FFF2-40B4-BE49-F238E27FC236}">
              <a16:creationId xmlns:a16="http://schemas.microsoft.com/office/drawing/2014/main" id="{FE8D93A1-975E-4795-93DD-208194C9A1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78</xdr:row>
      <xdr:rowOff>0</xdr:rowOff>
    </xdr:from>
    <xdr:ext cx="771525" cy="857250"/>
    <xdr:pic>
      <xdr:nvPicPr>
        <xdr:cNvPr id="6" name="image1.png">
          <a:extLst>
            <a:ext uri="{FF2B5EF4-FFF2-40B4-BE49-F238E27FC236}">
              <a16:creationId xmlns:a16="http://schemas.microsoft.com/office/drawing/2014/main" id="{70237539-9085-4463-97E7-2A9C54BA96F8}"/>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twoCellAnchor>
    <xdr:from>
      <xdr:col>0</xdr:col>
      <xdr:colOff>360892</xdr:colOff>
      <xdr:row>78</xdr:row>
      <xdr:rowOff>77186</xdr:rowOff>
    </xdr:from>
    <xdr:to>
      <xdr:col>0</xdr:col>
      <xdr:colOff>1133475</xdr:colOff>
      <xdr:row>81</xdr:row>
      <xdr:rowOff>228768</xdr:rowOff>
    </xdr:to>
    <xdr:pic>
      <xdr:nvPicPr>
        <xdr:cNvPr id="7" name="Imagen 1">
          <a:extLst>
            <a:ext uri="{FF2B5EF4-FFF2-40B4-BE49-F238E27FC236}">
              <a16:creationId xmlns:a16="http://schemas.microsoft.com/office/drawing/2014/main" id="{FBB96BD4-DFE5-4AEF-AB3F-2431FF14B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60892" y="37177061"/>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39</xdr:row>
      <xdr:rowOff>0</xdr:rowOff>
    </xdr:from>
    <xdr:ext cx="771525" cy="857250"/>
    <xdr:pic>
      <xdr:nvPicPr>
        <xdr:cNvPr id="10" name="image1.png">
          <a:extLst>
            <a:ext uri="{FF2B5EF4-FFF2-40B4-BE49-F238E27FC236}">
              <a16:creationId xmlns:a16="http://schemas.microsoft.com/office/drawing/2014/main" id="{13DAE765-A53E-42EA-BBE2-736F99799340}"/>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twoCellAnchor>
    <xdr:from>
      <xdr:col>0</xdr:col>
      <xdr:colOff>370417</xdr:colOff>
      <xdr:row>39</xdr:row>
      <xdr:rowOff>986</xdr:rowOff>
    </xdr:from>
    <xdr:to>
      <xdr:col>0</xdr:col>
      <xdr:colOff>1143000</xdr:colOff>
      <xdr:row>42</xdr:row>
      <xdr:rowOff>152568</xdr:rowOff>
    </xdr:to>
    <xdr:pic>
      <xdr:nvPicPr>
        <xdr:cNvPr id="11" name="Imagen 1">
          <a:extLst>
            <a:ext uri="{FF2B5EF4-FFF2-40B4-BE49-F238E27FC236}">
              <a16:creationId xmlns:a16="http://schemas.microsoft.com/office/drawing/2014/main" id="{9ABEBB5E-CD62-4FF5-BCB4-ACB493AAA1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156</xdr:row>
      <xdr:rowOff>63500</xdr:rowOff>
    </xdr:from>
    <xdr:ext cx="771525" cy="857250"/>
    <xdr:pic>
      <xdr:nvPicPr>
        <xdr:cNvPr id="4" name="image1.png">
          <a:extLst>
            <a:ext uri="{FF2B5EF4-FFF2-40B4-BE49-F238E27FC236}">
              <a16:creationId xmlns:a16="http://schemas.microsoft.com/office/drawing/2014/main" id="{F590F017-0A8F-4B31-9231-1BF8355450AD}"/>
            </a:ext>
          </a:extLst>
        </xdr:cNvPr>
        <xdr:cNvPicPr preferRelativeResize="0"/>
      </xdr:nvPicPr>
      <xdr:blipFill>
        <a:blip xmlns:r="http://schemas.openxmlformats.org/officeDocument/2006/relationships" r:embed="rId1" cstate="print"/>
        <a:stretch>
          <a:fillRect/>
        </a:stretch>
      </xdr:blipFill>
      <xdr:spPr>
        <a:xfrm>
          <a:off x="361950" y="77358875"/>
          <a:ext cx="771525" cy="857250"/>
        </a:xfrm>
        <a:prstGeom prst="rect">
          <a:avLst/>
        </a:prstGeom>
        <a:noFill/>
      </xdr:spPr>
    </xdr:pic>
    <xdr:clientData fLocksWithSheet="0"/>
  </xdr:oneCellAnchor>
  <xdr:oneCellAnchor>
    <xdr:from>
      <xdr:col>0</xdr:col>
      <xdr:colOff>361950</xdr:colOff>
      <xdr:row>117</xdr:row>
      <xdr:rowOff>47625</xdr:rowOff>
    </xdr:from>
    <xdr:ext cx="844550" cy="857250"/>
    <xdr:pic>
      <xdr:nvPicPr>
        <xdr:cNvPr id="14" name="image1.png">
          <a:extLst>
            <a:ext uri="{FF2B5EF4-FFF2-40B4-BE49-F238E27FC236}">
              <a16:creationId xmlns:a16="http://schemas.microsoft.com/office/drawing/2014/main" id="{FCC3A32F-4034-4C80-A79A-C722A8890FBE}"/>
            </a:ext>
          </a:extLst>
        </xdr:cNvPr>
        <xdr:cNvPicPr preferRelativeResize="0"/>
      </xdr:nvPicPr>
      <xdr:blipFill>
        <a:blip xmlns:r="http://schemas.openxmlformats.org/officeDocument/2006/relationships" r:embed="rId1" cstate="print"/>
        <a:stretch>
          <a:fillRect/>
        </a:stretch>
      </xdr:blipFill>
      <xdr:spPr>
        <a:xfrm>
          <a:off x="361950" y="53355875"/>
          <a:ext cx="844550" cy="857250"/>
        </a:xfrm>
        <a:prstGeom prst="rect">
          <a:avLst/>
        </a:prstGeom>
        <a:noFill/>
      </xdr:spPr>
    </xdr:pic>
    <xdr:clientData fLocksWithSheet="0"/>
  </xdr:oneCellAnchor>
  <xdr:twoCellAnchor>
    <xdr:from>
      <xdr:col>0</xdr:col>
      <xdr:colOff>5292</xdr:colOff>
      <xdr:row>195</xdr:row>
      <xdr:rowOff>223236</xdr:rowOff>
    </xdr:from>
    <xdr:to>
      <xdr:col>0</xdr:col>
      <xdr:colOff>730250</xdr:colOff>
      <xdr:row>199</xdr:row>
      <xdr:rowOff>136693</xdr:rowOff>
    </xdr:to>
    <xdr:pic>
      <xdr:nvPicPr>
        <xdr:cNvPr id="5" name="Imagen 4">
          <a:extLst>
            <a:ext uri="{FF2B5EF4-FFF2-40B4-BE49-F238E27FC236}">
              <a16:creationId xmlns:a16="http://schemas.microsoft.com/office/drawing/2014/main" id="{10A47675-D0F2-4EA6-BE21-69BFE0CAB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92" y="95597061"/>
          <a:ext cx="724958" cy="1008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D5DBA409-0753-4436-B266-A3B5F1D6C743}"/>
            </a:ext>
          </a:extLst>
        </xdr:cNvPr>
        <xdr:cNvPicPr preferRelativeResize="0"/>
      </xdr:nvPicPr>
      <xdr:blipFill>
        <a:blip xmlns:r="http://schemas.openxmlformats.org/officeDocument/2006/relationships" r:embed="rId1" cstate="print"/>
        <a:stretch>
          <a:fillRect/>
        </a:stretch>
      </xdr:blipFill>
      <xdr:spPr>
        <a:xfrm>
          <a:off x="1203550"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1233486</xdr:colOff>
      <xdr:row>0</xdr:row>
      <xdr:rowOff>13607</xdr:rowOff>
    </xdr:from>
    <xdr:ext cx="1034825" cy="714375"/>
    <xdr:pic>
      <xdr:nvPicPr>
        <xdr:cNvPr id="2" name="image1.png">
          <a:extLst>
            <a:ext uri="{FF2B5EF4-FFF2-40B4-BE49-F238E27FC236}">
              <a16:creationId xmlns:a16="http://schemas.microsoft.com/office/drawing/2014/main" id="{093A1FD4-A459-49AF-9948-80FF26B22FE8}"/>
            </a:ext>
          </a:extLst>
        </xdr:cNvPr>
        <xdr:cNvPicPr preferRelativeResize="0"/>
      </xdr:nvPicPr>
      <xdr:blipFill>
        <a:blip xmlns:r="http://schemas.openxmlformats.org/officeDocument/2006/relationships" r:embed="rId1" cstate="print"/>
        <a:stretch>
          <a:fillRect/>
        </a:stretch>
      </xdr:blipFill>
      <xdr:spPr>
        <a:xfrm>
          <a:off x="1233486" y="13607"/>
          <a:ext cx="1034825" cy="7143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351063</xdr:colOff>
      <xdr:row>0</xdr:row>
      <xdr:rowOff>0</xdr:rowOff>
    </xdr:from>
    <xdr:ext cx="1065781" cy="797719"/>
    <xdr:pic>
      <xdr:nvPicPr>
        <xdr:cNvPr id="2" name="image1.png">
          <a:extLst>
            <a:ext uri="{FF2B5EF4-FFF2-40B4-BE49-F238E27FC236}">
              <a16:creationId xmlns:a16="http://schemas.microsoft.com/office/drawing/2014/main" id="{C23B6812-C8E3-4B4D-9267-A312CD9208FA}"/>
            </a:ext>
          </a:extLst>
        </xdr:cNvPr>
        <xdr:cNvPicPr preferRelativeResize="0"/>
      </xdr:nvPicPr>
      <xdr:blipFill>
        <a:blip xmlns:r="http://schemas.openxmlformats.org/officeDocument/2006/relationships" r:embed="rId1" cstate="print"/>
        <a:stretch>
          <a:fillRect/>
        </a:stretch>
      </xdr:blipFill>
      <xdr:spPr>
        <a:xfrm>
          <a:off x="351063" y="0"/>
          <a:ext cx="1065781" cy="7977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2041750</xdr:colOff>
      <xdr:row>0</xdr:row>
      <xdr:rowOff>190500</xdr:rowOff>
    </xdr:from>
    <xdr:ext cx="1768250" cy="1219200"/>
    <xdr:pic>
      <xdr:nvPicPr>
        <xdr:cNvPr id="2" name="image1.png">
          <a:extLst>
            <a:ext uri="{FF2B5EF4-FFF2-40B4-BE49-F238E27FC236}">
              <a16:creationId xmlns:a16="http://schemas.microsoft.com/office/drawing/2014/main" id="{C378BEAB-29ED-44CB-B571-206B784C837C}"/>
            </a:ext>
          </a:extLst>
        </xdr:cNvPr>
        <xdr:cNvPicPr preferRelativeResize="0"/>
      </xdr:nvPicPr>
      <xdr:blipFill>
        <a:blip xmlns:r="http://schemas.openxmlformats.org/officeDocument/2006/relationships" r:embed="rId1" cstate="print"/>
        <a:stretch>
          <a:fillRect/>
        </a:stretch>
      </xdr:blipFill>
      <xdr:spPr>
        <a:xfrm>
          <a:off x="3013300" y="190500"/>
          <a:ext cx="1768250" cy="12192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76424</xdr:colOff>
      <xdr:row>0</xdr:row>
      <xdr:rowOff>55562</xdr:rowOff>
    </xdr:from>
    <xdr:ext cx="1530125" cy="1185863"/>
    <xdr:pic>
      <xdr:nvPicPr>
        <xdr:cNvPr id="4" name="image1.png">
          <a:extLst>
            <a:ext uri="{FF2B5EF4-FFF2-40B4-BE49-F238E27FC236}">
              <a16:creationId xmlns:a16="http://schemas.microsoft.com/office/drawing/2014/main" id="{D329F8FD-C403-421D-99AD-7324B7363472}"/>
            </a:ext>
          </a:extLst>
        </xdr:cNvPr>
        <xdr:cNvPicPr preferRelativeResize="0"/>
      </xdr:nvPicPr>
      <xdr:blipFill>
        <a:blip xmlns:r="http://schemas.openxmlformats.org/officeDocument/2006/relationships" r:embed="rId1" cstate="print"/>
        <a:stretch>
          <a:fillRect/>
        </a:stretch>
      </xdr:blipFill>
      <xdr:spPr>
        <a:xfrm>
          <a:off x="1038449" y="55562"/>
          <a:ext cx="1530125" cy="1185863"/>
        </a:xfrm>
        <a:prstGeom prst="rect">
          <a:avLst/>
        </a:prstGeom>
        <a:noFill/>
      </xdr:spPr>
    </xdr:pic>
    <xdr:clientData fLocksWithSheet="0"/>
  </xdr:oneCellAnchor>
  <xdr:oneCellAnchor>
    <xdr:from>
      <xdr:col>1</xdr:col>
      <xdr:colOff>130629</xdr:colOff>
      <xdr:row>0</xdr:row>
      <xdr:rowOff>95251</xdr:rowOff>
    </xdr:from>
    <xdr:ext cx="1352550" cy="1020535"/>
    <xdr:pic>
      <xdr:nvPicPr>
        <xdr:cNvPr id="5" name="image1.png">
          <a:extLst>
            <a:ext uri="{FF2B5EF4-FFF2-40B4-BE49-F238E27FC236}">
              <a16:creationId xmlns:a16="http://schemas.microsoft.com/office/drawing/2014/main" id="{A11F456A-E06F-465F-AF8E-D4CB0E7C31C9}"/>
            </a:ext>
          </a:extLst>
        </xdr:cNvPr>
        <xdr:cNvPicPr preferRelativeResize="0"/>
      </xdr:nvPicPr>
      <xdr:blipFill>
        <a:blip xmlns:r="http://schemas.openxmlformats.org/officeDocument/2006/relationships" r:embed="rId1" cstate="print"/>
        <a:stretch>
          <a:fillRect/>
        </a:stretch>
      </xdr:blipFill>
      <xdr:spPr>
        <a:xfrm>
          <a:off x="1092654" y="95251"/>
          <a:ext cx="1352550" cy="1020535"/>
        </a:xfrm>
        <a:prstGeom prst="rect">
          <a:avLst/>
        </a:prstGeom>
        <a:noFill/>
      </xdr:spPr>
    </xdr:pic>
    <xdr:clientData fLocksWithSheet="0"/>
  </xdr:oneCellAnchor>
  <xdr:oneCellAnchor>
    <xdr:from>
      <xdr:col>1</xdr:col>
      <xdr:colOff>130629</xdr:colOff>
      <xdr:row>0</xdr:row>
      <xdr:rowOff>95251</xdr:rowOff>
    </xdr:from>
    <xdr:ext cx="1352550" cy="1020535"/>
    <xdr:pic>
      <xdr:nvPicPr>
        <xdr:cNvPr id="2" name="image1.png">
          <a:extLst>
            <a:ext uri="{FF2B5EF4-FFF2-40B4-BE49-F238E27FC236}">
              <a16:creationId xmlns:a16="http://schemas.microsoft.com/office/drawing/2014/main" id="{4067B2DC-83E1-4E1D-A7BE-78621687B238}"/>
            </a:ext>
          </a:extLst>
        </xdr:cNvPr>
        <xdr:cNvPicPr preferRelativeResize="0"/>
      </xdr:nvPicPr>
      <xdr:blipFill>
        <a:blip xmlns:r="http://schemas.openxmlformats.org/officeDocument/2006/relationships" r:embed="rId1" cstate="print"/>
        <a:stretch>
          <a:fillRect/>
        </a:stretch>
      </xdr:blipFill>
      <xdr:spPr>
        <a:xfrm>
          <a:off x="1092654" y="95251"/>
          <a:ext cx="1352550" cy="102053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38100</xdr:colOff>
      <xdr:row>1</xdr:row>
      <xdr:rowOff>9525</xdr:rowOff>
    </xdr:to>
    <xdr:pic>
      <xdr:nvPicPr>
        <xdr:cNvPr id="2" name="1 Imagen" descr="http://intranetsdm.movilidadbogota.gov.co:7778/images/pobtrans.gif">
          <a:extLst>
            <a:ext uri="{FF2B5EF4-FFF2-40B4-BE49-F238E27FC236}">
              <a16:creationId xmlns:a16="http://schemas.microsoft.com/office/drawing/2014/main" id="{AA31002D-33BD-4824-9156-872894378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3" name="1 Imagen" descr="http://intranetsdm.movilidadbogota.gov.co:7778/images/pobtrans.gif">
          <a:extLst>
            <a:ext uri="{FF2B5EF4-FFF2-40B4-BE49-F238E27FC236}">
              <a16:creationId xmlns:a16="http://schemas.microsoft.com/office/drawing/2014/main" id="{3E810D81-CD0D-429A-9164-9CAD8D61F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4" name="1 Imagen" descr="http://intranetsdm.movilidadbogota.gov.co:7778/images/pobtrans.gif">
          <a:extLst>
            <a:ext uri="{FF2B5EF4-FFF2-40B4-BE49-F238E27FC236}">
              <a16:creationId xmlns:a16="http://schemas.microsoft.com/office/drawing/2014/main" id="{42500244-8EBA-4738-8367-28BDC932E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5" name="1 Imagen" descr="http://intranetsdm.movilidadbogota.gov.co:7778/images/pobtrans.gif">
          <a:extLst>
            <a:ext uri="{FF2B5EF4-FFF2-40B4-BE49-F238E27FC236}">
              <a16:creationId xmlns:a16="http://schemas.microsoft.com/office/drawing/2014/main" id="{CF654A81-939E-4C86-AD4A-92C93600F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6" name="1 Imagen" descr="http://intranetsdm.movilidadbogota.gov.co:7778/images/pobtrans.gif">
          <a:extLst>
            <a:ext uri="{FF2B5EF4-FFF2-40B4-BE49-F238E27FC236}">
              <a16:creationId xmlns:a16="http://schemas.microsoft.com/office/drawing/2014/main" id="{CEF1E617-7308-4D25-ADCF-0DB124207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7" name="1 Imagen" descr="http://intranetsdm.movilidadbogota.gov.co:7778/images/pobtrans.gif">
          <a:extLst>
            <a:ext uri="{FF2B5EF4-FFF2-40B4-BE49-F238E27FC236}">
              <a16:creationId xmlns:a16="http://schemas.microsoft.com/office/drawing/2014/main" id="{A47D9BDE-79FE-4C46-A63D-10036213B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8" name="1 Imagen" descr="http://intranetsdm.movilidadbogota.gov.co:7778/images/pobtrans.gif">
          <a:extLst>
            <a:ext uri="{FF2B5EF4-FFF2-40B4-BE49-F238E27FC236}">
              <a16:creationId xmlns:a16="http://schemas.microsoft.com/office/drawing/2014/main" id="{8D236292-09CC-4117-B1AB-CB87D66E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9" name="1 Imagen" descr="http://intranetsdm.movilidadbogota.gov.co:7778/images/pobtrans.gif">
          <a:extLst>
            <a:ext uri="{FF2B5EF4-FFF2-40B4-BE49-F238E27FC236}">
              <a16:creationId xmlns:a16="http://schemas.microsoft.com/office/drawing/2014/main" id="{7D84BFD9-5FCB-4F7F-94B7-289934896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0" name="1 Imagen" descr="http://intranetsdm.movilidadbogota.gov.co:7778/images/pobtrans.gif">
          <a:extLst>
            <a:ext uri="{FF2B5EF4-FFF2-40B4-BE49-F238E27FC236}">
              <a16:creationId xmlns:a16="http://schemas.microsoft.com/office/drawing/2014/main" id="{310F9D3C-CACE-43F7-9E7F-15AD947B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1" name="1 Imagen" descr="http://intranetsdm.movilidadbogota.gov.co:7778/images/pobtrans.gif">
          <a:extLst>
            <a:ext uri="{FF2B5EF4-FFF2-40B4-BE49-F238E27FC236}">
              <a16:creationId xmlns:a16="http://schemas.microsoft.com/office/drawing/2014/main" id="{BF6BBE8B-4E61-41C7-A377-055FC972F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2" name="1 Imagen" descr="http://intranetsdm.movilidadbogota.gov.co:7778/images/pobtrans.gif">
          <a:extLst>
            <a:ext uri="{FF2B5EF4-FFF2-40B4-BE49-F238E27FC236}">
              <a16:creationId xmlns:a16="http://schemas.microsoft.com/office/drawing/2014/main" id="{5EFEEEAA-5972-4AFD-9113-2064B4A40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3" name="1 Imagen" descr="http://intranetsdm.movilidadbogota.gov.co:7778/images/pobtrans.gif">
          <a:extLst>
            <a:ext uri="{FF2B5EF4-FFF2-40B4-BE49-F238E27FC236}">
              <a16:creationId xmlns:a16="http://schemas.microsoft.com/office/drawing/2014/main" id="{A29C3123-025A-49CE-B8C9-DC3CE2FBA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4" name="1 Imagen" descr="http://intranetsdm.movilidadbogota.gov.co:7778/images/pobtrans.gif">
          <a:extLst>
            <a:ext uri="{FF2B5EF4-FFF2-40B4-BE49-F238E27FC236}">
              <a16:creationId xmlns:a16="http://schemas.microsoft.com/office/drawing/2014/main" id="{66B14982-3169-4E1D-B109-BEF70BC73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5" name="1 Imagen" descr="http://intranetsdm.movilidadbogota.gov.co:7778/images/pobtrans.gif">
          <a:extLst>
            <a:ext uri="{FF2B5EF4-FFF2-40B4-BE49-F238E27FC236}">
              <a16:creationId xmlns:a16="http://schemas.microsoft.com/office/drawing/2014/main" id="{D640004C-5E17-4DAD-9E27-263E0A0A19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6" name="1 Imagen" descr="http://intranetsdm.movilidadbogota.gov.co:7778/images/pobtrans.gif">
          <a:extLst>
            <a:ext uri="{FF2B5EF4-FFF2-40B4-BE49-F238E27FC236}">
              <a16:creationId xmlns:a16="http://schemas.microsoft.com/office/drawing/2014/main" id="{52A21875-2A61-4297-8525-BB4BBEDB7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7" name="1 Imagen" descr="http://intranetsdm.movilidadbogota.gov.co:7778/images/pobtrans.gif">
          <a:extLst>
            <a:ext uri="{FF2B5EF4-FFF2-40B4-BE49-F238E27FC236}">
              <a16:creationId xmlns:a16="http://schemas.microsoft.com/office/drawing/2014/main" id="{1495FC19-494A-44DE-A85B-0EA054E94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8" name="1 Imagen" descr="http://intranetsdm.movilidadbogota.gov.co:7778/images/pobtrans.gif">
          <a:extLst>
            <a:ext uri="{FF2B5EF4-FFF2-40B4-BE49-F238E27FC236}">
              <a16:creationId xmlns:a16="http://schemas.microsoft.com/office/drawing/2014/main" id="{A4875118-C728-4500-8375-53EE813A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9" name="1 Imagen" descr="http://intranetsdm.movilidadbogota.gov.co:7778/images/pobtrans.gif">
          <a:extLst>
            <a:ext uri="{FF2B5EF4-FFF2-40B4-BE49-F238E27FC236}">
              <a16:creationId xmlns:a16="http://schemas.microsoft.com/office/drawing/2014/main" id="{94E842B6-6983-40F4-8B21-9DC65EADD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0" name="1 Imagen" descr="http://intranetsdm.movilidadbogota.gov.co:7778/images/pobtrans.gif">
          <a:extLst>
            <a:ext uri="{FF2B5EF4-FFF2-40B4-BE49-F238E27FC236}">
              <a16:creationId xmlns:a16="http://schemas.microsoft.com/office/drawing/2014/main" id="{254670AB-0B03-4452-AC3C-DBA1D7326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1" name="1 Imagen" descr="http://intranetsdm.movilidadbogota.gov.co:7778/images/pobtrans.gif">
          <a:extLst>
            <a:ext uri="{FF2B5EF4-FFF2-40B4-BE49-F238E27FC236}">
              <a16:creationId xmlns:a16="http://schemas.microsoft.com/office/drawing/2014/main" id="{78B2119B-F7F7-464D-B32E-3411CA8F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2" name="1 Imagen" descr="http://intranetsdm.movilidadbogota.gov.co:7778/images/pobtrans.gif">
          <a:extLst>
            <a:ext uri="{FF2B5EF4-FFF2-40B4-BE49-F238E27FC236}">
              <a16:creationId xmlns:a16="http://schemas.microsoft.com/office/drawing/2014/main" id="{08B83E84-37EB-4D0B-9C8D-35C091BC6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3" name="1 Imagen" descr="http://intranetsdm.movilidadbogota.gov.co:7778/images/pobtrans.gif">
          <a:extLst>
            <a:ext uri="{FF2B5EF4-FFF2-40B4-BE49-F238E27FC236}">
              <a16:creationId xmlns:a16="http://schemas.microsoft.com/office/drawing/2014/main" id="{3562C94C-F6C2-48BE-84CA-BCCCE52DF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4" name="1 Imagen" descr="http://intranetsdm.movilidadbogota.gov.co:7778/images/pobtrans.gif">
          <a:extLst>
            <a:ext uri="{FF2B5EF4-FFF2-40B4-BE49-F238E27FC236}">
              <a16:creationId xmlns:a16="http://schemas.microsoft.com/office/drawing/2014/main" id="{9665B7F5-CA26-4D31-A08A-D3A1CD6CB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 name="1 Imagen" descr="http://intranetsdm.movilidadbogota.gov.co:7778/images/pobtrans.gif">
          <a:extLst>
            <a:ext uri="{FF2B5EF4-FFF2-40B4-BE49-F238E27FC236}">
              <a16:creationId xmlns:a16="http://schemas.microsoft.com/office/drawing/2014/main" id="{490759B9-7D7E-4D96-977D-C071CF8FF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 name="1 Imagen" descr="http://intranetsdm.movilidadbogota.gov.co:7778/images/pobtrans.gif">
          <a:extLst>
            <a:ext uri="{FF2B5EF4-FFF2-40B4-BE49-F238E27FC236}">
              <a16:creationId xmlns:a16="http://schemas.microsoft.com/office/drawing/2014/main" id="{5DCE21E5-B2A5-43A5-9F45-4017E86A3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 name="1 Imagen" descr="http://intranetsdm.movilidadbogota.gov.co:7778/images/pobtrans.gif">
          <a:extLst>
            <a:ext uri="{FF2B5EF4-FFF2-40B4-BE49-F238E27FC236}">
              <a16:creationId xmlns:a16="http://schemas.microsoft.com/office/drawing/2014/main" id="{93670DAF-4FC1-4514-A487-B54882DA6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 name="1 Imagen" descr="http://intranetsdm.movilidadbogota.gov.co:7778/images/pobtrans.gif">
          <a:extLst>
            <a:ext uri="{FF2B5EF4-FFF2-40B4-BE49-F238E27FC236}">
              <a16:creationId xmlns:a16="http://schemas.microsoft.com/office/drawing/2014/main" id="{534041B5-C13E-4C97-BA7F-39C93E516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9" name="1 Imagen" descr="http://intranetsdm.movilidadbogota.gov.co:7778/images/pobtrans.gif">
          <a:extLst>
            <a:ext uri="{FF2B5EF4-FFF2-40B4-BE49-F238E27FC236}">
              <a16:creationId xmlns:a16="http://schemas.microsoft.com/office/drawing/2014/main" id="{11B6CA53-60F2-46BB-978B-90C5C1D32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3A9B0395-9FE1-4AA2-ACA3-5D6BB73E54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E6113731-7630-43CF-B971-8D6E2002617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876B2038-0F8E-420A-AEDF-A99CC123E54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DD1838AC-ECF7-439D-8390-CFD9FA93DA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7756F2CB-B9D1-4F80-84FB-5419EEA7B12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F702EFBF-7666-4798-B2E3-FA80F4E7C5B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AE08A5D0-434B-4898-8455-023A69CE78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B1BCB37B-24E1-4223-A652-EF0F23C7083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D30CB11-4C64-4641-8CB0-69968E3BD7A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50E97365-5A9A-4313-A560-9FB429E001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7906CC04-B945-4031-AEAE-49A3D073AD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895BFF78-8CEC-49EA-91FC-3E143A90AC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B64FD292-D0B3-4E6B-8AFB-97615585910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C33E063E-81B5-4EED-B89F-F16FB314F34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8C750AA5-5F4F-4FA1-B0C2-2FAA3B19EF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E3774F9A-D874-4184-B968-B6F8527F17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10101ABF-4076-4F75-97CB-E6F3048628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24758BFF-F096-4FD1-9F1A-800FFD32769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76A697F9-2361-42C6-97AF-A7FB1F9A18E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D95A42D4-C43D-4EA4-AE8B-A71E882BBF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489DB6B5-6198-4098-9F58-2B83D56C9E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BBAD2E6D-B72B-42F9-A90E-25DE2C3E9E2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D929A3BF-F2B2-45CB-94F8-F3DD5DA6997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487F40A9-4019-4CA4-87B9-DF3E7FFD4E8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8C4AEF23-E95D-4833-9F67-386995B20E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3391C676-CE58-44B7-9341-3BC2719D7F4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EFB6D055-C14B-4925-B766-5ED41EB62F9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E9868D64-67ED-4B3C-B297-649CB817602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44E4B296-D48B-42B8-88E5-9159C9D5B38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A37AA4D3-5F89-4308-BDC7-27893C8046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7AA1C5C0-D85F-4D76-9281-73756F5C7AF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3EFE0F82-8F11-4038-B049-92AA8344169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B7C94061-3C45-47C8-8617-32A6736E38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C983892B-75E8-4128-BA16-15F4B307DE1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17DCAFE1-F316-4CE0-BB63-F283928BE23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3531F12C-7F04-493B-8D16-8B5BC406E3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DC2AAC6A-72D6-45FE-9DED-E8A161EBE7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1966175-E325-46DA-9367-638F5A06103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81585B7-F135-4795-8D52-CB3CA4390AA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ACFA600B-A2EC-4CAB-8BC8-818301289B7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F7A4A0AE-0479-48A9-8BDC-21E2A5552C9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DC17EF09-BFB7-4BA9-9A3A-6BE0C0134DC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A83AE5C2-B4DE-459C-9C82-26D1BD0CC7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859F38-D2A7-4B1F-BED1-E35E4CDD8A9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752CE01A-75B9-44A9-AE6C-E74C511E00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678FAE3C-9CEA-4DED-B850-B20B1A7A92C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A12C6027-53D0-41E1-A467-120984EE661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40203BA-42E0-4AA2-9B8A-21EF79ACC27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703EB614-5517-4679-94DB-FB00D85589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D11F8633-C0C9-4042-AAD5-1871D9D72C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E3EB8EB8-9594-444A-9737-B0265B20A47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E79E9AC4-D7D6-4E21-8A03-2A64D9882C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2F2F5BCE-2AC9-4144-A15B-22C6253870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C125184-1CD5-44F3-8FD7-C0956D4B96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1A82318E-BE65-456E-BE17-D10A613B5A8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6EBC2A82-D926-40A8-B6EC-9C0F0EAD295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4CCA080D-B5CD-4714-9C20-5796819D140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B6543A2-6112-4546-AEDA-5168ACBA11F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B0149788-2535-4133-BE66-0594B52F9B7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C651996B-6990-4B45-B378-E670482A415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50D800DD-92A9-4784-9567-CFB2658BE39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F8820230-C8A8-461E-8184-275D0387DAF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944AB8-48F0-4CB0-BB14-A05CBB09D42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25C9AABB-9885-4E86-8EA5-6DC27DED73C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44E637C1-4265-4812-A40B-0AD69B1CC15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28CACBAA-CE87-4F46-B923-13AC35C9A27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A86B202E-A55A-4619-A783-5BACACA5762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B168267E-2049-4875-A480-A19DC922F30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A9773C65-5481-4A2B-A1C0-2F9B5154394E}"/>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6E663549-8778-4FA5-AD4C-ED80E6BBD5F7}"/>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633D58C-5D0B-40A0-B169-BB179CADADF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1FF88583-142A-4C25-9FF0-6915828C5E2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A47345B-0B12-47D9-B1D7-31E1C341EEC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41F64AF7-2657-49FF-B4AA-35548D50987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50FE5E2F-9626-4087-B656-8004F095F9A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FEA9A592-7940-4EE4-8F5D-4C8DED55287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568BE039-2851-4061-94CA-B120A4FA2C8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7D5CE507-5222-4555-9062-727DFAF0EAB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4747E3B8-2D90-4D59-9F2C-147E9EC3ADC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3E034AB4-0DCE-4F95-84F8-2FED1D79B8A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F560FF5A-3974-45B9-9EAA-AF313477AD2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A9485503-CD61-4F0B-8DD9-E59E69D3646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D93D49E1-2F44-41F6-B360-7D50E5EF27A0}"/>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27BC37A-F375-4C1C-BEBD-9C10592283A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EDDBCF2A-9EEB-49BD-AB52-78F527C983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80809471-825E-491E-AD9B-A3F145FF8B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482E4FA6-3539-45D1-A8A1-7C1BE714883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59FA99EA-E56D-4935-AB03-8FD8BEC4595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2E16A3B0-3F61-4E14-B559-72CEF32EC2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5A0327F2-37CE-4512-96F1-1787CFBE8A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4A8587AE-CD45-4C2E-8F64-AFD1E5A7ED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9957FA6C-FE24-4910-A769-31336075393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53807495-9E46-4763-98D9-49136549DC1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099BEA6D-4FCB-472B-9AFE-B7056A2F80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7171E79F-0594-4547-A864-22956BEF942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45D5D0EF-5A5D-46CA-9599-DB84A42588F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64AF92C2-5D90-4E56-B9DD-D2F4C1E1F1F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5CD55C17-3B30-4422-970E-29CDE098365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BE681F60-8C08-49E5-91B9-BCDE3D462E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C1CB2FDE-33E1-4FD7-8774-A7959549D9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5A1DFED1-E2A4-4362-9C9B-3AAFCDDD21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5DD4D798-FC14-4762-A56A-CA4F00FE0A7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5940AC8D-10DA-491E-9FA2-91E8626DF3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8F8FEF7E-83D4-4A35-BA18-3EBE5BAE321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09D9B5BF-2FEA-421F-901A-22548C4A0CC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C56D0E15-DDA6-4905-99D3-070FEC6578F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FB7D5AA4-A293-46F1-950C-4D1292ABA3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F5959BC0-32D6-48A3-85E4-98F35854EA2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BC54FD37-937B-43A2-BD45-1FD95578691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97192F37-22EB-4E43-A950-C29FCDF28EE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1E226C98-9AAA-4A92-BA63-16481C2E57A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AE1D1823-B5CC-4F2C-AE48-493DC8172A2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51A63C15-09FD-4B4F-A74F-423F0BADE23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C363990C-3F59-44B3-9D01-FB1EB6F3BF6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FD5B6EC8-7B26-4EF0-BB6C-17D8656ED8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96B551EA-E35D-4501-A8D2-792D6E17AF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9F22CC35-BAC3-41ED-9E3A-EF5DAF8B00E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8106B1F3-EF0A-4458-8957-CD22C6FBA4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14FDD412-F909-4794-AAF2-B023A090EE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12B4877A-0DBE-445E-97C9-F93C2E101B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514B0097-D949-40DF-9133-5399B33B082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829E253A-96A4-4184-91A0-02A4E8FA03F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1F269C03-D65B-4420-A594-7CA00CCFB93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5D612A0A-DA86-47B4-B1A6-B628C8CF1E7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7A526B61-BCCF-4BF2-8EEA-9BC2606BC20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D744DCB5-4B12-417A-B897-9CC3AB7F3B7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D0D75192-2850-4968-8CCB-5F396A3830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1838E555-20ED-46AF-BD9B-87242248F08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6A0287AC-EE9E-4B7C-BFAE-32DCF35095E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F9310BE4-623F-4C33-AEF3-812AE890500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F1A40DD8-E713-48EA-AAEB-CA9621D832B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FED7B1E0-022A-4B7B-A502-DAF2DC7E247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DFFFC38F-EA93-418E-ABD2-6BA62FC7B19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AE748D3F-5672-4121-8F3A-FBD665724AB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55F61A05-4146-4949-B4E7-6010E30D5FA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1D79774D-26BF-4826-8F7C-CE4A29FF7EE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FC5979D1-2B5B-430E-82CB-E744BAD09BD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BAC9D574-1DB1-4BF1-A388-3B0980FF26D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36830016-5E51-41ED-8D15-17915FB6FC5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EE607621-2332-462E-9A31-63438245A35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FBB092AA-D7CE-454B-AF1D-3D39F1692C0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3E3BC8BD-69A5-486E-8A3D-E1BFE10547A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A6F26D93-9C19-409A-9B40-C84BBE6242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87F04C0A-DD3D-4390-BB68-C15106C3955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13DACAA5-F601-4CDA-A787-B145BB929E5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DE195C20-8DA2-40E8-A391-08BA0E0423A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9B758BF2-C2DC-43A0-84F7-D0D889166B8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FD64827-CDE1-406B-9887-E7A7A7597DA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AB424A65-B75C-4296-B2E7-750F6E04B28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F09CCB2F-5DD9-4786-9899-AA5AB74F4F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9F83CE29-445C-4B79-A987-6AA9B7658B1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73F306C1-5F62-45D5-8C87-811EAA63820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FED6C5AB-8D0D-4681-8168-E33D0A2648A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F60EAAC8-A433-42CB-8D15-2C7E239F5F6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39D3B0C3-A51F-423D-B154-C8460A3A8FE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042BC845-D654-4CE4-93C8-FD355A3FA63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E0267B8E-7C2F-49BA-9E2C-D1E8F5A44D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BA2CB4BE-B161-4905-B07C-0D1853BF752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AF7A5D08-0C0B-4941-BC20-1B9D3B10D14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8D5788AB-642D-4A9D-960D-38DF673FE97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3BC37EC3-A859-46FE-9BE4-6DB222C603F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F30493A8-060E-48CC-BE6C-890FB265B6C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C8896FC7-D8E5-4AA4-BD1A-BAB9FDDD35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2D1ED0A1-2A56-4C21-9D19-295F234742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36CD6787-75FD-4AD4-B058-B2DF5FFA4F7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F3914678-CCB5-42B4-AAF6-D799B4E090C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C610D0C1-A852-450F-A714-F9EAF8FC299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E00D20C9-7E9A-4C58-8F5D-CE24D05E14E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41455F51-1698-4D89-9B04-58CE11E728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4C7E2E96-0023-4276-A1AD-46AAC44AF8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F03E1BF4-FC45-4F12-8B8E-664C7B5984F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944D0FCF-995E-436E-986E-31046EAF953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6F78BA0F-D249-4FFF-B8BC-30C757DE8E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BCC51E6A-4E27-4898-AF1A-6F091B9DBB6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4721F4FA-1C05-4B15-B8B2-E3CCDFF060E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52348849-D9AA-42BA-B57F-220A4E587A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F33681BB-E8FC-43DD-951E-82048EA519D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E90E9643-1959-4178-BBEF-20835299897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C45296E4-53E3-4E35-8CCD-183B247740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92D29450-8E49-4E6F-8C31-7DF90D6B8F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4110E7CF-7BA2-42FF-A5CE-61A5DD37BF1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490D8A3A-7888-4907-9B8E-647C330891C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8FE861B2-4D2D-42DE-8754-0BAF40F18DF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95BDCD7D-B3F6-48C8-AF2F-8F5FBB4E886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56F9E3F4-0F57-4376-AA33-712E7C3A33C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CD6212B6-50D4-40E4-BB77-9CF62B36CB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ABE71630-FC50-487B-A779-68B890C2C40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D22A0F3C-1568-4317-AFCE-58E587B096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FCC4046B-8E25-4AF4-9848-579B7765BFB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FD86BFF4-168C-4A4D-A955-F40379AE411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EDD9B0E6-A87C-436E-BB83-C677480EB8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98E19BA2-3143-40FF-A586-3E703F3A84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56208085-92B8-421F-8FB7-026A8664DB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E7ABA377-31FF-49CF-BA52-E70F947DED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B9303CF1-9EA2-4B7C-A452-C80A2B4E697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77B30ABA-8791-453F-8E8A-43BE96DDD41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A08CD534-A1C8-433F-B095-CA726601277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334096B6-A17C-464E-A06F-0D9A4EF76A3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5DE6C72B-F974-42FF-ACF3-1B996F67A11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C1882FB3-F449-403A-BC6E-FBDB3B4963C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7AD8CA36-1D35-4F4F-867E-2B18EDC5A25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EA13E1F7-1D53-4FD3-BF85-EFFCF300905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68DFF9A5-8C2B-4AF8-AB17-FE75FE61F70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060F906F-FF6D-4840-ACD1-BCB41B1C45F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B066D9CC-3ACF-4A6B-B5A0-F5BFCF7BC51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E3065D70-8AD8-4EC5-8BEE-AC4FF7AB741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8D1C57D4-30B1-408D-8AE5-53B0584403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8A99A874-19BE-4E30-90BE-1EEE014B760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6A1CAA96-8746-4796-A515-D1F0694BFA5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04074A34-AE96-41CD-9DC5-2144060A566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463170CA-38D4-420A-B677-4300F563526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28C80A3E-46ED-4973-9939-0319B8991E3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8C70B823-7013-4FD3-96ED-96A10B10152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CC191FCA-0D94-4482-84B8-685B6AE52B1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C118236D-6006-4B9F-BA92-6345FCEB47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D5613F8B-61C0-438E-8A08-66D9DEF7E8C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49B1A1EA-9366-417C-ADAA-0131F75C90D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1AF2CF8C-72EB-407C-9415-06DAD82E747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00F48FFF-2CCE-4173-AFA6-EABA0BEF3E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3D99CA73-4662-4473-80DD-2070205BEF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A776DB9F-A0CC-4DA4-A18F-AF7214BEBBE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27A8A79E-3464-4242-A074-2CF6DAED912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7D3E9F09-1215-4EFD-A06B-7714E4C03D3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B107E063-0783-4052-8501-6EC58E8E986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1F355108-AA57-4533-86A2-5A53BFEE50D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252B1452-4DCD-4FD8-B589-AB39C6F33F7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262B739C-F3AB-492E-94B2-E8480925C41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3AC00915-3E8F-42EF-A218-16383D4EACE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46C6818B-2DB5-4D23-934F-54C063EAE2D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2730EDE3-9C44-437D-9565-76BD6CADE2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42BB8B33-AEF6-4C16-9928-29C2D50C566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B4910DD1-06DC-4138-ADC8-CA100E95564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1B4DB146-CBDB-432F-862A-F80F11499D3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28DF00F9-7A0B-4AD4-B096-19C442B08E5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1AF2BB20-50C7-4048-920A-88173484CB1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F7F3D261-D210-4173-8C52-374BA087912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647E2DEF-AC4E-4570-9E7A-9FEB042146F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2F3245DC-5CCD-463C-A226-5CCC9655EA7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50DDA404-DEF9-4ACB-8371-F008E53E359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C282E179-7759-4128-BE28-7D3CC764B78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7BE1FECC-6613-4549-80B9-412458B1D04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6EEE529F-3BF8-48E5-8366-DB9D08C9DFE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5CF1F1A6-DD8A-41AE-9E7E-308BBCF7683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732B54F-C74B-4411-BCAB-B3EEC463CD2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4B186D65-AFF8-4BD4-90CD-6F340658C0E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D9B6A446-D012-46A7-88DE-49425F2F97E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F2E8B49F-AAD2-407E-AB1B-D36AB1B247A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F2DAE4C5-2567-4EA4-B898-4BEA9D0B270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E7AEBF8C-4FA5-44D9-B2AA-65F6E1C6E7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AE791E72-F345-4740-9BED-7A282BF4357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83BDCD9C-E403-4A9D-B3A5-EDA22EADB02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EF6BF9DB-4B8E-4257-BFA0-84F570FFA98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E604063D-154D-43A8-91C2-33FFA93F0AD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4CA3E9FC-0B3B-49FD-8E30-C060F15336E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D1FA9BD5-719F-43A4-9298-FDF343FC9C0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EC825BE5-3BC3-4E72-B0F3-8BAF6A934E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49A6B02B-38B9-4B97-BE78-3BA769C3106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83F0D29E-1DEE-4ACF-95A9-B73A5256EDB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1FCCFFC2-E373-43EA-85CB-7DB9902C641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5C58FA21-1011-4E25-837C-1E2393A9F13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ECD4734B-C4E0-416E-98E3-35145230CCA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2EC8E616-E836-4389-9417-563B51AC770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35F09CDA-DC72-4998-B891-F79E07D8872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C4307644-ECE4-4EDC-B7AB-8EE877E7EEA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AD38DBE6-CDDD-4FCF-A809-572EE30E27E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E17DA63D-B872-4BF3-9465-368F5231471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0EC05C87-455A-4B4E-A823-DD418D6147A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D86F52FA-9DB7-4ADD-B1F1-DE6218C5A8A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227630E3-51ED-438D-A438-D964B2767B4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A5F5A951-B1D3-4662-8E68-3F33D40488A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AEAD6EA2-AA0D-42AB-B40C-E64B0D9B1F0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27FD66C4-1733-4CFD-BE00-CD835961825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6C807E6F-9C57-40E1-B180-BE6363CB59E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FE3730F0-D485-4D0D-B792-535583FEDC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6DFE7434-753A-4F83-98BB-C6A9C176A49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03841DC0-82D8-456B-8E62-4AFD01696E3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0C49CD4B-483B-49BC-AEEB-195E165208B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3C00AF10-4433-42EA-9CA6-6AE36B2C29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71FBD085-E341-41CF-9FA1-2736EED1AF6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688FACC3-3FD5-42DC-B8E0-241C96C852F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9F620D75-716E-4F49-9909-82117E32106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5A4E6C15-5B63-4EEC-B578-66FC99B217F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BF4111F8-9F84-49E2-9822-73AFD732BF5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54A817FA-9A72-43D7-B54D-8A4DDD9C955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3D84C68A-137B-47C6-A32C-5D4C73E8CBE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BE8F9B17-C547-4FC8-A567-5B77F48FF6A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C8B9AD9E-6E61-4BF5-B7EC-6A665CE7707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FF6B3DBE-91EF-4FA4-BF73-968FC8CC16F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D88122CF-3483-49B6-BC20-9042317CA2C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C98D41D5-CB87-4B68-96BE-EC7AC349D35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EE286AF8-5E48-42B5-8CBA-6AA97F1E3E1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9BBCC75B-2820-4E7D-8112-3F03BC846EC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D2944CA0-7035-4A19-A023-DCDA8DDA9B86}"/>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4E14DFDD-817A-4334-8AB8-A14790D02F34}"/>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2E1E60A7-9E32-429B-B1EE-5FB32B7113E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11C12D10-5CF3-4000-B770-77B5942444E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C5A6FC48-4602-4A7D-9B1B-F9FC8AC2009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72D524FA-6E61-4F6F-9D32-D13138ABE81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70257B2E-D6C6-4C94-8B42-DC099E9C1E3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D6B27ABD-9C0F-44B6-942A-FEF60643D03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D235DB82-1637-4B91-AE02-B0CC6BE40C1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A06BE7CE-7544-4E02-9443-CC0EF8234CC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FDF8C69C-D7A2-4990-BE79-557D709FF64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EC1BF6A5-7115-4419-ADBB-68945FAD301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5BE9B559-4780-4D66-9185-E7ECB5313B7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2D05AD37-325F-463B-A7AE-C99A8D0AE2D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C6BA4C1E-E4C5-49EE-A22C-829F9DB3FBAD}"/>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70DB8245-7211-4B63-AC50-964A6AAA3C4B}"/>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44D5CCCA-353E-4417-9A03-C30A1103795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2987F884-DACB-401A-AC18-9A1A8294D2F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EAEA7FB5-018B-4F45-BF5B-D186788BD67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EE73378B-7675-4FAF-AEE7-24E182B7D2E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927543DE-010B-4107-B61A-4F0EB686F18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DDBBA4CB-AF38-4974-91F1-5F3128D42AD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31221A46-2D16-4B1F-B72C-FBB058FB0E1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8DA18F23-B1A6-4729-892F-DEBCBB20654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99F9851A-F37C-45F6-A692-297C9F2E7E2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EF87FB2A-88B6-4BDC-8DF0-B005B420C2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8E03D304-E98E-49BC-9604-46B79205A22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F0E7C0BD-47C7-4785-9921-1526B303D43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58A3413C-A08D-4C0D-A953-640B3845D7B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C7470ED9-7A12-4134-B038-CC7BF40A339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3763EEFC-FFBE-4ECF-BA8E-C4EE9AF7ABA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47FE69C8-53EA-4E2B-9627-78B21C96A51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CDBC286B-1725-4F06-8353-BC585983483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C5A73538-EB2D-4014-9234-13120623EE6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52D1FFD0-4759-4283-9D79-0AA2902579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3EC70211-BC70-4D16-B40C-B03E3A25AED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16B2F14B-7731-4D80-8B03-5290E8A89C9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0EA2A3DE-F2E0-42C0-A6B3-074D88C412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79ED6F70-275A-4751-9FCD-1D646F761C4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028D55DE-301E-4474-9165-0DF1DAA2BC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FB525C58-46DE-4217-8357-32E7E1853AB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8CAF8F3A-5DF8-45C3-83EE-9DDC5CE6DE4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E0EE643A-A91B-429F-990D-EA5CF2C1A4A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528E7D66-222B-404D-8854-D8FD18C5FD38}"/>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5342BCC8-E45B-4A55-B519-4CF5E575EAD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AEA1E972-505C-4D95-8F0D-1765990B692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325C04AD-83AF-4801-A46E-B8376AB1DEA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1C549BAA-26CE-4F43-9E43-7842E25E7F8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36FD0E94-BF59-4122-AA6B-8EE1CA339C6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B82ACA57-643C-4F27-9E44-C1A27CFCC0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77AB2DD0-6938-43CF-8D27-77F4E63E7A0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97C4FE4E-2BD6-4822-AB90-4FDDBC06A22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F5EB8FA7-22F7-497C-B2C5-5872CA07CEB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FF46FE92-C081-4E19-8907-A3DECE855CF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5746C18C-2C97-4346-8822-89D3BCE68A2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71919F13-58D4-4498-9A04-8CC2E931F0A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4FF304C5-2887-43C1-883A-9E7DE71CDF3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BBDCF671-9BA6-4DC9-BE9A-01A9076F0C1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B4C60507-725B-4E40-85C7-F11DC856EA7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076807E8-339F-4DBC-8E83-D22169CD140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28372F26-0913-4097-81A0-6C98CD7822C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BEE17B40-976A-4065-B652-6AA0444A2F9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90EE4AEF-1E06-46D0-B7C4-137B7460C0A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BB0E77B2-3A55-4A50-BB82-71C2D4A4D74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115F52BA-13CE-4B3F-975C-F612EDECCB2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DAE71292-F00B-42F4-A8F6-B40C1DE9E0A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521EBFFA-86E3-48E7-A0F4-3D033ED1334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9AB5A35F-12B8-4996-BAAA-FCC47609FC4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31A88356-F37B-4CB3-A74A-9055E73163E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ABD98245-E090-4EC7-B821-C0CCDFF141A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CDDD3F63-6C4E-4784-B12B-7017303E1A3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5E29CA93-49D1-482C-803C-FCDC19E0F5ED}"/>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48C7D2F-E9FB-4C56-A404-8F24FA8F65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D3BBF730-6379-4CD0-8BD0-44E33378682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ED756D0D-A57B-46A2-B26A-0BDC273EB7B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752EAA13-900C-4401-9916-DD9FAB08A36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F8747EB4-838A-4F4E-84EC-398B74AD32D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27BFD070-8E5C-4CB0-9CCA-51B8D487D44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6D7667C1-89E9-4DCA-B47F-04BA6D1506F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6B8C9D21-A37F-452E-98B8-477CC67D939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175FC9BA-1222-4892-A283-246A94E0645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7FC9B41C-88D0-4387-9A89-1D7FB7BEB32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55E09725-D3D5-4943-9E1A-64E64EB60B1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EC3E0FE4-0B1B-4BE4-96CC-D3B15A34BE0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90F39B16-B1B6-447E-B7AF-2039FD2B313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5F3CB5A1-550E-46B9-9BCB-82B27E9F5A2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89E00CF1-4C40-470B-8C66-0C7AB8187E7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4B0C79E5-291E-4E3E-AC0F-1BB082C3A7A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5E7A03CB-60CB-4C35-8142-2F851F0797A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1363060F-EADE-468D-B50E-147E2658202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3FD0F5F8-99BD-4BAF-AB68-40B0D21D329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98E61672-3E30-4D5C-B442-469BDE00266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B8A01E97-8FFC-4201-A305-08F5295A304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53114E64-46A5-482D-B6E2-9585C19100C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0282AF94-5FAE-4709-8C23-90D5200AFBA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D4ACB69D-545A-4048-BCB1-38956ABBC67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FE426968-27FE-4640-B80E-B87BDFD447D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B2FA4AA6-84F6-44B8-965C-6B549F7D591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A84F4F01-E741-4404-83DA-EEBBF8C6EF5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84874551-3D75-427E-BC15-992FFBE28ED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5C1EA4FE-4F08-40A5-9965-DA8FA5690A4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CC549C15-1E1F-4B5B-812C-5A11E959BD1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63AACBE3-EDB1-4F40-B881-408E541300E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D2BF1A90-F96F-463B-B1D6-77246B34F68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07C72BC9-7B52-4035-B38B-313C6E85797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24874365-89D9-4846-B76E-62B53B3426B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F56176FD-21B5-446E-AACA-C4DA5410B6C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FB7C3E33-C42B-4460-8BE8-14335CA67E5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C1FC9AC9-B294-44CE-8D7F-EDE2C2CF59F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72957A60-C679-46A1-9842-334D23B4EC6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8D01C033-587E-4EF5-A3E0-00DFF4D1E0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41B84D08-480A-4EE8-BC33-30BB20A5D77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A56648BD-4951-499B-A029-CFEAFD1BFF1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DF73508A-149A-43EF-9895-024238C895A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C5870354-94BF-49FE-BDCE-36838332B4E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FEAAC6B9-EFE0-4535-AC96-A208D41408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DE91E112-B58F-4C91-8731-65AAF085287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71B772DB-A415-4FD3-872B-C00510D4952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33C1C90C-6E9B-40BB-AFDC-A6AFEBF634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AB7497F2-C03B-49B4-B2E7-A078286519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37148698-EDCD-41DA-8BFE-0B6F4B161CB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C0E7E86C-89FA-4BFB-97F1-556AD69CED2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4F4C76DE-3471-4B10-ADD7-AA5C85168B2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07889209-5BD2-4BCB-A798-8B97D888F08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BC5AA1FF-7528-4C28-9A29-4874739B1F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B596EF5E-3C97-4F75-9814-454EFD17563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AF2097DD-CA25-4A02-BD81-5B86C991EB5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E3C7B26D-8A24-430C-9F9C-2C06831AEB7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83AF1586-1F37-4860-AE3A-AB97B7E3ECA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876A1C78-30EB-4ACD-BA94-C48F6FDB808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85037F18-27DB-4A1B-97BF-433DE396D78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BDAE4310-B3C6-4B6E-8280-466E56D97F0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4EAA45AC-1DDD-4E8C-AB17-230198B659E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07BAE1BE-799C-4C4E-8B3D-B47B623A09D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6C5DA255-97D7-4C3D-A293-1DFC9161CC0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3CAAD46C-AA7E-4AB1-89C5-314B504B04D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9B7FE79D-E5E7-4ABA-9FFC-E09E79B54FB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CD609DF4-55EF-4AD7-B711-2D567AC677A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BC379E3A-06B8-4447-AA1A-F96673ACC0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E66B5C4D-53D8-433E-B505-8E0047F6953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6B7EFD48-C8DF-4823-9FFC-64E0A4390BC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5A33C921-01CA-40D9-BAF5-E895AD37B52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8586E81B-687D-4786-87FF-75C557E4CB2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1D140054-BC4F-48A9-B455-9CE50ECEB2C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9580BE94-EE91-462F-8ED9-B2A8E341250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8C13BD3E-1D53-4720-BDC2-812006E508C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99C73501-CE3E-4C89-A3D0-D751BAFDC78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D60DE4B5-CC6E-4534-928C-DEBA3CB0660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787D1A2F-FA48-40C3-A43B-383B30C9F9F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4D562C33-67DA-410B-BCC6-CD186B28B06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252F9C2D-A017-4B01-A1CC-BB0F2D072E9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5ECA3BCA-D4BA-440D-B57F-F1A3B0A9AF0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68376360-D7EE-4084-AF9B-1B84B9F020C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590C4081-A885-41DD-B193-5FEAE8D81D3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C91B7226-D351-46F9-A313-B4DE7811EF4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5D380464-6358-463F-816E-B603794481E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DF42464A-6A76-4E8F-A5A3-E532E64F6D2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100D1BFE-6B6F-4525-9B39-793F2E8D01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2569215B-5B43-4742-8838-76E115F84D7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D83BF139-E013-4D7F-812A-9589258B0F3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2EF617D3-4701-4A9B-BC68-4BFCDCFB0D8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BD39EE82-98B9-4386-934E-74BC2913054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0A202846-2314-41CB-B627-A120BC0454A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C6FDDFE4-7FF5-4261-A027-3D7332C372B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0BFDA7CA-6EBB-42C0-87A4-CBDAF55D73E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C547B7A6-82B1-4E47-936F-01C8F9FC139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F52121F3-EC55-4994-86E1-36D586D04C5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F650C093-E9D7-46D9-BA77-31D353563E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099843EB-F81E-4B16-9DC7-BA3080E6CA7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214C7E06-5B18-4398-A496-E16FC5FBAFE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DB7BE3AD-8F5D-4C4D-8EE7-C57FF9069B5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0882BDD8-3D0B-4738-903F-E59E7B6EDB5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BB9B7448-8206-4587-A098-C4789244FD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F9BAE76E-D1F7-4B99-84C0-627DC3B5C92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BE462AEC-0E92-4D0E-BE38-C829323FCFE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8E939D95-B7B2-4ED4-BEC1-D91FE173C4D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4C65C975-0655-4141-9611-F4E49A1DB6B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EB3AA0E0-2063-4C9E-8493-1303DD16F47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C8392A03-3AC3-42CF-904B-E32A1B09220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364A9F85-328A-4783-888F-53F60DFF889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192A2CFD-C05C-496A-A694-ABB980E3EA8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469866E0-2BCE-4352-9D9D-6C0B86E2C9D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4AF7A608-05BB-4E63-ABE7-36F667C154D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66FE58DA-BD6B-4208-B693-83EDC6E605E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02FDBE97-B449-43A3-9BC5-FA654586FE6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62ABCF98-0A73-4B01-8570-DB87E51687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6833209C-64C8-4427-9484-FF33C5D5A2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AAA75203-023A-47F9-9786-5FDA7E51FAE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65AE8FE5-5CA6-429D-979A-7526E6483C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A495677F-1DF4-4C22-87CC-01CE5642B99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23FD48B3-9146-4E67-B1B9-60EE75D21A0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BAAF35D7-92F4-40FB-814E-E1431AAB1B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26BF5D81-A0C5-475D-9672-61A548BD5A4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8393A499-45C9-4255-9352-F43E7D0377F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D428E46A-456D-402C-A2E7-A96618207A0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996C1AAB-A210-430A-934C-B89C1B91CAB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F22D925B-AB48-4CBC-A16C-3EF491F6928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E52A42E4-231B-4174-A899-6221B350C07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67A0FD7C-3A08-417B-9056-A7A31F97A85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08D18624-B856-458F-87B6-33951B193B4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62EADFDB-D252-4073-8747-B64B66D8AD8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58BB6210-C537-4D62-AB3E-F2F5DBB8C06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EE0D311C-D536-45C3-8E30-92FE4417F7A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A4E4B778-7DDE-4855-B733-2C79835DD26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51449AC0-4556-4C4B-ACBD-4A18B15A085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870AF4E3-548E-4113-BADD-B8C87B16238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8747E502-799C-4782-81A1-C89331EFAE6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6DDB62CF-53DB-4F75-BDFA-45BCC74D3B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6B352F1C-11AD-45A3-BAE7-F75465FBA1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687961FC-2D40-4093-A57E-3D129D39218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D562AF9E-996E-4815-95DF-DE4708329AB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770340FA-8AF5-4C14-AFD8-35358EB69B9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1874664D-3031-44E9-82EF-43D32667F04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176DA1D8-A4CA-46C0-B0B5-0548B5A8B28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9456CADA-04F7-414C-87F4-AE38DC990AE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9E801079-59C0-49DF-8528-F7553D630EF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1718FA42-526F-49AB-B611-9AD300EE33D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60F76371-D208-4A66-AD1B-F70E9746D8B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B73A9552-E848-4B47-BC11-C76935A6F8B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436D91E0-5C91-4019-B894-B322F5B21ED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218807D3-AC5A-4547-9914-91152E96714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04E1DEDB-B211-4173-9449-1C363E937E2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12625A3A-38D3-4DFA-AAF4-CD45BB04035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D7FF83E6-F8B5-4F95-96BC-B8C058C4494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E6E15C21-044D-4996-914C-143CA7A1F80A}"/>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0C019238-B03A-4D85-9165-11678AB1ED61}"/>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34FA30A5-5060-4C60-A1C8-FCB250D006F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E2F44BF6-33CD-405D-BCDB-588942E39DD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E13E3C27-C1AA-4551-A011-245FED20866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84357360-AE1C-4B2E-B66E-52D72C300A4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FC92970B-33E6-43DE-AB2A-8D0B54EF488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9BF55F4B-3811-4C89-AB44-92005057EFB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DAE56223-EE4C-4980-B057-AE29EAFAF0D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BB8283E2-6B23-4E48-9C4E-CCB88688F89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43784E28-9DF4-4FA5-8C4C-136EB96242D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0598CB59-CFA6-44D1-84AA-30A15537E2A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14E1CF1F-5F45-4635-8396-28FE550F00D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D8E34F91-10D1-4860-87C1-B2DEAB8FA1D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5E7DFDD3-3B6F-4B3A-A14F-B47C73822FB0}"/>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9C848D49-279E-4AF8-81AC-6D0FC38345E5}"/>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82EBFC79-18FA-4226-89F2-71B0DBDE762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EB4AC702-AC19-4A1A-8642-CE6C86C5C1F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E3A94A82-B4C0-4A5A-98FE-5B6796127FD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B72BB86E-B6E6-4EE9-B010-8EA8CE9A53B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11DBB336-D613-49CF-B196-0ECF1D4218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87450381-B3B2-47D0-AF89-961ACBAC4F8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17BB264F-904C-435A-A505-4340C86BE87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E9C34CD1-1352-4B41-B33B-299088EC489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27B37E02-4263-40B5-9F87-30CECBEDCD6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173FA52C-0959-4327-B2B8-F8FA779C06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F4C56FE3-57DA-4B8E-B717-36D0ED322F8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4E8F29D1-0093-446E-808D-FD07E36F324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05E4DBB4-AA72-4009-9320-0D6ACC2D6A1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B6AECCCE-5FB7-4BD0-801E-678FDD6DAD8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0EB6385B-01CC-4869-86FC-787EE7D65C3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E33186D7-F207-4C17-8563-5396C9927E8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2D98362D-4569-40CA-9C2A-BD0938173BC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679C85E6-68A9-49B9-B09E-0799A34DA2E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DE0E43E4-C9E7-40B6-9E1B-CDA51289131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B3C1488B-B5A6-467C-9CCD-2AE108E5BFF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8695F755-76DA-4B74-B77D-53EF300550A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900B1CA3-ED50-49DB-A1BC-8DCAF3FC115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BD2D45F8-237E-4914-A4D5-F815C1F3F3D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444F8786-2294-4AFA-B08F-92BC6970398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220C5F2F-C56D-40B4-96BB-2E6479A00F5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B3F20F30-14B1-4B0E-B8F1-3E87E18E8A5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7D4DD62E-891A-4D7D-AF79-DF6C0031AC8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34D8F22B-823E-4492-A566-04C9054D9AF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510A64F1-5FC4-487C-87F3-C7B678A81CE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BAFA08D9-577B-430B-8867-13B4C5436E1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45B74404-8C1C-4C0C-8BD4-55C96D0035F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140F3180-34F6-47FD-85D1-8081DCD41A6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0C57FE09-8A59-49C0-A06B-69513AF9B13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1623E5D8-1293-457A-994D-72368D3FCA7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F130A5FD-CB6E-4B35-ABDB-67E8017AB7B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138CE9A3-B7B5-4F36-8408-E4E5D3F753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48413CB6-8494-497C-A18B-6F75DB49AD6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6F0C1422-2CB1-4B8E-8BC1-7E1355CC115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E5B67800-E549-4CFA-A449-E1E3A6F7E9F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95605A57-F7F0-4840-B9A6-F5139C65599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5919B582-E7D2-4AED-A8C4-921BD2DEF03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4702C276-5A70-4DC4-8319-0A1532A54F4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118C0998-FA19-455D-8FC0-900A68054FF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939464BE-E165-4260-B5F5-F0DA4E6D53B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4521F133-29C5-4FB2-BDB8-1DE34BFB926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6E9876F2-1340-4ACB-BEB1-82864D9D7CD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FC690838-E93C-4333-BAAF-3E18B514D67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38442165-46BC-4BF3-B037-3BEA59AFD63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4434FA1B-584E-4B3B-BA68-988871EDDB6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D29265EA-B70C-4986-B8A7-E1C44E76D9C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44F1CDEA-47E1-4A54-AF3F-7FE8F3BB0C1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19478B87-CCCB-422D-8DCD-A3A0DFC631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2D9F47DC-69F2-46C4-821D-A51C37248C1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1DCDE8D2-DEEC-4775-A171-1F38FE24FD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96EDC288-51FC-4E66-9D05-C4F686CFEC7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C3E50B8E-61A9-46B7-9A29-8C353C060E68}"/>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ABEDAB83-2AF2-4AA7-B2BF-01091AF8AF9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1974C86C-99DA-44A0-B944-97C6CB279B3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FED90C2C-6C8A-4F8C-88CE-3B61BD4C18B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BFDF6CE1-B476-4E77-9404-E2466846C83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5D1824A1-3511-4BFE-8947-1C5D0B1D8E4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6A9E5091-7383-4A8C-B9E3-33B6E9A7531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E2FA963E-A754-4D47-BB53-21CFDB7419A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A326842A-C17A-4AA0-9D16-AC302AC39DF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07305A6E-17FF-4EB8-8BD8-A09075111C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885BE1A5-2E94-4CE3-8814-46FCE5CB986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1065F256-41C3-4C84-93F6-E511BC0B898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D671D997-E84F-4D0A-9C0C-C4F37E19C3F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09213463-BF27-4CB5-99E0-C9A4C042238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3C359822-1311-41C7-9895-F858BAD1A9D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5DD9C841-F41A-43DC-BE9B-516521D7BCE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3D8819F2-A75A-4479-88A0-CB3276B6AE3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DFF5B96D-1552-4EE2-84DA-A84320C48EB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653C5370-E3D9-4EB4-B0F2-13205E65FF9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2DB5EDD2-8B32-48A7-B201-364D469EE56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891F74D8-C9CC-4107-A9E1-7C667183281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6226F57B-3403-4487-A396-E079877A771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2262AC9F-70FD-46D1-940F-D157AE96F86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E93A06CA-3628-4C18-AA91-E68BAA256F2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871ED0E6-9AA5-4DAB-B148-D9E538E3367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71B60AB9-88F8-4398-805D-86D06FC36F6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A080FE96-175E-4674-A671-0906E2D5ED9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CBD5A25A-4A56-414F-A221-06538B1D3C3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7D4A1FB0-D216-4DF0-AD8E-28F600219E1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B0442E5C-833C-459A-A196-89A805FC636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50411B7A-9D45-43D7-903F-465A4D9D7F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4403A184-6BD0-45C1-B2A6-E1A8ADF45BF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77160E64-869C-417A-9B03-07509EB8BAD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F38FC36B-0B7A-4EF8-9D80-3727DAC6433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BD3599C3-F57A-45E8-BE7E-47802BB487E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07E7D1A5-7A26-46D1-8963-45162115C4E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845B2524-FB5F-440E-87F4-12F039ED7EC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54F67E4E-5126-4464-B043-2468F2F0F32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3A7E0E6B-7358-4FFA-9836-64A4EF3FEAB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2575C3EE-6C41-40D8-ABD8-3E2DC5CE6CC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E2A2E828-AC51-4760-97D9-34B769DE375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FC2E0D1A-B8A2-4290-8CA0-03FD05006C7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E752ECFF-4ABD-4989-A942-52ACD03C4B1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A4565EFC-70F3-4440-9F96-F6FC3DD8220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101753B7-676C-436D-8350-BF6C309265D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F361FE47-CA24-405E-A274-3766B72F124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985567FA-9999-407C-8036-C1E25FCAAC9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08D85CDE-5F0C-4983-832D-383B0167DB9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5DF2633C-7961-4FAD-8844-297B33CFBFE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D5E86AC0-6C8E-4BE7-B47E-0274D435B2D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BFA82B59-B49C-43A4-892C-B75196DF4A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1EB28B58-A98C-4EF7-9067-3D0019F83FD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39591171-DF6F-45A3-983B-9E8A9418CB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72D93ECB-5F65-4022-A558-1320FA0D61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248B634E-B1CB-4314-827B-E2D231A232B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EDBCBAE9-0AF8-40F2-92BB-62507EE2D24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F1D7A4BF-7715-4E7D-9230-26E2F5FA535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9862DD06-E17C-420E-92C8-F311B26DD32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43996FE2-D799-41C7-9CF7-707D091F874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30E4F7AD-3FEB-4D95-A89D-EF31A3CE042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314461E8-F40C-4965-8994-E187908D6EC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90EC5E1E-E9BC-4D6C-A452-F89F819C187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F907D4BB-91F7-48B3-A865-B41D0C2A703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4EDAB19A-34EF-42E5-B6F9-85B5786033D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DB2020C8-3D69-4684-BABA-4422AFAD06A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90D8950C-EA6A-4B2F-972B-03ED3FA8FC3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950627F0-CB81-4E7B-91C3-87F489E891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92213BEF-2475-4230-9091-AC8F14B49D1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C212D58A-82C2-4BA6-9C0E-E8D23AC82B8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DA5961CE-3F9A-445F-8490-AC90D64AA8A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208E3C05-7BAF-426B-B6DC-308BEDEC46B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B6607883-5AF1-4D89-A4EE-6AB5A3BA6AC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0D95693D-D780-4208-B454-B0DE86A111A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1AF72903-8511-4375-83A3-507ED12475A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D01D1BC3-87D7-4526-8C74-C809190A94E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4A163A4E-9DCD-4D78-9D90-7C7DC182B83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24CB5E83-40C3-46B0-8CD9-A51A77377A8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5A98FF2E-3D91-4357-972E-35371DDA550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191C6FA8-7F14-45EB-9947-C7FD5B9F667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3E5DE2FE-A7CC-4D30-BCBA-A8CCBFDFA22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566FA650-F531-4EB0-BB67-F1C8BD97AE8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FA966F1B-10D6-499E-AFB0-FCA86C5CB5E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9AC1A564-80FE-433E-A780-5C851AFDEB5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83DF8BC2-6CAD-4094-B213-421BEDB9888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51D358DE-FE10-4738-90BB-CF044BC9BD5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702" name="1 Imagen" descr="http://intranetsdm.movilidadbogota.gov.co:7778/images/pobtrans.gif">
          <a:extLst>
            <a:ext uri="{FF2B5EF4-FFF2-40B4-BE49-F238E27FC236}">
              <a16:creationId xmlns:a16="http://schemas.microsoft.com/office/drawing/2014/main" id="{E76ED2B1-0D85-4ED9-8BAE-35A135CDB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3" name="1 Imagen" descr="http://intranetsdm.movilidadbogota.gov.co:7778/images/pobtrans.gif">
          <a:extLst>
            <a:ext uri="{FF2B5EF4-FFF2-40B4-BE49-F238E27FC236}">
              <a16:creationId xmlns:a16="http://schemas.microsoft.com/office/drawing/2014/main" id="{58730D74-C83B-4017-BA0A-46DFA917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4" name="1 Imagen" descr="http://intranetsdm.movilidadbogota.gov.co:7778/images/pobtrans.gif">
          <a:extLst>
            <a:ext uri="{FF2B5EF4-FFF2-40B4-BE49-F238E27FC236}">
              <a16:creationId xmlns:a16="http://schemas.microsoft.com/office/drawing/2014/main" id="{F943C71E-49BA-4180-942D-A0C3538A6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5" name="1 Imagen" descr="http://intranetsdm.movilidadbogota.gov.co:7778/images/pobtrans.gif">
          <a:extLst>
            <a:ext uri="{FF2B5EF4-FFF2-40B4-BE49-F238E27FC236}">
              <a16:creationId xmlns:a16="http://schemas.microsoft.com/office/drawing/2014/main" id="{ADD191AA-FA74-427C-A3BE-D6C8FD353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6" name="1 Imagen" descr="http://intranetsdm.movilidadbogota.gov.co:7778/images/pobtrans.gif">
          <a:extLst>
            <a:ext uri="{FF2B5EF4-FFF2-40B4-BE49-F238E27FC236}">
              <a16:creationId xmlns:a16="http://schemas.microsoft.com/office/drawing/2014/main" id="{456CC6F5-C615-42A6-989D-6835B6618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7" name="1 Imagen" descr="http://intranetsdm.movilidadbogota.gov.co:7778/images/pobtrans.gif">
          <a:extLst>
            <a:ext uri="{FF2B5EF4-FFF2-40B4-BE49-F238E27FC236}">
              <a16:creationId xmlns:a16="http://schemas.microsoft.com/office/drawing/2014/main" id="{1A523E10-7240-4626-8B78-2893E88DF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8" name="1 Imagen" descr="http://intranetsdm.movilidadbogota.gov.co:7778/images/pobtrans.gif">
          <a:extLst>
            <a:ext uri="{FF2B5EF4-FFF2-40B4-BE49-F238E27FC236}">
              <a16:creationId xmlns:a16="http://schemas.microsoft.com/office/drawing/2014/main" id="{38FA55BE-8E6C-4010-9CAE-5E3448060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9" name="1 Imagen" descr="http://intranetsdm.movilidadbogota.gov.co:7778/images/pobtrans.gif">
          <a:extLst>
            <a:ext uri="{FF2B5EF4-FFF2-40B4-BE49-F238E27FC236}">
              <a16:creationId xmlns:a16="http://schemas.microsoft.com/office/drawing/2014/main" id="{50317E1B-60F9-443B-A22F-8C229246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0" name="1 Imagen" descr="http://intranetsdm.movilidadbogota.gov.co:7778/images/pobtrans.gif">
          <a:extLst>
            <a:ext uri="{FF2B5EF4-FFF2-40B4-BE49-F238E27FC236}">
              <a16:creationId xmlns:a16="http://schemas.microsoft.com/office/drawing/2014/main" id="{5925379D-2F60-4A2D-A30E-942832CD8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1" name="1 Imagen" descr="http://intranetsdm.movilidadbogota.gov.co:7778/images/pobtrans.gif">
          <a:extLst>
            <a:ext uri="{FF2B5EF4-FFF2-40B4-BE49-F238E27FC236}">
              <a16:creationId xmlns:a16="http://schemas.microsoft.com/office/drawing/2014/main" id="{43372BDF-BEDD-4E32-8E83-91710B9C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2" name="1 Imagen" descr="http://intranetsdm.movilidadbogota.gov.co:7778/images/pobtrans.gif">
          <a:extLst>
            <a:ext uri="{FF2B5EF4-FFF2-40B4-BE49-F238E27FC236}">
              <a16:creationId xmlns:a16="http://schemas.microsoft.com/office/drawing/2014/main" id="{AE89E7DC-A657-4D9A-95A1-240FF3776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3" name="1 Imagen" descr="http://intranetsdm.movilidadbogota.gov.co:7778/images/pobtrans.gif">
          <a:extLst>
            <a:ext uri="{FF2B5EF4-FFF2-40B4-BE49-F238E27FC236}">
              <a16:creationId xmlns:a16="http://schemas.microsoft.com/office/drawing/2014/main" id="{DCC1D2CD-4146-4297-9625-61B9F4582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4" name="1 Imagen" descr="http://intranetsdm.movilidadbogota.gov.co:7778/images/pobtrans.gif">
          <a:extLst>
            <a:ext uri="{FF2B5EF4-FFF2-40B4-BE49-F238E27FC236}">
              <a16:creationId xmlns:a16="http://schemas.microsoft.com/office/drawing/2014/main" id="{C001DDDB-CA84-477F-BD64-E111D9443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5" name="1 Imagen" descr="http://intranetsdm.movilidadbogota.gov.co:7778/images/pobtrans.gif">
          <a:extLst>
            <a:ext uri="{FF2B5EF4-FFF2-40B4-BE49-F238E27FC236}">
              <a16:creationId xmlns:a16="http://schemas.microsoft.com/office/drawing/2014/main" id="{E8E1605F-F818-4F95-B76E-DB4A0B61A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6" name="1 Imagen" descr="http://intranetsdm.movilidadbogota.gov.co:7778/images/pobtrans.gif">
          <a:extLst>
            <a:ext uri="{FF2B5EF4-FFF2-40B4-BE49-F238E27FC236}">
              <a16:creationId xmlns:a16="http://schemas.microsoft.com/office/drawing/2014/main" id="{B4671189-7E23-416A-9AE3-FDCFB5DEB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7" name="1 Imagen" descr="http://intranetsdm.movilidadbogota.gov.co:7778/images/pobtrans.gif">
          <a:extLst>
            <a:ext uri="{FF2B5EF4-FFF2-40B4-BE49-F238E27FC236}">
              <a16:creationId xmlns:a16="http://schemas.microsoft.com/office/drawing/2014/main" id="{607EA919-131F-492F-A396-B5DE9032F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8" name="1 Imagen" descr="http://intranetsdm.movilidadbogota.gov.co:7778/images/pobtrans.gif">
          <a:extLst>
            <a:ext uri="{FF2B5EF4-FFF2-40B4-BE49-F238E27FC236}">
              <a16:creationId xmlns:a16="http://schemas.microsoft.com/office/drawing/2014/main" id="{94E3A3FC-AD45-48F2-8CD7-D7DFB97F6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9" name="1 Imagen" descr="http://intranetsdm.movilidadbogota.gov.co:7778/images/pobtrans.gif">
          <a:extLst>
            <a:ext uri="{FF2B5EF4-FFF2-40B4-BE49-F238E27FC236}">
              <a16:creationId xmlns:a16="http://schemas.microsoft.com/office/drawing/2014/main" id="{FA885C2C-3CBC-4267-9173-A7EDF010D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0" name="1 Imagen" descr="http://intranetsdm.movilidadbogota.gov.co:7778/images/pobtrans.gif">
          <a:extLst>
            <a:ext uri="{FF2B5EF4-FFF2-40B4-BE49-F238E27FC236}">
              <a16:creationId xmlns:a16="http://schemas.microsoft.com/office/drawing/2014/main" id="{EBCE8FE2-86FA-477A-B98D-90C0F76EA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1" name="1 Imagen" descr="http://intranetsdm.movilidadbogota.gov.co:7778/images/pobtrans.gif">
          <a:extLst>
            <a:ext uri="{FF2B5EF4-FFF2-40B4-BE49-F238E27FC236}">
              <a16:creationId xmlns:a16="http://schemas.microsoft.com/office/drawing/2014/main" id="{BAA564CF-9A06-46AA-B7AB-F711886FF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2" name="1 Imagen" descr="http://intranetsdm.movilidadbogota.gov.co:7778/images/pobtrans.gif">
          <a:extLst>
            <a:ext uri="{FF2B5EF4-FFF2-40B4-BE49-F238E27FC236}">
              <a16:creationId xmlns:a16="http://schemas.microsoft.com/office/drawing/2014/main" id="{1C0772E7-F143-4BA0-B35C-1C2F1449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3" name="1 Imagen" descr="http://intranetsdm.movilidadbogota.gov.co:7778/images/pobtrans.gif">
          <a:extLst>
            <a:ext uri="{FF2B5EF4-FFF2-40B4-BE49-F238E27FC236}">
              <a16:creationId xmlns:a16="http://schemas.microsoft.com/office/drawing/2014/main" id="{67F5CCB6-AE73-4ABA-85FD-DA8823CD7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4" name="1 Imagen" descr="http://intranetsdm.movilidadbogota.gov.co:7778/images/pobtrans.gif">
          <a:extLst>
            <a:ext uri="{FF2B5EF4-FFF2-40B4-BE49-F238E27FC236}">
              <a16:creationId xmlns:a16="http://schemas.microsoft.com/office/drawing/2014/main" id="{B71DE68A-B340-4AA2-9953-EDEC664C4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5" name="1 Imagen" descr="http://intranetsdm.movilidadbogota.gov.co:7778/images/pobtrans.gif">
          <a:extLst>
            <a:ext uri="{FF2B5EF4-FFF2-40B4-BE49-F238E27FC236}">
              <a16:creationId xmlns:a16="http://schemas.microsoft.com/office/drawing/2014/main" id="{9B9B23C6-8AE6-42D7-95B6-0FDAD42DC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6" name="1 Imagen" descr="http://intranetsdm.movilidadbogota.gov.co:7778/images/pobtrans.gif">
          <a:extLst>
            <a:ext uri="{FF2B5EF4-FFF2-40B4-BE49-F238E27FC236}">
              <a16:creationId xmlns:a16="http://schemas.microsoft.com/office/drawing/2014/main" id="{E7353988-CAC5-4D90-9054-EE3691895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7" name="1 Imagen" descr="http://intranetsdm.movilidadbogota.gov.co:7778/images/pobtrans.gif">
          <a:extLst>
            <a:ext uri="{FF2B5EF4-FFF2-40B4-BE49-F238E27FC236}">
              <a16:creationId xmlns:a16="http://schemas.microsoft.com/office/drawing/2014/main" id="{1BA0DAC9-4556-400B-870D-9FA438BEF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8" name="1 Imagen" descr="http://intranetsdm.movilidadbogota.gov.co:7778/images/pobtrans.gif">
          <a:extLst>
            <a:ext uri="{FF2B5EF4-FFF2-40B4-BE49-F238E27FC236}">
              <a16:creationId xmlns:a16="http://schemas.microsoft.com/office/drawing/2014/main" id="{15C7904B-6271-498E-A701-2F7680BF5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9" name="1 Imagen" descr="http://intranetsdm.movilidadbogota.gov.co:7778/images/pobtrans.gif">
          <a:extLst>
            <a:ext uri="{FF2B5EF4-FFF2-40B4-BE49-F238E27FC236}">
              <a16:creationId xmlns:a16="http://schemas.microsoft.com/office/drawing/2014/main" id="{C7692F65-EAC5-44E5-93E6-6E5EC9448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D74D25B3-FE7B-48FE-8D96-7AEE0DF25FF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6B101247-77B0-4549-8E78-07CEA8ABBB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90E52312-355C-46EB-9E06-82F058B541D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F453A84F-F15C-45A7-AE2B-A45A3CB966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AA583352-C1FB-4E75-90DA-9FC883981C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D15ED590-865D-480B-9239-26FEF02766F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6B31C3CC-8028-4FC5-BE9E-DEB4B66B483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D44A4C79-E9AB-4BB0-980A-E3EF757E18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9579CA6B-AECF-422E-961A-D904C9688F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325EB929-314B-4B07-9F3A-94D4F67273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11DA0EFB-1F88-4DD3-9DB5-C0F1C0D10E0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67C0D3EE-B540-48C2-83FD-C4FB73C44C7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BA9C41CB-8D6E-435E-911E-E1780907469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44F79F46-4561-4DE5-9F83-0C3D057BBAC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42093C32-177A-40BB-8EB6-D67008AF469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341A699F-3D25-4B48-826B-AB29BD9F1E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781620AF-082C-4741-8EAF-1BAF2AEFC6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41D9BFA2-324F-44B6-847A-08410AE79B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60F62F36-7ABC-46FD-BBF0-C4D6ABFD1E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AAAFD84C-095A-42D3-B722-B6CE9C87E75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59C6BD6C-5B87-4845-AB15-C9D7B4CD4B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CAF5887B-FC74-455F-9C41-EBD888FEAC2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3B6857AF-7E85-4DCC-B45D-3DA287DAA5B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82729A26-6185-400B-8BA5-7679090272B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C0A76FAE-BE3A-4663-B9CF-D569E171348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9677335A-653E-4D07-A16A-7712DA7B50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590B86D8-00BC-4974-8DEC-28A006B3EA6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A996BBDA-BC4F-4933-8B3F-D9FC15A875B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F41EB8F1-6E69-450A-AF29-69BDF3C1CD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8E0DA996-0210-4751-926A-75F90160180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78FAC165-ED74-4308-BC88-72EEE020BF6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A7EF8427-6CA2-45CC-B4A6-A9F29B33536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237EF19B-DDA0-4B04-98C6-568384B366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BDDA2AE8-D04D-4F9B-BC71-1114CEF9CD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B3D6B1A5-EF01-4621-88E7-CE6212D7C5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5E0FB89F-4020-4B08-BD92-FB075C26E6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F0E0E57C-14D9-4133-AAEE-1C402208B9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0D1D6D5A-04F8-421F-A06B-42067DB71B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EFCC3D0D-C8C8-40FB-A9C4-2C325B505C1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BFDB48C6-C3AB-4CB3-89D0-0E80DDAA341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F2CC1929-D00B-48C5-BEDB-E2DB6F36DA0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ABBC9049-9622-41F0-B843-BF8CF8B9C6B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C3C7E17C-E9C7-4E94-80E0-4F2417AC59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B9C8F1F0-D654-4192-9E00-7581C6D88F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6662C451-F1EB-4178-B92C-5B14751EE76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F6E92625-59AA-4839-8DA0-229175707E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342CDC56-970A-4716-B8C0-556DE02D21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C2A21C6D-C876-47B2-9BB9-7CD7CBBBF01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936CC576-30D7-440F-98CD-47B72059BE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3A4DB2CE-812B-4A0C-9E55-E5239DE0F5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58360EFD-5197-4405-ADBF-384CC41EF8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AB49ABF1-1377-4D41-B2EE-EEEEFF59137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2A0B378D-D900-48AB-9FA8-8783C8B3F3B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32242B6E-AABB-4BF3-852E-9ABF3ABB959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66309F58-8335-40CF-AB7C-E85E593BC8E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5DE261E3-916B-4B6E-AFBC-5A7824E33FC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3368491E-D1B9-4E91-99D4-E62C1B43D8A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A5065355-7ADB-4991-997B-F9F18BA8507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BC662788-A104-4D57-9D11-A6AE92ECCBC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016570AB-29CD-48C8-86CE-E56BDEA6381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11F39AE5-E1B0-4E88-8E19-AD6319937E5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5CC9058C-A87C-4711-B648-B33D86624E2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8DA7796C-5FE8-42CE-B873-DB1C80F4841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A4E7EF64-FC9E-44CB-9608-BBE561CDC05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FBB9C861-6F47-48AD-95C5-4AEB0D70EB0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0AA36E9A-C949-4660-9F8C-C8950870030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D357DCD9-6E5A-45AB-A207-F1803F7DB1A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08B87DE0-78C4-4470-9980-4B33FE95F42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08146AE9-94F4-4EB4-8326-82FEFDF8414F}"/>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E84B2982-F253-4848-A9F9-1890ED37B109}"/>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D1103337-EA64-4FCA-B04F-D8065D84FD0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9D1A95D5-A1B8-49F4-A477-453462EB1EB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3ABAEA25-6A65-4DA1-9A29-4C060D7EB8F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F6AA2B2C-ECA1-41B5-A45A-0459302121C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B069FC78-D15D-4E0C-B26F-227EB726282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112628FD-C094-4198-9CDA-A910F001ECB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2B961D51-235C-4FE7-A9B6-8772CE9F9D4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FB26C33F-212D-439A-9193-EFFFA5BE721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220AB704-89E9-47F7-B585-F19DEF151FE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90D35C60-001F-44A7-A922-AD4E7E07522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1A5D9583-EF37-44DB-A435-54BF130DFF7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D370AB8E-1E2B-4CFF-8272-28B7BD19914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152D7A98-351F-4858-9E85-6A085988E93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63A6F161-BB84-4EF1-8701-F7C13D53771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18C66661-F302-4212-B285-986C8952B3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56793ECC-081C-4B09-83A7-BDC9426E9F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4896723A-E3E2-4264-ABDC-C86638BC18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2D396801-6FB8-436E-8DEE-9BDF53F4F9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5F3283FC-0CA5-4768-93C4-B6CDA295BD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B9B50460-8033-4A2B-A184-6A9F31607FD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E9954A6D-1B8B-4610-939D-12BE061262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5BF27273-94E1-42C4-A7C0-AABD827D697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FB19EA0D-D0AF-46FC-82D5-184BC0A6237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207D7BFC-F627-4B6B-A731-BE197F2C43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12E38812-442A-4359-BC15-EBAA0D3FB9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2BE8C51E-98B3-4195-9B74-C1A71B0CD4D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09208F33-2FE6-45E2-B21D-9442712B0E4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B6D21DBF-ACF8-4BE0-A753-A94A0644615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35D160BF-487B-4D64-8566-715F331D79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309359DE-401B-492C-9B7C-DCC285DAEA5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E2B5351A-3910-4A04-8A1E-12B30602EB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3DD663D3-85EF-4F51-A6BA-BEEB9A4341B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247FF51B-432F-481E-BD9D-ED5160C522A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0E04AC20-43EF-458A-88EF-C4A80A1C84A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9EB6402F-FCEA-40E1-9F44-DCB47FB918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46C03BFC-A6CC-4212-BF37-BA446706650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D2AB5045-06B8-4DD1-9387-5BD2214D87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95C6115F-72E8-4A39-B512-37005BA7023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A399A8E3-C152-48B5-AB99-9CA4D7D03AC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52470391-6F6B-47E1-A75C-49CC8F3393A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17495545-4817-49A7-A8FE-1092171ACB5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531EA566-929F-4DF4-B47D-D569ACBD19F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6E5D0B47-A688-47A9-9515-ECAC4C7C670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18CDF650-0678-4054-B528-39A2D6F6C08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B7B1C37C-B566-48B5-A180-60F2CBD9505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EBFB5385-2033-422D-BDE1-D6A359E66A9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34C6CEDE-63E4-4508-BA04-8C035DD29D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CB6F56AA-B401-46BF-ACCC-34765A479AA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3A119AE3-9DC0-4C86-9C57-4CCEBCB66B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F8946E3D-6A8F-44E5-9A8E-B564359288F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8E1CB210-1FBF-4E88-9BC6-00BCD433857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FD649D2E-1D9C-4F0E-B9DC-486B02EB137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E0DAA669-9A50-4DE2-99EB-CE5F5D9FCEB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12457DA7-D641-40C9-9572-382906F43E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B1AE52C0-8901-45B2-80A1-4CD5A8BEF16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922C81D0-0DE1-46BD-8FB8-7316512CA61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AA9930A4-A582-4119-A7C8-0837175B2E4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0CF804FD-C472-456E-8E51-1D41627FCF1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1DDFC32A-C321-4B5E-80CC-3B5FA690D0E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82C3DB59-C142-4B64-A688-6BAE78A3ECF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71B5E179-5356-4E30-BC6F-A474B3F70D2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F90B0F68-4DDC-4638-B3B2-077A42839DE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2BC53F3B-2269-4295-B5EB-61295E63CC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A1E1D050-E206-4877-9F1C-327DA944B68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0BA0BC99-EC4B-47DC-9060-9FDA6DC8EF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3786B22B-8B0C-4203-8C37-87D18CC54C8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3B203F1F-9FF2-437A-AA55-E1AAC60D480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1E0B78DE-B190-47C3-AFCE-D34A700F93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FD07EEE2-F52A-48B7-B6FB-3A12F22E98C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053BC19F-FB8B-409E-A0CC-E478EA4D09E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CF620F22-E837-4A28-8B00-698F8C0E53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B377FFC1-B4F2-4C3B-8D38-EE8A0D9062C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6DE81CED-45AE-4E83-8EF0-7196BF8EF3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20A4AE4C-9A80-4BFA-A5D6-F6419973EBC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BDD42BC9-3987-4675-8342-44723F9E168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2046B34C-4EA0-4364-939E-A28D82A06F4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20D8C072-5EE0-453C-9A7D-D1807E8F830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F6AA6F2B-0222-40D9-B71C-62FCD236FFB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BFC65A66-A4E9-43DE-B429-C7B4DAB80CA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6AC0D14A-CD00-4CD1-BBFB-B345C18A8F3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9943A3A4-ACD5-440C-9282-ADF0C084581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CA7E25A9-6AA9-43DA-B86C-0B97B216D3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1F0CE337-14A4-48AB-A714-AE9D2B7DCB8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1306092C-3FE7-43BA-BA5B-8EB3B67D762D}"/>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81C67749-88B8-44E1-AFC3-C230B012800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D4374FE2-A56B-44C0-B0F5-E04DFAB9F7F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B583C8A8-C02B-4920-94A6-69E40229F9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33900F01-F0D0-429A-AE40-43565DB9D1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EDC91BD2-644D-4C4A-9A68-7B85C8553F5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FBC5D15A-FC6D-4677-93D7-5E5C949C292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BE4B4995-E2D8-4CBB-841D-0FFA8BD6D85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61BB5064-EE4C-4DB0-B5C7-73E593FE216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9326043F-50C3-4161-81CB-A4E50938243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CA450308-33D7-4A1F-936E-FA56AA58739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D5C7102A-7E34-4B5C-B12D-C3C402A146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0FA5F3D0-DDD9-4A0E-BCE6-0F5DA2B3DD0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181D94BB-FE4C-4D2A-8683-0DA07175E18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96D2021D-605C-47CC-8555-10AECE874B8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926EB7F2-6D91-4F6B-8D8E-12A56074047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F5881250-E2C3-4AEB-8AF5-B728FD4332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8251C3C2-42C2-4F8E-A1D1-991036386F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BAB377E1-5BEC-4FB6-AE03-3F4E0A9C950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BDED2976-9D50-4AA5-A614-C32E5E3D19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E49F3F86-3B6F-41B1-B93D-9204F130364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441BAE7C-474A-4F36-8E64-5064A1A6B88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2A9C7B42-01B1-43A7-BE3B-264F90211D3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76FE2D62-6031-4A2C-8D5F-90FCC41BC9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C4EA5825-E918-4BD7-9445-0390F3266FA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653DAB6C-56C7-4FE0-AE82-381B879CFD4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0DB7FD4F-5E8D-4D76-B734-EF4E63FB69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15382A5A-3712-4D51-B7FE-435A78B165E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465A027F-8356-4D2B-9D03-25C5595373A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F4F2C6CC-8729-4B1E-BC13-34FD678F57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4F570BFC-4A0B-4FF9-BC6C-86E5D9D8FA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23995CD7-8DA2-4F5D-8C39-3F9DB0D7155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CA8645EC-E28C-43BA-BC21-B75BFC2F6B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6DCC707C-726C-4494-9601-B1A424DD2A3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A36312BF-550D-48E6-851D-DDE6CAFFC77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DAA63680-9042-48AF-AA84-48C19E4D33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1F2841FC-A104-447D-8AED-AEA0E721670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4E4DA827-2E04-4140-84FF-B0AFB192C85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A47CEDBB-2F2E-43A6-A351-73930C02A6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95AF1F67-F899-4C05-8A6E-BF7BF7AA21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351A918B-71EB-4E7C-A604-6D7FACC700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A0C15676-8065-4D97-8993-985D3803556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AF9F489D-148B-4836-AF8B-1C66BE89991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D6B6767D-ABF3-4EBD-BDDE-6ABCC81E4A6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E3378730-0CAB-4E90-9A75-042B5EC0E4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58154E46-1E0F-4ED1-ABFF-C71648205B5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DE9E9838-8DE7-4520-9DD4-55B2F00CF99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52B8AA27-2D65-4461-BE87-DF7855AD165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0B6B7CB1-6B5E-4907-9685-BCFAE09FACD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9BC57727-FC41-4794-A35F-F1597DEB0B3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DCFE92AD-79F2-4C49-9FB1-9470D05AFC4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85C2EF7B-C829-499E-8A6A-DAAC03CCC43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6904A2F4-6773-4C74-A796-EF0B7356B9C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9F545A3F-F3E6-415C-83E6-1D731FCB46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E04B1300-457A-4DE4-A900-9D937017717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CE4E321B-DE8F-44CD-AB6D-73AB07F69F8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DE34A324-19E5-4DD0-84D6-8F600BB192A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3E4826FD-B991-48C0-AB64-F9451AD9AE9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47E96443-874A-48CA-AC89-97471443B79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F9C16D67-8FAE-456E-9B10-B4A92E670B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E3B0DAC4-29CD-41B6-A8C3-CD7DEA759F5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73D5CBB0-CE5C-4F41-853B-C7C0E6BB30E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C451C3AC-A738-427D-A76E-4DE49D68B2F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10D08B57-D8BF-49DE-917A-14E5913035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78335013-5977-4550-8713-4578680DF0D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9CCC0FB6-6D9E-4751-8D9C-88705345ED0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E1E5DD2C-2D22-483C-8347-132312D091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52D1EC76-914E-404A-B41B-F84540ED8F5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4D8475C2-5E82-4712-A2B5-700943509C5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950C6794-2E9B-4143-8E1D-35B65CA5582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A2C131E2-0806-478C-9E0D-199F58A4918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1483792A-CD0C-48C7-9432-1EB652FBE74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E9C6D890-CDF2-4B44-971A-6AF960AD0D7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D7C3D5B7-0183-4FBB-8DBE-4F399C3D7F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2540F741-0FA0-4C83-A8A9-C77CEC4BDA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4916AA1D-FE3F-4EE2-BE9D-F931184E4A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1BC5C398-B7A1-48FE-BC35-582EECF1F1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9B04D239-207F-458D-BA7D-0964D408EA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74B22404-E5B0-4D7C-ADE4-6FCDBD6D6A3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3149244E-A354-4EF1-8B1E-31F68F70115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15407E86-990B-4D54-82DA-08D9A4E67FA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18C164F0-C308-435F-B12F-8917F8D762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C2CDD3AF-91FC-4675-B384-572E023B08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F5B23C36-279F-42E7-AC8B-A0ACC268818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23F3823A-76C1-45C9-B9F4-6C239E9CD51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37A4AD7A-1078-4549-AFE3-B24B2661E3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486ADCAD-E126-49AA-89AC-54D831DB78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C482A964-A8AB-4022-A058-0CD5EFF4997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DB34853A-453B-4AAB-BD51-D13CDB8298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BAD7CDFF-933C-4316-AAF7-99FCF132A9B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68D5C3D5-98E8-46E9-ACB7-D1485A00D0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9FD98D64-0B88-4DB2-A281-FB485DDDB6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125802E3-47E4-45E4-8373-29D4C7CC98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6DA6921F-31C2-4774-ABCE-4D7049DE9A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D378F167-D9D9-4BA0-AC66-3C209E57015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135B1EF4-7E99-414D-B3FB-6446A1FD1F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8013608F-445D-4C40-A93E-4C481889C3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2ED1531E-84B9-435E-B7FE-7A8DFCC94C6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C1DEB889-0458-42CB-80A8-0CE408E18C5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F1B82B54-84A1-4602-A0DA-5414A4DEC39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454E8D17-FC1B-4CC0-B837-AAFDEE1CFCF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BCE74E41-C63B-4FDF-85FC-85244E59C4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FCDE5707-1516-4151-AAEB-E7848F9DDCC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708DA9EF-FECD-4A68-AC6A-3A8CD720477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DE2A290B-02D6-4C54-844D-3F26A458B39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D4C38478-E43A-4E13-9E23-154BA867F05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FC2800B0-5F1F-47B5-8ABC-8738EEE95E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38DA64E2-9A01-4A86-8C2B-DF19D135B7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9A49879B-4F75-424E-BAA3-7F68DAFC6D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BD9DA684-E863-4B96-A142-6C67FB0412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ECB475C2-A382-4BFF-9029-49C56A0249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71E8042B-4856-41A1-949A-88488E625EE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6597473E-2D5F-49BC-BE5E-D7A554401A1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FD382A16-15F8-424F-9EB7-DCD07D65F10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55552024-84C6-4B12-84A8-0E37112722C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34FBC88D-2861-4D4F-BF20-BAEA84C86B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F1175F0B-93AD-4158-9F60-92502F96AD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E3BD1683-CF6F-4755-A65E-48127CAEC35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AA03D9C5-C7F5-48CA-8F45-11ED4B7C31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5CF92EA2-7937-4933-B583-BF2C609502E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E5611586-AAEE-42C1-AF07-1217CA55129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7FA48D40-53FA-46FF-80FF-C8B48272E50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59DC5FB8-37A2-401F-A372-BCF5C1DE4B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D82D36A3-8746-48C6-81A0-3A380D5E018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87F96FB1-0969-4743-94FA-DC07DB9AA18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D9E8E74C-CA62-441E-BB21-8A1F470F294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216D4732-E25F-4134-BBFD-F23BBF6F8E2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3162D094-C889-451E-9B3D-EBF2CE81BE2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BAD2EAC1-5B84-4882-A331-F2C30E16CC3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6EEDB912-3FD5-4B2F-96A4-FDF49A5B1CC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2F9739D7-30C1-42AF-842F-E3963974AD7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B998BD90-7D5B-4C21-800B-397247AEC7C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CB4CEAC2-34AE-441C-97BA-9DA00094F59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1163FA49-DB85-463B-9A5B-BD1C6EEF1FD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65D4BDFF-EE42-43AA-A88F-573F230113D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5FC09226-DBCD-4190-A028-D14368F06ED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50DD0E2D-F952-455A-8D88-C04560257AF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2C0A3EB7-CF5A-40E0-B9F6-2B69DC5C02B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CFF01BD1-9932-4F9E-A512-B2BCD02E8C5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64FEC9D5-7614-40DB-8071-BE080C55FA77}"/>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61FFCC83-9EBB-4DCA-B9DE-A93A2555C173}"/>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4C351BB1-C6E0-4C84-B589-14BFA8B4A97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26218D89-0DA2-443A-A715-0C3861430C8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8AFC570C-6529-4DCB-88A3-9A014A6D04E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5104A1E2-DC2E-45DF-816F-14F045DB635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17A0F494-6290-44AD-9BAC-B5BF236F5BA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159863BD-EB6C-4BF3-AA81-75900F0E117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AA5017B4-73E4-4CF2-93ED-87C93B4072C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ACE3FB9C-6D26-4F7A-B304-A5525C60597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B923B3C4-FCED-4899-8837-6A1EF38B865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590E9219-2605-4196-ABA6-0575854B79F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2070B40C-75FF-46F9-BA1B-FC730531C86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696425A8-D160-4C18-823B-B153B083E75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0234E874-DDFB-475B-B084-DDE2EC43198C}"/>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05DF073F-5762-46B7-980D-EDA3D57EC3E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C3ACC1C9-39EF-4EDB-A02A-0030366B3BB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6189502A-7BAF-4656-9823-5C4DED5E895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EA5AFDE1-4ADA-40D1-9875-C9E8E40836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8839422B-46BE-4175-B4E3-A004EC94748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790D16FE-58D8-4BBF-9DC9-55ABFA3055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7F887205-D29D-4967-87BD-F9FAA3D0F3D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3FBAA63C-0D4C-479D-84D3-043A8901360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DA3D73FA-558C-4FA0-BA19-334050E3BA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58A77623-631F-483E-A702-D234C7C8CB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F8CBB628-D967-4CB2-AE89-9A29A67893C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58013B8E-61ED-460B-87CB-A531C9DC7D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E9D1AFA5-614A-4AE4-8C96-D03C58ABE6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F5C286A1-6E7C-41BF-AC40-20D812E3019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1F09E3C4-87C3-4D81-BD2C-7991A752934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8A2DABB2-E62A-4D6B-A42E-76CA5F1885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59B5EAFB-4297-48F8-A3D6-7069BEB98F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82B796F1-0C60-4549-A4EC-936F1831DB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53897DAC-3123-4B29-8281-569E3E2D0E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3C95D203-C08C-4222-8822-86069A76E5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181B01D4-146B-4B8C-8262-FD6BEA729C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EC08EF3F-92C8-4151-BC9D-1943EE910F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38139690-4C69-49E8-9077-D69691547C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5E6876D2-35D6-403E-B3B9-F74AD940CF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2A93969F-32D4-481E-84F1-528F49BD16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619371A4-01F4-49AA-8CF7-670EEDD8496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B52BC072-3F57-42D8-96ED-6AFF3E8C48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22087EEB-7DE0-4B26-B65B-E97604CF89F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6BCFDA8C-9036-446D-9DCB-C7815208AA5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E5F945EC-CC34-403F-A6F2-21AA620C28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844DACB2-475D-4F43-8153-9CA95565D6F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160B0275-B37F-407A-B230-49E3C12EAF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C5D8AB33-5218-4B01-8389-76CBACE0799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98858C6D-57F5-44E4-96F2-1FE301627F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81124FB7-76F3-4E48-B839-97343A7D95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4560EFBD-D595-4657-A813-0946452742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20C7994C-4380-4B04-99B3-D0D51DF893B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9D23757D-E49B-4DF9-BCBA-8DF4609B705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3C7F5D52-E687-42EC-B44A-3FB8239B4B0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B6A5D317-A627-4519-B2C2-516F0C97A0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8319CF0C-99D6-4B7E-BE97-8F1F819B1FC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4AFB4B89-7CD7-4E11-B25E-CA49CC014E0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CA433A42-7C57-4C41-88E2-892382F8DDB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FCAC072E-5063-424E-986E-78D4A662376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8D62CCD5-2FDC-4BA3-9AE0-E1937A451D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34B3438E-D4ED-45D0-8BAE-9C813E02D4A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B4DEDE6A-B437-4E51-9FF4-13F0AB64427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3C61A339-A252-41C6-BCE1-E9BCFB91811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6354CFE1-6D29-40B5-BB2B-375E031403B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3B8DAD61-C5EF-4EA9-8802-22C43D045EA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B43750DA-8E83-49EF-A715-A1FBABCCD74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09C228F5-27EA-4F81-901D-4E8AB33F3D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B76BA688-CD7A-4621-AFCA-6D3C7EA41B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7B1E8FDE-93CA-45AD-B6B8-938905E3CD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EA3EA9BF-5CA8-4F6D-B7CB-69A925EAE5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7BB88215-66E1-4C4B-938C-663CF31DCA1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364EDC1C-9981-4060-A2FD-04422DC1A89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40F5EAA2-6375-438A-B436-1878C76EDD6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388AF672-A7EA-4C6C-AE3B-C50E7C48EB6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7A97141C-D824-4325-B702-24BA913FEAD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16E9761D-3E1E-44F2-9AAC-BD45E091B65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7A7FD200-EEBD-4244-A217-80292F1053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D8034D5B-D244-49DA-8C2C-8141F5AFBCA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F8203B2D-FB88-4EF4-A57B-1DF9168AD05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A557DC1E-49DA-476D-8EB1-BEBF047B11B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5BC6876D-BEEC-4866-B404-7B1F33F387F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E1CD80D3-64CA-48C7-9047-421661107D3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B5397DA1-4A51-4E55-99D6-97CCE11C175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DE312CB6-AE17-4B4C-8DB8-21572ADEFA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D55C93BD-FBC0-46FE-89F8-C2260BEF334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C65BB565-6805-4B94-AC89-5C83FA765EA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F5FB6100-5148-49D8-9FAF-92D9D931796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AAC7DF39-E5A5-4F08-8FA3-4634CA12CE3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BC1D30B3-3F3E-4FE1-BC5B-C6D074645E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78A88BFE-F28A-44DE-A6E7-EE313C08511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ADF320B4-97DE-4C96-B891-D86536EFE73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EA2E7F9B-3C5C-4358-838A-450FA1C2139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6CF05F3F-2C41-4DA4-8C8A-56D52DE844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6139511A-566D-4574-9CB5-2D0DB78B1A6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6E5538A5-06BB-4AA8-8EB3-1D1A0B1DCB2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2F497C04-5D81-4BB1-9D34-18B1AF32B4D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2A2795A5-4B6D-448E-9791-568E7E3CC8D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3EAA6FFB-F957-4706-86CE-E49B44D8BFD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297ED95D-7500-40A5-9F22-A9C195B2BB0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B52985E7-5A70-4F0D-8D07-11F0DE0FE6D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1E260D71-92D1-4FA0-8555-DCCD746391C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21129195-10EC-4763-877E-7162FAA739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31C7C6ED-B265-4309-84AE-EB0888F5651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023F7CB5-1007-4569-AE70-6E52DFB0C1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31BBE5B6-9BF3-43F0-AA49-0282B491F9E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91C392F0-A237-4D78-9E5D-2FB02C7D39A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E62779C1-CE66-432D-80C1-9D1B737737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A7FB5310-9A01-4903-9FE6-7EC9F5EC0F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1F2BFB6F-48A2-4573-9404-0720C5D14C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06CCA379-086E-4076-920C-972ADA70DD0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6BEA0344-42C5-473B-99BB-1C4D764AC2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4DB522F1-A887-4827-BCB7-3E890BD5AC7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A3D56B09-15E7-4450-9C22-1D9F834A31E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619BC0C5-1DD4-4DC2-8489-20211239A82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ECFE98BC-E427-4A63-8C77-6CD890970A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D6D680F0-F42D-4B41-BF9E-D40AD9587E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38ECE755-A1D6-4EB5-B1EC-C63AC0F2E88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158E5BEA-4D92-4CF1-A0B1-6EC2DCC9158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B72B749F-E7B2-4DFB-8B23-B4135E8337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69965D70-6924-4FDF-B6AE-622DB50001F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8F2C51E2-A48A-45E8-9875-D715291568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754C86BE-D36A-44D5-A8EC-E05430795AE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A0D4DEF4-837F-4B7E-8F76-B1589486880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D3CC3814-8EA7-42D2-BFF4-0684751D273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1BAC1F89-BB04-4FC5-A853-AFD3E2EBB4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0BEFA283-CB38-411A-BACB-EDDEA8A9B7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5D2547A2-9F72-4E8F-86CB-6EAE0EEF93A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4772D43F-C725-41B2-8F28-644885B092A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1294F09A-47A8-45B8-A280-92E8D09EF01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43849039-3A45-496D-938B-5B6C703CF6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A45BE021-E4CF-4CA7-B122-D65F7EC7F8D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066207A7-5933-4F43-9A25-0AB4BFB0349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2A6632A4-0357-4269-B857-5BEBDE3C121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A43EA46E-090C-453D-8A37-1708285B336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31329839-B33C-4205-8F4C-2685B325666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1E41A81F-735F-46FE-AD2F-4DFFA71DBC1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F68E8E77-8AD4-44CB-A8B0-7D59FAC4FBE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ADEC61E8-FE1D-4E97-B220-A39AFF35964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CFEA5E29-C3B0-453A-A7FA-1129D5EC164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1BD82300-7A75-42AF-867C-EC8DC0FD5E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0E4736B8-BD7B-4BC2-A0A8-830D4E82703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B32373C7-5CD4-44B8-A8BB-EC9AE49B388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2AD5C0BB-A699-4F2C-A50F-A277493C539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D0E0FFEC-F316-486F-AFDB-24657E2C3D6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594E2534-74E0-484A-8951-70E30D910F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969E34EA-A69F-4EF5-9A63-E86E999FC3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9D128234-C487-4E57-B5E2-73DD262112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3F2FB58E-AA1A-4B0E-8C41-3A4FC8E65A6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7E3B01E4-B38C-407F-9083-0DBF241D5E4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5C91069A-8F84-417C-A625-C9BED8E1322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65B66522-6E3F-4759-967B-2506B73CCD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EEBA7769-F20E-46D5-9FF5-5B5735EE6F3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50C21B91-3458-4ACF-97B2-F5126493A2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D8E98B38-7A2A-461C-BC89-8120B3040FF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3B5F508B-DD3D-4D44-B2D6-3105AA1B42B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86EB9144-A62C-4E2C-B350-8722DCB0770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178" name="1 Imagen" descr="http://intranetsdm.movilidadbogota.gov.co:7778/images/pobtrans.gif">
          <a:extLst>
            <a:ext uri="{FF2B5EF4-FFF2-40B4-BE49-F238E27FC236}">
              <a16:creationId xmlns:a16="http://schemas.microsoft.com/office/drawing/2014/main" id="{A2C21475-D531-4876-A8A3-4AADA15E4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9" name="1 Imagen" descr="http://intranetsdm.movilidadbogota.gov.co:7778/images/pobtrans.gif">
          <a:extLst>
            <a:ext uri="{FF2B5EF4-FFF2-40B4-BE49-F238E27FC236}">
              <a16:creationId xmlns:a16="http://schemas.microsoft.com/office/drawing/2014/main" id="{82C83F20-637E-49C1-A390-B6094F0B2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0" name="1 Imagen" descr="http://intranetsdm.movilidadbogota.gov.co:7778/images/pobtrans.gif">
          <a:extLst>
            <a:ext uri="{FF2B5EF4-FFF2-40B4-BE49-F238E27FC236}">
              <a16:creationId xmlns:a16="http://schemas.microsoft.com/office/drawing/2014/main" id="{B00D0541-45FD-4454-82C8-5EBBC74F9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1" name="1 Imagen" descr="http://intranetsdm.movilidadbogota.gov.co:7778/images/pobtrans.gif">
          <a:extLst>
            <a:ext uri="{FF2B5EF4-FFF2-40B4-BE49-F238E27FC236}">
              <a16:creationId xmlns:a16="http://schemas.microsoft.com/office/drawing/2014/main" id="{56CF5867-5D20-4133-B139-224FB7ACF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2" name="1 Imagen" descr="http://intranetsdm.movilidadbogota.gov.co:7778/images/pobtrans.gif">
          <a:extLst>
            <a:ext uri="{FF2B5EF4-FFF2-40B4-BE49-F238E27FC236}">
              <a16:creationId xmlns:a16="http://schemas.microsoft.com/office/drawing/2014/main" id="{82859086-36E0-4190-A90E-E9757AF8F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3" name="1 Imagen" descr="http://intranetsdm.movilidadbogota.gov.co:7778/images/pobtrans.gif">
          <a:extLst>
            <a:ext uri="{FF2B5EF4-FFF2-40B4-BE49-F238E27FC236}">
              <a16:creationId xmlns:a16="http://schemas.microsoft.com/office/drawing/2014/main" id="{9E39947D-ED28-4253-ADCF-1068FF6E6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4" name="1 Imagen" descr="http://intranetsdm.movilidadbogota.gov.co:7778/images/pobtrans.gif">
          <a:extLst>
            <a:ext uri="{FF2B5EF4-FFF2-40B4-BE49-F238E27FC236}">
              <a16:creationId xmlns:a16="http://schemas.microsoft.com/office/drawing/2014/main" id="{46A19E2A-2A3C-4187-A38A-B83BB614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5" name="1 Imagen" descr="http://intranetsdm.movilidadbogota.gov.co:7778/images/pobtrans.gif">
          <a:extLst>
            <a:ext uri="{FF2B5EF4-FFF2-40B4-BE49-F238E27FC236}">
              <a16:creationId xmlns:a16="http://schemas.microsoft.com/office/drawing/2014/main" id="{12C515B6-B45C-4CD7-9E7F-0EA4E7636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6" name="1 Imagen" descr="http://intranetsdm.movilidadbogota.gov.co:7778/images/pobtrans.gif">
          <a:extLst>
            <a:ext uri="{FF2B5EF4-FFF2-40B4-BE49-F238E27FC236}">
              <a16:creationId xmlns:a16="http://schemas.microsoft.com/office/drawing/2014/main" id="{6B17862D-6C7C-47E2-87F7-F96E72D29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7" name="1 Imagen" descr="http://intranetsdm.movilidadbogota.gov.co:7778/images/pobtrans.gif">
          <a:extLst>
            <a:ext uri="{FF2B5EF4-FFF2-40B4-BE49-F238E27FC236}">
              <a16:creationId xmlns:a16="http://schemas.microsoft.com/office/drawing/2014/main" id="{5FEFA4B3-630C-45F0-BC1C-5BB4DB57E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8" name="1 Imagen" descr="http://intranetsdm.movilidadbogota.gov.co:7778/images/pobtrans.gif">
          <a:extLst>
            <a:ext uri="{FF2B5EF4-FFF2-40B4-BE49-F238E27FC236}">
              <a16:creationId xmlns:a16="http://schemas.microsoft.com/office/drawing/2014/main" id="{D1119E48-9403-4B91-850D-AC489A3BF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9" name="1 Imagen" descr="http://intranetsdm.movilidadbogota.gov.co:7778/images/pobtrans.gif">
          <a:extLst>
            <a:ext uri="{FF2B5EF4-FFF2-40B4-BE49-F238E27FC236}">
              <a16:creationId xmlns:a16="http://schemas.microsoft.com/office/drawing/2014/main" id="{681F0BAB-20EC-4BC1-BD85-C0631D0CE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0" name="1 Imagen" descr="http://intranetsdm.movilidadbogota.gov.co:7778/images/pobtrans.gif">
          <a:extLst>
            <a:ext uri="{FF2B5EF4-FFF2-40B4-BE49-F238E27FC236}">
              <a16:creationId xmlns:a16="http://schemas.microsoft.com/office/drawing/2014/main" id="{167ABF3F-7DD0-4486-8C4A-4A72D40AD5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1" name="1 Imagen" descr="http://intranetsdm.movilidadbogota.gov.co:7778/images/pobtrans.gif">
          <a:extLst>
            <a:ext uri="{FF2B5EF4-FFF2-40B4-BE49-F238E27FC236}">
              <a16:creationId xmlns:a16="http://schemas.microsoft.com/office/drawing/2014/main" id="{B0E341B0-608C-402B-BB55-C97F51CD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2" name="1 Imagen" descr="http://intranetsdm.movilidadbogota.gov.co:7778/images/pobtrans.gif">
          <a:extLst>
            <a:ext uri="{FF2B5EF4-FFF2-40B4-BE49-F238E27FC236}">
              <a16:creationId xmlns:a16="http://schemas.microsoft.com/office/drawing/2014/main" id="{A6D0763D-DC61-4707-8D72-BC00C0B66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3" name="1 Imagen" descr="http://intranetsdm.movilidadbogota.gov.co:7778/images/pobtrans.gif">
          <a:extLst>
            <a:ext uri="{FF2B5EF4-FFF2-40B4-BE49-F238E27FC236}">
              <a16:creationId xmlns:a16="http://schemas.microsoft.com/office/drawing/2014/main" id="{A13A7C2C-19D2-4905-BB52-ABC7B4950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4" name="1 Imagen" descr="http://intranetsdm.movilidadbogota.gov.co:7778/images/pobtrans.gif">
          <a:extLst>
            <a:ext uri="{FF2B5EF4-FFF2-40B4-BE49-F238E27FC236}">
              <a16:creationId xmlns:a16="http://schemas.microsoft.com/office/drawing/2014/main" id="{C6632F34-5782-4042-9E66-7001FBCA9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5" name="1 Imagen" descr="http://intranetsdm.movilidadbogota.gov.co:7778/images/pobtrans.gif">
          <a:extLst>
            <a:ext uri="{FF2B5EF4-FFF2-40B4-BE49-F238E27FC236}">
              <a16:creationId xmlns:a16="http://schemas.microsoft.com/office/drawing/2014/main" id="{FACFEC1B-6EEA-469D-816E-B1B6C1B00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6" name="1 Imagen" descr="http://intranetsdm.movilidadbogota.gov.co:7778/images/pobtrans.gif">
          <a:extLst>
            <a:ext uri="{FF2B5EF4-FFF2-40B4-BE49-F238E27FC236}">
              <a16:creationId xmlns:a16="http://schemas.microsoft.com/office/drawing/2014/main" id="{1E698215-BFAE-4ED0-9568-D3B257A2F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7" name="1 Imagen" descr="http://intranetsdm.movilidadbogota.gov.co:7778/images/pobtrans.gif">
          <a:extLst>
            <a:ext uri="{FF2B5EF4-FFF2-40B4-BE49-F238E27FC236}">
              <a16:creationId xmlns:a16="http://schemas.microsoft.com/office/drawing/2014/main" id="{86353A2F-1C55-4E51-A69E-88BD94B10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8" name="1 Imagen" descr="http://intranetsdm.movilidadbogota.gov.co:7778/images/pobtrans.gif">
          <a:extLst>
            <a:ext uri="{FF2B5EF4-FFF2-40B4-BE49-F238E27FC236}">
              <a16:creationId xmlns:a16="http://schemas.microsoft.com/office/drawing/2014/main" id="{ACC3B9FF-DA0E-4921-A4AA-893A8E95F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9" name="1 Imagen" descr="http://intranetsdm.movilidadbogota.gov.co:7778/images/pobtrans.gif">
          <a:extLst>
            <a:ext uri="{FF2B5EF4-FFF2-40B4-BE49-F238E27FC236}">
              <a16:creationId xmlns:a16="http://schemas.microsoft.com/office/drawing/2014/main" id="{8041BC25-0359-4B67-AAC6-5DCF1A856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0" name="1 Imagen" descr="http://intranetsdm.movilidadbogota.gov.co:7778/images/pobtrans.gif">
          <a:extLst>
            <a:ext uri="{FF2B5EF4-FFF2-40B4-BE49-F238E27FC236}">
              <a16:creationId xmlns:a16="http://schemas.microsoft.com/office/drawing/2014/main" id="{7C12AB22-7451-455F-86BF-22AB255F2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1" name="1 Imagen" descr="http://intranetsdm.movilidadbogota.gov.co:7778/images/pobtrans.gif">
          <a:extLst>
            <a:ext uri="{FF2B5EF4-FFF2-40B4-BE49-F238E27FC236}">
              <a16:creationId xmlns:a16="http://schemas.microsoft.com/office/drawing/2014/main" id="{276D42AF-9EC6-4AEE-BACF-529FEE3A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2" name="1 Imagen" descr="http://intranetsdm.movilidadbogota.gov.co:7778/images/pobtrans.gif">
          <a:extLst>
            <a:ext uri="{FF2B5EF4-FFF2-40B4-BE49-F238E27FC236}">
              <a16:creationId xmlns:a16="http://schemas.microsoft.com/office/drawing/2014/main" id="{21DB352B-99B8-4A41-818F-79E6A4ADA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3" name="1 Imagen" descr="http://intranetsdm.movilidadbogota.gov.co:7778/images/pobtrans.gif">
          <a:extLst>
            <a:ext uri="{FF2B5EF4-FFF2-40B4-BE49-F238E27FC236}">
              <a16:creationId xmlns:a16="http://schemas.microsoft.com/office/drawing/2014/main" id="{81D4C040-F429-4EE8-9E49-FA1851936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4" name="1 Imagen" descr="http://intranetsdm.movilidadbogota.gov.co:7778/images/pobtrans.gif">
          <a:extLst>
            <a:ext uri="{FF2B5EF4-FFF2-40B4-BE49-F238E27FC236}">
              <a16:creationId xmlns:a16="http://schemas.microsoft.com/office/drawing/2014/main" id="{36756586-4777-47EF-8167-CEFA63E285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5" name="1 Imagen" descr="http://intranetsdm.movilidadbogota.gov.co:7778/images/pobtrans.gif">
          <a:extLst>
            <a:ext uri="{FF2B5EF4-FFF2-40B4-BE49-F238E27FC236}">
              <a16:creationId xmlns:a16="http://schemas.microsoft.com/office/drawing/2014/main" id="{2F902259-B9D1-4C81-8D9E-6E6FD4D0E0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12.%202026/2.%20OAPI/4.%20Actualiz_Instructivo/PE01-IN03-F01%20Programacion_y_seguimiento_al_plan_operativo_anual_de_proyectos_de_in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31">
          <cell r="T31"/>
        </row>
        <row r="53">
          <cell r="T53"/>
        </row>
      </sheetData>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9DA239-2FF4-42A6-B010-5837C9EB2EB0}" name="Table_14" displayName="Table_14" ref="F1:F16" headerRowDxfId="8" dataDxfId="7" totalsRowDxfId="6">
  <tableColumns count="1">
    <tableColumn id="1" xr3:uid="{59A3B3F7-D3F8-4AAC-B083-232A1F6B3936}"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90C0DB-DB41-4883-A7F4-C19BAE9315AB}" name="Table_25" displayName="Table_25" ref="G1:G16" headerRowDxfId="4" dataDxfId="3" totalsRowDxfId="2">
  <tableColumns count="1">
    <tableColumn id="1" xr3:uid="{2E56C432-E700-4507-B640-38769048ED0A}"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abSelected="1" zoomScale="70" zoomScaleNormal="70" workbookViewId="0">
      <selection activeCell="D1" sqref="D1:R1"/>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594"/>
      <c r="C1" s="577"/>
      <c r="D1" s="597" t="s">
        <v>0</v>
      </c>
      <c r="E1" s="590"/>
      <c r="F1" s="590"/>
      <c r="G1" s="590"/>
      <c r="H1" s="590"/>
      <c r="I1" s="590"/>
      <c r="J1" s="590"/>
      <c r="K1" s="590"/>
      <c r="L1" s="590"/>
      <c r="M1" s="590"/>
      <c r="N1" s="590"/>
      <c r="O1" s="590"/>
      <c r="P1" s="590"/>
      <c r="Q1" s="590"/>
      <c r="R1" s="591"/>
      <c r="S1" s="2"/>
      <c r="T1" s="3"/>
      <c r="U1" s="3"/>
      <c r="V1" s="4"/>
      <c r="W1" s="1"/>
      <c r="X1" s="1"/>
      <c r="Y1" s="1"/>
      <c r="Z1" s="1"/>
    </row>
    <row r="2" spans="1:26" ht="32.25" customHeight="1" x14ac:dyDescent="0.25">
      <c r="A2" s="5"/>
      <c r="B2" s="595"/>
      <c r="C2" s="596"/>
      <c r="D2" s="597" t="s">
        <v>1</v>
      </c>
      <c r="E2" s="590"/>
      <c r="F2" s="590"/>
      <c r="G2" s="590"/>
      <c r="H2" s="590"/>
      <c r="I2" s="590"/>
      <c r="J2" s="590"/>
      <c r="K2" s="590"/>
      <c r="L2" s="590"/>
      <c r="M2" s="590"/>
      <c r="N2" s="590"/>
      <c r="O2" s="590"/>
      <c r="P2" s="590"/>
      <c r="Q2" s="590"/>
      <c r="R2" s="591"/>
      <c r="S2" s="2"/>
      <c r="T2" s="6"/>
      <c r="U2" s="6"/>
      <c r="V2" s="7"/>
      <c r="W2" s="1"/>
      <c r="X2" s="1"/>
      <c r="Y2" s="1"/>
      <c r="Z2" s="1"/>
    </row>
    <row r="3" spans="1:26" ht="32.25" customHeight="1" x14ac:dyDescent="0.25">
      <c r="A3" s="1"/>
      <c r="B3" s="595"/>
      <c r="C3" s="596"/>
      <c r="D3" s="597" t="s">
        <v>2</v>
      </c>
      <c r="E3" s="590"/>
      <c r="F3" s="590"/>
      <c r="G3" s="590"/>
      <c r="H3" s="590"/>
      <c r="I3" s="590"/>
      <c r="J3" s="590"/>
      <c r="K3" s="590"/>
      <c r="L3" s="590"/>
      <c r="M3" s="590"/>
      <c r="N3" s="590"/>
      <c r="O3" s="590"/>
      <c r="P3" s="590"/>
      <c r="Q3" s="590"/>
      <c r="R3" s="591"/>
      <c r="S3" s="2"/>
      <c r="T3" s="6"/>
      <c r="U3" s="6"/>
      <c r="V3" s="7"/>
      <c r="W3" s="1"/>
      <c r="X3" s="1"/>
      <c r="Y3" s="1"/>
      <c r="Z3" s="1"/>
    </row>
    <row r="4" spans="1:26" ht="18" customHeight="1" x14ac:dyDescent="0.25">
      <c r="A4" s="1"/>
      <c r="B4" s="578"/>
      <c r="C4" s="580"/>
      <c r="D4" s="597" t="s">
        <v>970</v>
      </c>
      <c r="E4" s="590"/>
      <c r="F4" s="590"/>
      <c r="G4" s="590"/>
      <c r="H4" s="590"/>
      <c r="I4" s="590"/>
      <c r="J4" s="590"/>
      <c r="K4" s="591"/>
      <c r="L4" s="598" t="s">
        <v>1009</v>
      </c>
      <c r="M4" s="599"/>
      <c r="N4" s="599"/>
      <c r="O4" s="599"/>
      <c r="P4" s="599"/>
      <c r="Q4" s="599"/>
      <c r="R4" s="600"/>
      <c r="S4" s="2"/>
      <c r="T4" s="8"/>
      <c r="U4" s="9" t="s">
        <v>3</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592"/>
      <c r="C7" s="585"/>
      <c r="D7" s="585"/>
      <c r="E7" s="585"/>
      <c r="F7" s="585"/>
      <c r="G7" s="585"/>
      <c r="H7" s="585"/>
      <c r="I7" s="585"/>
      <c r="J7" s="585"/>
      <c r="K7" s="585"/>
      <c r="L7" s="585"/>
      <c r="M7" s="585"/>
      <c r="N7" s="585"/>
      <c r="O7" s="585"/>
      <c r="P7" s="585"/>
      <c r="Q7" s="585"/>
      <c r="R7" s="586"/>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39" customHeight="1" x14ac:dyDescent="0.25">
      <c r="A10" s="2"/>
      <c r="B10" s="575" t="s">
        <v>4</v>
      </c>
      <c r="C10" s="563"/>
      <c r="D10" s="563"/>
      <c r="E10" s="564"/>
      <c r="F10" s="562" t="s">
        <v>5</v>
      </c>
      <c r="G10" s="563"/>
      <c r="H10" s="563"/>
      <c r="I10" s="563"/>
      <c r="J10" s="563"/>
      <c r="K10" s="563"/>
      <c r="L10" s="563"/>
      <c r="M10" s="564"/>
      <c r="N10" s="13"/>
      <c r="O10" s="593"/>
      <c r="P10" s="585"/>
      <c r="Q10" s="585"/>
      <c r="R10" s="586"/>
      <c r="S10" s="15"/>
      <c r="T10" s="16"/>
      <c r="U10" s="16"/>
      <c r="V10" s="2"/>
      <c r="W10" s="2"/>
      <c r="X10" s="2"/>
      <c r="Y10" s="2"/>
      <c r="Z10" s="2"/>
    </row>
    <row r="11" spans="1:26" ht="39" customHeight="1" x14ac:dyDescent="0.25">
      <c r="A11" s="2"/>
      <c r="B11" s="575" t="s">
        <v>6</v>
      </c>
      <c r="C11" s="563"/>
      <c r="D11" s="563"/>
      <c r="E11" s="564"/>
      <c r="F11" s="562" t="s">
        <v>7</v>
      </c>
      <c r="G11" s="563"/>
      <c r="H11" s="563"/>
      <c r="I11" s="563"/>
      <c r="J11" s="563"/>
      <c r="K11" s="563"/>
      <c r="L11" s="563"/>
      <c r="M11" s="564"/>
      <c r="N11" s="565"/>
      <c r="O11" s="593"/>
      <c r="P11" s="585"/>
      <c r="Q11" s="585"/>
      <c r="R11" s="586"/>
      <c r="S11" s="17"/>
      <c r="T11" s="18"/>
      <c r="U11" s="18"/>
      <c r="V11" s="2"/>
      <c r="W11" s="2"/>
      <c r="X11" s="2"/>
      <c r="Y11" s="2"/>
      <c r="Z11" s="2"/>
    </row>
    <row r="12" spans="1:26" ht="39" customHeight="1" x14ac:dyDescent="0.25">
      <c r="A12" s="2"/>
      <c r="B12" s="575" t="s">
        <v>8</v>
      </c>
      <c r="C12" s="563"/>
      <c r="D12" s="563"/>
      <c r="E12" s="564"/>
      <c r="F12" s="562" t="s">
        <v>1029</v>
      </c>
      <c r="G12" s="563"/>
      <c r="H12" s="563"/>
      <c r="I12" s="563"/>
      <c r="J12" s="563"/>
      <c r="K12" s="563"/>
      <c r="L12" s="563"/>
      <c r="M12" s="564"/>
      <c r="N12" s="566"/>
      <c r="O12" s="593" t="s">
        <v>9</v>
      </c>
      <c r="P12" s="585"/>
      <c r="Q12" s="585"/>
      <c r="R12" s="586"/>
      <c r="S12" s="17"/>
      <c r="T12" s="18"/>
      <c r="U12" s="18"/>
      <c r="V12" s="2"/>
      <c r="W12" s="2"/>
      <c r="X12" s="2"/>
      <c r="Y12" s="2"/>
      <c r="Z12" s="2"/>
    </row>
    <row r="13" spans="1:26" ht="51.75" customHeight="1" x14ac:dyDescent="0.3">
      <c r="A13" s="2"/>
      <c r="B13" s="575" t="s">
        <v>10</v>
      </c>
      <c r="C13" s="563"/>
      <c r="D13" s="563"/>
      <c r="E13" s="564"/>
      <c r="F13" s="562" t="s">
        <v>1020</v>
      </c>
      <c r="G13" s="590"/>
      <c r="H13" s="590"/>
      <c r="I13" s="590"/>
      <c r="J13" s="590"/>
      <c r="K13" s="590"/>
      <c r="L13" s="590"/>
      <c r="M13" s="591"/>
      <c r="N13" s="565"/>
      <c r="O13" s="573"/>
      <c r="P13" s="19"/>
      <c r="Q13" s="19"/>
      <c r="R13" s="19"/>
      <c r="S13" s="17"/>
      <c r="T13" s="18"/>
      <c r="U13" s="18"/>
      <c r="V13" s="2"/>
      <c r="W13" s="2"/>
      <c r="X13" s="2"/>
      <c r="Y13" s="2"/>
      <c r="Z13" s="2"/>
    </row>
    <row r="14" spans="1:26" ht="39" customHeight="1" x14ac:dyDescent="0.3">
      <c r="A14" s="2"/>
      <c r="B14" s="575" t="s">
        <v>11</v>
      </c>
      <c r="C14" s="563"/>
      <c r="D14" s="563"/>
      <c r="E14" s="564"/>
      <c r="F14" s="562" t="s">
        <v>719</v>
      </c>
      <c r="G14" s="563"/>
      <c r="H14" s="563"/>
      <c r="I14" s="563"/>
      <c r="J14" s="563"/>
      <c r="K14" s="563"/>
      <c r="L14" s="563"/>
      <c r="M14" s="564"/>
      <c r="N14" s="566"/>
      <c r="O14" s="566"/>
      <c r="P14" s="19"/>
      <c r="Q14" s="19"/>
      <c r="R14" s="19"/>
      <c r="S14" s="17"/>
      <c r="T14" s="18"/>
      <c r="U14" s="18"/>
      <c r="V14" s="2"/>
      <c r="W14" s="2"/>
      <c r="X14" s="2"/>
      <c r="Y14" s="2"/>
      <c r="Z14" s="2"/>
    </row>
    <row r="15" spans="1:26" ht="39" customHeight="1" x14ac:dyDescent="0.3">
      <c r="A15" s="2"/>
      <c r="B15" s="575" t="s">
        <v>12</v>
      </c>
      <c r="C15" s="563"/>
      <c r="D15" s="563"/>
      <c r="E15" s="564"/>
      <c r="F15" s="562" t="s">
        <v>758</v>
      </c>
      <c r="G15" s="563"/>
      <c r="H15" s="563"/>
      <c r="I15" s="563"/>
      <c r="J15" s="563"/>
      <c r="K15" s="563"/>
      <c r="L15" s="563"/>
      <c r="M15" s="564"/>
      <c r="N15" s="15"/>
      <c r="O15" s="20"/>
      <c r="P15" s="19"/>
      <c r="Q15" s="19"/>
      <c r="R15" s="19"/>
      <c r="S15" s="17"/>
      <c r="T15" s="18"/>
      <c r="U15" s="18"/>
      <c r="V15" s="2"/>
      <c r="W15" s="2"/>
      <c r="X15" s="2"/>
      <c r="Y15" s="2"/>
      <c r="Z15" s="2"/>
    </row>
    <row r="16" spans="1:26" ht="39" customHeight="1" x14ac:dyDescent="0.3">
      <c r="A16" s="2"/>
      <c r="B16" s="575" t="s">
        <v>13</v>
      </c>
      <c r="C16" s="563"/>
      <c r="D16" s="563"/>
      <c r="E16" s="564"/>
      <c r="F16" s="587" t="s">
        <v>718</v>
      </c>
      <c r="G16" s="563"/>
      <c r="H16" s="563"/>
      <c r="I16" s="563"/>
      <c r="J16" s="563"/>
      <c r="K16" s="563"/>
      <c r="L16" s="563"/>
      <c r="M16" s="564"/>
      <c r="N16" s="15"/>
      <c r="O16" s="20"/>
      <c r="P16" s="19"/>
      <c r="Q16" s="19"/>
      <c r="R16" s="19"/>
      <c r="S16" s="17"/>
      <c r="T16" s="18"/>
      <c r="U16" s="18"/>
      <c r="V16" s="2"/>
      <c r="W16" s="2"/>
      <c r="X16" s="2"/>
      <c r="Y16" s="2"/>
      <c r="Z16" s="2"/>
    </row>
    <row r="17" spans="1:26" ht="39" customHeight="1" x14ac:dyDescent="0.3">
      <c r="A17" s="2"/>
      <c r="B17" s="575" t="s">
        <v>14</v>
      </c>
      <c r="C17" s="563"/>
      <c r="D17" s="563"/>
      <c r="E17" s="564"/>
      <c r="F17" s="587" t="s">
        <v>674</v>
      </c>
      <c r="G17" s="588"/>
      <c r="H17" s="588"/>
      <c r="I17" s="588"/>
      <c r="J17" s="588"/>
      <c r="K17" s="588"/>
      <c r="L17" s="588"/>
      <c r="M17" s="589"/>
      <c r="N17" s="15"/>
      <c r="O17" s="20"/>
      <c r="P17" s="19"/>
      <c r="Q17" s="19"/>
      <c r="R17" s="19"/>
      <c r="S17" s="17"/>
      <c r="T17" s="18"/>
      <c r="U17" s="18"/>
      <c r="V17" s="2"/>
      <c r="W17" s="2"/>
      <c r="X17" s="2"/>
      <c r="Y17" s="2"/>
      <c r="Z17" s="2"/>
    </row>
    <row r="18" spans="1:26" ht="39" customHeight="1" x14ac:dyDescent="0.3">
      <c r="A18" s="2"/>
      <c r="B18" s="575" t="s">
        <v>15</v>
      </c>
      <c r="C18" s="563"/>
      <c r="D18" s="563"/>
      <c r="E18" s="564"/>
      <c r="F18" s="587" t="s">
        <v>708</v>
      </c>
      <c r="G18" s="588"/>
      <c r="H18" s="588"/>
      <c r="I18" s="588"/>
      <c r="J18" s="588"/>
      <c r="K18" s="588"/>
      <c r="L18" s="588"/>
      <c r="M18" s="589"/>
      <c r="N18" s="15"/>
      <c r="O18" s="20"/>
      <c r="P18" s="19"/>
      <c r="Q18" s="19"/>
      <c r="R18" s="19"/>
      <c r="S18" s="17"/>
      <c r="T18" s="18"/>
      <c r="U18" s="18"/>
      <c r="V18" s="2"/>
      <c r="W18" s="2"/>
      <c r="X18" s="2"/>
      <c r="Y18" s="2"/>
      <c r="Z18" s="2"/>
    </row>
    <row r="19" spans="1:26" ht="39" customHeight="1" x14ac:dyDescent="0.3">
      <c r="A19" s="2"/>
      <c r="B19" s="575" t="s">
        <v>16</v>
      </c>
      <c r="C19" s="563"/>
      <c r="D19" s="563"/>
      <c r="E19" s="564"/>
      <c r="F19" s="562" t="s">
        <v>660</v>
      </c>
      <c r="G19" s="563"/>
      <c r="H19" s="563"/>
      <c r="I19" s="563"/>
      <c r="J19" s="563"/>
      <c r="K19" s="563"/>
      <c r="L19" s="563"/>
      <c r="M19" s="564"/>
      <c r="N19" s="565"/>
      <c r="O19" s="573"/>
      <c r="P19" s="19"/>
      <c r="Q19" s="19"/>
      <c r="R19" s="19"/>
      <c r="S19" s="17"/>
      <c r="T19" s="18"/>
      <c r="U19" s="18"/>
      <c r="V19" s="2"/>
      <c r="W19" s="2"/>
      <c r="X19" s="2"/>
      <c r="Y19" s="2"/>
      <c r="Z19" s="2"/>
    </row>
    <row r="20" spans="1:26" ht="39" customHeight="1" x14ac:dyDescent="0.3">
      <c r="A20" s="2"/>
      <c r="B20" s="575" t="s">
        <v>17</v>
      </c>
      <c r="C20" s="563"/>
      <c r="D20" s="563"/>
      <c r="E20" s="564"/>
      <c r="F20" s="562" t="s">
        <v>746</v>
      </c>
      <c r="G20" s="563"/>
      <c r="H20" s="563"/>
      <c r="I20" s="563"/>
      <c r="J20" s="563"/>
      <c r="K20" s="563"/>
      <c r="L20" s="563"/>
      <c r="M20" s="564"/>
      <c r="N20" s="566"/>
      <c r="O20" s="566"/>
      <c r="P20" s="19"/>
      <c r="Q20" s="19"/>
      <c r="R20" s="19"/>
      <c r="S20" s="17"/>
      <c r="T20" s="18"/>
      <c r="U20" s="18"/>
      <c r="V20" s="2"/>
      <c r="W20" s="2"/>
      <c r="X20" s="2"/>
      <c r="Y20" s="2"/>
      <c r="Z20" s="2"/>
    </row>
    <row r="21" spans="1:26" ht="39" customHeight="1" x14ac:dyDescent="0.25">
      <c r="A21" s="2"/>
      <c r="B21" s="575" t="s">
        <v>19</v>
      </c>
      <c r="C21" s="563"/>
      <c r="D21" s="563"/>
      <c r="E21" s="564"/>
      <c r="F21" s="562" t="s">
        <v>759</v>
      </c>
      <c r="G21" s="563"/>
      <c r="H21" s="563"/>
      <c r="I21" s="563"/>
      <c r="J21" s="563"/>
      <c r="K21" s="563"/>
      <c r="L21" s="563"/>
      <c r="M21" s="564"/>
      <c r="N21" s="565"/>
      <c r="O21" s="567"/>
      <c r="P21" s="21"/>
      <c r="Q21" s="21"/>
      <c r="R21" s="21"/>
      <c r="S21" s="17"/>
      <c r="T21" s="18"/>
      <c r="U21" s="18"/>
      <c r="V21" s="2"/>
      <c r="W21" s="2"/>
      <c r="X21" s="2"/>
      <c r="Y21" s="2"/>
      <c r="Z21" s="2"/>
    </row>
    <row r="22" spans="1:26" ht="27.75" customHeight="1" x14ac:dyDescent="0.25">
      <c r="A22" s="2"/>
      <c r="B22" s="576" t="s">
        <v>20</v>
      </c>
      <c r="C22" s="569"/>
      <c r="D22" s="569"/>
      <c r="E22" s="577"/>
      <c r="F22" s="22" t="s">
        <v>21</v>
      </c>
      <c r="G22" s="568" t="s">
        <v>650</v>
      </c>
      <c r="H22" s="569"/>
      <c r="I22" s="569"/>
      <c r="J22" s="569"/>
      <c r="K22" s="569"/>
      <c r="L22" s="570">
        <v>2026</v>
      </c>
      <c r="M22" s="571"/>
      <c r="N22" s="566"/>
      <c r="O22" s="566"/>
      <c r="P22" s="21"/>
      <c r="Q22" s="21"/>
      <c r="R22" s="21"/>
      <c r="S22" s="17"/>
      <c r="T22" s="18"/>
      <c r="U22" s="18"/>
      <c r="V22" s="2"/>
      <c r="W22" s="2"/>
      <c r="X22" s="2"/>
      <c r="Y22" s="2"/>
      <c r="Z22" s="2"/>
    </row>
    <row r="23" spans="1:26" ht="27.75" customHeight="1" x14ac:dyDescent="0.25">
      <c r="A23" s="2"/>
      <c r="B23" s="578"/>
      <c r="C23" s="579"/>
      <c r="D23" s="579"/>
      <c r="E23" s="580"/>
      <c r="F23" s="23" t="s">
        <v>22</v>
      </c>
      <c r="G23" s="562" t="s">
        <v>688</v>
      </c>
      <c r="H23" s="563"/>
      <c r="I23" s="563"/>
      <c r="J23" s="563"/>
      <c r="K23" s="563"/>
      <c r="L23" s="559"/>
      <c r="M23" s="572"/>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582" t="s">
        <v>23</v>
      </c>
      <c r="J25" s="554"/>
      <c r="K25" s="554"/>
      <c r="L25" s="554"/>
      <c r="M25" s="555"/>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556"/>
      <c r="J26" s="557"/>
      <c r="K26" s="557"/>
      <c r="L26" s="557"/>
      <c r="M26" s="558"/>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559"/>
      <c r="J27" s="560"/>
      <c r="K27" s="560"/>
      <c r="L27" s="560"/>
      <c r="M27" s="561"/>
      <c r="N27" s="17"/>
      <c r="O27" s="574"/>
      <c r="P27" s="554"/>
      <c r="Q27" s="554"/>
      <c r="R27" s="555"/>
      <c r="S27" s="2"/>
      <c r="T27" s="2"/>
      <c r="U27" s="2"/>
      <c r="V27" s="2"/>
      <c r="W27" s="2"/>
      <c r="X27" s="2"/>
      <c r="Y27" s="2"/>
      <c r="Z27" s="2"/>
    </row>
    <row r="28" spans="1:26" ht="20.25" customHeight="1" x14ac:dyDescent="0.25">
      <c r="A28" s="2"/>
      <c r="B28" s="28"/>
      <c r="C28" s="29"/>
      <c r="D28" s="29"/>
      <c r="E28" s="29"/>
      <c r="F28" s="29"/>
      <c r="G28" s="29"/>
      <c r="H28" s="2"/>
      <c r="I28" s="583" t="s">
        <v>24</v>
      </c>
      <c r="J28" s="554"/>
      <c r="K28" s="554"/>
      <c r="L28" s="554"/>
      <c r="M28" s="555"/>
      <c r="N28" s="14"/>
      <c r="O28" s="559"/>
      <c r="P28" s="560"/>
      <c r="Q28" s="560"/>
      <c r="R28" s="561"/>
      <c r="S28" s="2"/>
      <c r="T28" s="2"/>
      <c r="U28" s="2"/>
      <c r="V28" s="2"/>
      <c r="W28" s="2"/>
      <c r="X28" s="2"/>
      <c r="Y28" s="2"/>
      <c r="Z28" s="2"/>
    </row>
    <row r="29" spans="1:26" ht="20.25" customHeight="1" x14ac:dyDescent="0.25">
      <c r="A29" s="2"/>
      <c r="B29" s="581" t="s">
        <v>25</v>
      </c>
      <c r="C29" s="554"/>
      <c r="D29" s="554"/>
      <c r="E29" s="554"/>
      <c r="F29" s="554"/>
      <c r="G29" s="555"/>
      <c r="H29" s="2"/>
      <c r="I29" s="556"/>
      <c r="J29" s="557"/>
      <c r="K29" s="557"/>
      <c r="L29" s="557"/>
      <c r="M29" s="558"/>
      <c r="N29" s="14"/>
      <c r="O29" s="27"/>
      <c r="P29" s="27"/>
      <c r="Q29" s="27"/>
      <c r="R29" s="27"/>
      <c r="S29" s="2"/>
      <c r="T29" s="2"/>
      <c r="U29" s="2"/>
      <c r="V29" s="2"/>
      <c r="W29" s="2"/>
      <c r="X29" s="2"/>
      <c r="Y29" s="2"/>
      <c r="Z29" s="2"/>
    </row>
    <row r="30" spans="1:26" ht="15.75" customHeight="1" x14ac:dyDescent="0.25">
      <c r="A30" s="2"/>
      <c r="B30" s="556"/>
      <c r="C30" s="557"/>
      <c r="D30" s="557"/>
      <c r="E30" s="557"/>
      <c r="F30" s="557"/>
      <c r="G30" s="558"/>
      <c r="H30" s="2"/>
      <c r="I30" s="559"/>
      <c r="J30" s="560"/>
      <c r="K30" s="560"/>
      <c r="L30" s="560"/>
      <c r="M30" s="561"/>
      <c r="N30" s="17"/>
      <c r="O30" s="21"/>
      <c r="P30" s="21"/>
      <c r="Q30" s="21"/>
      <c r="R30" s="21"/>
      <c r="S30" s="2"/>
      <c r="T30" s="2"/>
      <c r="U30" s="2"/>
      <c r="V30" s="2"/>
      <c r="W30" s="2"/>
      <c r="X30" s="2"/>
      <c r="Y30" s="2"/>
      <c r="Z30" s="2"/>
    </row>
    <row r="31" spans="1:26" ht="5.25" customHeight="1" x14ac:dyDescent="0.25">
      <c r="A31" s="2"/>
      <c r="B31" s="556"/>
      <c r="C31" s="557"/>
      <c r="D31" s="557"/>
      <c r="E31" s="557"/>
      <c r="F31" s="557"/>
      <c r="G31" s="558"/>
      <c r="H31" s="2"/>
      <c r="I31" s="30"/>
      <c r="J31" s="31"/>
      <c r="K31" s="30"/>
      <c r="L31" s="30"/>
      <c r="M31" s="30"/>
      <c r="N31" s="17"/>
      <c r="O31" s="21"/>
      <c r="P31" s="21"/>
      <c r="Q31" s="21"/>
      <c r="R31" s="21"/>
      <c r="S31" s="2"/>
      <c r="T31" s="2"/>
      <c r="U31" s="2"/>
      <c r="V31" s="2"/>
      <c r="W31" s="2"/>
      <c r="X31" s="2"/>
      <c r="Y31" s="2"/>
      <c r="Z31" s="2"/>
    </row>
    <row r="32" spans="1:26" ht="15.75" customHeight="1" x14ac:dyDescent="0.25">
      <c r="A32" s="2"/>
      <c r="B32" s="556"/>
      <c r="C32" s="557"/>
      <c r="D32" s="557"/>
      <c r="E32" s="557"/>
      <c r="F32" s="557"/>
      <c r="G32" s="558"/>
      <c r="H32" s="2"/>
      <c r="I32" s="584" t="s">
        <v>26</v>
      </c>
      <c r="J32" s="585"/>
      <c r="K32" s="585"/>
      <c r="L32" s="585"/>
      <c r="M32" s="586"/>
      <c r="N32" s="17"/>
      <c r="O32" s="21"/>
      <c r="P32" s="21"/>
      <c r="Q32" s="21"/>
      <c r="R32" s="21"/>
      <c r="S32" s="2"/>
      <c r="T32" s="2"/>
      <c r="U32" s="2"/>
      <c r="V32" s="2"/>
      <c r="W32" s="2"/>
      <c r="X32" s="2"/>
      <c r="Y32" s="2"/>
      <c r="Z32" s="2"/>
    </row>
    <row r="33" spans="1:26" ht="15.75" customHeight="1" x14ac:dyDescent="0.25">
      <c r="A33" s="32"/>
      <c r="B33" s="556"/>
      <c r="C33" s="557"/>
      <c r="D33" s="557"/>
      <c r="E33" s="557"/>
      <c r="F33" s="557"/>
      <c r="G33" s="558"/>
      <c r="H33" s="32"/>
      <c r="I33" s="584" t="s">
        <v>27</v>
      </c>
      <c r="J33" s="585"/>
      <c r="K33" s="585"/>
      <c r="L33" s="585"/>
      <c r="M33" s="586"/>
      <c r="N33" s="32"/>
      <c r="O33" s="33"/>
      <c r="P33" s="33"/>
      <c r="Q33" s="33"/>
      <c r="R33" s="33"/>
      <c r="S33" s="32"/>
      <c r="T33" s="32"/>
      <c r="U33" s="32"/>
      <c r="V33" s="32"/>
      <c r="W33" s="32"/>
      <c r="X33" s="32"/>
      <c r="Y33" s="32"/>
      <c r="Z33" s="32"/>
    </row>
    <row r="34" spans="1:26" ht="15.75" customHeight="1" x14ac:dyDescent="0.25">
      <c r="A34" s="2"/>
      <c r="B34" s="559"/>
      <c r="C34" s="560"/>
      <c r="D34" s="560"/>
      <c r="E34" s="560"/>
      <c r="F34" s="560"/>
      <c r="G34" s="561"/>
      <c r="H34" s="2"/>
      <c r="I34" s="584" t="s">
        <v>28</v>
      </c>
      <c r="J34" s="585"/>
      <c r="K34" s="585"/>
      <c r="L34" s="585"/>
      <c r="M34" s="586"/>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553" t="s">
        <v>29</v>
      </c>
      <c r="J36" s="554"/>
      <c r="K36" s="554"/>
      <c r="L36" s="554"/>
      <c r="M36" s="555"/>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556"/>
      <c r="J37" s="557"/>
      <c r="K37" s="557"/>
      <c r="L37" s="557"/>
      <c r="M37" s="558"/>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559"/>
      <c r="J38" s="560"/>
      <c r="K38" s="560"/>
      <c r="L38" s="560"/>
      <c r="M38" s="561"/>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drawing r:id="rId1"/>
  <extLst>
    <ext xmlns:x14="http://schemas.microsoft.com/office/spreadsheetml/2009/9/main" uri="{CCE6A557-97BC-4b89-ADB6-D9C93CAAB3DF}">
      <x14:dataValidations xmlns:xm="http://schemas.microsoft.com/office/excel/2006/main" count="12">
        <x14:dataValidation type="list" allowBlank="1" showInputMessage="1" showErrorMessage="1" prompt="Error - Seleccione un valor de la lista desplegable" xr:uid="{00000000-0002-0000-0000-000000000000}">
          <x14:formula1>
            <xm:f>'LISTAS 1'!$Y$2:$Y$13</xm:f>
          </x14:formula1>
          <xm:sqref>G22:K22</xm:sqref>
        </x14:dataValidation>
        <x14:dataValidation type="list" allowBlank="1" showInputMessage="1" showErrorMessage="1" prompt="Relacione el año vigente" xr:uid="{00000000-0002-0000-0000-000001000000}">
          <x14:formula1>
            <xm:f>'LISTAS 1'!$Z$2:$Z$6</xm:f>
          </x14:formula1>
          <xm:sqref>L22:M23</xm:sqref>
        </x14:dataValidation>
        <x14:dataValidation type="list" allowBlank="1" showErrorMessage="1" xr:uid="{842B499D-7331-482B-B50C-65BA1FF40978}">
          <x14:formula1>
            <xm:f>'LISTAS 1'!$A$2</xm:f>
          </x14:formula1>
          <xm:sqref>F10:M10</xm:sqref>
        </x14:dataValidation>
        <x14:dataValidation type="list" allowBlank="1" showErrorMessage="1" xr:uid="{2F2F4E8D-693E-4C9B-B49D-F51E5171D29F}">
          <x14:formula1>
            <xm:f>'LISTAS 1'!$B$2:$B$6</xm:f>
          </x14:formula1>
          <xm:sqref>F11:M11</xm:sqref>
        </x14:dataValidation>
        <x14:dataValidation type="list" allowBlank="1" showErrorMessage="1" xr:uid="{91211FB0-1522-4ACD-B32D-366AC28954EB}">
          <x14:formula1>
            <xm:f>'LISTAS 1'!$C$2:$C$7</xm:f>
          </x14:formula1>
          <xm:sqref>F12:M12</xm:sqref>
        </x14:dataValidation>
        <x14:dataValidation type="list" allowBlank="1" showErrorMessage="1" xr:uid="{05A99F9C-9D82-4505-A96D-71AF1E62F896}">
          <x14:formula1>
            <xm:f>'LISTAS 1'!$D$2:$D$5</xm:f>
          </x14:formula1>
          <xm:sqref>F13:M13</xm:sqref>
        </x14:dataValidation>
        <x14:dataValidation type="list" allowBlank="1" showErrorMessage="1" xr:uid="{EB15D993-3200-4063-AACF-D4829EB4A445}">
          <x14:formula1>
            <xm:f>'LISTAS 1'!$I$2:$I$16</xm:f>
          </x14:formula1>
          <xm:sqref>F14:M14</xm:sqref>
        </x14:dataValidation>
        <x14:dataValidation type="list" allowBlank="1" showErrorMessage="1" xr:uid="{248197D9-D90B-497A-8E39-7C4829A9538B}">
          <x14:formula1>
            <xm:f>'LISTAS 1'!$H$2:$H$16</xm:f>
          </x14:formula1>
          <xm:sqref>F16:M16</xm:sqref>
        </x14:dataValidation>
        <x14:dataValidation type="list" allowBlank="1" showErrorMessage="1" xr:uid="{4E3E1456-1B74-4D77-A68E-55B4596FF4D0}">
          <x14:formula1>
            <xm:f>'LISTAS 1'!$P$2:$P$8</xm:f>
          </x14:formula1>
          <xm:sqref>F17:M17</xm:sqref>
        </x14:dataValidation>
        <x14:dataValidation type="list" allowBlank="1" showErrorMessage="1" xr:uid="{6DAACC01-F679-41B3-A291-8F5D94050E51}">
          <x14:formula1>
            <xm:f>'LISTAS 1'!$Q$2:$Q$21</xm:f>
          </x14:formula1>
          <xm:sqref>F18:M18</xm:sqref>
        </x14:dataValidation>
        <x14:dataValidation type="list" allowBlank="1" showErrorMessage="1" xr:uid="{6B67B2BB-D554-455A-954D-091148D5F767}">
          <x14:formula1>
            <xm:f>'LISTAS 1'!$S$2:$S$38</xm:f>
          </x14:formula1>
          <xm:sqref>F19:M19 F20:M20</xm:sqref>
        </x14:dataValidation>
        <x14:dataValidation type="list" allowBlank="1" showInputMessage="1" showErrorMessage="1" xr:uid="{D275D1EF-6311-4D02-B9BD-1BDEEE3661ED}">
          <x14:formula1>
            <xm:f>'LISTAS 1'!$Y$2:$Y$13</xm:f>
          </x14:formula1>
          <xm:sqref>G23:K23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142"/>
      <c r="B1" s="142"/>
      <c r="C1" s="962" t="s">
        <v>574</v>
      </c>
      <c r="D1" s="586"/>
      <c r="E1" s="143"/>
      <c r="F1" s="142"/>
      <c r="G1" s="144"/>
      <c r="H1" s="144"/>
      <c r="I1" s="144"/>
      <c r="J1" s="144"/>
      <c r="K1" s="144"/>
      <c r="L1" s="144"/>
      <c r="M1" s="144"/>
      <c r="N1" s="144"/>
      <c r="O1" s="144"/>
      <c r="P1" s="144"/>
      <c r="Q1" s="144"/>
      <c r="R1" s="144"/>
      <c r="S1" s="144"/>
      <c r="T1" s="144"/>
      <c r="U1" s="144"/>
      <c r="V1" s="144"/>
      <c r="W1" s="144"/>
      <c r="X1" s="144"/>
      <c r="Y1" s="144"/>
      <c r="Z1" s="144"/>
    </row>
    <row r="2" spans="1:26" ht="14.25" customHeight="1" x14ac:dyDescent="0.25">
      <c r="A2" s="142"/>
      <c r="B2" s="142"/>
      <c r="C2" s="142"/>
      <c r="D2" s="142"/>
      <c r="E2" s="142"/>
      <c r="F2" s="142"/>
      <c r="G2" s="144"/>
      <c r="H2" s="144"/>
      <c r="I2" s="144"/>
      <c r="J2" s="144"/>
      <c r="K2" s="144"/>
      <c r="L2" s="144"/>
      <c r="M2" s="144"/>
      <c r="N2" s="144"/>
      <c r="O2" s="144"/>
      <c r="P2" s="144"/>
      <c r="Q2" s="144"/>
      <c r="R2" s="144"/>
      <c r="S2" s="144"/>
      <c r="T2" s="144"/>
      <c r="U2" s="144"/>
      <c r="V2" s="144"/>
      <c r="W2" s="144"/>
      <c r="X2" s="144"/>
      <c r="Y2" s="144"/>
      <c r="Z2" s="144"/>
    </row>
    <row r="3" spans="1:26" ht="14.25" customHeight="1" x14ac:dyDescent="0.25">
      <c r="A3" s="142"/>
      <c r="B3" s="142"/>
      <c r="C3" s="145" t="s">
        <v>575</v>
      </c>
      <c r="D3" s="146"/>
      <c r="E3" s="142"/>
      <c r="F3" s="142"/>
      <c r="G3" s="144"/>
      <c r="H3" s="144"/>
      <c r="I3" s="144"/>
      <c r="J3" s="144"/>
      <c r="K3" s="144"/>
      <c r="L3" s="144"/>
      <c r="M3" s="144"/>
      <c r="N3" s="144"/>
      <c r="O3" s="144"/>
      <c r="P3" s="144"/>
      <c r="Q3" s="144"/>
      <c r="R3" s="144"/>
      <c r="S3" s="144"/>
      <c r="T3" s="144"/>
      <c r="U3" s="144"/>
      <c r="V3" s="144"/>
      <c r="W3" s="144"/>
      <c r="X3" s="144"/>
      <c r="Y3" s="144"/>
      <c r="Z3" s="144"/>
    </row>
    <row r="4" spans="1:26" ht="14.25" customHeight="1" x14ac:dyDescent="0.25">
      <c r="A4" s="142"/>
      <c r="B4" s="142"/>
      <c r="C4" s="147"/>
      <c r="D4" s="142"/>
      <c r="E4" s="142"/>
      <c r="F4" s="142"/>
      <c r="G4" s="144"/>
      <c r="H4" s="144"/>
      <c r="I4" s="144"/>
      <c r="J4" s="144"/>
      <c r="K4" s="144"/>
      <c r="L4" s="144"/>
      <c r="M4" s="144"/>
      <c r="N4" s="144"/>
      <c r="O4" s="144"/>
      <c r="P4" s="144"/>
      <c r="Q4" s="144"/>
      <c r="R4" s="144"/>
      <c r="S4" s="144"/>
      <c r="T4" s="144"/>
      <c r="U4" s="144"/>
      <c r="V4" s="144"/>
      <c r="W4" s="144"/>
      <c r="X4" s="144"/>
      <c r="Y4" s="144"/>
      <c r="Z4" s="144"/>
    </row>
    <row r="5" spans="1:26" ht="14.25" customHeight="1" x14ac:dyDescent="0.25">
      <c r="A5" s="142"/>
      <c r="B5" s="148">
        <v>1</v>
      </c>
      <c r="C5" s="960" t="s">
        <v>576</v>
      </c>
      <c r="D5" s="564"/>
      <c r="E5" s="149"/>
      <c r="F5" s="142"/>
      <c r="G5" s="144"/>
      <c r="H5" s="144"/>
      <c r="I5" s="144"/>
      <c r="J5" s="144"/>
      <c r="K5" s="144"/>
      <c r="L5" s="144"/>
      <c r="M5" s="144"/>
      <c r="N5" s="144"/>
      <c r="O5" s="144"/>
      <c r="P5" s="144"/>
      <c r="Q5" s="144"/>
      <c r="R5" s="144"/>
      <c r="S5" s="144"/>
      <c r="T5" s="144"/>
      <c r="U5" s="144"/>
      <c r="V5" s="144"/>
      <c r="W5" s="144"/>
      <c r="X5" s="144"/>
      <c r="Y5" s="144"/>
      <c r="Z5" s="144"/>
    </row>
    <row r="6" spans="1:26" ht="14.25" customHeight="1" x14ac:dyDescent="0.25">
      <c r="A6" s="142"/>
      <c r="B6" s="148">
        <v>2</v>
      </c>
      <c r="C6" s="960" t="s">
        <v>577</v>
      </c>
      <c r="D6" s="564"/>
      <c r="E6" s="149"/>
      <c r="F6" s="142"/>
      <c r="G6" s="144"/>
      <c r="H6" s="144"/>
      <c r="I6" s="144"/>
      <c r="J6" s="144"/>
      <c r="K6" s="144"/>
      <c r="L6" s="144"/>
      <c r="M6" s="144"/>
      <c r="N6" s="144"/>
      <c r="O6" s="144"/>
      <c r="P6" s="144"/>
      <c r="Q6" s="144"/>
      <c r="R6" s="144"/>
      <c r="S6" s="144"/>
      <c r="T6" s="144"/>
      <c r="U6" s="144"/>
      <c r="V6" s="144"/>
      <c r="W6" s="144"/>
      <c r="X6" s="144"/>
      <c r="Y6" s="144"/>
      <c r="Z6" s="144"/>
    </row>
    <row r="7" spans="1:26" ht="14.25" customHeight="1" x14ac:dyDescent="0.25">
      <c r="A7" s="142"/>
      <c r="B7" s="148">
        <v>3</v>
      </c>
      <c r="C7" s="960" t="s">
        <v>578</v>
      </c>
      <c r="D7" s="564"/>
      <c r="E7" s="149"/>
      <c r="F7" s="142"/>
      <c r="G7" s="144"/>
      <c r="H7" s="144"/>
      <c r="I7" s="144"/>
      <c r="J7" s="144"/>
      <c r="K7" s="144"/>
      <c r="L7" s="144"/>
      <c r="M7" s="144"/>
      <c r="N7" s="144"/>
      <c r="O7" s="144"/>
      <c r="P7" s="144"/>
      <c r="Q7" s="144"/>
      <c r="R7" s="144"/>
      <c r="S7" s="144"/>
      <c r="T7" s="144"/>
      <c r="U7" s="144"/>
      <c r="V7" s="144"/>
      <c r="W7" s="144"/>
      <c r="X7" s="144"/>
      <c r="Y7" s="144"/>
      <c r="Z7" s="144"/>
    </row>
    <row r="8" spans="1:26" ht="14.25" customHeight="1" x14ac:dyDescent="0.25">
      <c r="A8" s="142"/>
      <c r="B8" s="148">
        <v>4</v>
      </c>
      <c r="C8" s="960" t="s">
        <v>579</v>
      </c>
      <c r="D8" s="564"/>
      <c r="E8" s="149"/>
      <c r="F8" s="142"/>
      <c r="G8" s="144"/>
      <c r="H8" s="144"/>
      <c r="I8" s="144"/>
      <c r="J8" s="144"/>
      <c r="K8" s="144"/>
      <c r="L8" s="144"/>
      <c r="M8" s="144"/>
      <c r="N8" s="144"/>
      <c r="O8" s="144"/>
      <c r="P8" s="144"/>
      <c r="Q8" s="144"/>
      <c r="R8" s="144"/>
      <c r="S8" s="144"/>
      <c r="T8" s="144"/>
      <c r="U8" s="144"/>
      <c r="V8" s="144"/>
      <c r="W8" s="144"/>
      <c r="X8" s="144"/>
      <c r="Y8" s="144"/>
      <c r="Z8" s="144"/>
    </row>
    <row r="9" spans="1:26" ht="45" customHeight="1" x14ac:dyDescent="0.25">
      <c r="A9" s="142"/>
      <c r="B9" s="148">
        <v>5</v>
      </c>
      <c r="C9" s="960" t="s">
        <v>580</v>
      </c>
      <c r="D9" s="564"/>
      <c r="E9" s="149"/>
      <c r="F9" s="142"/>
      <c r="G9" s="144"/>
      <c r="H9" s="144"/>
      <c r="I9" s="144"/>
      <c r="J9" s="144"/>
      <c r="K9" s="144"/>
      <c r="L9" s="144"/>
      <c r="M9" s="144"/>
      <c r="N9" s="144"/>
      <c r="O9" s="144"/>
      <c r="P9" s="144"/>
      <c r="Q9" s="144"/>
      <c r="R9" s="144"/>
      <c r="S9" s="144"/>
      <c r="T9" s="144"/>
      <c r="U9" s="144"/>
      <c r="V9" s="144"/>
      <c r="W9" s="144"/>
      <c r="X9" s="144"/>
      <c r="Y9" s="144"/>
      <c r="Z9" s="144"/>
    </row>
    <row r="10" spans="1:26" ht="12.75" customHeight="1" x14ac:dyDescent="0.25">
      <c r="A10" s="142"/>
      <c r="B10" s="148">
        <v>6</v>
      </c>
      <c r="C10" s="960" t="s">
        <v>581</v>
      </c>
      <c r="D10" s="564"/>
      <c r="E10" s="149"/>
      <c r="F10" s="142"/>
      <c r="G10" s="144"/>
      <c r="H10" s="144"/>
      <c r="I10" s="144"/>
      <c r="J10" s="144"/>
      <c r="K10" s="144"/>
      <c r="L10" s="144"/>
      <c r="M10" s="144"/>
      <c r="N10" s="144"/>
      <c r="O10" s="144"/>
      <c r="P10" s="144"/>
      <c r="Q10" s="144"/>
      <c r="R10" s="144"/>
      <c r="S10" s="144"/>
      <c r="T10" s="144"/>
      <c r="U10" s="144"/>
      <c r="V10" s="144"/>
      <c r="W10" s="144"/>
      <c r="X10" s="144"/>
      <c r="Y10" s="144"/>
      <c r="Z10" s="144"/>
    </row>
    <row r="11" spans="1:26" ht="31.5" customHeight="1" x14ac:dyDescent="0.25">
      <c r="A11" s="142"/>
      <c r="B11" s="148">
        <v>7</v>
      </c>
      <c r="C11" s="960" t="s">
        <v>582</v>
      </c>
      <c r="D11" s="564"/>
      <c r="E11" s="149"/>
      <c r="F11" s="142"/>
      <c r="G11" s="144"/>
      <c r="H11" s="144"/>
      <c r="I11" s="144"/>
      <c r="J11" s="144"/>
      <c r="K11" s="144"/>
      <c r="L11" s="144"/>
      <c r="M11" s="144"/>
      <c r="N11" s="144"/>
      <c r="O11" s="144"/>
      <c r="P11" s="144"/>
      <c r="Q11" s="144"/>
      <c r="R11" s="144"/>
      <c r="S11" s="144"/>
      <c r="T11" s="144"/>
      <c r="U11" s="144"/>
      <c r="V11" s="144"/>
      <c r="W11" s="144"/>
      <c r="X11" s="144"/>
      <c r="Y11" s="144"/>
      <c r="Z11" s="144"/>
    </row>
    <row r="12" spans="1:26" ht="9.75" customHeight="1" x14ac:dyDescent="0.3">
      <c r="A12" s="142"/>
      <c r="B12" s="148">
        <v>8</v>
      </c>
      <c r="C12" s="150" t="s">
        <v>583</v>
      </c>
      <c r="D12" s="150"/>
      <c r="E12" s="142"/>
      <c r="F12" s="142"/>
      <c r="G12" s="144"/>
      <c r="H12" s="144"/>
      <c r="I12" s="144"/>
      <c r="J12" s="144"/>
      <c r="K12" s="144"/>
      <c r="L12" s="144"/>
      <c r="M12" s="144"/>
      <c r="N12" s="144"/>
      <c r="O12" s="144"/>
      <c r="P12" s="144"/>
      <c r="Q12" s="144"/>
      <c r="R12" s="144"/>
      <c r="S12" s="144"/>
      <c r="T12" s="144"/>
      <c r="U12" s="144"/>
      <c r="V12" s="144"/>
      <c r="W12" s="144"/>
      <c r="X12" s="144"/>
      <c r="Y12" s="144"/>
      <c r="Z12" s="144"/>
    </row>
    <row r="13" spans="1:26" ht="15.75" customHeight="1" x14ac:dyDescent="0.3">
      <c r="A13" s="142"/>
      <c r="B13" s="148">
        <v>9</v>
      </c>
      <c r="C13" s="150" t="s">
        <v>584</v>
      </c>
      <c r="D13" s="150"/>
      <c r="E13" s="142"/>
      <c r="F13" s="142"/>
      <c r="G13" s="144"/>
      <c r="H13" s="144"/>
      <c r="I13" s="144"/>
      <c r="J13" s="144"/>
      <c r="K13" s="144"/>
      <c r="L13" s="144"/>
      <c r="M13" s="144"/>
      <c r="N13" s="144"/>
      <c r="O13" s="144"/>
      <c r="P13" s="144"/>
      <c r="Q13" s="144"/>
      <c r="R13" s="144"/>
      <c r="S13" s="144"/>
      <c r="T13" s="144"/>
      <c r="U13" s="144"/>
      <c r="V13" s="144"/>
      <c r="W13" s="144"/>
      <c r="X13" s="144"/>
      <c r="Y13" s="144"/>
      <c r="Z13" s="144"/>
    </row>
    <row r="14" spans="1:26" ht="15.75" customHeight="1" x14ac:dyDescent="0.25">
      <c r="A14" s="142"/>
      <c r="B14" s="148">
        <v>10</v>
      </c>
      <c r="C14" s="961" t="s">
        <v>585</v>
      </c>
      <c r="D14" s="564"/>
      <c r="E14" s="151"/>
      <c r="F14" s="142"/>
      <c r="G14" s="144"/>
      <c r="H14" s="144"/>
      <c r="I14" s="144"/>
      <c r="J14" s="144"/>
      <c r="K14" s="144"/>
      <c r="L14" s="144"/>
      <c r="M14" s="144"/>
      <c r="N14" s="144"/>
      <c r="O14" s="144"/>
      <c r="P14" s="144"/>
      <c r="Q14" s="144"/>
      <c r="R14" s="144"/>
      <c r="S14" s="144"/>
      <c r="T14" s="144"/>
      <c r="U14" s="144"/>
      <c r="V14" s="144"/>
      <c r="W14" s="144"/>
      <c r="X14" s="144"/>
      <c r="Y14" s="144"/>
      <c r="Z14" s="144"/>
    </row>
    <row r="15" spans="1:26" ht="13.5" customHeight="1" x14ac:dyDescent="0.25">
      <c r="A15" s="152"/>
      <c r="B15" s="148">
        <v>11</v>
      </c>
      <c r="C15" s="961" t="s">
        <v>586</v>
      </c>
      <c r="D15" s="564"/>
      <c r="E15" s="152"/>
      <c r="F15" s="142"/>
      <c r="G15" s="144"/>
      <c r="H15" s="144"/>
      <c r="I15" s="144"/>
      <c r="J15" s="144"/>
      <c r="K15" s="144"/>
      <c r="L15" s="144"/>
      <c r="M15" s="144"/>
      <c r="N15" s="144"/>
      <c r="O15" s="144"/>
      <c r="P15" s="144"/>
      <c r="Q15" s="144"/>
      <c r="R15" s="144"/>
      <c r="S15" s="144"/>
      <c r="T15" s="144"/>
      <c r="U15" s="144"/>
      <c r="V15" s="144"/>
      <c r="W15" s="144"/>
      <c r="X15" s="144"/>
      <c r="Y15" s="144"/>
      <c r="Z15" s="144"/>
    </row>
    <row r="16" spans="1:26" ht="15.75" customHeight="1" x14ac:dyDescent="0.25">
      <c r="A16" s="153"/>
      <c r="B16" s="148">
        <v>12</v>
      </c>
      <c r="C16" s="961" t="s">
        <v>587</v>
      </c>
      <c r="D16" s="564"/>
      <c r="E16" s="152"/>
      <c r="F16" s="153"/>
      <c r="G16" s="144"/>
      <c r="H16" s="144"/>
      <c r="I16" s="144"/>
      <c r="J16" s="144"/>
      <c r="K16" s="144"/>
      <c r="L16" s="144"/>
      <c r="M16" s="144"/>
      <c r="N16" s="144"/>
      <c r="O16" s="144"/>
      <c r="P16" s="144"/>
      <c r="Q16" s="144"/>
      <c r="R16" s="144"/>
      <c r="S16" s="144"/>
      <c r="T16" s="144"/>
      <c r="U16" s="144"/>
      <c r="V16" s="144"/>
      <c r="W16" s="144"/>
      <c r="X16" s="144"/>
      <c r="Y16" s="144"/>
      <c r="Z16" s="144"/>
    </row>
    <row r="17" spans="1:26" ht="15.75" customHeight="1" x14ac:dyDescent="0.25">
      <c r="A17" s="153"/>
      <c r="B17" s="153"/>
      <c r="C17" s="153"/>
      <c r="D17" s="153"/>
      <c r="E17" s="154"/>
      <c r="F17" s="153"/>
      <c r="G17" s="144"/>
      <c r="H17" s="144"/>
      <c r="I17" s="144"/>
      <c r="J17" s="144"/>
      <c r="K17" s="144"/>
      <c r="L17" s="144"/>
      <c r="M17" s="144"/>
      <c r="N17" s="144"/>
      <c r="O17" s="144"/>
      <c r="P17" s="144"/>
      <c r="Q17" s="144"/>
      <c r="R17" s="144"/>
      <c r="S17" s="144"/>
      <c r="T17" s="144"/>
      <c r="U17" s="144"/>
      <c r="V17" s="144"/>
      <c r="W17" s="144"/>
      <c r="X17" s="144"/>
      <c r="Y17" s="144"/>
      <c r="Z17" s="144"/>
    </row>
    <row r="18" spans="1:26" ht="13.5" customHeight="1" x14ac:dyDescent="0.25">
      <c r="A18" s="142"/>
      <c r="B18" s="142"/>
      <c r="C18" s="142"/>
      <c r="D18" s="142"/>
      <c r="E18" s="142"/>
      <c r="F18" s="142"/>
      <c r="G18" s="144"/>
      <c r="H18" s="144"/>
      <c r="I18" s="144"/>
      <c r="J18" s="144"/>
      <c r="K18" s="144"/>
      <c r="L18" s="144"/>
      <c r="M18" s="144"/>
      <c r="N18" s="144"/>
      <c r="O18" s="144"/>
      <c r="P18" s="144"/>
      <c r="Q18" s="144"/>
      <c r="R18" s="144"/>
      <c r="S18" s="144"/>
      <c r="T18" s="144"/>
      <c r="U18" s="144"/>
      <c r="V18" s="144"/>
      <c r="W18" s="144"/>
      <c r="X18" s="144"/>
      <c r="Y18" s="144"/>
      <c r="Z18" s="144"/>
    </row>
    <row r="19" spans="1:26" ht="15" customHeight="1" x14ac:dyDescent="0.25">
      <c r="A19" s="155"/>
      <c r="B19" s="155"/>
      <c r="C19" s="156" t="s">
        <v>588</v>
      </c>
      <c r="D19" s="156" t="s">
        <v>589</v>
      </c>
      <c r="E19" s="157"/>
      <c r="F19" s="155"/>
      <c r="G19" s="144"/>
      <c r="H19" s="144"/>
      <c r="I19" s="144"/>
      <c r="J19" s="144"/>
      <c r="K19" s="144"/>
      <c r="L19" s="144"/>
      <c r="M19" s="144"/>
      <c r="N19" s="144"/>
      <c r="O19" s="144"/>
      <c r="P19" s="144"/>
      <c r="Q19" s="144"/>
      <c r="R19" s="144"/>
      <c r="S19" s="144"/>
      <c r="T19" s="144"/>
      <c r="U19" s="144"/>
      <c r="V19" s="144"/>
      <c r="W19" s="144"/>
      <c r="X19" s="144"/>
      <c r="Y19" s="144"/>
      <c r="Z19" s="144"/>
    </row>
    <row r="20" spans="1:26" ht="147.75" customHeight="1" x14ac:dyDescent="0.25">
      <c r="A20" s="142"/>
      <c r="B20" s="142"/>
      <c r="C20" s="158" t="s">
        <v>590</v>
      </c>
      <c r="D20" s="159" t="s">
        <v>591</v>
      </c>
      <c r="E20" s="151"/>
      <c r="F20" s="142"/>
      <c r="G20" s="144"/>
      <c r="H20" s="144"/>
      <c r="I20" s="144"/>
      <c r="J20" s="144"/>
      <c r="K20" s="144"/>
      <c r="L20" s="144"/>
      <c r="M20" s="144"/>
      <c r="N20" s="144"/>
      <c r="O20" s="144"/>
      <c r="P20" s="144"/>
      <c r="Q20" s="144"/>
      <c r="R20" s="144"/>
      <c r="S20" s="144"/>
      <c r="T20" s="144"/>
      <c r="U20" s="144"/>
      <c r="V20" s="144"/>
      <c r="W20" s="144"/>
      <c r="X20" s="144"/>
      <c r="Y20" s="144"/>
      <c r="Z20" s="144"/>
    </row>
    <row r="21" spans="1:26" ht="195" customHeight="1" x14ac:dyDescent="0.25">
      <c r="A21" s="142"/>
      <c r="B21" s="142"/>
      <c r="C21" s="158" t="s">
        <v>592</v>
      </c>
      <c r="D21" s="159" t="s">
        <v>593</v>
      </c>
      <c r="E21" s="151"/>
      <c r="F21" s="142"/>
      <c r="G21" s="144"/>
      <c r="H21" s="144"/>
      <c r="I21" s="144"/>
      <c r="J21" s="144"/>
      <c r="K21" s="144"/>
      <c r="L21" s="144"/>
      <c r="M21" s="144"/>
      <c r="N21" s="144"/>
      <c r="O21" s="144"/>
      <c r="P21" s="144"/>
      <c r="Q21" s="144"/>
      <c r="R21" s="144"/>
      <c r="S21" s="144"/>
      <c r="T21" s="144"/>
      <c r="U21" s="144"/>
      <c r="V21" s="144"/>
      <c r="W21" s="144"/>
      <c r="X21" s="144"/>
      <c r="Y21" s="144"/>
      <c r="Z21" s="144"/>
    </row>
    <row r="22" spans="1:26" ht="245.25" customHeight="1" x14ac:dyDescent="0.25">
      <c r="A22" s="142"/>
      <c r="B22" s="142"/>
      <c r="C22" s="158" t="s">
        <v>594</v>
      </c>
      <c r="D22" s="159" t="s">
        <v>595</v>
      </c>
      <c r="E22" s="151"/>
      <c r="F22" s="142"/>
      <c r="G22" s="144"/>
      <c r="H22" s="144"/>
      <c r="I22" s="144"/>
      <c r="J22" s="144"/>
      <c r="K22" s="144"/>
      <c r="L22" s="144"/>
      <c r="M22" s="144"/>
      <c r="N22" s="144"/>
      <c r="O22" s="144"/>
      <c r="P22" s="144"/>
      <c r="Q22" s="144"/>
      <c r="R22" s="144"/>
      <c r="S22" s="144"/>
      <c r="T22" s="144"/>
      <c r="U22" s="144"/>
      <c r="V22" s="144"/>
      <c r="W22" s="144"/>
      <c r="X22" s="144"/>
      <c r="Y22" s="144"/>
      <c r="Z22" s="144"/>
    </row>
    <row r="23" spans="1:26" ht="324.75" customHeight="1" x14ac:dyDescent="0.25">
      <c r="A23" s="142"/>
      <c r="B23" s="142"/>
      <c r="C23" s="160" t="s">
        <v>596</v>
      </c>
      <c r="D23" s="159" t="s">
        <v>597</v>
      </c>
      <c r="E23" s="151"/>
      <c r="F23" s="142"/>
      <c r="G23" s="144"/>
      <c r="H23" s="144"/>
      <c r="I23" s="144"/>
      <c r="J23" s="144"/>
      <c r="K23" s="144"/>
      <c r="L23" s="144"/>
      <c r="M23" s="144"/>
      <c r="N23" s="144"/>
      <c r="O23" s="144"/>
      <c r="P23" s="144"/>
      <c r="Q23" s="144"/>
      <c r="R23" s="144"/>
      <c r="S23" s="144"/>
      <c r="T23" s="144"/>
      <c r="U23" s="144"/>
      <c r="V23" s="144"/>
      <c r="W23" s="144"/>
      <c r="X23" s="144"/>
      <c r="Y23" s="144"/>
      <c r="Z23" s="144"/>
    </row>
    <row r="24" spans="1:26" ht="202.5" customHeight="1" x14ac:dyDescent="0.25">
      <c r="A24" s="142"/>
      <c r="B24" s="142"/>
      <c r="C24" s="158" t="s">
        <v>598</v>
      </c>
      <c r="D24" s="159" t="s">
        <v>599</v>
      </c>
      <c r="E24" s="151"/>
      <c r="F24" s="142"/>
      <c r="G24" s="144"/>
      <c r="H24" s="144"/>
      <c r="I24" s="144"/>
      <c r="J24" s="144"/>
      <c r="K24" s="144"/>
      <c r="L24" s="144"/>
      <c r="M24" s="144"/>
      <c r="N24" s="144"/>
      <c r="O24" s="144"/>
      <c r="P24" s="144"/>
      <c r="Q24" s="144"/>
      <c r="R24" s="144"/>
      <c r="S24" s="144"/>
      <c r="T24" s="144"/>
      <c r="U24" s="144"/>
      <c r="V24" s="144"/>
      <c r="W24" s="144"/>
      <c r="X24" s="144"/>
      <c r="Y24" s="144"/>
      <c r="Z24" s="144"/>
    </row>
    <row r="25" spans="1:26" ht="386.25" customHeight="1" x14ac:dyDescent="0.25">
      <c r="A25" s="142"/>
      <c r="B25" s="142"/>
      <c r="C25" s="160" t="s">
        <v>600</v>
      </c>
      <c r="D25" s="159" t="s">
        <v>601</v>
      </c>
      <c r="E25" s="151"/>
      <c r="F25" s="142"/>
      <c r="G25" s="161"/>
      <c r="H25" s="161"/>
      <c r="I25" s="161"/>
      <c r="J25" s="161"/>
      <c r="K25" s="161"/>
      <c r="L25" s="161"/>
      <c r="M25" s="161"/>
      <c r="N25" s="161"/>
      <c r="O25" s="161"/>
      <c r="P25" s="161"/>
      <c r="Q25" s="161"/>
      <c r="R25" s="161"/>
      <c r="S25" s="161"/>
      <c r="T25" s="161"/>
      <c r="U25" s="161"/>
      <c r="V25" s="161"/>
      <c r="W25" s="161"/>
      <c r="X25" s="161"/>
      <c r="Y25" s="161"/>
      <c r="Z25" s="161"/>
    </row>
    <row r="26" spans="1:26" ht="14.25" customHeight="1" x14ac:dyDescent="0.25">
      <c r="A26" s="142"/>
      <c r="B26" s="142"/>
      <c r="C26" s="160" t="s">
        <v>602</v>
      </c>
      <c r="D26" s="162" t="s">
        <v>603</v>
      </c>
      <c r="E26" s="163"/>
      <c r="F26" s="142"/>
      <c r="G26" s="164"/>
      <c r="H26" s="164"/>
      <c r="I26" s="164"/>
      <c r="J26" s="164"/>
      <c r="K26" s="164"/>
      <c r="L26" s="164"/>
      <c r="M26" s="164"/>
      <c r="N26" s="164"/>
      <c r="O26" s="164"/>
      <c r="P26" s="164"/>
      <c r="Q26" s="164"/>
      <c r="R26" s="164"/>
      <c r="S26" s="164"/>
      <c r="T26" s="164"/>
      <c r="U26" s="164"/>
      <c r="V26" s="164"/>
      <c r="W26" s="164"/>
      <c r="X26" s="164"/>
      <c r="Y26" s="164"/>
      <c r="Z26" s="164"/>
    </row>
    <row r="27" spans="1:26" ht="187.5" customHeight="1" x14ac:dyDescent="0.25">
      <c r="A27" s="142"/>
      <c r="B27" s="142"/>
      <c r="C27" s="165" t="s">
        <v>604</v>
      </c>
      <c r="D27" s="163" t="s">
        <v>605</v>
      </c>
      <c r="E27" s="163"/>
      <c r="F27" s="142"/>
      <c r="G27" s="144"/>
      <c r="H27" s="144"/>
      <c r="I27" s="144"/>
      <c r="J27" s="144"/>
      <c r="K27" s="144"/>
      <c r="L27" s="144"/>
      <c r="M27" s="144"/>
      <c r="N27" s="144"/>
      <c r="O27" s="144"/>
      <c r="P27" s="144"/>
      <c r="Q27" s="144"/>
      <c r="R27" s="144"/>
      <c r="S27" s="144"/>
      <c r="T27" s="144"/>
      <c r="U27" s="144"/>
      <c r="V27" s="144"/>
      <c r="W27" s="144"/>
      <c r="X27" s="144"/>
      <c r="Y27" s="144"/>
      <c r="Z27" s="144"/>
    </row>
    <row r="28" spans="1:26" ht="231.75" customHeight="1" x14ac:dyDescent="0.25">
      <c r="A28" s="142"/>
      <c r="B28" s="142"/>
      <c r="C28" s="166"/>
      <c r="D28" s="142"/>
      <c r="E28" s="142"/>
      <c r="F28" s="142"/>
      <c r="G28" s="144"/>
      <c r="H28" s="144"/>
      <c r="I28" s="144"/>
      <c r="J28" s="144"/>
      <c r="K28" s="144"/>
      <c r="L28" s="144"/>
      <c r="M28" s="144"/>
      <c r="N28" s="144"/>
      <c r="O28" s="144"/>
      <c r="P28" s="144"/>
      <c r="Q28" s="144"/>
      <c r="R28" s="144"/>
      <c r="S28" s="144"/>
      <c r="T28" s="144"/>
      <c r="U28" s="144"/>
      <c r="V28" s="144"/>
      <c r="W28" s="144"/>
      <c r="X28" s="144"/>
      <c r="Y28" s="144"/>
      <c r="Z28" s="144"/>
    </row>
    <row r="29" spans="1:26" ht="369.75" customHeight="1" x14ac:dyDescent="0.25">
      <c r="A29" s="142"/>
      <c r="B29" s="142"/>
      <c r="C29" s="167"/>
      <c r="D29" s="144"/>
      <c r="E29" s="142"/>
      <c r="F29" s="142"/>
      <c r="G29" s="144"/>
      <c r="H29" s="144"/>
      <c r="I29" s="144"/>
      <c r="J29" s="144"/>
      <c r="K29" s="144"/>
      <c r="L29" s="144"/>
      <c r="M29" s="144"/>
      <c r="N29" s="144"/>
      <c r="O29" s="144"/>
      <c r="P29" s="144"/>
      <c r="Q29" s="144"/>
      <c r="R29" s="144"/>
      <c r="S29" s="144"/>
      <c r="T29" s="144"/>
      <c r="U29" s="144"/>
      <c r="V29" s="144"/>
      <c r="W29" s="144"/>
      <c r="X29" s="144"/>
      <c r="Y29" s="144"/>
      <c r="Z29" s="144"/>
    </row>
    <row r="30" spans="1:26" ht="100.5" customHeight="1" x14ac:dyDescent="0.25">
      <c r="A30" s="144"/>
      <c r="B30" s="144"/>
      <c r="C30" s="167"/>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ht="409.5" customHeight="1" x14ac:dyDescent="0.25">
      <c r="A31" s="144"/>
      <c r="B31" s="144"/>
      <c r="C31" s="167"/>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ht="182.25" customHeight="1" x14ac:dyDescent="0.25">
      <c r="A32" s="144"/>
      <c r="B32" s="144"/>
      <c r="C32" s="167"/>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409.5" customHeight="1" x14ac:dyDescent="0.25">
      <c r="A33" s="144"/>
      <c r="B33" s="144"/>
      <c r="C33" s="167"/>
      <c r="D33" s="144"/>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ht="127.5" customHeight="1" x14ac:dyDescent="0.25">
      <c r="A34" s="144"/>
      <c r="B34" s="144"/>
      <c r="C34" s="167"/>
      <c r="D34" s="144"/>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ht="311.25" customHeight="1" x14ac:dyDescent="0.25">
      <c r="A35" s="144"/>
      <c r="B35" s="144"/>
      <c r="C35" s="167"/>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ht="14.25" customHeight="1" x14ac:dyDescent="0.25">
      <c r="A36" s="144"/>
      <c r="B36" s="144"/>
      <c r="C36" s="167"/>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14.25" customHeight="1" x14ac:dyDescent="0.25">
      <c r="A37" s="144"/>
      <c r="B37" s="144"/>
      <c r="C37" s="167"/>
      <c r="D37" s="144"/>
      <c r="E37" s="144"/>
      <c r="F37" s="144"/>
      <c r="G37" s="144"/>
      <c r="H37" s="144"/>
      <c r="I37" s="144"/>
      <c r="J37" s="144"/>
      <c r="K37" s="144"/>
      <c r="L37" s="144"/>
      <c r="M37" s="144"/>
      <c r="N37" s="144"/>
      <c r="O37" s="144"/>
      <c r="P37" s="144"/>
      <c r="Q37" s="144"/>
      <c r="R37" s="144"/>
      <c r="S37" s="144"/>
      <c r="T37" s="144"/>
      <c r="U37" s="144"/>
      <c r="V37" s="144"/>
      <c r="W37" s="144"/>
      <c r="X37" s="144"/>
      <c r="Y37" s="144"/>
      <c r="Z37" s="144"/>
    </row>
    <row r="38" spans="1:26" ht="14.25" customHeight="1" x14ac:dyDescent="0.25">
      <c r="A38" s="144"/>
      <c r="B38" s="144"/>
      <c r="C38" s="167"/>
      <c r="D38" s="144"/>
      <c r="E38" s="144"/>
      <c r="F38" s="144"/>
      <c r="G38" s="144"/>
      <c r="H38" s="144"/>
      <c r="I38" s="144"/>
      <c r="J38" s="144"/>
      <c r="K38" s="144"/>
      <c r="L38" s="144"/>
      <c r="M38" s="144"/>
      <c r="N38" s="144"/>
      <c r="O38" s="144"/>
      <c r="P38" s="144"/>
      <c r="Q38" s="144"/>
      <c r="R38" s="144"/>
      <c r="S38" s="144"/>
      <c r="T38" s="144"/>
      <c r="U38" s="144"/>
      <c r="V38" s="144"/>
      <c r="W38" s="144"/>
      <c r="X38" s="144"/>
      <c r="Y38" s="144"/>
      <c r="Z38" s="144"/>
    </row>
    <row r="39" spans="1:26" ht="14.25" customHeight="1" x14ac:dyDescent="0.25">
      <c r="A39" s="144"/>
      <c r="B39" s="144"/>
      <c r="C39" s="167"/>
      <c r="D39" s="144"/>
      <c r="E39" s="144"/>
      <c r="F39" s="144"/>
      <c r="G39" s="144"/>
      <c r="H39" s="144"/>
      <c r="I39" s="144"/>
      <c r="J39" s="144"/>
      <c r="K39" s="144"/>
      <c r="L39" s="144"/>
      <c r="M39" s="144"/>
      <c r="N39" s="144"/>
      <c r="O39" s="144"/>
      <c r="P39" s="144"/>
      <c r="Q39" s="144"/>
      <c r="R39" s="144"/>
      <c r="S39" s="144"/>
      <c r="T39" s="144"/>
      <c r="U39" s="144"/>
      <c r="V39" s="144"/>
      <c r="W39" s="144"/>
      <c r="X39" s="144"/>
      <c r="Y39" s="144"/>
      <c r="Z39" s="144"/>
    </row>
    <row r="40" spans="1:26" ht="14.25" customHeight="1" x14ac:dyDescent="0.25">
      <c r="A40" s="144"/>
      <c r="B40" s="144"/>
      <c r="C40" s="167"/>
      <c r="D40" s="144"/>
      <c r="E40" s="144"/>
      <c r="F40" s="144"/>
      <c r="G40" s="144"/>
      <c r="H40" s="144"/>
      <c r="I40" s="144"/>
      <c r="J40" s="144"/>
      <c r="K40" s="144"/>
      <c r="L40" s="144"/>
      <c r="M40" s="144"/>
      <c r="N40" s="144"/>
      <c r="O40" s="144"/>
      <c r="P40" s="144"/>
      <c r="Q40" s="144"/>
      <c r="R40" s="144"/>
      <c r="S40" s="144"/>
      <c r="T40" s="144"/>
      <c r="U40" s="144"/>
      <c r="V40" s="144"/>
      <c r="W40" s="144"/>
      <c r="X40" s="144"/>
      <c r="Y40" s="144"/>
      <c r="Z40" s="144"/>
    </row>
    <row r="41" spans="1:26" ht="14.25" customHeight="1" x14ac:dyDescent="0.25">
      <c r="A41" s="144"/>
      <c r="B41" s="144"/>
      <c r="C41" s="167"/>
      <c r="D41" s="144"/>
      <c r="E41" s="144"/>
      <c r="F41" s="144"/>
      <c r="G41" s="144"/>
      <c r="H41" s="144"/>
      <c r="I41" s="144"/>
      <c r="J41" s="144"/>
      <c r="K41" s="144"/>
      <c r="L41" s="144"/>
      <c r="M41" s="144"/>
      <c r="N41" s="144"/>
      <c r="O41" s="144"/>
      <c r="P41" s="144"/>
      <c r="Q41" s="144"/>
      <c r="R41" s="144"/>
      <c r="S41" s="144"/>
      <c r="T41" s="144"/>
      <c r="U41" s="144"/>
      <c r="V41" s="144"/>
      <c r="W41" s="144"/>
      <c r="X41" s="144"/>
      <c r="Y41" s="144"/>
      <c r="Z41" s="144"/>
    </row>
    <row r="42" spans="1:26" ht="14.25" customHeight="1" x14ac:dyDescent="0.25">
      <c r="A42" s="144"/>
      <c r="B42" s="144"/>
      <c r="C42" s="167"/>
      <c r="D42" s="144"/>
      <c r="E42" s="144"/>
      <c r="F42" s="144"/>
      <c r="G42" s="144"/>
      <c r="H42" s="144"/>
      <c r="I42" s="144"/>
      <c r="J42" s="144"/>
      <c r="K42" s="144"/>
      <c r="L42" s="144"/>
      <c r="M42" s="144"/>
      <c r="N42" s="144"/>
      <c r="O42" s="144"/>
      <c r="P42" s="144"/>
      <c r="Q42" s="144"/>
      <c r="R42" s="144"/>
      <c r="S42" s="144"/>
      <c r="T42" s="144"/>
      <c r="U42" s="144"/>
      <c r="V42" s="144"/>
      <c r="W42" s="144"/>
      <c r="X42" s="144"/>
      <c r="Y42" s="144"/>
      <c r="Z42" s="144"/>
    </row>
    <row r="43" spans="1:26" ht="14.25" customHeight="1" x14ac:dyDescent="0.25">
      <c r="A43" s="144"/>
      <c r="B43" s="144"/>
      <c r="C43" s="167"/>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6" ht="14.25" customHeight="1" x14ac:dyDescent="0.25">
      <c r="A44" s="144"/>
      <c r="B44" s="144"/>
      <c r="C44" s="167"/>
      <c r="D44" s="144"/>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6" ht="14.25" customHeight="1" x14ac:dyDescent="0.25">
      <c r="A45" s="144"/>
      <c r="B45" s="144"/>
      <c r="C45" s="167"/>
      <c r="D45" s="144"/>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6" ht="14.25" customHeight="1" x14ac:dyDescent="0.25">
      <c r="A46" s="144"/>
      <c r="B46" s="144"/>
      <c r="C46" s="167"/>
      <c r="D46" s="144"/>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6" ht="14.25" customHeight="1" x14ac:dyDescent="0.25">
      <c r="A47" s="144"/>
      <c r="B47" s="144"/>
      <c r="C47" s="167"/>
      <c r="D47" s="144"/>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6" ht="14.25" customHeight="1" x14ac:dyDescent="0.25">
      <c r="A48" s="144"/>
      <c r="B48" s="144"/>
      <c r="C48" s="167"/>
      <c r="D48" s="144"/>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14.25" customHeight="1" x14ac:dyDescent="0.25">
      <c r="A49" s="144"/>
      <c r="B49" s="144"/>
      <c r="C49" s="167"/>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14.25" customHeight="1" x14ac:dyDescent="0.25">
      <c r="A50" s="144"/>
      <c r="B50" s="144"/>
      <c r="C50" s="167"/>
      <c r="D50" s="144"/>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14.25" customHeight="1" x14ac:dyDescent="0.25">
      <c r="A51" s="144"/>
      <c r="B51" s="144"/>
      <c r="C51" s="167"/>
      <c r="D51" s="144"/>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14.25" customHeight="1" x14ac:dyDescent="0.25">
      <c r="A52" s="144"/>
      <c r="B52" s="144"/>
      <c r="C52" s="167"/>
      <c r="D52" s="144"/>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14.25" customHeight="1" x14ac:dyDescent="0.25">
      <c r="A53" s="144"/>
      <c r="B53" s="144"/>
      <c r="C53" s="167"/>
      <c r="D53" s="144"/>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ht="14.25" customHeight="1" x14ac:dyDescent="0.25">
      <c r="A54" s="144"/>
      <c r="B54" s="144"/>
      <c r="C54" s="167"/>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ht="14.25" customHeight="1" x14ac:dyDescent="0.25">
      <c r="A55" s="144"/>
      <c r="B55" s="144"/>
      <c r="C55" s="167"/>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ht="14.25" customHeight="1" x14ac:dyDescent="0.25">
      <c r="A56" s="144"/>
      <c r="B56" s="144"/>
      <c r="C56" s="167"/>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ht="14.25" customHeight="1" x14ac:dyDescent="0.25">
      <c r="A57" s="144"/>
      <c r="B57" s="144"/>
      <c r="C57" s="167"/>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ht="14.25" customHeight="1" x14ac:dyDescent="0.25">
      <c r="A58" s="144"/>
      <c r="B58" s="144"/>
      <c r="C58" s="167"/>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ht="14.25" customHeight="1" x14ac:dyDescent="0.25">
      <c r="A59" s="144"/>
      <c r="B59" s="144"/>
      <c r="C59" s="167"/>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ht="14.25" customHeight="1" x14ac:dyDescent="0.25">
      <c r="A60" s="144"/>
      <c r="B60" s="144"/>
      <c r="C60" s="167"/>
      <c r="D60" s="144"/>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ht="14.25" customHeight="1" x14ac:dyDescent="0.25">
      <c r="A61" s="144"/>
      <c r="B61" s="144"/>
      <c r="C61" s="167"/>
      <c r="D61" s="144"/>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ht="14.25" customHeight="1" x14ac:dyDescent="0.25">
      <c r="A62" s="144"/>
      <c r="B62" s="144"/>
      <c r="C62" s="167"/>
      <c r="D62" s="144"/>
      <c r="E62" s="144"/>
      <c r="F62" s="144"/>
      <c r="G62" s="144"/>
      <c r="H62" s="144"/>
      <c r="I62" s="144"/>
      <c r="J62" s="144"/>
      <c r="K62" s="144"/>
      <c r="L62" s="144"/>
      <c r="M62" s="144"/>
      <c r="N62" s="144"/>
      <c r="O62" s="144"/>
      <c r="P62" s="144"/>
      <c r="Q62" s="144"/>
      <c r="R62" s="144"/>
      <c r="S62" s="144"/>
      <c r="T62" s="144"/>
      <c r="U62" s="144"/>
      <c r="V62" s="144"/>
      <c r="W62" s="144"/>
      <c r="X62" s="144"/>
      <c r="Y62" s="144"/>
      <c r="Z62" s="144"/>
    </row>
    <row r="63" spans="1:26" ht="14.25" customHeight="1" x14ac:dyDescent="0.25">
      <c r="A63" s="144"/>
      <c r="B63" s="144"/>
      <c r="C63" s="167"/>
      <c r="D63" s="144"/>
      <c r="E63" s="144"/>
      <c r="F63" s="144"/>
      <c r="G63" s="144"/>
      <c r="H63" s="144"/>
      <c r="I63" s="144"/>
      <c r="J63" s="144"/>
      <c r="K63" s="144"/>
      <c r="L63" s="144"/>
      <c r="M63" s="144"/>
      <c r="N63" s="144"/>
      <c r="O63" s="144"/>
      <c r="P63" s="144"/>
      <c r="Q63" s="144"/>
      <c r="R63" s="144"/>
      <c r="S63" s="144"/>
      <c r="T63" s="144"/>
      <c r="U63" s="144"/>
      <c r="V63" s="144"/>
      <c r="W63" s="144"/>
      <c r="X63" s="144"/>
      <c r="Y63" s="144"/>
      <c r="Z63" s="144"/>
    </row>
    <row r="64" spans="1:26" ht="14.25" customHeight="1" x14ac:dyDescent="0.25">
      <c r="A64" s="144"/>
      <c r="B64" s="144"/>
      <c r="C64" s="167"/>
      <c r="D64" s="144"/>
      <c r="E64" s="144"/>
      <c r="F64" s="144"/>
      <c r="G64" s="144"/>
      <c r="H64" s="144"/>
      <c r="I64" s="144"/>
      <c r="J64" s="144"/>
      <c r="K64" s="144"/>
      <c r="L64" s="144"/>
      <c r="M64" s="144"/>
      <c r="N64" s="144"/>
      <c r="O64" s="144"/>
      <c r="P64" s="144"/>
      <c r="Q64" s="144"/>
      <c r="R64" s="144"/>
      <c r="S64" s="144"/>
      <c r="T64" s="144"/>
      <c r="U64" s="144"/>
      <c r="V64" s="144"/>
      <c r="W64" s="144"/>
      <c r="X64" s="144"/>
      <c r="Y64" s="144"/>
      <c r="Z64" s="144"/>
    </row>
    <row r="65" spans="1:26" ht="14.25" customHeight="1" x14ac:dyDescent="0.25">
      <c r="A65" s="144"/>
      <c r="B65" s="144"/>
      <c r="C65" s="167"/>
      <c r="D65" s="144"/>
      <c r="E65" s="144"/>
      <c r="F65" s="144"/>
      <c r="G65" s="144"/>
      <c r="H65" s="144"/>
      <c r="I65" s="144"/>
      <c r="J65" s="144"/>
      <c r="K65" s="144"/>
      <c r="L65" s="144"/>
      <c r="M65" s="144"/>
      <c r="N65" s="144"/>
      <c r="O65" s="144"/>
      <c r="P65" s="144"/>
      <c r="Q65" s="144"/>
      <c r="R65" s="144"/>
      <c r="S65" s="144"/>
      <c r="T65" s="144"/>
      <c r="U65" s="144"/>
      <c r="V65" s="144"/>
      <c r="W65" s="144"/>
      <c r="X65" s="144"/>
      <c r="Y65" s="144"/>
      <c r="Z65" s="144"/>
    </row>
    <row r="66" spans="1:26" ht="14.25" customHeight="1" x14ac:dyDescent="0.25">
      <c r="A66" s="144"/>
      <c r="B66" s="144"/>
      <c r="C66" s="167"/>
      <c r="D66" s="144"/>
      <c r="E66" s="144"/>
      <c r="F66" s="144"/>
      <c r="G66" s="144"/>
      <c r="H66" s="144"/>
      <c r="I66" s="144"/>
      <c r="J66" s="144"/>
      <c r="K66" s="144"/>
      <c r="L66" s="144"/>
      <c r="M66" s="144"/>
      <c r="N66" s="144"/>
      <c r="O66" s="144"/>
      <c r="P66" s="144"/>
      <c r="Q66" s="144"/>
      <c r="R66" s="144"/>
      <c r="S66" s="144"/>
      <c r="T66" s="144"/>
      <c r="U66" s="144"/>
      <c r="V66" s="144"/>
      <c r="W66" s="144"/>
      <c r="X66" s="144"/>
      <c r="Y66" s="144"/>
      <c r="Z66" s="144"/>
    </row>
    <row r="67" spans="1:26" ht="14.25" customHeight="1" x14ac:dyDescent="0.25">
      <c r="A67" s="144"/>
      <c r="B67" s="144"/>
      <c r="C67" s="167"/>
      <c r="D67" s="144"/>
      <c r="E67" s="144"/>
      <c r="F67" s="144"/>
      <c r="G67" s="144"/>
      <c r="H67" s="144"/>
      <c r="I67" s="144"/>
      <c r="J67" s="144"/>
      <c r="K67" s="144"/>
      <c r="L67" s="144"/>
      <c r="M67" s="144"/>
      <c r="N67" s="144"/>
      <c r="O67" s="144"/>
      <c r="P67" s="144"/>
      <c r="Q67" s="144"/>
      <c r="R67" s="144"/>
      <c r="S67" s="144"/>
      <c r="T67" s="144"/>
      <c r="U67" s="144"/>
      <c r="V67" s="144"/>
      <c r="W67" s="144"/>
      <c r="X67" s="144"/>
      <c r="Y67" s="144"/>
      <c r="Z67" s="144"/>
    </row>
    <row r="68" spans="1:26" ht="14.25" customHeight="1" x14ac:dyDescent="0.25">
      <c r="A68" s="144"/>
      <c r="B68" s="144"/>
      <c r="C68" s="167"/>
      <c r="D68" s="144"/>
      <c r="E68" s="144"/>
      <c r="F68" s="144"/>
      <c r="G68" s="144"/>
      <c r="H68" s="144"/>
      <c r="I68" s="144"/>
      <c r="J68" s="144"/>
      <c r="K68" s="144"/>
      <c r="L68" s="144"/>
      <c r="M68" s="144"/>
      <c r="N68" s="144"/>
      <c r="O68" s="144"/>
      <c r="P68" s="144"/>
      <c r="Q68" s="144"/>
      <c r="R68" s="144"/>
      <c r="S68" s="144"/>
      <c r="T68" s="144"/>
      <c r="U68" s="144"/>
      <c r="V68" s="144"/>
      <c r="W68" s="144"/>
      <c r="X68" s="144"/>
      <c r="Y68" s="144"/>
      <c r="Z68" s="144"/>
    </row>
    <row r="69" spans="1:26" ht="14.25" customHeight="1" x14ac:dyDescent="0.25">
      <c r="A69" s="144"/>
      <c r="B69" s="144"/>
      <c r="C69" s="167"/>
      <c r="D69" s="144"/>
      <c r="E69" s="144"/>
      <c r="F69" s="144"/>
      <c r="G69" s="144"/>
      <c r="H69" s="144"/>
      <c r="I69" s="144"/>
      <c r="J69" s="144"/>
      <c r="K69" s="144"/>
      <c r="L69" s="144"/>
      <c r="M69" s="144"/>
      <c r="N69" s="144"/>
      <c r="O69" s="144"/>
      <c r="P69" s="144"/>
      <c r="Q69" s="144"/>
      <c r="R69" s="144"/>
      <c r="S69" s="144"/>
      <c r="T69" s="144"/>
      <c r="U69" s="144"/>
      <c r="V69" s="144"/>
      <c r="W69" s="144"/>
      <c r="X69" s="144"/>
      <c r="Y69" s="144"/>
      <c r="Z69" s="144"/>
    </row>
    <row r="70" spans="1:26" ht="14.25" customHeight="1" x14ac:dyDescent="0.25">
      <c r="A70" s="144"/>
      <c r="B70" s="144"/>
      <c r="C70" s="167"/>
      <c r="D70" s="144"/>
      <c r="E70" s="144"/>
      <c r="F70" s="144"/>
      <c r="G70" s="144"/>
      <c r="H70" s="144"/>
      <c r="I70" s="144"/>
      <c r="J70" s="144"/>
      <c r="K70" s="144"/>
      <c r="L70" s="144"/>
      <c r="M70" s="144"/>
      <c r="N70" s="144"/>
      <c r="O70" s="144"/>
      <c r="P70" s="144"/>
      <c r="Q70" s="144"/>
      <c r="R70" s="144"/>
      <c r="S70" s="144"/>
      <c r="T70" s="144"/>
      <c r="U70" s="144"/>
      <c r="V70" s="144"/>
      <c r="W70" s="144"/>
      <c r="X70" s="144"/>
      <c r="Y70" s="144"/>
      <c r="Z70" s="144"/>
    </row>
    <row r="71" spans="1:26" ht="14.25" customHeight="1" x14ac:dyDescent="0.25">
      <c r="A71" s="144"/>
      <c r="B71" s="144"/>
      <c r="C71" s="167"/>
      <c r="D71" s="144"/>
      <c r="E71" s="144"/>
      <c r="F71" s="144"/>
      <c r="G71" s="144"/>
      <c r="H71" s="144"/>
      <c r="I71" s="144"/>
      <c r="J71" s="144"/>
      <c r="K71" s="144"/>
      <c r="L71" s="144"/>
      <c r="M71" s="144"/>
      <c r="N71" s="144"/>
      <c r="O71" s="144"/>
      <c r="P71" s="144"/>
      <c r="Q71" s="144"/>
      <c r="R71" s="144"/>
      <c r="S71" s="144"/>
      <c r="T71" s="144"/>
      <c r="U71" s="144"/>
      <c r="V71" s="144"/>
      <c r="W71" s="144"/>
      <c r="X71" s="144"/>
      <c r="Y71" s="144"/>
      <c r="Z71" s="144"/>
    </row>
    <row r="72" spans="1:26" ht="14.25" customHeight="1" x14ac:dyDescent="0.25">
      <c r="A72" s="144"/>
      <c r="B72" s="144"/>
      <c r="C72" s="167"/>
      <c r="D72" s="144"/>
      <c r="E72" s="144"/>
      <c r="F72" s="144"/>
      <c r="G72" s="144"/>
      <c r="H72" s="144"/>
      <c r="I72" s="144"/>
      <c r="J72" s="144"/>
      <c r="K72" s="144"/>
      <c r="L72" s="144"/>
      <c r="M72" s="144"/>
      <c r="N72" s="144"/>
      <c r="O72" s="144"/>
      <c r="P72" s="144"/>
      <c r="Q72" s="144"/>
      <c r="R72" s="144"/>
      <c r="S72" s="144"/>
      <c r="T72" s="144"/>
      <c r="U72" s="144"/>
      <c r="V72" s="144"/>
      <c r="W72" s="144"/>
      <c r="X72" s="144"/>
      <c r="Y72" s="144"/>
      <c r="Z72" s="144"/>
    </row>
    <row r="73" spans="1:26" ht="14.25" customHeight="1" x14ac:dyDescent="0.25">
      <c r="A73" s="144"/>
      <c r="B73" s="144"/>
      <c r="C73" s="167"/>
      <c r="D73" s="144"/>
      <c r="E73" s="144"/>
      <c r="F73" s="144"/>
      <c r="G73" s="144"/>
      <c r="H73" s="144"/>
      <c r="I73" s="144"/>
      <c r="J73" s="144"/>
      <c r="K73" s="144"/>
      <c r="L73" s="144"/>
      <c r="M73" s="144"/>
      <c r="N73" s="144"/>
      <c r="O73" s="144"/>
      <c r="P73" s="144"/>
      <c r="Q73" s="144"/>
      <c r="R73" s="144"/>
      <c r="S73" s="144"/>
      <c r="T73" s="144"/>
      <c r="U73" s="144"/>
      <c r="V73" s="144"/>
      <c r="W73" s="144"/>
      <c r="X73" s="144"/>
      <c r="Y73" s="144"/>
      <c r="Z73" s="144"/>
    </row>
    <row r="74" spans="1:26" ht="14.25" customHeight="1" x14ac:dyDescent="0.25">
      <c r="A74" s="144"/>
      <c r="B74" s="144"/>
      <c r="C74" s="167"/>
      <c r="D74" s="144"/>
      <c r="E74" s="144"/>
      <c r="F74" s="144"/>
      <c r="G74" s="144"/>
      <c r="H74" s="144"/>
      <c r="I74" s="144"/>
      <c r="J74" s="144"/>
      <c r="K74" s="144"/>
      <c r="L74" s="144"/>
      <c r="M74" s="144"/>
      <c r="N74" s="144"/>
      <c r="O74" s="144"/>
      <c r="P74" s="144"/>
      <c r="Q74" s="144"/>
      <c r="R74" s="144"/>
      <c r="S74" s="144"/>
      <c r="T74" s="144"/>
      <c r="U74" s="144"/>
      <c r="V74" s="144"/>
      <c r="W74" s="144"/>
      <c r="X74" s="144"/>
      <c r="Y74" s="144"/>
      <c r="Z74" s="144"/>
    </row>
    <row r="75" spans="1:26" ht="14.25" customHeight="1" x14ac:dyDescent="0.25">
      <c r="A75" s="144"/>
      <c r="B75" s="144"/>
      <c r="C75" s="167"/>
      <c r="D75" s="144"/>
      <c r="E75" s="144"/>
      <c r="F75" s="144"/>
      <c r="G75" s="144"/>
      <c r="H75" s="144"/>
      <c r="I75" s="144"/>
      <c r="J75" s="144"/>
      <c r="K75" s="144"/>
      <c r="L75" s="144"/>
      <c r="M75" s="144"/>
      <c r="N75" s="144"/>
      <c r="O75" s="144"/>
      <c r="P75" s="144"/>
      <c r="Q75" s="144"/>
      <c r="R75" s="144"/>
      <c r="S75" s="144"/>
      <c r="T75" s="144"/>
      <c r="U75" s="144"/>
      <c r="V75" s="144"/>
      <c r="W75" s="144"/>
      <c r="X75" s="144"/>
      <c r="Y75" s="144"/>
      <c r="Z75" s="144"/>
    </row>
    <row r="76" spans="1:26" ht="14.25" customHeight="1" x14ac:dyDescent="0.25">
      <c r="A76" s="144"/>
      <c r="B76" s="144"/>
      <c r="C76" s="167"/>
      <c r="D76" s="144"/>
      <c r="E76" s="144"/>
      <c r="F76" s="144"/>
      <c r="G76" s="144"/>
      <c r="H76" s="144"/>
      <c r="I76" s="144"/>
      <c r="J76" s="144"/>
      <c r="K76" s="144"/>
      <c r="L76" s="144"/>
      <c r="M76" s="144"/>
      <c r="N76" s="144"/>
      <c r="O76" s="144"/>
      <c r="P76" s="144"/>
      <c r="Q76" s="144"/>
      <c r="R76" s="144"/>
      <c r="S76" s="144"/>
      <c r="T76" s="144"/>
      <c r="U76" s="144"/>
      <c r="V76" s="144"/>
      <c r="W76" s="144"/>
      <c r="X76" s="144"/>
      <c r="Y76" s="144"/>
      <c r="Z76" s="144"/>
    </row>
    <row r="77" spans="1:26" ht="14.25" customHeight="1" x14ac:dyDescent="0.25">
      <c r="A77" s="144"/>
      <c r="B77" s="144"/>
      <c r="C77" s="167"/>
      <c r="D77" s="144"/>
      <c r="E77" s="144"/>
      <c r="F77" s="144"/>
      <c r="G77" s="144"/>
      <c r="H77" s="144"/>
      <c r="I77" s="144"/>
      <c r="J77" s="144"/>
      <c r="K77" s="144"/>
      <c r="L77" s="144"/>
      <c r="M77" s="144"/>
      <c r="N77" s="144"/>
      <c r="O77" s="144"/>
      <c r="P77" s="144"/>
      <c r="Q77" s="144"/>
      <c r="R77" s="144"/>
      <c r="S77" s="144"/>
      <c r="T77" s="144"/>
      <c r="U77" s="144"/>
      <c r="V77" s="144"/>
      <c r="W77" s="144"/>
      <c r="X77" s="144"/>
      <c r="Y77" s="144"/>
      <c r="Z77" s="144"/>
    </row>
    <row r="78" spans="1:26" ht="14.25" customHeight="1" x14ac:dyDescent="0.25">
      <c r="A78" s="144"/>
      <c r="B78" s="144"/>
      <c r="C78" s="167"/>
      <c r="D78" s="144"/>
      <c r="E78" s="144"/>
      <c r="F78" s="144"/>
      <c r="G78" s="144"/>
      <c r="H78" s="144"/>
      <c r="I78" s="144"/>
      <c r="J78" s="144"/>
      <c r="K78" s="144"/>
      <c r="L78" s="144"/>
      <c r="M78" s="144"/>
      <c r="N78" s="144"/>
      <c r="O78" s="144"/>
      <c r="P78" s="144"/>
      <c r="Q78" s="144"/>
      <c r="R78" s="144"/>
      <c r="S78" s="144"/>
      <c r="T78" s="144"/>
      <c r="U78" s="144"/>
      <c r="V78" s="144"/>
      <c r="W78" s="144"/>
      <c r="X78" s="144"/>
      <c r="Y78" s="144"/>
      <c r="Z78" s="144"/>
    </row>
    <row r="79" spans="1:26" ht="14.25" customHeight="1" x14ac:dyDescent="0.25">
      <c r="A79" s="144"/>
      <c r="B79" s="144"/>
      <c r="C79" s="167"/>
      <c r="D79" s="144"/>
      <c r="E79" s="144"/>
      <c r="F79" s="144"/>
      <c r="G79" s="144"/>
      <c r="H79" s="144"/>
      <c r="I79" s="144"/>
      <c r="J79" s="144"/>
      <c r="K79" s="144"/>
      <c r="L79" s="144"/>
      <c r="M79" s="144"/>
      <c r="N79" s="144"/>
      <c r="O79" s="144"/>
      <c r="P79" s="144"/>
      <c r="Q79" s="144"/>
      <c r="R79" s="144"/>
      <c r="S79" s="144"/>
      <c r="T79" s="144"/>
      <c r="U79" s="144"/>
      <c r="V79" s="144"/>
      <c r="W79" s="144"/>
      <c r="X79" s="144"/>
      <c r="Y79" s="144"/>
      <c r="Z79" s="144"/>
    </row>
    <row r="80" spans="1:26" ht="14.25" customHeight="1" x14ac:dyDescent="0.25">
      <c r="A80" s="144"/>
      <c r="B80" s="144"/>
      <c r="C80" s="167"/>
      <c r="D80" s="144"/>
      <c r="E80" s="144"/>
      <c r="F80" s="144"/>
      <c r="G80" s="144"/>
      <c r="H80" s="144"/>
      <c r="I80" s="144"/>
      <c r="J80" s="144"/>
      <c r="K80" s="144"/>
      <c r="L80" s="144"/>
      <c r="M80" s="144"/>
      <c r="N80" s="144"/>
      <c r="O80" s="144"/>
      <c r="P80" s="144"/>
      <c r="Q80" s="144"/>
      <c r="R80" s="144"/>
      <c r="S80" s="144"/>
      <c r="T80" s="144"/>
      <c r="U80" s="144"/>
      <c r="V80" s="144"/>
      <c r="W80" s="144"/>
      <c r="X80" s="144"/>
      <c r="Y80" s="144"/>
      <c r="Z80" s="144"/>
    </row>
    <row r="81" spans="1:26" ht="14.25" customHeight="1" x14ac:dyDescent="0.25">
      <c r="A81" s="144"/>
      <c r="B81" s="144"/>
      <c r="C81" s="167"/>
      <c r="D81" s="144"/>
      <c r="E81" s="144"/>
      <c r="F81" s="144"/>
      <c r="G81" s="144"/>
      <c r="H81" s="144"/>
      <c r="I81" s="144"/>
      <c r="J81" s="144"/>
      <c r="K81" s="144"/>
      <c r="L81" s="144"/>
      <c r="M81" s="144"/>
      <c r="N81" s="144"/>
      <c r="O81" s="144"/>
      <c r="P81" s="144"/>
      <c r="Q81" s="144"/>
      <c r="R81" s="144"/>
      <c r="S81" s="144"/>
      <c r="T81" s="144"/>
      <c r="U81" s="144"/>
      <c r="V81" s="144"/>
      <c r="W81" s="144"/>
      <c r="X81" s="144"/>
      <c r="Y81" s="144"/>
      <c r="Z81" s="144"/>
    </row>
    <row r="82" spans="1:26" ht="14.25" customHeight="1" x14ac:dyDescent="0.25">
      <c r="A82" s="144"/>
      <c r="B82" s="144"/>
      <c r="C82" s="167"/>
      <c r="D82" s="144"/>
      <c r="E82" s="144"/>
      <c r="F82" s="144"/>
      <c r="G82" s="144"/>
      <c r="H82" s="144"/>
      <c r="I82" s="144"/>
      <c r="J82" s="144"/>
      <c r="K82" s="144"/>
      <c r="L82" s="144"/>
      <c r="M82" s="144"/>
      <c r="N82" s="144"/>
      <c r="O82" s="144"/>
      <c r="P82" s="144"/>
      <c r="Q82" s="144"/>
      <c r="R82" s="144"/>
      <c r="S82" s="144"/>
      <c r="T82" s="144"/>
      <c r="U82" s="144"/>
      <c r="V82" s="144"/>
      <c r="W82" s="144"/>
      <c r="X82" s="144"/>
      <c r="Y82" s="144"/>
      <c r="Z82" s="144"/>
    </row>
    <row r="83" spans="1:26" ht="14.25" customHeight="1" x14ac:dyDescent="0.25">
      <c r="A83" s="144"/>
      <c r="B83" s="144"/>
      <c r="C83" s="167"/>
      <c r="D83" s="144"/>
      <c r="E83" s="144"/>
      <c r="F83" s="144"/>
      <c r="G83" s="144"/>
      <c r="H83" s="144"/>
      <c r="I83" s="144"/>
      <c r="J83" s="144"/>
      <c r="K83" s="144"/>
      <c r="L83" s="144"/>
      <c r="M83" s="144"/>
      <c r="N83" s="144"/>
      <c r="O83" s="144"/>
      <c r="P83" s="144"/>
      <c r="Q83" s="144"/>
      <c r="R83" s="144"/>
      <c r="S83" s="144"/>
      <c r="T83" s="144"/>
      <c r="U83" s="144"/>
      <c r="V83" s="144"/>
      <c r="W83" s="144"/>
      <c r="X83" s="144"/>
      <c r="Y83" s="144"/>
      <c r="Z83" s="144"/>
    </row>
    <row r="84" spans="1:26" ht="14.25" customHeight="1" x14ac:dyDescent="0.25">
      <c r="A84" s="144"/>
      <c r="B84" s="144"/>
      <c r="C84" s="167"/>
      <c r="D84" s="144"/>
      <c r="E84" s="144"/>
      <c r="F84" s="144"/>
      <c r="G84" s="144"/>
      <c r="H84" s="144"/>
      <c r="I84" s="144"/>
      <c r="J84" s="144"/>
      <c r="K84" s="144"/>
      <c r="L84" s="144"/>
      <c r="M84" s="144"/>
      <c r="N84" s="144"/>
      <c r="O84" s="144"/>
      <c r="P84" s="144"/>
      <c r="Q84" s="144"/>
      <c r="R84" s="144"/>
      <c r="S84" s="144"/>
      <c r="T84" s="144"/>
      <c r="U84" s="144"/>
      <c r="V84" s="144"/>
      <c r="W84" s="144"/>
      <c r="X84" s="144"/>
      <c r="Y84" s="144"/>
      <c r="Z84" s="144"/>
    </row>
    <row r="85" spans="1:26" ht="14.25" customHeight="1" x14ac:dyDescent="0.25">
      <c r="A85" s="144"/>
      <c r="B85" s="144"/>
      <c r="C85" s="167"/>
      <c r="D85" s="144"/>
      <c r="E85" s="144"/>
      <c r="F85" s="144"/>
      <c r="G85" s="144"/>
      <c r="H85" s="144"/>
      <c r="I85" s="144"/>
      <c r="J85" s="144"/>
      <c r="K85" s="144"/>
      <c r="L85" s="144"/>
      <c r="M85" s="144"/>
      <c r="N85" s="144"/>
      <c r="O85" s="144"/>
      <c r="P85" s="144"/>
      <c r="Q85" s="144"/>
      <c r="R85" s="144"/>
      <c r="S85" s="144"/>
      <c r="T85" s="144"/>
      <c r="U85" s="144"/>
      <c r="V85" s="144"/>
      <c r="W85" s="144"/>
      <c r="X85" s="144"/>
      <c r="Y85" s="144"/>
      <c r="Z85" s="144"/>
    </row>
    <row r="86" spans="1:26" ht="14.25" customHeight="1" x14ac:dyDescent="0.25">
      <c r="A86" s="144"/>
      <c r="B86" s="144"/>
      <c r="C86" s="167"/>
      <c r="D86" s="144"/>
      <c r="E86" s="144"/>
      <c r="F86" s="144"/>
      <c r="G86" s="144"/>
      <c r="H86" s="144"/>
      <c r="I86" s="144"/>
      <c r="J86" s="144"/>
      <c r="K86" s="144"/>
      <c r="L86" s="144"/>
      <c r="M86" s="144"/>
      <c r="N86" s="144"/>
      <c r="O86" s="144"/>
      <c r="P86" s="144"/>
      <c r="Q86" s="144"/>
      <c r="R86" s="144"/>
      <c r="S86" s="144"/>
      <c r="T86" s="144"/>
      <c r="U86" s="144"/>
      <c r="V86" s="144"/>
      <c r="W86" s="144"/>
      <c r="X86" s="144"/>
      <c r="Y86" s="144"/>
      <c r="Z86" s="144"/>
    </row>
    <row r="87" spans="1:26" ht="14.25" customHeight="1" x14ac:dyDescent="0.25">
      <c r="A87" s="144"/>
      <c r="B87" s="144"/>
      <c r="C87" s="167"/>
      <c r="D87" s="144"/>
      <c r="E87" s="144"/>
      <c r="F87" s="144"/>
      <c r="G87" s="144"/>
      <c r="H87" s="144"/>
      <c r="I87" s="144"/>
      <c r="J87" s="144"/>
      <c r="K87" s="144"/>
      <c r="L87" s="144"/>
      <c r="M87" s="144"/>
      <c r="N87" s="144"/>
      <c r="O87" s="144"/>
      <c r="P87" s="144"/>
      <c r="Q87" s="144"/>
      <c r="R87" s="144"/>
      <c r="S87" s="144"/>
      <c r="T87" s="144"/>
      <c r="U87" s="144"/>
      <c r="V87" s="144"/>
      <c r="W87" s="144"/>
      <c r="X87" s="144"/>
      <c r="Y87" s="144"/>
      <c r="Z87" s="144"/>
    </row>
    <row r="88" spans="1:26" ht="14.25" customHeight="1" x14ac:dyDescent="0.25">
      <c r="A88" s="144"/>
      <c r="B88" s="144"/>
      <c r="C88" s="167"/>
      <c r="D88" s="144"/>
      <c r="E88" s="144"/>
      <c r="F88" s="144"/>
      <c r="G88" s="144"/>
      <c r="H88" s="144"/>
      <c r="I88" s="144"/>
      <c r="J88" s="144"/>
      <c r="K88" s="144"/>
      <c r="L88" s="144"/>
      <c r="M88" s="144"/>
      <c r="N88" s="144"/>
      <c r="O88" s="144"/>
      <c r="P88" s="144"/>
      <c r="Q88" s="144"/>
      <c r="R88" s="144"/>
      <c r="S88" s="144"/>
      <c r="T88" s="144"/>
      <c r="U88" s="144"/>
      <c r="V88" s="144"/>
      <c r="W88" s="144"/>
      <c r="X88" s="144"/>
      <c r="Y88" s="144"/>
      <c r="Z88" s="144"/>
    </row>
    <row r="89" spans="1:26" ht="14.25" customHeight="1" x14ac:dyDescent="0.25">
      <c r="A89" s="144"/>
      <c r="B89" s="144"/>
      <c r="C89" s="167"/>
      <c r="D89" s="144"/>
      <c r="E89" s="144"/>
      <c r="F89" s="144"/>
      <c r="G89" s="144"/>
      <c r="H89" s="144"/>
      <c r="I89" s="144"/>
      <c r="J89" s="144"/>
      <c r="K89" s="144"/>
      <c r="L89" s="144"/>
      <c r="M89" s="144"/>
      <c r="N89" s="144"/>
      <c r="O89" s="144"/>
      <c r="P89" s="144"/>
      <c r="Q89" s="144"/>
      <c r="R89" s="144"/>
      <c r="S89" s="144"/>
      <c r="T89" s="144"/>
      <c r="U89" s="144"/>
      <c r="V89" s="144"/>
      <c r="W89" s="144"/>
      <c r="X89" s="144"/>
      <c r="Y89" s="144"/>
      <c r="Z89" s="144"/>
    </row>
    <row r="90" spans="1:26" ht="14.25" customHeight="1" x14ac:dyDescent="0.25">
      <c r="A90" s="144"/>
      <c r="B90" s="144"/>
      <c r="C90" s="167"/>
      <c r="D90" s="144"/>
      <c r="E90" s="144"/>
      <c r="F90" s="144"/>
      <c r="G90" s="144"/>
      <c r="H90" s="144"/>
      <c r="I90" s="144"/>
      <c r="J90" s="144"/>
      <c r="K90" s="144"/>
      <c r="L90" s="144"/>
      <c r="M90" s="144"/>
      <c r="N90" s="144"/>
      <c r="O90" s="144"/>
      <c r="P90" s="144"/>
      <c r="Q90" s="144"/>
      <c r="R90" s="144"/>
      <c r="S90" s="144"/>
      <c r="T90" s="144"/>
      <c r="U90" s="144"/>
      <c r="V90" s="144"/>
      <c r="W90" s="144"/>
      <c r="X90" s="144"/>
      <c r="Y90" s="144"/>
      <c r="Z90" s="144"/>
    </row>
    <row r="91" spans="1:26" ht="14.25" customHeight="1" x14ac:dyDescent="0.25">
      <c r="A91" s="144"/>
      <c r="B91" s="144"/>
      <c r="C91" s="167"/>
      <c r="D91" s="144"/>
      <c r="E91" s="144"/>
      <c r="F91" s="144"/>
      <c r="G91" s="144"/>
      <c r="H91" s="144"/>
      <c r="I91" s="144"/>
      <c r="J91" s="144"/>
      <c r="K91" s="144"/>
      <c r="L91" s="144"/>
      <c r="M91" s="144"/>
      <c r="N91" s="144"/>
      <c r="O91" s="144"/>
      <c r="P91" s="144"/>
      <c r="Q91" s="144"/>
      <c r="R91" s="144"/>
      <c r="S91" s="144"/>
      <c r="T91" s="144"/>
      <c r="U91" s="144"/>
      <c r="V91" s="144"/>
      <c r="W91" s="144"/>
      <c r="X91" s="144"/>
      <c r="Y91" s="144"/>
      <c r="Z91" s="144"/>
    </row>
    <row r="92" spans="1:26" ht="14.25" customHeight="1" x14ac:dyDescent="0.25">
      <c r="A92" s="144"/>
      <c r="B92" s="144"/>
      <c r="C92" s="167"/>
      <c r="D92" s="144"/>
      <c r="E92" s="144"/>
      <c r="F92" s="144"/>
      <c r="G92" s="144"/>
      <c r="H92" s="144"/>
      <c r="I92" s="144"/>
      <c r="J92" s="144"/>
      <c r="K92" s="144"/>
      <c r="L92" s="144"/>
      <c r="M92" s="144"/>
      <c r="N92" s="144"/>
      <c r="O92" s="144"/>
      <c r="P92" s="144"/>
      <c r="Q92" s="144"/>
      <c r="R92" s="144"/>
      <c r="S92" s="144"/>
      <c r="T92" s="144"/>
      <c r="U92" s="144"/>
      <c r="V92" s="144"/>
      <c r="W92" s="144"/>
      <c r="X92" s="144"/>
      <c r="Y92" s="144"/>
      <c r="Z92" s="144"/>
    </row>
    <row r="93" spans="1:26" ht="14.25" customHeight="1" x14ac:dyDescent="0.25">
      <c r="A93" s="144"/>
      <c r="B93" s="144"/>
      <c r="C93" s="167"/>
      <c r="D93" s="144"/>
      <c r="E93" s="144"/>
      <c r="F93" s="144"/>
      <c r="G93" s="144"/>
      <c r="H93" s="144"/>
      <c r="I93" s="144"/>
      <c r="J93" s="144"/>
      <c r="K93" s="144"/>
      <c r="L93" s="144"/>
      <c r="M93" s="144"/>
      <c r="N93" s="144"/>
      <c r="O93" s="144"/>
      <c r="P93" s="144"/>
      <c r="Q93" s="144"/>
      <c r="R93" s="144"/>
      <c r="S93" s="144"/>
      <c r="T93" s="144"/>
      <c r="U93" s="144"/>
      <c r="V93" s="144"/>
      <c r="W93" s="144"/>
      <c r="X93" s="144"/>
      <c r="Y93" s="144"/>
      <c r="Z93" s="144"/>
    </row>
    <row r="94" spans="1:26" ht="14.25" customHeight="1" x14ac:dyDescent="0.25">
      <c r="A94" s="144"/>
      <c r="B94" s="144"/>
      <c r="C94" s="167"/>
      <c r="D94" s="144"/>
      <c r="E94" s="144"/>
      <c r="F94" s="144"/>
      <c r="G94" s="144"/>
      <c r="H94" s="144"/>
      <c r="I94" s="144"/>
      <c r="J94" s="144"/>
      <c r="K94" s="144"/>
      <c r="L94" s="144"/>
      <c r="M94" s="144"/>
      <c r="N94" s="144"/>
      <c r="O94" s="144"/>
      <c r="P94" s="144"/>
      <c r="Q94" s="144"/>
      <c r="R94" s="144"/>
      <c r="S94" s="144"/>
      <c r="T94" s="144"/>
      <c r="U94" s="144"/>
      <c r="V94" s="144"/>
      <c r="W94" s="144"/>
      <c r="X94" s="144"/>
      <c r="Y94" s="144"/>
      <c r="Z94" s="144"/>
    </row>
    <row r="95" spans="1:26" ht="14.25" customHeight="1" x14ac:dyDescent="0.25">
      <c r="A95" s="144"/>
      <c r="B95" s="144"/>
      <c r="C95" s="167"/>
      <c r="D95" s="144"/>
      <c r="E95" s="144"/>
      <c r="F95" s="144"/>
      <c r="G95" s="144"/>
      <c r="H95" s="144"/>
      <c r="I95" s="144"/>
      <c r="J95" s="144"/>
      <c r="K95" s="144"/>
      <c r="L95" s="144"/>
      <c r="M95" s="144"/>
      <c r="N95" s="144"/>
      <c r="O95" s="144"/>
      <c r="P95" s="144"/>
      <c r="Q95" s="144"/>
      <c r="R95" s="144"/>
      <c r="S95" s="144"/>
      <c r="T95" s="144"/>
      <c r="U95" s="144"/>
      <c r="V95" s="144"/>
      <c r="W95" s="144"/>
      <c r="X95" s="144"/>
      <c r="Y95" s="144"/>
      <c r="Z95" s="144"/>
    </row>
    <row r="96" spans="1:26" ht="14.25" customHeight="1" x14ac:dyDescent="0.25">
      <c r="A96" s="144"/>
      <c r="B96" s="144"/>
      <c r="C96" s="167"/>
      <c r="D96" s="144"/>
      <c r="E96" s="144"/>
      <c r="F96" s="144"/>
      <c r="G96" s="144"/>
      <c r="H96" s="144"/>
      <c r="I96" s="144"/>
      <c r="J96" s="144"/>
      <c r="K96" s="144"/>
      <c r="L96" s="144"/>
      <c r="M96" s="144"/>
      <c r="N96" s="144"/>
      <c r="O96" s="144"/>
      <c r="P96" s="144"/>
      <c r="Q96" s="144"/>
      <c r="R96" s="144"/>
      <c r="S96" s="144"/>
      <c r="T96" s="144"/>
      <c r="U96" s="144"/>
      <c r="V96" s="144"/>
      <c r="W96" s="144"/>
      <c r="X96" s="144"/>
      <c r="Y96" s="144"/>
      <c r="Z96" s="144"/>
    </row>
    <row r="97" spans="1:26" ht="14.25" customHeight="1" x14ac:dyDescent="0.25">
      <c r="A97" s="144"/>
      <c r="B97" s="144"/>
      <c r="C97" s="167"/>
      <c r="D97" s="144"/>
      <c r="E97" s="144"/>
      <c r="F97" s="144"/>
      <c r="G97" s="144"/>
      <c r="H97" s="144"/>
      <c r="I97" s="144"/>
      <c r="J97" s="144"/>
      <c r="K97" s="144"/>
      <c r="L97" s="144"/>
      <c r="M97" s="144"/>
      <c r="N97" s="144"/>
      <c r="O97" s="144"/>
      <c r="P97" s="144"/>
      <c r="Q97" s="144"/>
      <c r="R97" s="144"/>
      <c r="S97" s="144"/>
      <c r="T97" s="144"/>
      <c r="U97" s="144"/>
      <c r="V97" s="144"/>
      <c r="W97" s="144"/>
      <c r="X97" s="144"/>
      <c r="Y97" s="144"/>
      <c r="Z97" s="144"/>
    </row>
    <row r="98" spans="1:26" ht="14.25" customHeight="1" x14ac:dyDescent="0.25">
      <c r="A98" s="144"/>
      <c r="B98" s="144"/>
      <c r="C98" s="167"/>
      <c r="D98" s="144"/>
      <c r="E98" s="144"/>
      <c r="F98" s="144"/>
      <c r="G98" s="144"/>
      <c r="H98" s="144"/>
      <c r="I98" s="144"/>
      <c r="J98" s="144"/>
      <c r="K98" s="144"/>
      <c r="L98" s="144"/>
      <c r="M98" s="144"/>
      <c r="N98" s="144"/>
      <c r="O98" s="144"/>
      <c r="P98" s="144"/>
      <c r="Q98" s="144"/>
      <c r="R98" s="144"/>
      <c r="S98" s="144"/>
      <c r="T98" s="144"/>
      <c r="U98" s="144"/>
      <c r="V98" s="144"/>
      <c r="W98" s="144"/>
      <c r="X98" s="144"/>
      <c r="Y98" s="144"/>
      <c r="Z98" s="144"/>
    </row>
    <row r="99" spans="1:26" ht="14.25" customHeight="1" x14ac:dyDescent="0.25">
      <c r="A99" s="144"/>
      <c r="B99" s="144"/>
      <c r="C99" s="167"/>
      <c r="D99" s="144"/>
      <c r="E99" s="144"/>
      <c r="F99" s="144"/>
      <c r="G99" s="144"/>
      <c r="H99" s="144"/>
      <c r="I99" s="144"/>
      <c r="J99" s="144"/>
      <c r="K99" s="144"/>
      <c r="L99" s="144"/>
      <c r="M99" s="144"/>
      <c r="N99" s="144"/>
      <c r="O99" s="144"/>
      <c r="P99" s="144"/>
      <c r="Q99" s="144"/>
      <c r="R99" s="144"/>
      <c r="S99" s="144"/>
      <c r="T99" s="144"/>
      <c r="U99" s="144"/>
      <c r="V99" s="144"/>
      <c r="W99" s="144"/>
      <c r="X99" s="144"/>
      <c r="Y99" s="144"/>
      <c r="Z99" s="144"/>
    </row>
    <row r="100" spans="1:26" ht="14.25" customHeight="1" x14ac:dyDescent="0.25">
      <c r="A100" s="144"/>
      <c r="B100" s="144"/>
      <c r="C100" s="167"/>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row>
    <row r="101" spans="1:26" ht="14.25" customHeight="1" x14ac:dyDescent="0.25">
      <c r="A101" s="144"/>
      <c r="B101" s="144"/>
      <c r="C101" s="167"/>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row>
    <row r="102" spans="1:26" ht="14.25" customHeight="1" x14ac:dyDescent="0.25">
      <c r="A102" s="144"/>
      <c r="B102" s="144"/>
      <c r="C102" s="167"/>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row>
    <row r="103" spans="1:26" ht="14.25" customHeight="1" x14ac:dyDescent="0.25">
      <c r="A103" s="144"/>
      <c r="B103" s="144"/>
      <c r="C103" s="167"/>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row>
    <row r="104" spans="1:26" ht="14.25" customHeight="1" x14ac:dyDescent="0.25">
      <c r="A104" s="144"/>
      <c r="B104" s="144"/>
      <c r="C104" s="167"/>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row>
    <row r="105" spans="1:26" ht="14.25" customHeight="1" x14ac:dyDescent="0.25">
      <c r="A105" s="144"/>
      <c r="B105" s="144"/>
      <c r="C105" s="167"/>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row>
    <row r="106" spans="1:26" ht="14.25" customHeight="1" x14ac:dyDescent="0.25">
      <c r="A106" s="144"/>
      <c r="B106" s="144"/>
      <c r="C106" s="167"/>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row>
    <row r="107" spans="1:26" ht="14.25" customHeight="1" x14ac:dyDescent="0.25">
      <c r="A107" s="144"/>
      <c r="B107" s="144"/>
      <c r="C107" s="167"/>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row>
    <row r="108" spans="1:26" ht="14.25" customHeight="1" x14ac:dyDescent="0.25">
      <c r="A108" s="144"/>
      <c r="B108" s="144"/>
      <c r="C108" s="167"/>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row>
    <row r="109" spans="1:26" ht="14.25" customHeight="1" x14ac:dyDescent="0.25">
      <c r="A109" s="144"/>
      <c r="B109" s="144"/>
      <c r="C109" s="167"/>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row>
    <row r="110" spans="1:26" ht="14.25" customHeight="1" x14ac:dyDescent="0.25">
      <c r="A110" s="144"/>
      <c r="B110" s="144"/>
      <c r="C110" s="167"/>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row>
    <row r="111" spans="1:26" ht="14.25" customHeight="1" x14ac:dyDescent="0.25">
      <c r="A111" s="144"/>
      <c r="B111" s="144"/>
      <c r="C111" s="167"/>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row>
    <row r="112" spans="1:26" ht="14.25" customHeight="1" x14ac:dyDescent="0.25">
      <c r="A112" s="144"/>
      <c r="B112" s="144"/>
      <c r="C112" s="167"/>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row>
    <row r="113" spans="1:26" ht="14.25" customHeight="1" x14ac:dyDescent="0.25">
      <c r="A113" s="144"/>
      <c r="B113" s="144"/>
      <c r="C113" s="167"/>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row>
    <row r="114" spans="1:26" ht="14.25" customHeight="1" x14ac:dyDescent="0.25">
      <c r="A114" s="144"/>
      <c r="B114" s="144"/>
      <c r="C114" s="167"/>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row>
    <row r="115" spans="1:26" ht="14.25" customHeight="1" x14ac:dyDescent="0.25">
      <c r="A115" s="144"/>
      <c r="B115" s="144"/>
      <c r="C115" s="167"/>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row>
    <row r="116" spans="1:26" ht="14.25" customHeight="1" x14ac:dyDescent="0.25">
      <c r="A116" s="144"/>
      <c r="B116" s="144"/>
      <c r="C116" s="167"/>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row>
    <row r="117" spans="1:26" ht="14.25" customHeight="1" x14ac:dyDescent="0.25">
      <c r="A117" s="144"/>
      <c r="B117" s="144"/>
      <c r="C117" s="167"/>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row>
    <row r="118" spans="1:26" ht="14.25" customHeight="1" x14ac:dyDescent="0.25">
      <c r="A118" s="144"/>
      <c r="B118" s="144"/>
      <c r="C118" s="167"/>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row>
    <row r="119" spans="1:26" ht="14.25" customHeight="1" x14ac:dyDescent="0.25">
      <c r="A119" s="144"/>
      <c r="B119" s="144"/>
      <c r="C119" s="167"/>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row>
    <row r="120" spans="1:26" ht="14.25" customHeight="1" x14ac:dyDescent="0.25">
      <c r="A120" s="144"/>
      <c r="B120" s="144"/>
      <c r="C120" s="167"/>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row>
    <row r="121" spans="1:26" ht="14.25" customHeight="1" x14ac:dyDescent="0.25">
      <c r="A121" s="144"/>
      <c r="B121" s="144"/>
      <c r="C121" s="167"/>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row>
    <row r="122" spans="1:26" ht="14.25" customHeight="1" x14ac:dyDescent="0.25">
      <c r="A122" s="144"/>
      <c r="B122" s="144"/>
      <c r="C122" s="167"/>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row>
    <row r="123" spans="1:26" ht="14.25" customHeight="1" x14ac:dyDescent="0.25">
      <c r="A123" s="144"/>
      <c r="B123" s="144"/>
      <c r="C123" s="167"/>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row>
    <row r="124" spans="1:26" ht="14.25" customHeight="1" x14ac:dyDescent="0.25">
      <c r="A124" s="144"/>
      <c r="B124" s="144"/>
      <c r="C124" s="167"/>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row>
    <row r="125" spans="1:26" ht="14.25" customHeight="1" x14ac:dyDescent="0.25">
      <c r="A125" s="144"/>
      <c r="B125" s="144"/>
      <c r="C125" s="167"/>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row>
    <row r="126" spans="1:26" ht="14.25" customHeight="1" x14ac:dyDescent="0.25">
      <c r="A126" s="144"/>
      <c r="B126" s="144"/>
      <c r="C126" s="167"/>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row>
    <row r="127" spans="1:26" ht="14.25" customHeight="1" x14ac:dyDescent="0.25">
      <c r="A127" s="144"/>
      <c r="B127" s="144"/>
      <c r="C127" s="167"/>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row>
    <row r="128" spans="1:26" ht="14.25" customHeight="1" x14ac:dyDescent="0.25">
      <c r="A128" s="144"/>
      <c r="B128" s="144"/>
      <c r="C128" s="167"/>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row>
    <row r="129" spans="1:26" ht="14.25" customHeight="1" x14ac:dyDescent="0.25">
      <c r="A129" s="144"/>
      <c r="B129" s="144"/>
      <c r="C129" s="167"/>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row>
    <row r="130" spans="1:26" ht="14.25" customHeight="1" x14ac:dyDescent="0.25">
      <c r="A130" s="144"/>
      <c r="B130" s="144"/>
      <c r="C130" s="167"/>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row>
    <row r="131" spans="1:26" ht="14.25" customHeight="1" x14ac:dyDescent="0.25">
      <c r="A131" s="144"/>
      <c r="B131" s="144"/>
      <c r="C131" s="167"/>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row>
    <row r="132" spans="1:26" ht="14.25" customHeight="1" x14ac:dyDescent="0.25">
      <c r="A132" s="144"/>
      <c r="B132" s="144"/>
      <c r="C132" s="167"/>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row>
    <row r="133" spans="1:26" ht="14.25" customHeight="1" x14ac:dyDescent="0.25">
      <c r="A133" s="144"/>
      <c r="B133" s="144"/>
      <c r="C133" s="167"/>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row>
    <row r="134" spans="1:26" ht="14.25" customHeight="1" x14ac:dyDescent="0.25">
      <c r="A134" s="144"/>
      <c r="B134" s="144"/>
      <c r="C134" s="167"/>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row>
    <row r="135" spans="1:26" ht="14.25" customHeight="1" x14ac:dyDescent="0.25">
      <c r="A135" s="144"/>
      <c r="B135" s="144"/>
      <c r="C135" s="167"/>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row>
    <row r="136" spans="1:26" ht="14.25" customHeight="1" x14ac:dyDescent="0.25">
      <c r="A136" s="144"/>
      <c r="B136" s="144"/>
      <c r="C136" s="167"/>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row>
    <row r="137" spans="1:26" ht="14.25" customHeight="1" x14ac:dyDescent="0.25">
      <c r="A137" s="144"/>
      <c r="B137" s="144"/>
      <c r="C137" s="167"/>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row>
    <row r="138" spans="1:26" ht="14.25" customHeight="1" x14ac:dyDescent="0.25">
      <c r="A138" s="144"/>
      <c r="B138" s="144"/>
      <c r="C138" s="167"/>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row>
    <row r="139" spans="1:26" ht="14.25" customHeight="1" x14ac:dyDescent="0.25">
      <c r="A139" s="144"/>
      <c r="B139" s="144"/>
      <c r="C139" s="167"/>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row>
    <row r="140" spans="1:26" ht="14.25" customHeight="1" x14ac:dyDescent="0.25">
      <c r="A140" s="144"/>
      <c r="B140" s="144"/>
      <c r="C140" s="167"/>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row>
    <row r="141" spans="1:26" ht="14.25" customHeight="1" x14ac:dyDescent="0.25">
      <c r="A141" s="144"/>
      <c r="B141" s="144"/>
      <c r="C141" s="167"/>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row>
    <row r="142" spans="1:26" ht="14.25" customHeight="1" x14ac:dyDescent="0.25">
      <c r="A142" s="144"/>
      <c r="B142" s="144"/>
      <c r="C142" s="167"/>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row>
    <row r="143" spans="1:26" ht="14.25" customHeight="1" x14ac:dyDescent="0.25">
      <c r="A143" s="144"/>
      <c r="B143" s="144"/>
      <c r="C143" s="167"/>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row>
    <row r="144" spans="1:26" ht="14.25" customHeight="1" x14ac:dyDescent="0.25">
      <c r="A144" s="144"/>
      <c r="B144" s="144"/>
      <c r="C144" s="167"/>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row>
    <row r="145" spans="1:26" ht="14.25" customHeight="1" x14ac:dyDescent="0.25">
      <c r="A145" s="144"/>
      <c r="B145" s="144"/>
      <c r="C145" s="167"/>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row>
    <row r="146" spans="1:26" ht="14.25" customHeight="1" x14ac:dyDescent="0.25">
      <c r="A146" s="144"/>
      <c r="B146" s="144"/>
      <c r="C146" s="167"/>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row>
    <row r="147" spans="1:26" ht="14.25" customHeight="1" x14ac:dyDescent="0.25">
      <c r="A147" s="144"/>
      <c r="B147" s="144"/>
      <c r="C147" s="167"/>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row>
    <row r="148" spans="1:26" ht="14.25" customHeight="1" x14ac:dyDescent="0.25">
      <c r="A148" s="144"/>
      <c r="B148" s="144"/>
      <c r="C148" s="167"/>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row>
    <row r="149" spans="1:26" ht="14.25" customHeight="1" x14ac:dyDescent="0.25">
      <c r="A149" s="144"/>
      <c r="B149" s="144"/>
      <c r="C149" s="167"/>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row>
    <row r="150" spans="1:26" ht="14.25" customHeight="1" x14ac:dyDescent="0.25">
      <c r="A150" s="144"/>
      <c r="B150" s="144"/>
      <c r="C150" s="167"/>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row>
    <row r="151" spans="1:26" ht="14.25" customHeight="1" x14ac:dyDescent="0.25">
      <c r="A151" s="144"/>
      <c r="B151" s="144"/>
      <c r="C151" s="167"/>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row>
    <row r="152" spans="1:26" ht="14.25" customHeight="1" x14ac:dyDescent="0.25">
      <c r="A152" s="144"/>
      <c r="B152" s="144"/>
      <c r="C152" s="167"/>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row>
    <row r="153" spans="1:26" ht="14.25" customHeight="1" x14ac:dyDescent="0.25">
      <c r="A153" s="144"/>
      <c r="B153" s="144"/>
      <c r="C153" s="167"/>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row>
    <row r="154" spans="1:26" ht="14.25" customHeight="1" x14ac:dyDescent="0.25">
      <c r="A154" s="144"/>
      <c r="B154" s="144"/>
      <c r="C154" s="167"/>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row>
    <row r="155" spans="1:26" ht="14.25" customHeight="1" x14ac:dyDescent="0.25">
      <c r="A155" s="144"/>
      <c r="B155" s="144"/>
      <c r="C155" s="167"/>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row>
    <row r="156" spans="1:26" ht="14.25" customHeight="1" x14ac:dyDescent="0.25">
      <c r="A156" s="144"/>
      <c r="B156" s="144"/>
      <c r="C156" s="167"/>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row>
    <row r="157" spans="1:26" ht="14.25" customHeight="1" x14ac:dyDescent="0.25">
      <c r="A157" s="144"/>
      <c r="B157" s="144"/>
      <c r="C157" s="167"/>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row>
    <row r="158" spans="1:26" ht="14.25" customHeight="1" x14ac:dyDescent="0.25">
      <c r="A158" s="144"/>
      <c r="B158" s="144"/>
      <c r="C158" s="167"/>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row>
    <row r="159" spans="1:26" ht="14.25" customHeight="1" x14ac:dyDescent="0.25">
      <c r="A159" s="144"/>
      <c r="B159" s="144"/>
      <c r="C159" s="167"/>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row>
    <row r="160" spans="1:26" ht="14.25" customHeight="1" x14ac:dyDescent="0.25">
      <c r="A160" s="144"/>
      <c r="B160" s="144"/>
      <c r="C160" s="167"/>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row>
    <row r="161" spans="1:26" ht="14.25" customHeight="1" x14ac:dyDescent="0.25">
      <c r="A161" s="144"/>
      <c r="B161" s="144"/>
      <c r="C161" s="167"/>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row>
    <row r="162" spans="1:26" ht="14.25" customHeight="1" x14ac:dyDescent="0.25">
      <c r="A162" s="144"/>
      <c r="B162" s="144"/>
      <c r="C162" s="167"/>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row>
    <row r="163" spans="1:26" ht="14.25" customHeight="1" x14ac:dyDescent="0.25">
      <c r="A163" s="144"/>
      <c r="B163" s="144"/>
      <c r="C163" s="167"/>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row>
    <row r="164" spans="1:26" ht="14.25" customHeight="1" x14ac:dyDescent="0.25">
      <c r="A164" s="144"/>
      <c r="B164" s="144"/>
      <c r="C164" s="167"/>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row>
    <row r="165" spans="1:26" ht="14.25" customHeight="1" x14ac:dyDescent="0.25">
      <c r="A165" s="144"/>
      <c r="B165" s="144"/>
      <c r="C165" s="167"/>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row>
    <row r="166" spans="1:26" ht="14.25" customHeight="1" x14ac:dyDescent="0.25">
      <c r="A166" s="144"/>
      <c r="B166" s="144"/>
      <c r="C166" s="167"/>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row>
    <row r="167" spans="1:26" ht="14.25" customHeight="1" x14ac:dyDescent="0.25">
      <c r="A167" s="144"/>
      <c r="B167" s="144"/>
      <c r="C167" s="167"/>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row>
    <row r="168" spans="1:26" ht="14.25" customHeight="1" x14ac:dyDescent="0.25">
      <c r="A168" s="144"/>
      <c r="B168" s="144"/>
      <c r="C168" s="167"/>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row>
    <row r="169" spans="1:26" ht="14.25" customHeight="1" x14ac:dyDescent="0.25">
      <c r="A169" s="144"/>
      <c r="B169" s="144"/>
      <c r="C169" s="167"/>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row>
    <row r="170" spans="1:26" ht="14.25" customHeight="1" x14ac:dyDescent="0.25">
      <c r="A170" s="144"/>
      <c r="B170" s="144"/>
      <c r="C170" s="167"/>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row>
    <row r="171" spans="1:26" ht="14.25" customHeight="1" x14ac:dyDescent="0.25">
      <c r="A171" s="144"/>
      <c r="B171" s="144"/>
      <c r="C171" s="167"/>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row>
    <row r="172" spans="1:26" ht="14.25" customHeight="1" x14ac:dyDescent="0.25">
      <c r="A172" s="144"/>
      <c r="B172" s="144"/>
      <c r="C172" s="167"/>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row>
    <row r="173" spans="1:26" ht="14.25" customHeight="1" x14ac:dyDescent="0.25">
      <c r="A173" s="144"/>
      <c r="B173" s="144"/>
      <c r="C173" s="167"/>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row>
    <row r="174" spans="1:26" ht="14.25" customHeight="1" x14ac:dyDescent="0.25">
      <c r="A174" s="144"/>
      <c r="B174" s="144"/>
      <c r="C174" s="167"/>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row>
    <row r="175" spans="1:26" ht="14.25" customHeight="1" x14ac:dyDescent="0.25">
      <c r="A175" s="144"/>
      <c r="B175" s="144"/>
      <c r="C175" s="167"/>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row>
    <row r="176" spans="1:26" ht="14.25" customHeight="1" x14ac:dyDescent="0.25">
      <c r="A176" s="144"/>
      <c r="B176" s="144"/>
      <c r="C176" s="167"/>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row>
    <row r="177" spans="1:26" ht="14.25" customHeight="1" x14ac:dyDescent="0.25">
      <c r="A177" s="144"/>
      <c r="B177" s="144"/>
      <c r="C177" s="167"/>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row>
    <row r="178" spans="1:26" ht="14.25" customHeight="1" x14ac:dyDescent="0.25">
      <c r="A178" s="144"/>
      <c r="B178" s="144"/>
      <c r="C178" s="167"/>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row>
    <row r="179" spans="1:26" ht="14.25" customHeight="1" x14ac:dyDescent="0.25">
      <c r="A179" s="144"/>
      <c r="B179" s="144"/>
      <c r="C179" s="167"/>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row>
    <row r="180" spans="1:26" ht="14.25" customHeight="1" x14ac:dyDescent="0.25">
      <c r="A180" s="144"/>
      <c r="B180" s="144"/>
      <c r="C180" s="167"/>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row>
    <row r="181" spans="1:26" ht="14.25" customHeight="1" x14ac:dyDescent="0.25">
      <c r="A181" s="144"/>
      <c r="B181" s="144"/>
      <c r="C181" s="167"/>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row>
    <row r="182" spans="1:26" ht="14.25" customHeight="1" x14ac:dyDescent="0.25">
      <c r="A182" s="144"/>
      <c r="B182" s="144"/>
      <c r="C182" s="167"/>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row>
    <row r="183" spans="1:26" ht="14.25" customHeight="1" x14ac:dyDescent="0.25">
      <c r="A183" s="144"/>
      <c r="B183" s="144"/>
      <c r="C183" s="167"/>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row>
    <row r="184" spans="1:26" ht="14.25" customHeight="1" x14ac:dyDescent="0.25">
      <c r="A184" s="144"/>
      <c r="B184" s="144"/>
      <c r="C184" s="167"/>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row>
    <row r="185" spans="1:26" ht="14.25" customHeight="1" x14ac:dyDescent="0.25">
      <c r="A185" s="144"/>
      <c r="B185" s="144"/>
      <c r="C185" s="167"/>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row>
    <row r="186" spans="1:26" ht="14.25" customHeight="1" x14ac:dyDescent="0.25">
      <c r="A186" s="144"/>
      <c r="B186" s="144"/>
      <c r="C186" s="167"/>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row>
    <row r="187" spans="1:26" ht="14.25" customHeight="1" x14ac:dyDescent="0.25">
      <c r="A187" s="144"/>
      <c r="B187" s="144"/>
      <c r="C187" s="167"/>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row>
    <row r="188" spans="1:26" ht="14.25" customHeight="1" x14ac:dyDescent="0.25">
      <c r="A188" s="144"/>
      <c r="B188" s="144"/>
      <c r="C188" s="167"/>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row>
    <row r="189" spans="1:26" ht="14.25" customHeight="1" x14ac:dyDescent="0.25">
      <c r="A189" s="144"/>
      <c r="B189" s="144"/>
      <c r="C189" s="167"/>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row>
    <row r="190" spans="1:26" ht="14.25" customHeight="1" x14ac:dyDescent="0.25">
      <c r="A190" s="144"/>
      <c r="B190" s="144"/>
      <c r="C190" s="167"/>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row>
    <row r="191" spans="1:26" ht="14.25" customHeight="1" x14ac:dyDescent="0.25">
      <c r="A191" s="144"/>
      <c r="B191" s="144"/>
      <c r="C191" s="167"/>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row>
    <row r="192" spans="1:26" ht="14.25" customHeight="1" x14ac:dyDescent="0.25">
      <c r="A192" s="144"/>
      <c r="B192" s="144"/>
      <c r="C192" s="167"/>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row>
    <row r="193" spans="1:26" ht="14.25" customHeight="1" x14ac:dyDescent="0.25">
      <c r="A193" s="144"/>
      <c r="B193" s="144"/>
      <c r="C193" s="167"/>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row>
    <row r="194" spans="1:26" ht="14.25" customHeight="1" x14ac:dyDescent="0.25">
      <c r="A194" s="144"/>
      <c r="B194" s="144"/>
      <c r="C194" s="167"/>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row>
    <row r="195" spans="1:26" ht="14.25" customHeight="1" x14ac:dyDescent="0.25">
      <c r="A195" s="144"/>
      <c r="B195" s="144"/>
      <c r="C195" s="167"/>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row>
    <row r="196" spans="1:26" ht="14.25" customHeight="1" x14ac:dyDescent="0.25">
      <c r="A196" s="144"/>
      <c r="B196" s="144"/>
      <c r="C196" s="167"/>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row>
    <row r="197" spans="1:26" ht="14.25" customHeight="1" x14ac:dyDescent="0.25">
      <c r="A197" s="144"/>
      <c r="B197" s="144"/>
      <c r="C197" s="167"/>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row>
    <row r="198" spans="1:26" ht="14.25" customHeight="1" x14ac:dyDescent="0.25">
      <c r="A198" s="144"/>
      <c r="B198" s="144"/>
      <c r="C198" s="167"/>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row>
    <row r="199" spans="1:26" ht="14.25" customHeight="1" x14ac:dyDescent="0.25">
      <c r="A199" s="144"/>
      <c r="B199" s="144"/>
      <c r="C199" s="167"/>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row>
    <row r="200" spans="1:26" ht="14.25" customHeight="1" x14ac:dyDescent="0.25">
      <c r="A200" s="144"/>
      <c r="B200" s="144"/>
      <c r="C200" s="167"/>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row>
    <row r="201" spans="1:26" ht="14.25" customHeight="1" x14ac:dyDescent="0.25">
      <c r="A201" s="144"/>
      <c r="B201" s="144"/>
      <c r="C201" s="167"/>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row>
    <row r="202" spans="1:26" ht="14.25" customHeight="1" x14ac:dyDescent="0.25">
      <c r="A202" s="144"/>
      <c r="B202" s="144"/>
      <c r="C202" s="167"/>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row>
    <row r="203" spans="1:26" ht="14.25" customHeight="1" x14ac:dyDescent="0.25">
      <c r="A203" s="144"/>
      <c r="B203" s="144"/>
      <c r="C203" s="167"/>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row>
    <row r="204" spans="1:26" ht="14.25" customHeight="1" x14ac:dyDescent="0.25">
      <c r="A204" s="144"/>
      <c r="B204" s="144"/>
      <c r="C204" s="167"/>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row>
    <row r="205" spans="1:26" ht="14.25" customHeight="1" x14ac:dyDescent="0.25">
      <c r="A205" s="144"/>
      <c r="B205" s="144"/>
      <c r="C205" s="167"/>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row>
    <row r="206" spans="1:26" ht="14.25" customHeight="1" x14ac:dyDescent="0.25">
      <c r="A206" s="144"/>
      <c r="B206" s="144"/>
      <c r="C206" s="167"/>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row>
    <row r="207" spans="1:26" ht="14.25" customHeight="1" x14ac:dyDescent="0.25">
      <c r="A207" s="144"/>
      <c r="B207" s="144"/>
      <c r="C207" s="167"/>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row>
    <row r="208" spans="1:26" ht="14.25" customHeight="1" x14ac:dyDescent="0.25">
      <c r="A208" s="144"/>
      <c r="B208" s="144"/>
      <c r="C208" s="167"/>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row>
    <row r="209" spans="1:26" ht="14.25" customHeight="1" x14ac:dyDescent="0.25">
      <c r="A209" s="144"/>
      <c r="B209" s="144"/>
      <c r="C209" s="167"/>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row>
    <row r="210" spans="1:26" ht="14.25" customHeight="1" x14ac:dyDescent="0.25">
      <c r="A210" s="144"/>
      <c r="B210" s="144"/>
      <c r="C210" s="167"/>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row>
    <row r="211" spans="1:26" ht="14.25" customHeight="1" x14ac:dyDescent="0.25">
      <c r="A211" s="144"/>
      <c r="B211" s="144"/>
      <c r="C211" s="167"/>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row>
    <row r="212" spans="1:26" ht="14.25" customHeight="1" x14ac:dyDescent="0.25">
      <c r="A212" s="144"/>
      <c r="B212" s="144"/>
      <c r="C212" s="167"/>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row>
    <row r="213" spans="1:26" ht="14.25" customHeight="1" x14ac:dyDescent="0.25">
      <c r="A213" s="144"/>
      <c r="B213" s="144"/>
      <c r="C213" s="167"/>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row>
    <row r="214" spans="1:26" ht="14.25" customHeight="1" x14ac:dyDescent="0.25">
      <c r="A214" s="144"/>
      <c r="B214" s="144"/>
      <c r="C214" s="167"/>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row>
    <row r="215" spans="1:26" ht="14.25" customHeight="1" x14ac:dyDescent="0.25">
      <c r="A215" s="144"/>
      <c r="B215" s="144"/>
      <c r="C215" s="167"/>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row>
    <row r="216" spans="1:26" ht="14.25" customHeight="1" x14ac:dyDescent="0.25">
      <c r="A216" s="144"/>
      <c r="B216" s="144"/>
      <c r="C216" s="167"/>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row>
    <row r="217" spans="1:26" ht="14.25" customHeight="1" x14ac:dyDescent="0.25">
      <c r="A217" s="144"/>
      <c r="B217" s="144"/>
      <c r="C217" s="167"/>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row>
    <row r="218" spans="1:26" ht="14.25" customHeight="1" x14ac:dyDescent="0.25">
      <c r="A218" s="144"/>
      <c r="B218" s="144"/>
      <c r="C218" s="167"/>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row>
    <row r="219" spans="1:26" ht="14.25" customHeight="1" x14ac:dyDescent="0.25">
      <c r="A219" s="144"/>
      <c r="B219" s="144"/>
      <c r="C219" s="167"/>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row>
    <row r="220" spans="1:26" ht="14.25" customHeight="1" x14ac:dyDescent="0.25">
      <c r="A220" s="144"/>
      <c r="B220" s="144"/>
      <c r="C220" s="167"/>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row>
    <row r="221" spans="1:26" ht="14.25" customHeight="1" x14ac:dyDescent="0.25">
      <c r="A221" s="144"/>
      <c r="B221" s="144"/>
      <c r="C221" s="167"/>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row>
    <row r="222" spans="1:26" ht="14.25" customHeight="1" x14ac:dyDescent="0.25">
      <c r="A222" s="144"/>
      <c r="B222" s="144"/>
      <c r="C222" s="167"/>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row>
    <row r="223" spans="1:26" ht="14.25" customHeight="1" x14ac:dyDescent="0.25">
      <c r="A223" s="144"/>
      <c r="B223" s="144"/>
      <c r="C223" s="167"/>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row>
    <row r="224" spans="1:26" ht="14.25" customHeight="1" x14ac:dyDescent="0.25">
      <c r="A224" s="144"/>
      <c r="B224" s="144"/>
      <c r="C224" s="167"/>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row>
    <row r="225" spans="1:26" ht="14.25" customHeight="1" x14ac:dyDescent="0.25">
      <c r="A225" s="144"/>
      <c r="B225" s="144"/>
      <c r="C225" s="167"/>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row>
    <row r="226" spans="1:26" ht="14.25" customHeight="1" x14ac:dyDescent="0.25">
      <c r="A226" s="144"/>
      <c r="B226" s="144"/>
      <c r="C226" s="167"/>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row>
    <row r="227" spans="1:26" ht="14.25" customHeight="1" x14ac:dyDescent="0.25">
      <c r="A227" s="144"/>
      <c r="B227" s="144"/>
      <c r="C227" s="167"/>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row>
    <row r="228" spans="1:26" ht="14.25" customHeight="1" x14ac:dyDescent="0.25">
      <c r="A228" s="144"/>
      <c r="B228" s="144"/>
      <c r="C228" s="167"/>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row>
    <row r="229" spans="1:26" ht="14.25" customHeight="1" x14ac:dyDescent="0.25">
      <c r="A229" s="144"/>
      <c r="B229" s="144"/>
      <c r="C229" s="167"/>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row>
    <row r="230" spans="1:26" ht="14.25" customHeight="1" x14ac:dyDescent="0.25">
      <c r="A230" s="144"/>
      <c r="B230" s="144"/>
      <c r="C230" s="167"/>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row>
    <row r="231" spans="1:26" ht="14.25" customHeight="1" x14ac:dyDescent="0.25">
      <c r="A231" s="144"/>
      <c r="B231" s="144"/>
      <c r="C231" s="167"/>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row>
    <row r="232" spans="1:26" ht="14.25" customHeight="1" x14ac:dyDescent="0.25">
      <c r="A232" s="144"/>
      <c r="B232" s="144"/>
      <c r="C232" s="167"/>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row>
    <row r="233" spans="1:26" ht="14.25" customHeight="1" x14ac:dyDescent="0.25">
      <c r="A233" s="144"/>
      <c r="B233" s="144"/>
      <c r="C233" s="167"/>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row>
    <row r="234" spans="1:26" ht="14.25" customHeight="1" x14ac:dyDescent="0.25">
      <c r="A234" s="144"/>
      <c r="B234" s="144"/>
      <c r="C234" s="167"/>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row>
    <row r="235" spans="1:26" ht="14.25" customHeight="1" x14ac:dyDescent="0.25">
      <c r="A235" s="144"/>
      <c r="B235" s="144"/>
      <c r="C235" s="167"/>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row>
    <row r="236" spans="1:26" ht="14.25" customHeight="1" x14ac:dyDescent="0.25">
      <c r="A236" s="144"/>
      <c r="B236" s="144"/>
      <c r="C236" s="167"/>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row>
    <row r="237" spans="1:26" ht="14.25" customHeight="1" x14ac:dyDescent="0.25">
      <c r="A237" s="144"/>
      <c r="B237" s="144"/>
      <c r="C237" s="167"/>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row>
    <row r="238" spans="1:26" ht="14.25" customHeight="1" x14ac:dyDescent="0.25">
      <c r="A238" s="144"/>
      <c r="B238" s="144"/>
      <c r="C238" s="167"/>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row>
    <row r="239" spans="1:26" ht="14.25" customHeight="1" x14ac:dyDescent="0.25">
      <c r="A239" s="144"/>
      <c r="B239" s="144"/>
      <c r="C239" s="167"/>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row>
    <row r="240" spans="1:26" ht="14.25" customHeight="1" x14ac:dyDescent="0.25">
      <c r="A240" s="144"/>
      <c r="B240" s="144"/>
      <c r="C240" s="167"/>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row>
    <row r="241" spans="1:26" ht="14.25" customHeight="1" x14ac:dyDescent="0.25">
      <c r="A241" s="144"/>
      <c r="B241" s="144"/>
      <c r="C241" s="167"/>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row>
    <row r="242" spans="1:26" ht="14.25" customHeight="1" x14ac:dyDescent="0.25">
      <c r="A242" s="144"/>
      <c r="B242" s="144"/>
      <c r="C242" s="167"/>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row>
    <row r="243" spans="1:26" ht="14.25" customHeight="1" x14ac:dyDescent="0.25">
      <c r="A243" s="144"/>
      <c r="B243" s="144"/>
      <c r="C243" s="167"/>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row>
    <row r="244" spans="1:26" ht="14.25" customHeight="1" x14ac:dyDescent="0.25">
      <c r="A244" s="144"/>
      <c r="B244" s="144"/>
      <c r="C244" s="167"/>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row>
    <row r="245" spans="1:26" ht="14.25" customHeight="1" x14ac:dyDescent="0.25">
      <c r="A245" s="144"/>
      <c r="B245" s="144"/>
      <c r="C245" s="167"/>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row>
    <row r="246" spans="1:26" ht="14.25" customHeight="1" x14ac:dyDescent="0.25">
      <c r="A246" s="144"/>
      <c r="B246" s="144"/>
      <c r="C246" s="167"/>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row>
    <row r="247" spans="1:26" ht="14.25" customHeight="1" x14ac:dyDescent="0.25">
      <c r="A247" s="144"/>
      <c r="B247" s="144"/>
      <c r="C247" s="167"/>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row>
    <row r="248" spans="1:26" ht="14.25" customHeight="1" x14ac:dyDescent="0.25">
      <c r="A248" s="144"/>
      <c r="B248" s="144"/>
      <c r="C248" s="167"/>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row>
    <row r="249" spans="1:26" ht="14.25" customHeight="1" x14ac:dyDescent="0.25">
      <c r="A249" s="144"/>
      <c r="B249" s="144"/>
      <c r="C249" s="167"/>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row>
    <row r="250" spans="1:26" ht="14.25" customHeight="1" x14ac:dyDescent="0.25">
      <c r="A250" s="144"/>
      <c r="B250" s="144"/>
      <c r="C250" s="167"/>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row>
    <row r="251" spans="1:26" ht="14.25" customHeight="1" x14ac:dyDescent="0.25">
      <c r="A251" s="144"/>
      <c r="B251" s="144"/>
      <c r="C251" s="167"/>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row>
    <row r="252" spans="1:26" ht="14.25" customHeight="1" x14ac:dyDescent="0.25">
      <c r="A252" s="144"/>
      <c r="B252" s="144"/>
      <c r="C252" s="167"/>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row>
    <row r="253" spans="1:26" ht="14.25" customHeight="1" x14ac:dyDescent="0.25">
      <c r="A253" s="144"/>
      <c r="B253" s="144"/>
      <c r="C253" s="167"/>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row>
    <row r="254" spans="1:26" ht="14.25" customHeight="1" x14ac:dyDescent="0.25">
      <c r="A254" s="144"/>
      <c r="B254" s="144"/>
      <c r="C254" s="167"/>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row>
    <row r="255" spans="1:26" ht="14.25" customHeight="1" x14ac:dyDescent="0.25">
      <c r="A255" s="144"/>
      <c r="B255" s="144"/>
      <c r="C255" s="167"/>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row>
    <row r="256" spans="1:26" ht="14.25" customHeight="1" x14ac:dyDescent="0.25">
      <c r="A256" s="144"/>
      <c r="B256" s="144"/>
      <c r="C256" s="167"/>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row>
    <row r="257" spans="1:26" ht="14.25" customHeight="1" x14ac:dyDescent="0.25">
      <c r="A257" s="144"/>
      <c r="B257" s="144"/>
      <c r="C257" s="167"/>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row>
    <row r="258" spans="1:26" ht="14.25" customHeight="1" x14ac:dyDescent="0.25">
      <c r="A258" s="144"/>
      <c r="B258" s="144"/>
      <c r="C258" s="167"/>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row>
    <row r="259" spans="1:26" ht="14.25" customHeight="1" x14ac:dyDescent="0.25">
      <c r="A259" s="144"/>
      <c r="B259" s="144"/>
      <c r="C259" s="167"/>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row>
    <row r="260" spans="1:26" ht="14.25" customHeight="1" x14ac:dyDescent="0.25">
      <c r="A260" s="144"/>
      <c r="B260" s="144"/>
      <c r="C260" s="167"/>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row>
    <row r="261" spans="1:26" ht="14.25" customHeight="1" x14ac:dyDescent="0.25">
      <c r="A261" s="144"/>
      <c r="B261" s="144"/>
      <c r="C261" s="167"/>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row>
    <row r="262" spans="1:26" ht="14.25" customHeight="1" x14ac:dyDescent="0.25">
      <c r="A262" s="144"/>
      <c r="B262" s="144"/>
      <c r="C262" s="167"/>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row>
    <row r="263" spans="1:26" ht="14.25" customHeight="1" x14ac:dyDescent="0.25">
      <c r="A263" s="144"/>
      <c r="B263" s="144"/>
      <c r="C263" s="167"/>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row>
    <row r="264" spans="1:26" ht="14.25" customHeight="1" x14ac:dyDescent="0.25">
      <c r="A264" s="144"/>
      <c r="B264" s="144"/>
      <c r="C264" s="167"/>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row>
    <row r="265" spans="1:26" ht="14.25" customHeight="1" x14ac:dyDescent="0.25">
      <c r="A265" s="144"/>
      <c r="B265" s="144"/>
      <c r="C265" s="167"/>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row>
    <row r="266" spans="1:26" ht="14.25" customHeight="1" x14ac:dyDescent="0.25">
      <c r="A266" s="144"/>
      <c r="B266" s="144"/>
      <c r="C266" s="167"/>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row>
    <row r="267" spans="1:26" ht="14.25" customHeight="1" x14ac:dyDescent="0.25">
      <c r="A267" s="144"/>
      <c r="B267" s="144"/>
      <c r="C267" s="167"/>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row>
    <row r="268" spans="1:26" ht="14.25" customHeight="1" x14ac:dyDescent="0.25">
      <c r="A268" s="144"/>
      <c r="B268" s="144"/>
      <c r="C268" s="167"/>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row>
    <row r="269" spans="1:26" ht="14.25" customHeight="1" x14ac:dyDescent="0.25">
      <c r="A269" s="144"/>
      <c r="B269" s="144"/>
      <c r="C269" s="167"/>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row>
    <row r="270" spans="1:26" ht="14.25" customHeight="1" x14ac:dyDescent="0.25">
      <c r="A270" s="144"/>
      <c r="B270" s="144"/>
      <c r="C270" s="167"/>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row>
    <row r="271" spans="1:26" ht="14.25" customHeight="1" x14ac:dyDescent="0.25">
      <c r="A271" s="144"/>
      <c r="B271" s="144"/>
      <c r="C271" s="167"/>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row>
    <row r="272" spans="1:26" ht="14.25" customHeight="1" x14ac:dyDescent="0.25">
      <c r="A272" s="144"/>
      <c r="B272" s="144"/>
      <c r="C272" s="167"/>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row>
    <row r="273" spans="1:26" ht="14.25" customHeight="1" x14ac:dyDescent="0.25">
      <c r="A273" s="144"/>
      <c r="B273" s="144"/>
      <c r="C273" s="167"/>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row>
    <row r="274" spans="1:26" ht="14.25" customHeight="1" x14ac:dyDescent="0.25">
      <c r="A274" s="144"/>
      <c r="B274" s="144"/>
      <c r="C274" s="167"/>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row>
    <row r="275" spans="1:26" ht="14.25" customHeight="1" x14ac:dyDescent="0.25">
      <c r="A275" s="144"/>
      <c r="B275" s="144"/>
      <c r="C275" s="167"/>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row>
    <row r="276" spans="1:26" ht="14.25" customHeight="1" x14ac:dyDescent="0.25">
      <c r="A276" s="144"/>
      <c r="B276" s="144"/>
      <c r="C276" s="167"/>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row>
    <row r="277" spans="1:26" ht="14.25" customHeight="1" x14ac:dyDescent="0.25">
      <c r="A277" s="144"/>
      <c r="B277" s="144"/>
      <c r="C277" s="167"/>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14.25" customHeight="1" x14ac:dyDescent="0.25">
      <c r="A278" s="144"/>
      <c r="B278" s="144"/>
      <c r="C278" s="167"/>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row>
    <row r="279" spans="1:26" ht="14.25" customHeight="1" x14ac:dyDescent="0.25">
      <c r="A279" s="144"/>
      <c r="B279" s="144"/>
      <c r="C279" s="167"/>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row>
    <row r="280" spans="1:26" ht="14.25" customHeight="1" x14ac:dyDescent="0.25">
      <c r="A280" s="144"/>
      <c r="B280" s="144"/>
      <c r="C280" s="167"/>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row>
    <row r="281" spans="1:26" ht="14.25" customHeight="1" x14ac:dyDescent="0.25">
      <c r="A281" s="144"/>
      <c r="B281" s="144"/>
      <c r="C281" s="167"/>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row>
    <row r="282" spans="1:26" ht="14.25" customHeight="1" x14ac:dyDescent="0.25">
      <c r="A282" s="144"/>
      <c r="B282" s="144"/>
      <c r="C282" s="167"/>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row>
    <row r="283" spans="1:26" ht="14.25" customHeight="1" x14ac:dyDescent="0.25">
      <c r="A283" s="144"/>
      <c r="B283" s="144"/>
      <c r="C283" s="167"/>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row>
    <row r="284" spans="1:26" ht="14.25" customHeight="1" x14ac:dyDescent="0.25">
      <c r="A284" s="144"/>
      <c r="B284" s="144"/>
      <c r="C284" s="167"/>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row>
    <row r="285" spans="1:26" ht="14.25" customHeight="1" x14ac:dyDescent="0.25">
      <c r="A285" s="144"/>
      <c r="B285" s="144"/>
      <c r="C285" s="167"/>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row>
    <row r="286" spans="1:26" ht="14.25" customHeight="1" x14ac:dyDescent="0.25">
      <c r="A286" s="144"/>
      <c r="B286" s="144"/>
      <c r="C286" s="167"/>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row>
    <row r="287" spans="1:26" ht="14.25" customHeight="1" x14ac:dyDescent="0.25">
      <c r="A287" s="144"/>
      <c r="B287" s="144"/>
      <c r="C287" s="167"/>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row>
    <row r="288" spans="1:26" ht="14.25" customHeight="1" x14ac:dyDescent="0.25">
      <c r="A288" s="144"/>
      <c r="B288" s="144"/>
      <c r="C288" s="167"/>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row>
    <row r="289" spans="1:26" ht="14.25" customHeight="1" x14ac:dyDescent="0.25">
      <c r="A289" s="144"/>
      <c r="B289" s="144"/>
      <c r="C289" s="167"/>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row>
    <row r="290" spans="1:26" ht="14.25" customHeight="1" x14ac:dyDescent="0.25">
      <c r="A290" s="144"/>
      <c r="B290" s="144"/>
      <c r="C290" s="167"/>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row>
    <row r="291" spans="1:26" ht="14.25" customHeight="1" x14ac:dyDescent="0.25">
      <c r="A291" s="144"/>
      <c r="B291" s="144"/>
      <c r="C291" s="167"/>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row>
    <row r="292" spans="1:26" ht="14.25" customHeight="1" x14ac:dyDescent="0.25">
      <c r="A292" s="144"/>
      <c r="B292" s="144"/>
      <c r="C292" s="167"/>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row>
    <row r="293" spans="1:26" ht="14.25" customHeight="1" x14ac:dyDescent="0.25">
      <c r="A293" s="144"/>
      <c r="B293" s="144"/>
      <c r="C293" s="167"/>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row>
    <row r="294" spans="1:26" ht="14.25" customHeight="1" x14ac:dyDescent="0.25">
      <c r="A294" s="144"/>
      <c r="B294" s="144"/>
      <c r="C294" s="167"/>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row>
    <row r="295" spans="1:26" ht="14.25" customHeight="1" x14ac:dyDescent="0.25">
      <c r="A295" s="144"/>
      <c r="B295" s="144"/>
      <c r="C295" s="167"/>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row>
    <row r="296" spans="1:26" ht="14.25" customHeight="1" x14ac:dyDescent="0.25">
      <c r="A296" s="144"/>
      <c r="B296" s="144"/>
      <c r="C296" s="167"/>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row>
    <row r="297" spans="1:26" ht="14.25" customHeight="1" x14ac:dyDescent="0.25">
      <c r="A297" s="144"/>
      <c r="B297" s="144"/>
      <c r="C297" s="167"/>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row>
    <row r="298" spans="1:26" ht="14.25" customHeight="1" x14ac:dyDescent="0.25">
      <c r="A298" s="144"/>
      <c r="B298" s="144"/>
      <c r="C298" s="167"/>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row>
    <row r="299" spans="1:26" ht="14.25" customHeight="1" x14ac:dyDescent="0.25">
      <c r="A299" s="144"/>
      <c r="B299" s="144"/>
      <c r="C299" s="167"/>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row>
    <row r="300" spans="1:26" ht="14.25" customHeight="1" x14ac:dyDescent="0.25">
      <c r="A300" s="144"/>
      <c r="B300" s="144"/>
      <c r="C300" s="167"/>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row>
    <row r="301" spans="1:26" ht="14.25" customHeight="1" x14ac:dyDescent="0.25">
      <c r="A301" s="144"/>
      <c r="B301" s="144"/>
      <c r="C301" s="167"/>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row>
    <row r="302" spans="1:26" ht="14.25" customHeight="1" x14ac:dyDescent="0.25">
      <c r="A302" s="144"/>
      <c r="B302" s="144"/>
      <c r="C302" s="167"/>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row>
    <row r="303" spans="1:26" ht="14.25" customHeight="1" x14ac:dyDescent="0.25">
      <c r="A303" s="144"/>
      <c r="B303" s="144"/>
      <c r="C303" s="167"/>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row>
    <row r="304" spans="1:26" ht="14.25" customHeight="1" x14ac:dyDescent="0.25">
      <c r="A304" s="144"/>
      <c r="B304" s="144"/>
      <c r="C304" s="167"/>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row>
    <row r="305" spans="1:26" ht="14.25" customHeight="1" x14ac:dyDescent="0.25">
      <c r="A305" s="144"/>
      <c r="B305" s="144"/>
      <c r="C305" s="167"/>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row>
    <row r="306" spans="1:26" ht="14.25" customHeight="1" x14ac:dyDescent="0.25">
      <c r="A306" s="144"/>
      <c r="B306" s="144"/>
      <c r="C306" s="167"/>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row>
    <row r="307" spans="1:26" ht="14.25" customHeight="1" x14ac:dyDescent="0.25">
      <c r="A307" s="144"/>
      <c r="B307" s="144"/>
      <c r="C307" s="167"/>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row>
    <row r="308" spans="1:26" ht="14.25" customHeight="1" x14ac:dyDescent="0.25">
      <c r="A308" s="144"/>
      <c r="B308" s="144"/>
      <c r="C308" s="167"/>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row>
    <row r="309" spans="1:26" ht="14.25" customHeight="1" x14ac:dyDescent="0.25">
      <c r="A309" s="144"/>
      <c r="B309" s="144"/>
      <c r="C309" s="167"/>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row>
    <row r="310" spans="1:26" ht="14.25" customHeight="1" x14ac:dyDescent="0.25">
      <c r="A310" s="144"/>
      <c r="B310" s="144"/>
      <c r="C310" s="167"/>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row>
    <row r="311" spans="1:26" ht="14.25" customHeight="1" x14ac:dyDescent="0.25">
      <c r="A311" s="144"/>
      <c r="B311" s="144"/>
      <c r="C311" s="167"/>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row>
    <row r="312" spans="1:26" ht="14.25" customHeight="1" x14ac:dyDescent="0.25">
      <c r="A312" s="144"/>
      <c r="B312" s="144"/>
      <c r="C312" s="167"/>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row>
    <row r="313" spans="1:26" ht="14.25" customHeight="1" x14ac:dyDescent="0.25">
      <c r="A313" s="144"/>
      <c r="B313" s="144"/>
      <c r="C313" s="167"/>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row>
    <row r="314" spans="1:26" ht="14.25" customHeight="1" x14ac:dyDescent="0.25">
      <c r="A314" s="144"/>
      <c r="B314" s="144"/>
      <c r="C314" s="167"/>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row>
    <row r="315" spans="1:26" ht="14.25" customHeight="1" x14ac:dyDescent="0.25">
      <c r="A315" s="144"/>
      <c r="B315" s="144"/>
      <c r="C315" s="167"/>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row>
    <row r="316" spans="1:26" ht="14.25" customHeight="1" x14ac:dyDescent="0.25">
      <c r="A316" s="144"/>
      <c r="B316" s="144"/>
      <c r="C316" s="167"/>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row>
    <row r="317" spans="1:26" ht="14.25" customHeight="1" x14ac:dyDescent="0.25">
      <c r="A317" s="144"/>
      <c r="B317" s="144"/>
      <c r="C317" s="167"/>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row>
    <row r="318" spans="1:26" ht="14.25" customHeight="1" x14ac:dyDescent="0.25">
      <c r="A318" s="144"/>
      <c r="B318" s="144"/>
      <c r="C318" s="167"/>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row>
    <row r="319" spans="1:26" ht="14.25" customHeight="1" x14ac:dyDescent="0.25">
      <c r="A319" s="144"/>
      <c r="B319" s="144"/>
      <c r="C319" s="167"/>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row>
    <row r="320" spans="1:26" ht="14.25" customHeight="1" x14ac:dyDescent="0.25">
      <c r="A320" s="144"/>
      <c r="B320" s="144"/>
      <c r="C320" s="167"/>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row>
    <row r="321" spans="1:26" ht="14.25" customHeight="1" x14ac:dyDescent="0.25">
      <c r="A321" s="144"/>
      <c r="B321" s="144"/>
      <c r="C321" s="167"/>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row>
    <row r="322" spans="1:26" ht="14.25" customHeight="1" x14ac:dyDescent="0.25">
      <c r="A322" s="144"/>
      <c r="B322" s="144"/>
      <c r="C322" s="167"/>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row>
    <row r="323" spans="1:26" ht="14.25" customHeight="1" x14ac:dyDescent="0.25">
      <c r="A323" s="144"/>
      <c r="B323" s="144"/>
      <c r="C323" s="167"/>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row>
    <row r="324" spans="1:26" ht="14.25" customHeight="1" x14ac:dyDescent="0.25">
      <c r="A324" s="144"/>
      <c r="B324" s="144"/>
      <c r="C324" s="167"/>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row>
    <row r="325" spans="1:26" ht="14.25" customHeight="1" x14ac:dyDescent="0.25">
      <c r="A325" s="144"/>
      <c r="B325" s="144"/>
      <c r="C325" s="167"/>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row>
    <row r="326" spans="1:26" ht="14.25" customHeight="1" x14ac:dyDescent="0.25">
      <c r="A326" s="144"/>
      <c r="B326" s="144"/>
      <c r="C326" s="167"/>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row>
    <row r="327" spans="1:26" ht="14.25" customHeight="1" x14ac:dyDescent="0.25">
      <c r="A327" s="144"/>
      <c r="B327" s="144"/>
      <c r="C327" s="167"/>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row>
    <row r="328" spans="1:26" ht="14.25" customHeight="1" x14ac:dyDescent="0.25">
      <c r="A328" s="144"/>
      <c r="B328" s="144"/>
      <c r="C328" s="167"/>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row>
    <row r="329" spans="1:26" ht="14.25" customHeight="1" x14ac:dyDescent="0.25">
      <c r="A329" s="144"/>
      <c r="B329" s="144"/>
      <c r="C329" s="167"/>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row>
    <row r="330" spans="1:26" ht="14.25" customHeight="1" x14ac:dyDescent="0.25">
      <c r="A330" s="144"/>
      <c r="B330" s="144"/>
      <c r="C330" s="167"/>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row>
    <row r="331" spans="1:26" ht="14.25" customHeight="1" x14ac:dyDescent="0.25">
      <c r="A331" s="144"/>
      <c r="B331" s="144"/>
      <c r="C331" s="167"/>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row>
    <row r="332" spans="1:26" ht="14.25" customHeight="1" x14ac:dyDescent="0.25">
      <c r="A332" s="144"/>
      <c r="B332" s="144"/>
      <c r="C332" s="167"/>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row>
    <row r="333" spans="1:26" ht="14.25" customHeight="1" x14ac:dyDescent="0.25">
      <c r="A333" s="144"/>
      <c r="B333" s="144"/>
      <c r="C333" s="167"/>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row>
    <row r="334" spans="1:26" ht="14.25" customHeight="1" x14ac:dyDescent="0.25">
      <c r="A334" s="144"/>
      <c r="B334" s="144"/>
      <c r="C334" s="167"/>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row>
    <row r="335" spans="1:26" ht="14.25" customHeight="1" x14ac:dyDescent="0.25">
      <c r="A335" s="144"/>
      <c r="B335" s="144"/>
      <c r="C335" s="167"/>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row>
    <row r="336" spans="1:26" ht="14.25" customHeight="1" x14ac:dyDescent="0.25">
      <c r="A336" s="144"/>
      <c r="B336" s="144"/>
      <c r="C336" s="167"/>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row>
    <row r="337" spans="1:26" ht="14.25" customHeight="1" x14ac:dyDescent="0.25">
      <c r="A337" s="144"/>
      <c r="B337" s="144"/>
      <c r="C337" s="167"/>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row>
    <row r="338" spans="1:26" ht="14.25" customHeight="1" x14ac:dyDescent="0.25">
      <c r="A338" s="144"/>
      <c r="B338" s="144"/>
      <c r="C338" s="167"/>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row>
    <row r="339" spans="1:26" ht="14.25" customHeight="1" x14ac:dyDescent="0.25">
      <c r="A339" s="144"/>
      <c r="B339" s="144"/>
      <c r="C339" s="167"/>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row>
    <row r="340" spans="1:26" ht="14.25" customHeight="1" x14ac:dyDescent="0.25">
      <c r="A340" s="144"/>
      <c r="B340" s="144"/>
      <c r="C340" s="167"/>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row>
    <row r="341" spans="1:26" ht="14.25" customHeight="1" x14ac:dyDescent="0.25">
      <c r="A341" s="144"/>
      <c r="B341" s="144"/>
      <c r="C341" s="167"/>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row>
    <row r="342" spans="1:26" ht="14.25" customHeight="1" x14ac:dyDescent="0.25">
      <c r="A342" s="144"/>
      <c r="B342" s="144"/>
      <c r="C342" s="167"/>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row>
    <row r="343" spans="1:26" ht="14.25" customHeight="1" x14ac:dyDescent="0.25">
      <c r="A343" s="144"/>
      <c r="B343" s="144"/>
      <c r="C343" s="167"/>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row>
    <row r="344" spans="1:26" ht="14.25" customHeight="1" x14ac:dyDescent="0.25">
      <c r="A344" s="144"/>
      <c r="B344" s="144"/>
      <c r="C344" s="167"/>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row>
    <row r="345" spans="1:26" ht="14.25" customHeight="1" x14ac:dyDescent="0.25">
      <c r="A345" s="144"/>
      <c r="B345" s="144"/>
      <c r="C345" s="167"/>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row>
    <row r="346" spans="1:26" ht="14.25" customHeight="1" x14ac:dyDescent="0.25">
      <c r="A346" s="144"/>
      <c r="B346" s="144"/>
      <c r="C346" s="167"/>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row>
    <row r="347" spans="1:26" ht="14.25" customHeight="1" x14ac:dyDescent="0.25">
      <c r="A347" s="144"/>
      <c r="B347" s="144"/>
      <c r="C347" s="167"/>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row>
    <row r="348" spans="1:26" ht="14.25" customHeight="1" x14ac:dyDescent="0.25">
      <c r="A348" s="144"/>
      <c r="B348" s="144"/>
      <c r="C348" s="167"/>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row>
    <row r="349" spans="1:26" ht="14.25" customHeight="1" x14ac:dyDescent="0.25">
      <c r="A349" s="144"/>
      <c r="B349" s="144"/>
      <c r="C349" s="167"/>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row>
    <row r="350" spans="1:26" ht="14.25" customHeight="1" x14ac:dyDescent="0.25">
      <c r="A350" s="144"/>
      <c r="B350" s="144"/>
      <c r="C350" s="167"/>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row>
    <row r="351" spans="1:26" ht="14.25" customHeight="1" x14ac:dyDescent="0.25">
      <c r="A351" s="144"/>
      <c r="B351" s="144"/>
      <c r="C351" s="167"/>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row>
    <row r="352" spans="1:26" ht="14.25" customHeight="1" x14ac:dyDescent="0.25">
      <c r="A352" s="144"/>
      <c r="B352" s="144"/>
      <c r="C352" s="167"/>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row>
    <row r="353" spans="1:26" ht="14.25" customHeight="1" x14ac:dyDescent="0.25">
      <c r="A353" s="144"/>
      <c r="B353" s="144"/>
      <c r="C353" s="167"/>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row>
    <row r="354" spans="1:26" ht="14.25" customHeight="1" x14ac:dyDescent="0.25">
      <c r="A354" s="144"/>
      <c r="B354" s="144"/>
      <c r="C354" s="167"/>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row>
    <row r="355" spans="1:26" ht="14.25" customHeight="1" x14ac:dyDescent="0.25">
      <c r="A355" s="144"/>
      <c r="B355" s="144"/>
      <c r="C355" s="167"/>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row>
    <row r="356" spans="1:26" ht="14.25" customHeight="1" x14ac:dyDescent="0.25">
      <c r="A356" s="144"/>
      <c r="B356" s="144"/>
      <c r="C356" s="167"/>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row>
    <row r="357" spans="1:26" ht="14.25" customHeight="1" x14ac:dyDescent="0.25">
      <c r="A357" s="144"/>
      <c r="B357" s="144"/>
      <c r="C357" s="167"/>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row>
    <row r="358" spans="1:26" ht="14.25" customHeight="1" x14ac:dyDescent="0.25">
      <c r="A358" s="144"/>
      <c r="B358" s="144"/>
      <c r="C358" s="167"/>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row>
    <row r="359" spans="1:26" ht="14.25" customHeight="1" x14ac:dyDescent="0.25">
      <c r="A359" s="144"/>
      <c r="B359" s="144"/>
      <c r="C359" s="167"/>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row>
    <row r="360" spans="1:26" ht="14.25" customHeight="1" x14ac:dyDescent="0.25">
      <c r="A360" s="144"/>
      <c r="B360" s="144"/>
      <c r="C360" s="167"/>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row>
    <row r="361" spans="1:26" ht="14.25" customHeight="1" x14ac:dyDescent="0.25">
      <c r="A361" s="144"/>
      <c r="B361" s="144"/>
      <c r="C361" s="167"/>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row>
    <row r="362" spans="1:26" ht="14.25" customHeight="1" x14ac:dyDescent="0.25">
      <c r="A362" s="144"/>
      <c r="B362" s="144"/>
      <c r="C362" s="167"/>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row>
    <row r="363" spans="1:26" ht="14.25" customHeight="1" x14ac:dyDescent="0.25">
      <c r="A363" s="144"/>
      <c r="B363" s="144"/>
      <c r="C363" s="167"/>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row>
    <row r="364" spans="1:26" ht="14.25" customHeight="1" x14ac:dyDescent="0.25">
      <c r="A364" s="144"/>
      <c r="B364" s="144"/>
      <c r="C364" s="167"/>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row>
    <row r="365" spans="1:26" ht="14.25" customHeight="1" x14ac:dyDescent="0.25">
      <c r="A365" s="144"/>
      <c r="B365" s="144"/>
      <c r="C365" s="167"/>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row>
    <row r="366" spans="1:26" ht="14.25" customHeight="1" x14ac:dyDescent="0.25">
      <c r="A366" s="144"/>
      <c r="B366" s="144"/>
      <c r="C366" s="167"/>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row>
    <row r="367" spans="1:26" ht="14.25" customHeight="1" x14ac:dyDescent="0.25">
      <c r="A367" s="144"/>
      <c r="B367" s="144"/>
      <c r="C367" s="167"/>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row>
    <row r="368" spans="1:26" ht="14.25" customHeight="1" x14ac:dyDescent="0.25">
      <c r="A368" s="144"/>
      <c r="B368" s="144"/>
      <c r="C368" s="167"/>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row>
    <row r="369" spans="1:26" ht="14.25" customHeight="1" x14ac:dyDescent="0.25">
      <c r="A369" s="144"/>
      <c r="B369" s="144"/>
      <c r="C369" s="167"/>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row>
    <row r="370" spans="1:26" ht="14.25" customHeight="1" x14ac:dyDescent="0.25">
      <c r="A370" s="144"/>
      <c r="B370" s="144"/>
      <c r="C370" s="167"/>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row>
    <row r="371" spans="1:26" ht="14.25" customHeight="1" x14ac:dyDescent="0.25">
      <c r="A371" s="144"/>
      <c r="B371" s="144"/>
      <c r="C371" s="167"/>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row>
    <row r="372" spans="1:26" ht="14.25" customHeight="1" x14ac:dyDescent="0.25">
      <c r="A372" s="144"/>
      <c r="B372" s="144"/>
      <c r="C372" s="167"/>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row>
    <row r="373" spans="1:26" ht="14.25" customHeight="1" x14ac:dyDescent="0.25">
      <c r="A373" s="144"/>
      <c r="B373" s="144"/>
      <c r="C373" s="167"/>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row>
    <row r="374" spans="1:26" ht="14.25" customHeight="1" x14ac:dyDescent="0.25">
      <c r="A374" s="144"/>
      <c r="B374" s="144"/>
      <c r="C374" s="167"/>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row>
    <row r="375" spans="1:26" ht="14.25" customHeight="1" x14ac:dyDescent="0.25">
      <c r="A375" s="144"/>
      <c r="B375" s="144"/>
      <c r="C375" s="167"/>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row>
    <row r="376" spans="1:26" ht="14.25" customHeight="1" x14ac:dyDescent="0.25">
      <c r="A376" s="144"/>
      <c r="B376" s="144"/>
      <c r="C376" s="167"/>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row>
    <row r="377" spans="1:26" ht="14.25" customHeight="1" x14ac:dyDescent="0.25">
      <c r="A377" s="144"/>
      <c r="B377" s="144"/>
      <c r="C377" s="167"/>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row>
    <row r="378" spans="1:26" ht="14.25" customHeight="1" x14ac:dyDescent="0.25">
      <c r="A378" s="144"/>
      <c r="B378" s="144"/>
      <c r="C378" s="167"/>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row>
    <row r="379" spans="1:26" ht="14.25" customHeight="1" x14ac:dyDescent="0.25">
      <c r="A379" s="144"/>
      <c r="B379" s="144"/>
      <c r="C379" s="167"/>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row>
    <row r="380" spans="1:26" ht="14.25" customHeight="1" x14ac:dyDescent="0.25">
      <c r="A380" s="144"/>
      <c r="B380" s="144"/>
      <c r="C380" s="167"/>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row>
    <row r="381" spans="1:26" ht="14.25" customHeight="1" x14ac:dyDescent="0.25">
      <c r="A381" s="144"/>
      <c r="B381" s="144"/>
      <c r="C381" s="167"/>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row>
    <row r="382" spans="1:26" ht="14.25" customHeight="1" x14ac:dyDescent="0.25">
      <c r="A382" s="144"/>
      <c r="B382" s="144"/>
      <c r="C382" s="167"/>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row>
    <row r="383" spans="1:26" ht="14.25" customHeight="1" x14ac:dyDescent="0.25">
      <c r="A383" s="144"/>
      <c r="B383" s="144"/>
      <c r="C383" s="167"/>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row>
    <row r="384" spans="1:26" ht="14.25" customHeight="1" x14ac:dyDescent="0.25">
      <c r="A384" s="144"/>
      <c r="B384" s="144"/>
      <c r="C384" s="167"/>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row>
    <row r="385" spans="1:26" ht="14.25" customHeight="1" x14ac:dyDescent="0.25">
      <c r="A385" s="144"/>
      <c r="B385" s="144"/>
      <c r="C385" s="167"/>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row>
    <row r="386" spans="1:26" ht="14.25" customHeight="1" x14ac:dyDescent="0.25">
      <c r="A386" s="144"/>
      <c r="B386" s="144"/>
      <c r="C386" s="167"/>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row>
    <row r="387" spans="1:26" ht="14.25" customHeight="1" x14ac:dyDescent="0.25">
      <c r="A387" s="144"/>
      <c r="B387" s="144"/>
      <c r="C387" s="167"/>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row>
    <row r="388" spans="1:26" ht="14.25" customHeight="1" x14ac:dyDescent="0.25">
      <c r="A388" s="144"/>
      <c r="B388" s="144"/>
      <c r="C388" s="167"/>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row>
    <row r="389" spans="1:26" ht="14.25" customHeight="1" x14ac:dyDescent="0.25">
      <c r="A389" s="144"/>
      <c r="B389" s="144"/>
      <c r="C389" s="167"/>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row>
    <row r="390" spans="1:26" ht="14.25" customHeight="1" x14ac:dyDescent="0.25">
      <c r="A390" s="144"/>
      <c r="B390" s="144"/>
      <c r="C390" s="167"/>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row>
    <row r="391" spans="1:26" ht="14.25" customHeight="1" x14ac:dyDescent="0.25">
      <c r="A391" s="144"/>
      <c r="B391" s="144"/>
      <c r="C391" s="167"/>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row>
    <row r="392" spans="1:26" ht="14.25" customHeight="1" x14ac:dyDescent="0.25">
      <c r="A392" s="144"/>
      <c r="B392" s="144"/>
      <c r="C392" s="167"/>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row>
    <row r="393" spans="1:26" ht="14.25" customHeight="1" x14ac:dyDescent="0.25">
      <c r="A393" s="144"/>
      <c r="B393" s="144"/>
      <c r="C393" s="167"/>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row>
    <row r="394" spans="1:26" ht="14.25" customHeight="1" x14ac:dyDescent="0.25">
      <c r="A394" s="144"/>
      <c r="B394" s="144"/>
      <c r="C394" s="167"/>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row>
    <row r="395" spans="1:26" ht="14.25" customHeight="1" x14ac:dyDescent="0.25">
      <c r="A395" s="144"/>
      <c r="B395" s="144"/>
      <c r="C395" s="167"/>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row>
    <row r="396" spans="1:26" ht="14.25" customHeight="1" x14ac:dyDescent="0.25">
      <c r="A396" s="144"/>
      <c r="B396" s="144"/>
      <c r="C396" s="167"/>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row>
    <row r="397" spans="1:26" ht="14.25" customHeight="1" x14ac:dyDescent="0.25">
      <c r="A397" s="144"/>
      <c r="B397" s="144"/>
      <c r="C397" s="167"/>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row>
    <row r="398" spans="1:26" ht="14.25" customHeight="1" x14ac:dyDescent="0.25">
      <c r="A398" s="144"/>
      <c r="B398" s="144"/>
      <c r="C398" s="167"/>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row>
    <row r="399" spans="1:26" ht="14.25" customHeight="1" x14ac:dyDescent="0.25">
      <c r="A399" s="144"/>
      <c r="B399" s="144"/>
      <c r="C399" s="167"/>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row>
    <row r="400" spans="1:26" ht="14.25" customHeight="1" x14ac:dyDescent="0.25">
      <c r="A400" s="144"/>
      <c r="B400" s="144"/>
      <c r="C400" s="167"/>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row>
    <row r="401" spans="1:26" ht="14.25" customHeight="1" x14ac:dyDescent="0.25">
      <c r="A401" s="144"/>
      <c r="B401" s="144"/>
      <c r="C401" s="167"/>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row>
    <row r="402" spans="1:26" ht="14.25" customHeight="1" x14ac:dyDescent="0.25">
      <c r="A402" s="144"/>
      <c r="B402" s="144"/>
      <c r="C402" s="167"/>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row>
    <row r="403" spans="1:26" ht="14.25" customHeight="1" x14ac:dyDescent="0.25">
      <c r="A403" s="144"/>
      <c r="B403" s="144"/>
      <c r="C403" s="167"/>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row>
    <row r="404" spans="1:26" ht="14.25" customHeight="1" x14ac:dyDescent="0.25">
      <c r="A404" s="144"/>
      <c r="B404" s="144"/>
      <c r="C404" s="167"/>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row>
    <row r="405" spans="1:26" ht="14.25" customHeight="1" x14ac:dyDescent="0.25">
      <c r="A405" s="144"/>
      <c r="B405" s="144"/>
      <c r="C405" s="167"/>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row>
    <row r="406" spans="1:26" ht="14.25" customHeight="1" x14ac:dyDescent="0.25">
      <c r="A406" s="144"/>
      <c r="B406" s="144"/>
      <c r="C406" s="167"/>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row>
    <row r="407" spans="1:26" ht="14.25" customHeight="1" x14ac:dyDescent="0.25">
      <c r="A407" s="144"/>
      <c r="B407" s="144"/>
      <c r="C407" s="167"/>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row>
    <row r="408" spans="1:26" ht="14.25" customHeight="1" x14ac:dyDescent="0.25">
      <c r="A408" s="144"/>
      <c r="B408" s="144"/>
      <c r="C408" s="167"/>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row>
    <row r="409" spans="1:26" ht="14.25" customHeight="1" x14ac:dyDescent="0.25">
      <c r="A409" s="144"/>
      <c r="B409" s="144"/>
      <c r="C409" s="167"/>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row>
    <row r="410" spans="1:26" ht="14.25" customHeight="1" x14ac:dyDescent="0.25">
      <c r="A410" s="144"/>
      <c r="B410" s="144"/>
      <c r="C410" s="167"/>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row>
    <row r="411" spans="1:26" ht="14.25" customHeight="1" x14ac:dyDescent="0.25">
      <c r="A411" s="144"/>
      <c r="B411" s="144"/>
      <c r="C411" s="167"/>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row>
    <row r="412" spans="1:26" ht="14.25" customHeight="1" x14ac:dyDescent="0.25">
      <c r="A412" s="144"/>
      <c r="B412" s="144"/>
      <c r="C412" s="167"/>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row>
    <row r="413" spans="1:26" ht="14.25" customHeight="1" x14ac:dyDescent="0.25">
      <c r="A413" s="144"/>
      <c r="B413" s="144"/>
      <c r="C413" s="167"/>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row>
    <row r="414" spans="1:26" ht="14.25" customHeight="1" x14ac:dyDescent="0.25">
      <c r="A414" s="144"/>
      <c r="B414" s="144"/>
      <c r="C414" s="167"/>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row>
    <row r="415" spans="1:26" ht="14.25" customHeight="1" x14ac:dyDescent="0.25">
      <c r="A415" s="144"/>
      <c r="B415" s="144"/>
      <c r="C415" s="167"/>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row>
    <row r="416" spans="1:26" ht="14.25" customHeight="1" x14ac:dyDescent="0.25">
      <c r="A416" s="144"/>
      <c r="B416" s="144"/>
      <c r="C416" s="167"/>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row>
    <row r="417" spans="1:26" ht="14.25" customHeight="1" x14ac:dyDescent="0.25">
      <c r="A417" s="144"/>
      <c r="B417" s="144"/>
      <c r="C417" s="167"/>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row>
    <row r="418" spans="1:26" ht="14.25" customHeight="1" x14ac:dyDescent="0.25">
      <c r="A418" s="144"/>
      <c r="B418" s="144"/>
      <c r="C418" s="167"/>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row>
    <row r="419" spans="1:26" ht="14.25" customHeight="1" x14ac:dyDescent="0.25">
      <c r="A419" s="144"/>
      <c r="B419" s="144"/>
      <c r="C419" s="167"/>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row>
    <row r="420" spans="1:26" ht="14.25" customHeight="1" x14ac:dyDescent="0.25">
      <c r="A420" s="144"/>
      <c r="B420" s="144"/>
      <c r="C420" s="167"/>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row>
    <row r="421" spans="1:26" ht="14.25" customHeight="1" x14ac:dyDescent="0.25">
      <c r="A421" s="144"/>
      <c r="B421" s="144"/>
      <c r="C421" s="167"/>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row>
    <row r="422" spans="1:26" ht="14.25" customHeight="1" x14ac:dyDescent="0.25">
      <c r="A422" s="144"/>
      <c r="B422" s="144"/>
      <c r="C422" s="167"/>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row>
    <row r="423" spans="1:26" ht="14.25" customHeight="1" x14ac:dyDescent="0.25">
      <c r="A423" s="144"/>
      <c r="B423" s="144"/>
      <c r="C423" s="167"/>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row>
    <row r="424" spans="1:26" ht="14.25" customHeight="1" x14ac:dyDescent="0.25">
      <c r="A424" s="144"/>
      <c r="B424" s="144"/>
      <c r="C424" s="167"/>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row>
    <row r="425" spans="1:26" ht="14.25" customHeight="1" x14ac:dyDescent="0.25">
      <c r="A425" s="144"/>
      <c r="B425" s="144"/>
      <c r="C425" s="167"/>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row>
    <row r="426" spans="1:26" ht="14.25" customHeight="1" x14ac:dyDescent="0.25">
      <c r="A426" s="144"/>
      <c r="B426" s="144"/>
      <c r="C426" s="167"/>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row>
    <row r="427" spans="1:26" ht="14.25" customHeight="1" x14ac:dyDescent="0.25">
      <c r="A427" s="144"/>
      <c r="B427" s="144"/>
      <c r="C427" s="167"/>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row>
    <row r="428" spans="1:26" ht="14.25" customHeight="1" x14ac:dyDescent="0.25">
      <c r="A428" s="144"/>
      <c r="B428" s="144"/>
      <c r="C428" s="167"/>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row>
    <row r="429" spans="1:26" ht="14.25" customHeight="1" x14ac:dyDescent="0.25">
      <c r="A429" s="144"/>
      <c r="B429" s="144"/>
      <c r="C429" s="167"/>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row>
    <row r="430" spans="1:26" ht="14.25" customHeight="1" x14ac:dyDescent="0.25">
      <c r="A430" s="144"/>
      <c r="B430" s="144"/>
      <c r="C430" s="167"/>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row>
    <row r="431" spans="1:26" ht="14.25" customHeight="1" x14ac:dyDescent="0.25">
      <c r="A431" s="144"/>
      <c r="B431" s="144"/>
      <c r="C431" s="167"/>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row>
    <row r="432" spans="1:26" ht="14.25" customHeight="1" x14ac:dyDescent="0.25">
      <c r="A432" s="144"/>
      <c r="B432" s="144"/>
      <c r="C432" s="167"/>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row>
    <row r="433" spans="1:26" ht="14.25" customHeight="1" x14ac:dyDescent="0.25">
      <c r="A433" s="144"/>
      <c r="B433" s="144"/>
      <c r="C433" s="167"/>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row>
    <row r="434" spans="1:26" ht="14.25" customHeight="1" x14ac:dyDescent="0.25">
      <c r="A434" s="144"/>
      <c r="B434" s="144"/>
      <c r="C434" s="167"/>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row>
    <row r="435" spans="1:26" ht="14.25" customHeight="1" x14ac:dyDescent="0.25">
      <c r="A435" s="144"/>
      <c r="B435" s="144"/>
      <c r="C435" s="167"/>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row>
    <row r="436" spans="1:26" ht="14.25" customHeight="1" x14ac:dyDescent="0.25">
      <c r="A436" s="144"/>
      <c r="B436" s="144"/>
      <c r="C436" s="167"/>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row>
    <row r="437" spans="1:26" ht="14.25" customHeight="1" x14ac:dyDescent="0.25">
      <c r="A437" s="144"/>
      <c r="B437" s="144"/>
      <c r="C437" s="167"/>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row>
    <row r="438" spans="1:26" ht="14.25" customHeight="1" x14ac:dyDescent="0.25">
      <c r="A438" s="144"/>
      <c r="B438" s="144"/>
      <c r="C438" s="167"/>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row>
    <row r="439" spans="1:26" ht="14.25" customHeight="1" x14ac:dyDescent="0.25">
      <c r="A439" s="144"/>
      <c r="B439" s="144"/>
      <c r="C439" s="167"/>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row>
    <row r="440" spans="1:26" ht="14.25" customHeight="1" x14ac:dyDescent="0.25">
      <c r="A440" s="144"/>
      <c r="B440" s="144"/>
      <c r="C440" s="167"/>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row>
    <row r="441" spans="1:26" ht="14.25" customHeight="1" x14ac:dyDescent="0.25">
      <c r="A441" s="144"/>
      <c r="B441" s="144"/>
      <c r="C441" s="167"/>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row>
    <row r="442" spans="1:26" ht="14.25" customHeight="1" x14ac:dyDescent="0.25">
      <c r="A442" s="144"/>
      <c r="B442" s="144"/>
      <c r="C442" s="167"/>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row>
    <row r="443" spans="1:26" ht="14.25" customHeight="1" x14ac:dyDescent="0.25">
      <c r="A443" s="144"/>
      <c r="B443" s="144"/>
      <c r="C443" s="167"/>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row>
    <row r="444" spans="1:26" ht="14.25" customHeight="1" x14ac:dyDescent="0.25">
      <c r="A444" s="144"/>
      <c r="B444" s="144"/>
      <c r="C444" s="167"/>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row>
    <row r="445" spans="1:26" ht="14.25" customHeight="1" x14ac:dyDescent="0.25">
      <c r="A445" s="144"/>
      <c r="B445" s="144"/>
      <c r="C445" s="167"/>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row>
    <row r="446" spans="1:26" ht="14.25" customHeight="1" x14ac:dyDescent="0.25">
      <c r="A446" s="144"/>
      <c r="B446" s="144"/>
      <c r="C446" s="167"/>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row>
    <row r="447" spans="1:26" ht="14.25" customHeight="1" x14ac:dyDescent="0.25">
      <c r="A447" s="144"/>
      <c r="B447" s="144"/>
      <c r="C447" s="167"/>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row>
    <row r="448" spans="1:26" ht="14.25" customHeight="1" x14ac:dyDescent="0.25">
      <c r="A448" s="144"/>
      <c r="B448" s="144"/>
      <c r="C448" s="167"/>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row>
    <row r="449" spans="1:26" ht="14.25" customHeight="1" x14ac:dyDescent="0.25">
      <c r="A449" s="144"/>
      <c r="B449" s="144"/>
      <c r="C449" s="167"/>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row>
    <row r="450" spans="1:26" ht="14.25" customHeight="1" x14ac:dyDescent="0.25">
      <c r="A450" s="144"/>
      <c r="B450" s="144"/>
      <c r="C450" s="167"/>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row>
    <row r="451" spans="1:26" ht="14.25" customHeight="1" x14ac:dyDescent="0.25">
      <c r="A451" s="144"/>
      <c r="B451" s="144"/>
      <c r="C451" s="167"/>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row>
    <row r="452" spans="1:26" ht="14.25" customHeight="1" x14ac:dyDescent="0.25">
      <c r="A452" s="144"/>
      <c r="B452" s="144"/>
      <c r="C452" s="167"/>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row>
    <row r="453" spans="1:26" ht="14.25" customHeight="1" x14ac:dyDescent="0.25">
      <c r="A453" s="144"/>
      <c r="B453" s="144"/>
      <c r="C453" s="167"/>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row>
    <row r="454" spans="1:26" ht="14.25" customHeight="1" x14ac:dyDescent="0.25">
      <c r="A454" s="144"/>
      <c r="B454" s="144"/>
      <c r="C454" s="167"/>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row>
    <row r="455" spans="1:26" ht="14.25" customHeight="1" x14ac:dyDescent="0.25">
      <c r="A455" s="144"/>
      <c r="B455" s="144"/>
      <c r="C455" s="167"/>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row>
    <row r="456" spans="1:26" ht="14.25" customHeight="1" x14ac:dyDescent="0.25">
      <c r="A456" s="144"/>
      <c r="B456" s="144"/>
      <c r="C456" s="167"/>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row>
    <row r="457" spans="1:26" ht="14.25" customHeight="1" x14ac:dyDescent="0.25">
      <c r="A457" s="144"/>
      <c r="B457" s="144"/>
      <c r="C457" s="167"/>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row>
    <row r="458" spans="1:26" ht="14.25" customHeight="1" x14ac:dyDescent="0.25">
      <c r="A458" s="144"/>
      <c r="B458" s="144"/>
      <c r="C458" s="167"/>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row>
    <row r="459" spans="1:26" ht="14.25" customHeight="1" x14ac:dyDescent="0.25">
      <c r="A459" s="144"/>
      <c r="B459" s="144"/>
      <c r="C459" s="167"/>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row>
    <row r="460" spans="1:26" ht="14.25" customHeight="1" x14ac:dyDescent="0.25">
      <c r="A460" s="144"/>
      <c r="B460" s="144"/>
      <c r="C460" s="167"/>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row>
    <row r="461" spans="1:26" ht="14.25" customHeight="1" x14ac:dyDescent="0.25">
      <c r="A461" s="144"/>
      <c r="B461" s="144"/>
      <c r="C461" s="167"/>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row>
    <row r="462" spans="1:26" ht="14.25" customHeight="1" x14ac:dyDescent="0.25">
      <c r="A462" s="144"/>
      <c r="B462" s="144"/>
      <c r="C462" s="167"/>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row>
    <row r="463" spans="1:26" ht="14.25" customHeight="1" x14ac:dyDescent="0.25">
      <c r="A463" s="144"/>
      <c r="B463" s="144"/>
      <c r="C463" s="167"/>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row>
    <row r="464" spans="1:26" ht="14.25" customHeight="1" x14ac:dyDescent="0.25">
      <c r="A464" s="144"/>
      <c r="B464" s="144"/>
      <c r="C464" s="167"/>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row>
    <row r="465" spans="1:26" ht="14.25" customHeight="1" x14ac:dyDescent="0.25">
      <c r="A465" s="144"/>
      <c r="B465" s="144"/>
      <c r="C465" s="167"/>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row>
    <row r="466" spans="1:26" ht="14.25" customHeight="1" x14ac:dyDescent="0.25">
      <c r="A466" s="144"/>
      <c r="B466" s="144"/>
      <c r="C466" s="167"/>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row>
    <row r="467" spans="1:26" ht="14.25" customHeight="1" x14ac:dyDescent="0.25">
      <c r="A467" s="144"/>
      <c r="B467" s="144"/>
      <c r="C467" s="167"/>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row>
    <row r="468" spans="1:26" ht="14.25" customHeight="1" x14ac:dyDescent="0.25">
      <c r="A468" s="144"/>
      <c r="B468" s="144"/>
      <c r="C468" s="167"/>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row>
    <row r="469" spans="1:26" ht="14.25" customHeight="1" x14ac:dyDescent="0.25">
      <c r="A469" s="144"/>
      <c r="B469" s="144"/>
      <c r="C469" s="167"/>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row>
    <row r="470" spans="1:26" ht="14.25" customHeight="1" x14ac:dyDescent="0.25">
      <c r="A470" s="144"/>
      <c r="B470" s="144"/>
      <c r="C470" s="167"/>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row>
    <row r="471" spans="1:26" ht="14.25" customHeight="1" x14ac:dyDescent="0.25">
      <c r="A471" s="144"/>
      <c r="B471" s="144"/>
      <c r="C471" s="167"/>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row>
    <row r="472" spans="1:26" ht="14.25" customHeight="1" x14ac:dyDescent="0.25">
      <c r="A472" s="144"/>
      <c r="B472" s="144"/>
      <c r="C472" s="167"/>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row>
    <row r="473" spans="1:26" ht="14.25" customHeight="1" x14ac:dyDescent="0.25">
      <c r="A473" s="144"/>
      <c r="B473" s="144"/>
      <c r="C473" s="167"/>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row>
    <row r="474" spans="1:26" ht="14.25" customHeight="1" x14ac:dyDescent="0.25">
      <c r="A474" s="144"/>
      <c r="B474" s="144"/>
      <c r="C474" s="167"/>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row>
    <row r="475" spans="1:26" ht="14.25" customHeight="1" x14ac:dyDescent="0.25">
      <c r="A475" s="144"/>
      <c r="B475" s="144"/>
      <c r="C475" s="167"/>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row>
    <row r="476" spans="1:26" ht="14.25" customHeight="1" x14ac:dyDescent="0.25">
      <c r="A476" s="144"/>
      <c r="B476" s="144"/>
      <c r="C476" s="167"/>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row>
    <row r="477" spans="1:26" ht="14.25" customHeight="1" x14ac:dyDescent="0.25">
      <c r="A477" s="144"/>
      <c r="B477" s="144"/>
      <c r="C477" s="167"/>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row>
    <row r="478" spans="1:26" ht="14.25" customHeight="1" x14ac:dyDescent="0.25">
      <c r="A478" s="144"/>
      <c r="B478" s="144"/>
      <c r="C478" s="167"/>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row>
    <row r="479" spans="1:26" ht="14.25" customHeight="1" x14ac:dyDescent="0.25">
      <c r="A479" s="144"/>
      <c r="B479" s="144"/>
      <c r="C479" s="167"/>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row>
    <row r="480" spans="1:26" ht="14.25" customHeight="1" x14ac:dyDescent="0.25">
      <c r="A480" s="144"/>
      <c r="B480" s="144"/>
      <c r="C480" s="167"/>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row>
    <row r="481" spans="1:26" ht="14.25" customHeight="1" x14ac:dyDescent="0.25">
      <c r="A481" s="144"/>
      <c r="B481" s="144"/>
      <c r="C481" s="167"/>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row>
    <row r="482" spans="1:26" ht="14.25" customHeight="1" x14ac:dyDescent="0.25">
      <c r="A482" s="144"/>
      <c r="B482" s="144"/>
      <c r="C482" s="167"/>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row>
    <row r="483" spans="1:26" ht="14.25" customHeight="1" x14ac:dyDescent="0.25">
      <c r="A483" s="144"/>
      <c r="B483" s="144"/>
      <c r="C483" s="167"/>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row>
    <row r="484" spans="1:26" ht="14.25" customHeight="1" x14ac:dyDescent="0.25">
      <c r="A484" s="144"/>
      <c r="B484" s="144"/>
      <c r="C484" s="167"/>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row>
    <row r="485" spans="1:26" ht="14.25" customHeight="1" x14ac:dyDescent="0.25">
      <c r="A485" s="144"/>
      <c r="B485" s="144"/>
      <c r="C485" s="167"/>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row>
    <row r="486" spans="1:26" ht="14.25" customHeight="1" x14ac:dyDescent="0.25">
      <c r="A486" s="144"/>
      <c r="B486" s="144"/>
      <c r="C486" s="167"/>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row>
    <row r="487" spans="1:26" ht="14.25" customHeight="1" x14ac:dyDescent="0.25">
      <c r="A487" s="144"/>
      <c r="B487" s="144"/>
      <c r="C487" s="167"/>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row>
    <row r="488" spans="1:26" ht="14.25" customHeight="1" x14ac:dyDescent="0.25">
      <c r="A488" s="144"/>
      <c r="B488" s="144"/>
      <c r="C488" s="167"/>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row>
    <row r="489" spans="1:26" ht="14.25" customHeight="1" x14ac:dyDescent="0.25">
      <c r="A489" s="144"/>
      <c r="B489" s="144"/>
      <c r="C489" s="167"/>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row>
    <row r="490" spans="1:26" ht="14.25" customHeight="1" x14ac:dyDescent="0.25">
      <c r="A490" s="144"/>
      <c r="B490" s="144"/>
      <c r="C490" s="167"/>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row>
    <row r="491" spans="1:26" ht="14.25" customHeight="1" x14ac:dyDescent="0.25">
      <c r="A491" s="144"/>
      <c r="B491" s="144"/>
      <c r="C491" s="167"/>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row>
    <row r="492" spans="1:26" ht="14.25" customHeight="1" x14ac:dyDescent="0.25">
      <c r="A492" s="144"/>
      <c r="B492" s="144"/>
      <c r="C492" s="167"/>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row>
    <row r="493" spans="1:26" ht="14.25" customHeight="1" x14ac:dyDescent="0.25">
      <c r="A493" s="144"/>
      <c r="B493" s="144"/>
      <c r="C493" s="167"/>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row>
    <row r="494" spans="1:26" ht="14.25" customHeight="1" x14ac:dyDescent="0.25">
      <c r="A494" s="144"/>
      <c r="B494" s="144"/>
      <c r="C494" s="167"/>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row>
    <row r="495" spans="1:26" ht="14.25" customHeight="1" x14ac:dyDescent="0.25">
      <c r="A495" s="144"/>
      <c r="B495" s="144"/>
      <c r="C495" s="167"/>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row>
    <row r="496" spans="1:26" ht="14.25" customHeight="1" x14ac:dyDescent="0.25">
      <c r="A496" s="144"/>
      <c r="B496" s="144"/>
      <c r="C496" s="167"/>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row>
    <row r="497" spans="1:26" ht="14.25" customHeight="1" x14ac:dyDescent="0.25">
      <c r="A497" s="144"/>
      <c r="B497" s="144"/>
      <c r="C497" s="167"/>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row>
    <row r="498" spans="1:26" ht="14.25" customHeight="1" x14ac:dyDescent="0.25">
      <c r="A498" s="144"/>
      <c r="B498" s="144"/>
      <c r="C498" s="167"/>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row>
    <row r="499" spans="1:26" ht="14.25" customHeight="1" x14ac:dyDescent="0.25">
      <c r="A499" s="144"/>
      <c r="B499" s="144"/>
      <c r="C499" s="167"/>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row>
    <row r="500" spans="1:26" ht="14.25" customHeight="1" x14ac:dyDescent="0.25">
      <c r="A500" s="144"/>
      <c r="B500" s="144"/>
      <c r="C500" s="167"/>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row>
    <row r="501" spans="1:26" ht="14.25" customHeight="1" x14ac:dyDescent="0.25">
      <c r="A501" s="144"/>
      <c r="B501" s="144"/>
      <c r="C501" s="167"/>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row>
    <row r="502" spans="1:26" ht="14.25" customHeight="1" x14ac:dyDescent="0.25">
      <c r="A502" s="144"/>
      <c r="B502" s="144"/>
      <c r="C502" s="167"/>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row>
    <row r="503" spans="1:26" ht="14.25" customHeight="1" x14ac:dyDescent="0.25">
      <c r="A503" s="144"/>
      <c r="B503" s="144"/>
      <c r="C503" s="167"/>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row>
    <row r="504" spans="1:26" ht="14.25" customHeight="1" x14ac:dyDescent="0.25">
      <c r="A504" s="144"/>
      <c r="B504" s="144"/>
      <c r="C504" s="167"/>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row>
    <row r="505" spans="1:26" ht="14.25" customHeight="1" x14ac:dyDescent="0.25">
      <c r="A505" s="144"/>
      <c r="B505" s="144"/>
      <c r="C505" s="167"/>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row>
    <row r="506" spans="1:26" ht="14.25" customHeight="1" x14ac:dyDescent="0.25">
      <c r="A506" s="144"/>
      <c r="B506" s="144"/>
      <c r="C506" s="167"/>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row>
    <row r="507" spans="1:26" ht="14.25" customHeight="1" x14ac:dyDescent="0.25">
      <c r="A507" s="144"/>
      <c r="B507" s="144"/>
      <c r="C507" s="167"/>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row>
    <row r="508" spans="1:26" ht="14.25" customHeight="1" x14ac:dyDescent="0.25">
      <c r="A508" s="144"/>
      <c r="B508" s="144"/>
      <c r="C508" s="167"/>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row>
    <row r="509" spans="1:26" ht="14.25" customHeight="1" x14ac:dyDescent="0.25">
      <c r="A509" s="144"/>
      <c r="B509" s="144"/>
      <c r="C509" s="167"/>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row>
    <row r="510" spans="1:26" ht="14.25" customHeight="1" x14ac:dyDescent="0.25">
      <c r="A510" s="144"/>
      <c r="B510" s="144"/>
      <c r="C510" s="167"/>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row>
    <row r="511" spans="1:26" ht="14.25" customHeight="1" x14ac:dyDescent="0.25">
      <c r="A511" s="144"/>
      <c r="B511" s="144"/>
      <c r="C511" s="167"/>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row>
    <row r="512" spans="1:26" ht="14.25" customHeight="1" x14ac:dyDescent="0.25">
      <c r="A512" s="144"/>
      <c r="B512" s="144"/>
      <c r="C512" s="167"/>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row>
    <row r="513" spans="1:26" ht="14.25" customHeight="1" x14ac:dyDescent="0.25">
      <c r="A513" s="144"/>
      <c r="B513" s="144"/>
      <c r="C513" s="167"/>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row>
    <row r="514" spans="1:26" ht="14.25" customHeight="1" x14ac:dyDescent="0.25">
      <c r="A514" s="144"/>
      <c r="B514" s="144"/>
      <c r="C514" s="167"/>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row>
    <row r="515" spans="1:26" ht="14.25" customHeight="1" x14ac:dyDescent="0.25">
      <c r="A515" s="144"/>
      <c r="B515" s="144"/>
      <c r="C515" s="167"/>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row>
    <row r="516" spans="1:26" ht="14.25" customHeight="1" x14ac:dyDescent="0.25">
      <c r="A516" s="144"/>
      <c r="B516" s="144"/>
      <c r="C516" s="167"/>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row>
    <row r="517" spans="1:26" ht="14.25" customHeight="1" x14ac:dyDescent="0.25">
      <c r="A517" s="144"/>
      <c r="B517" s="144"/>
      <c r="C517" s="167"/>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row>
    <row r="518" spans="1:26" ht="14.25" customHeight="1" x14ac:dyDescent="0.25">
      <c r="A518" s="144"/>
      <c r="B518" s="144"/>
      <c r="C518" s="167"/>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row>
    <row r="519" spans="1:26" ht="14.25" customHeight="1" x14ac:dyDescent="0.25">
      <c r="A519" s="144"/>
      <c r="B519" s="144"/>
      <c r="C519" s="167"/>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row>
    <row r="520" spans="1:26" ht="14.25" customHeight="1" x14ac:dyDescent="0.25">
      <c r="A520" s="144"/>
      <c r="B520" s="144"/>
      <c r="C520" s="167"/>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row>
    <row r="521" spans="1:26" ht="14.25" customHeight="1" x14ac:dyDescent="0.25">
      <c r="A521" s="144"/>
      <c r="B521" s="144"/>
      <c r="C521" s="167"/>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row>
    <row r="522" spans="1:26" ht="14.25" customHeight="1" x14ac:dyDescent="0.25">
      <c r="A522" s="144"/>
      <c r="B522" s="144"/>
      <c r="C522" s="167"/>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row>
    <row r="523" spans="1:26" ht="14.25" customHeight="1" x14ac:dyDescent="0.25">
      <c r="A523" s="144"/>
      <c r="B523" s="144"/>
      <c r="C523" s="167"/>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row>
    <row r="524" spans="1:26" ht="14.25" customHeight="1" x14ac:dyDescent="0.25">
      <c r="A524" s="144"/>
      <c r="B524" s="144"/>
      <c r="C524" s="167"/>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row>
    <row r="525" spans="1:26" ht="14.25" customHeight="1" x14ac:dyDescent="0.25">
      <c r="A525" s="144"/>
      <c r="B525" s="144"/>
      <c r="C525" s="167"/>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row>
    <row r="526" spans="1:26" ht="14.25" customHeight="1" x14ac:dyDescent="0.25">
      <c r="A526" s="144"/>
      <c r="B526" s="144"/>
      <c r="C526" s="167"/>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row>
    <row r="527" spans="1:26" ht="14.25" customHeight="1" x14ac:dyDescent="0.25">
      <c r="A527" s="144"/>
      <c r="B527" s="144"/>
      <c r="C527" s="167"/>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row>
    <row r="528" spans="1:26" ht="14.25" customHeight="1" x14ac:dyDescent="0.25">
      <c r="A528" s="144"/>
      <c r="B528" s="144"/>
      <c r="C528" s="167"/>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row>
    <row r="529" spans="1:26" ht="14.25" customHeight="1" x14ac:dyDescent="0.25">
      <c r="A529" s="144"/>
      <c r="B529" s="144"/>
      <c r="C529" s="167"/>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row>
    <row r="530" spans="1:26" ht="14.25" customHeight="1" x14ac:dyDescent="0.25">
      <c r="A530" s="144"/>
      <c r="B530" s="144"/>
      <c r="C530" s="167"/>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row>
    <row r="531" spans="1:26" ht="14.25" customHeight="1" x14ac:dyDescent="0.25">
      <c r="A531" s="144"/>
      <c r="B531" s="144"/>
      <c r="C531" s="167"/>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row>
    <row r="532" spans="1:26" ht="14.25" customHeight="1" x14ac:dyDescent="0.25">
      <c r="A532" s="144"/>
      <c r="B532" s="144"/>
      <c r="C532" s="167"/>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row>
    <row r="533" spans="1:26" ht="14.25" customHeight="1" x14ac:dyDescent="0.25">
      <c r="A533" s="144"/>
      <c r="B533" s="144"/>
      <c r="C533" s="167"/>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row>
    <row r="534" spans="1:26" ht="14.25" customHeight="1" x14ac:dyDescent="0.25">
      <c r="A534" s="144"/>
      <c r="B534" s="144"/>
      <c r="C534" s="167"/>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row>
    <row r="535" spans="1:26" ht="14.25" customHeight="1" x14ac:dyDescent="0.25">
      <c r="A535" s="144"/>
      <c r="B535" s="144"/>
      <c r="C535" s="167"/>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row>
    <row r="536" spans="1:26" ht="14.25" customHeight="1" x14ac:dyDescent="0.25">
      <c r="A536" s="144"/>
      <c r="B536" s="144"/>
      <c r="C536" s="167"/>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row>
    <row r="537" spans="1:26" ht="14.25" customHeight="1" x14ac:dyDescent="0.25">
      <c r="A537" s="144"/>
      <c r="B537" s="144"/>
      <c r="C537" s="167"/>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row>
    <row r="538" spans="1:26" ht="14.25" customHeight="1" x14ac:dyDescent="0.25">
      <c r="A538" s="144"/>
      <c r="B538" s="144"/>
      <c r="C538" s="167"/>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row>
    <row r="539" spans="1:26" ht="14.25" customHeight="1" x14ac:dyDescent="0.25">
      <c r="A539" s="144"/>
      <c r="B539" s="144"/>
      <c r="C539" s="167"/>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row>
    <row r="540" spans="1:26" ht="14.25" customHeight="1" x14ac:dyDescent="0.25">
      <c r="A540" s="144"/>
      <c r="B540" s="144"/>
      <c r="C540" s="167"/>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row>
    <row r="541" spans="1:26" ht="14.25" customHeight="1" x14ac:dyDescent="0.25">
      <c r="A541" s="144"/>
      <c r="B541" s="144"/>
      <c r="C541" s="167"/>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row>
    <row r="542" spans="1:26" ht="14.25" customHeight="1" x14ac:dyDescent="0.25">
      <c r="A542" s="144"/>
      <c r="B542" s="144"/>
      <c r="C542" s="167"/>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row>
    <row r="543" spans="1:26" ht="14.25" customHeight="1" x14ac:dyDescent="0.25">
      <c r="A543" s="144"/>
      <c r="B543" s="144"/>
      <c r="C543" s="167"/>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row>
    <row r="544" spans="1:26" ht="14.25" customHeight="1" x14ac:dyDescent="0.25">
      <c r="A544" s="144"/>
      <c r="B544" s="144"/>
      <c r="C544" s="167"/>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row>
    <row r="545" spans="1:26" ht="14.25" customHeight="1" x14ac:dyDescent="0.25">
      <c r="A545" s="144"/>
      <c r="B545" s="144"/>
      <c r="C545" s="167"/>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row>
    <row r="546" spans="1:26" ht="14.25" customHeight="1" x14ac:dyDescent="0.25">
      <c r="A546" s="144"/>
      <c r="B546" s="144"/>
      <c r="C546" s="167"/>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row>
    <row r="547" spans="1:26" ht="14.25" customHeight="1" x14ac:dyDescent="0.25">
      <c r="A547" s="144"/>
      <c r="B547" s="144"/>
      <c r="C547" s="167"/>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row>
    <row r="548" spans="1:26" ht="14.25" customHeight="1" x14ac:dyDescent="0.25">
      <c r="A548" s="144"/>
      <c r="B548" s="144"/>
      <c r="C548" s="167"/>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row>
    <row r="549" spans="1:26" ht="14.25" customHeight="1" x14ac:dyDescent="0.25">
      <c r="A549" s="144"/>
      <c r="B549" s="144"/>
      <c r="C549" s="167"/>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row>
    <row r="550" spans="1:26" ht="14.25" customHeight="1" x14ac:dyDescent="0.25">
      <c r="A550" s="144"/>
      <c r="B550" s="144"/>
      <c r="C550" s="167"/>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row>
    <row r="551" spans="1:26" ht="14.25" customHeight="1" x14ac:dyDescent="0.25">
      <c r="A551" s="144"/>
      <c r="B551" s="144"/>
      <c r="C551" s="167"/>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row>
    <row r="552" spans="1:26" ht="14.25" customHeight="1" x14ac:dyDescent="0.25">
      <c r="A552" s="144"/>
      <c r="B552" s="144"/>
      <c r="C552" s="167"/>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row>
    <row r="553" spans="1:26" ht="14.25" customHeight="1" x14ac:dyDescent="0.25">
      <c r="A553" s="144"/>
      <c r="B553" s="144"/>
      <c r="C553" s="167"/>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row>
    <row r="554" spans="1:26" ht="14.25" customHeight="1" x14ac:dyDescent="0.25">
      <c r="A554" s="144"/>
      <c r="B554" s="144"/>
      <c r="C554" s="167"/>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row>
    <row r="555" spans="1:26" ht="14.25" customHeight="1" x14ac:dyDescent="0.25">
      <c r="A555" s="144"/>
      <c r="B555" s="144"/>
      <c r="C555" s="167"/>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row>
    <row r="556" spans="1:26" ht="14.25" customHeight="1" x14ac:dyDescent="0.25">
      <c r="A556" s="144"/>
      <c r="B556" s="144"/>
      <c r="C556" s="167"/>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row>
    <row r="557" spans="1:26" ht="14.25" customHeight="1" x14ac:dyDescent="0.25">
      <c r="A557" s="144"/>
      <c r="B557" s="144"/>
      <c r="C557" s="167"/>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row>
    <row r="558" spans="1:26" ht="14.25" customHeight="1" x14ac:dyDescent="0.25">
      <c r="A558" s="144"/>
      <c r="B558" s="144"/>
      <c r="C558" s="167"/>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row>
    <row r="559" spans="1:26" ht="14.25" customHeight="1" x14ac:dyDescent="0.25">
      <c r="A559" s="144"/>
      <c r="B559" s="144"/>
      <c r="C559" s="167"/>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row>
    <row r="560" spans="1:26" ht="14.25" customHeight="1" x14ac:dyDescent="0.25">
      <c r="A560" s="144"/>
      <c r="B560" s="144"/>
      <c r="C560" s="167"/>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row>
    <row r="561" spans="1:26" ht="14.25" customHeight="1" x14ac:dyDescent="0.25">
      <c r="A561" s="144"/>
      <c r="B561" s="144"/>
      <c r="C561" s="167"/>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row>
    <row r="562" spans="1:26" ht="14.25" customHeight="1" x14ac:dyDescent="0.25">
      <c r="A562" s="144"/>
      <c r="B562" s="144"/>
      <c r="C562" s="167"/>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row>
    <row r="563" spans="1:26" ht="14.25" customHeight="1" x14ac:dyDescent="0.25">
      <c r="A563" s="144"/>
      <c r="B563" s="144"/>
      <c r="C563" s="167"/>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row>
    <row r="564" spans="1:26" ht="14.25" customHeight="1" x14ac:dyDescent="0.25">
      <c r="A564" s="144"/>
      <c r="B564" s="144"/>
      <c r="C564" s="167"/>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row>
    <row r="565" spans="1:26" ht="14.25" customHeight="1" x14ac:dyDescent="0.25">
      <c r="A565" s="144"/>
      <c r="B565" s="144"/>
      <c r="C565" s="167"/>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row>
    <row r="566" spans="1:26" ht="14.25" customHeight="1" x14ac:dyDescent="0.25">
      <c r="A566" s="144"/>
      <c r="B566" s="144"/>
      <c r="C566" s="167"/>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row>
    <row r="567" spans="1:26" ht="14.25" customHeight="1" x14ac:dyDescent="0.25">
      <c r="A567" s="144"/>
      <c r="B567" s="144"/>
      <c r="C567" s="167"/>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row>
    <row r="568" spans="1:26" ht="14.25" customHeight="1" x14ac:dyDescent="0.25">
      <c r="A568" s="144"/>
      <c r="B568" s="144"/>
      <c r="C568" s="167"/>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row>
    <row r="569" spans="1:26" ht="14.25" customHeight="1" x14ac:dyDescent="0.25">
      <c r="A569" s="144"/>
      <c r="B569" s="144"/>
      <c r="C569" s="167"/>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row>
    <row r="570" spans="1:26" ht="14.25" customHeight="1" x14ac:dyDescent="0.25">
      <c r="A570" s="144"/>
      <c r="B570" s="144"/>
      <c r="C570" s="167"/>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row>
    <row r="571" spans="1:26" ht="14.25" customHeight="1" x14ac:dyDescent="0.25">
      <c r="A571" s="144"/>
      <c r="B571" s="144"/>
      <c r="C571" s="167"/>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row>
    <row r="572" spans="1:26" ht="14.25" customHeight="1" x14ac:dyDescent="0.25">
      <c r="A572" s="144"/>
      <c r="B572" s="144"/>
      <c r="C572" s="167"/>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row>
    <row r="573" spans="1:26" ht="14.25" customHeight="1" x14ac:dyDescent="0.25">
      <c r="A573" s="144"/>
      <c r="B573" s="144"/>
      <c r="C573" s="167"/>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row>
    <row r="574" spans="1:26" ht="14.25" customHeight="1" x14ac:dyDescent="0.25">
      <c r="A574" s="144"/>
      <c r="B574" s="144"/>
      <c r="C574" s="167"/>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row>
    <row r="575" spans="1:26" ht="14.25" customHeight="1" x14ac:dyDescent="0.25">
      <c r="A575" s="144"/>
      <c r="B575" s="144"/>
      <c r="C575" s="167"/>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row>
    <row r="576" spans="1:26" ht="14.25" customHeight="1" x14ac:dyDescent="0.25">
      <c r="A576" s="144"/>
      <c r="B576" s="144"/>
      <c r="C576" s="167"/>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row>
    <row r="577" spans="1:26" ht="14.25" customHeight="1" x14ac:dyDescent="0.25">
      <c r="A577" s="144"/>
      <c r="B577" s="144"/>
      <c r="C577" s="167"/>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row>
    <row r="578" spans="1:26" ht="14.25" customHeight="1" x14ac:dyDescent="0.25">
      <c r="A578" s="144"/>
      <c r="B578" s="144"/>
      <c r="C578" s="167"/>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row>
    <row r="579" spans="1:26" ht="14.25" customHeight="1" x14ac:dyDescent="0.25">
      <c r="A579" s="144"/>
      <c r="B579" s="144"/>
      <c r="C579" s="167"/>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row>
    <row r="580" spans="1:26" ht="14.25" customHeight="1" x14ac:dyDescent="0.25">
      <c r="A580" s="144"/>
      <c r="B580" s="144"/>
      <c r="C580" s="167"/>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row>
    <row r="581" spans="1:26" ht="14.25" customHeight="1" x14ac:dyDescent="0.25">
      <c r="A581" s="144"/>
      <c r="B581" s="144"/>
      <c r="C581" s="167"/>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row>
    <row r="582" spans="1:26" ht="14.25" customHeight="1" x14ac:dyDescent="0.25">
      <c r="A582" s="144"/>
      <c r="B582" s="144"/>
      <c r="C582" s="167"/>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row>
    <row r="583" spans="1:26" ht="14.25" customHeight="1" x14ac:dyDescent="0.25">
      <c r="A583" s="144"/>
      <c r="B583" s="144"/>
      <c r="C583" s="167"/>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row>
    <row r="584" spans="1:26" ht="14.25" customHeight="1" x14ac:dyDescent="0.25">
      <c r="A584" s="144"/>
      <c r="B584" s="144"/>
      <c r="C584" s="167"/>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row>
    <row r="585" spans="1:26" ht="14.25" customHeight="1" x14ac:dyDescent="0.25">
      <c r="A585" s="144"/>
      <c r="B585" s="144"/>
      <c r="C585" s="167"/>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row>
    <row r="586" spans="1:26" ht="14.25" customHeight="1" x14ac:dyDescent="0.25">
      <c r="A586" s="144"/>
      <c r="B586" s="144"/>
      <c r="C586" s="167"/>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row>
    <row r="587" spans="1:26" ht="14.25" customHeight="1" x14ac:dyDescent="0.25">
      <c r="A587" s="144"/>
      <c r="B587" s="144"/>
      <c r="C587" s="167"/>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row>
    <row r="588" spans="1:26" ht="14.25" customHeight="1" x14ac:dyDescent="0.25">
      <c r="A588" s="144"/>
      <c r="B588" s="144"/>
      <c r="C588" s="167"/>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row>
    <row r="589" spans="1:26" ht="14.25" customHeight="1" x14ac:dyDescent="0.25">
      <c r="A589" s="144"/>
      <c r="B589" s="144"/>
      <c r="C589" s="167"/>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row>
    <row r="590" spans="1:26" ht="14.25" customHeight="1" x14ac:dyDescent="0.25">
      <c r="A590" s="144"/>
      <c r="B590" s="144"/>
      <c r="C590" s="167"/>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row>
    <row r="591" spans="1:26" ht="14.25" customHeight="1" x14ac:dyDescent="0.25">
      <c r="A591" s="144"/>
      <c r="B591" s="144"/>
      <c r="C591" s="167"/>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row>
    <row r="592" spans="1:26" ht="14.25" customHeight="1" x14ac:dyDescent="0.25">
      <c r="A592" s="144"/>
      <c r="B592" s="144"/>
      <c r="C592" s="167"/>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row>
    <row r="593" spans="1:26" ht="14.25" customHeight="1" x14ac:dyDescent="0.25">
      <c r="A593" s="144"/>
      <c r="B593" s="144"/>
      <c r="C593" s="167"/>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row>
    <row r="594" spans="1:26" ht="14.25" customHeight="1" x14ac:dyDescent="0.25">
      <c r="A594" s="144"/>
      <c r="B594" s="144"/>
      <c r="C594" s="167"/>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row>
    <row r="595" spans="1:26" ht="14.25" customHeight="1" x14ac:dyDescent="0.25">
      <c r="A595" s="144"/>
      <c r="B595" s="144"/>
      <c r="C595" s="167"/>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row>
    <row r="596" spans="1:26" ht="14.25" customHeight="1" x14ac:dyDescent="0.25">
      <c r="A596" s="144"/>
      <c r="B596" s="144"/>
      <c r="C596" s="167"/>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row>
    <row r="597" spans="1:26" ht="14.25" customHeight="1" x14ac:dyDescent="0.25">
      <c r="A597" s="144"/>
      <c r="B597" s="144"/>
      <c r="C597" s="167"/>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row>
    <row r="598" spans="1:26" ht="14.25" customHeight="1" x14ac:dyDescent="0.25">
      <c r="A598" s="144"/>
      <c r="B598" s="144"/>
      <c r="C598" s="167"/>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row>
    <row r="599" spans="1:26" ht="14.25" customHeight="1" x14ac:dyDescent="0.25">
      <c r="A599" s="144"/>
      <c r="B599" s="144"/>
      <c r="C599" s="167"/>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row>
    <row r="600" spans="1:26" ht="14.25" customHeight="1" x14ac:dyDescent="0.25">
      <c r="A600" s="144"/>
      <c r="B600" s="144"/>
      <c r="C600" s="167"/>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row>
    <row r="601" spans="1:26" ht="14.25" customHeight="1" x14ac:dyDescent="0.25">
      <c r="A601" s="144"/>
      <c r="B601" s="144"/>
      <c r="C601" s="167"/>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row>
    <row r="602" spans="1:26" ht="14.25" customHeight="1" x14ac:dyDescent="0.25">
      <c r="A602" s="144"/>
      <c r="B602" s="144"/>
      <c r="C602" s="167"/>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row>
    <row r="603" spans="1:26" ht="14.25" customHeight="1" x14ac:dyDescent="0.25">
      <c r="A603" s="144"/>
      <c r="B603" s="144"/>
      <c r="C603" s="167"/>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row>
    <row r="604" spans="1:26" ht="14.25" customHeight="1" x14ac:dyDescent="0.25">
      <c r="A604" s="144"/>
      <c r="B604" s="144"/>
      <c r="C604" s="167"/>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row>
    <row r="605" spans="1:26" ht="14.25" customHeight="1" x14ac:dyDescent="0.25">
      <c r="A605" s="144"/>
      <c r="B605" s="144"/>
      <c r="C605" s="167"/>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row>
    <row r="606" spans="1:26" ht="14.25" customHeight="1" x14ac:dyDescent="0.25">
      <c r="A606" s="144"/>
      <c r="B606" s="144"/>
      <c r="C606" s="167"/>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row>
    <row r="607" spans="1:26" ht="14.25" customHeight="1" x14ac:dyDescent="0.25">
      <c r="A607" s="144"/>
      <c r="B607" s="144"/>
      <c r="C607" s="167"/>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row>
    <row r="608" spans="1:26" ht="14.25" customHeight="1" x14ac:dyDescent="0.25">
      <c r="A608" s="144"/>
      <c r="B608" s="144"/>
      <c r="C608" s="167"/>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row>
    <row r="609" spans="1:26" ht="14.25" customHeight="1" x14ac:dyDescent="0.25">
      <c r="A609" s="144"/>
      <c r="B609" s="144"/>
      <c r="C609" s="167"/>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row>
    <row r="610" spans="1:26" ht="14.25" customHeight="1" x14ac:dyDescent="0.25">
      <c r="A610" s="144"/>
      <c r="B610" s="144"/>
      <c r="C610" s="167"/>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row>
    <row r="611" spans="1:26" ht="14.25" customHeight="1" x14ac:dyDescent="0.25">
      <c r="A611" s="144"/>
      <c r="B611" s="144"/>
      <c r="C611" s="167"/>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row>
    <row r="612" spans="1:26" ht="14.25" customHeight="1" x14ac:dyDescent="0.25">
      <c r="A612" s="144"/>
      <c r="B612" s="144"/>
      <c r="C612" s="167"/>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row>
    <row r="613" spans="1:26" ht="14.25" customHeight="1" x14ac:dyDescent="0.25">
      <c r="A613" s="144"/>
      <c r="B613" s="144"/>
      <c r="C613" s="167"/>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row>
    <row r="614" spans="1:26" ht="14.25" customHeight="1" x14ac:dyDescent="0.25">
      <c r="A614" s="144"/>
      <c r="B614" s="144"/>
      <c r="C614" s="167"/>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row>
    <row r="615" spans="1:26" ht="14.25" customHeight="1" x14ac:dyDescent="0.25">
      <c r="A615" s="144"/>
      <c r="B615" s="144"/>
      <c r="C615" s="167"/>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row>
    <row r="616" spans="1:26" ht="14.25" customHeight="1" x14ac:dyDescent="0.25">
      <c r="A616" s="144"/>
      <c r="B616" s="144"/>
      <c r="C616" s="167"/>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row>
    <row r="617" spans="1:26" ht="14.25" customHeight="1" x14ac:dyDescent="0.25">
      <c r="A617" s="144"/>
      <c r="B617" s="144"/>
      <c r="C617" s="167"/>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row>
    <row r="618" spans="1:26" ht="14.25" customHeight="1" x14ac:dyDescent="0.25">
      <c r="A618" s="144"/>
      <c r="B618" s="144"/>
      <c r="C618" s="167"/>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row>
    <row r="619" spans="1:26" ht="14.25" customHeight="1" x14ac:dyDescent="0.25">
      <c r="A619" s="144"/>
      <c r="B619" s="144"/>
      <c r="C619" s="167"/>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row>
    <row r="620" spans="1:26" ht="14.25" customHeight="1" x14ac:dyDescent="0.25">
      <c r="A620" s="144"/>
      <c r="B620" s="144"/>
      <c r="C620" s="167"/>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row>
    <row r="621" spans="1:26" ht="14.25" customHeight="1" x14ac:dyDescent="0.25">
      <c r="A621" s="144"/>
      <c r="B621" s="144"/>
      <c r="C621" s="167"/>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row>
    <row r="622" spans="1:26" ht="14.25" customHeight="1" x14ac:dyDescent="0.25">
      <c r="A622" s="144"/>
      <c r="B622" s="144"/>
      <c r="C622" s="167"/>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row>
    <row r="623" spans="1:26" ht="14.25" customHeight="1" x14ac:dyDescent="0.25">
      <c r="A623" s="144"/>
      <c r="B623" s="144"/>
      <c r="C623" s="167"/>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row>
    <row r="624" spans="1:26" ht="14.25" customHeight="1" x14ac:dyDescent="0.25">
      <c r="A624" s="144"/>
      <c r="B624" s="144"/>
      <c r="C624" s="167"/>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row>
    <row r="625" spans="1:26" ht="14.25" customHeight="1" x14ac:dyDescent="0.25">
      <c r="A625" s="144"/>
      <c r="B625" s="144"/>
      <c r="C625" s="167"/>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row>
    <row r="626" spans="1:26" ht="14.25" customHeight="1" x14ac:dyDescent="0.25">
      <c r="A626" s="144"/>
      <c r="B626" s="144"/>
      <c r="C626" s="167"/>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row>
    <row r="627" spans="1:26" ht="14.25" customHeight="1" x14ac:dyDescent="0.25">
      <c r="A627" s="144"/>
      <c r="B627" s="144"/>
      <c r="C627" s="167"/>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row>
    <row r="628" spans="1:26" ht="14.25" customHeight="1" x14ac:dyDescent="0.25">
      <c r="A628" s="144"/>
      <c r="B628" s="144"/>
      <c r="C628" s="167"/>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row>
    <row r="629" spans="1:26" ht="14.25" customHeight="1" x14ac:dyDescent="0.25">
      <c r="A629" s="144"/>
      <c r="B629" s="144"/>
      <c r="C629" s="167"/>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row>
    <row r="630" spans="1:26" ht="14.25" customHeight="1" x14ac:dyDescent="0.25">
      <c r="A630" s="144"/>
      <c r="B630" s="144"/>
      <c r="C630" s="167"/>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row>
    <row r="631" spans="1:26" ht="14.25" customHeight="1" x14ac:dyDescent="0.25">
      <c r="A631" s="144"/>
      <c r="B631" s="144"/>
      <c r="C631" s="167"/>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row>
    <row r="632" spans="1:26" ht="14.25" customHeight="1" x14ac:dyDescent="0.25">
      <c r="A632" s="144"/>
      <c r="B632" s="144"/>
      <c r="C632" s="167"/>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row>
    <row r="633" spans="1:26" ht="14.25" customHeight="1" x14ac:dyDescent="0.25">
      <c r="A633" s="144"/>
      <c r="B633" s="144"/>
      <c r="C633" s="167"/>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row>
    <row r="634" spans="1:26" ht="14.25" customHeight="1" x14ac:dyDescent="0.25">
      <c r="A634" s="144"/>
      <c r="B634" s="144"/>
      <c r="C634" s="167"/>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row>
    <row r="635" spans="1:26" ht="14.25" customHeight="1" x14ac:dyDescent="0.25">
      <c r="A635" s="144"/>
      <c r="B635" s="144"/>
      <c r="C635" s="167"/>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row>
    <row r="636" spans="1:26" ht="14.25" customHeight="1" x14ac:dyDescent="0.25">
      <c r="A636" s="144"/>
      <c r="B636" s="144"/>
      <c r="C636" s="167"/>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row>
    <row r="637" spans="1:26" ht="14.25" customHeight="1" x14ac:dyDescent="0.25">
      <c r="A637" s="144"/>
      <c r="B637" s="144"/>
      <c r="C637" s="167"/>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row>
    <row r="638" spans="1:26" ht="14.25" customHeight="1" x14ac:dyDescent="0.25">
      <c r="A638" s="144"/>
      <c r="B638" s="144"/>
      <c r="C638" s="167"/>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row>
    <row r="639" spans="1:26" ht="14.25" customHeight="1" x14ac:dyDescent="0.25">
      <c r="A639" s="144"/>
      <c r="B639" s="144"/>
      <c r="C639" s="167"/>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row>
    <row r="640" spans="1:26" ht="14.25" customHeight="1" x14ac:dyDescent="0.25">
      <c r="A640" s="144"/>
      <c r="B640" s="144"/>
      <c r="C640" s="167"/>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row>
    <row r="641" spans="1:26" ht="14.25" customHeight="1" x14ac:dyDescent="0.25">
      <c r="A641" s="144"/>
      <c r="B641" s="144"/>
      <c r="C641" s="167"/>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row>
    <row r="642" spans="1:26" ht="14.25" customHeight="1" x14ac:dyDescent="0.25">
      <c r="A642" s="144"/>
      <c r="B642" s="144"/>
      <c r="C642" s="167"/>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row>
    <row r="643" spans="1:26" ht="14.25" customHeight="1" x14ac:dyDescent="0.25">
      <c r="A643" s="144"/>
      <c r="B643" s="144"/>
      <c r="C643" s="167"/>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row>
    <row r="644" spans="1:26" ht="14.25" customHeight="1" x14ac:dyDescent="0.25">
      <c r="A644" s="144"/>
      <c r="B644" s="144"/>
      <c r="C644" s="167"/>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row>
    <row r="645" spans="1:26" ht="14.25" customHeight="1" x14ac:dyDescent="0.25">
      <c r="A645" s="144"/>
      <c r="B645" s="144"/>
      <c r="C645" s="167"/>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row>
    <row r="646" spans="1:26" ht="14.25" customHeight="1" x14ac:dyDescent="0.25">
      <c r="A646" s="144"/>
      <c r="B646" s="144"/>
      <c r="C646" s="167"/>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row>
    <row r="647" spans="1:26" ht="14.25" customHeight="1" x14ac:dyDescent="0.25">
      <c r="A647" s="144"/>
      <c r="B647" s="144"/>
      <c r="C647" s="167"/>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row>
    <row r="648" spans="1:26" ht="14.25" customHeight="1" x14ac:dyDescent="0.25">
      <c r="A648" s="144"/>
      <c r="B648" s="144"/>
      <c r="C648" s="167"/>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row>
    <row r="649" spans="1:26" ht="14.25" customHeight="1" x14ac:dyDescent="0.25">
      <c r="A649" s="144"/>
      <c r="B649" s="144"/>
      <c r="C649" s="167"/>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row>
    <row r="650" spans="1:26" ht="14.25" customHeight="1" x14ac:dyDescent="0.25">
      <c r="A650" s="144"/>
      <c r="B650" s="144"/>
      <c r="C650" s="167"/>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row>
    <row r="651" spans="1:26" ht="14.25" customHeight="1" x14ac:dyDescent="0.25">
      <c r="A651" s="144"/>
      <c r="B651" s="144"/>
      <c r="C651" s="167"/>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row>
    <row r="652" spans="1:26" ht="14.25" customHeight="1" x14ac:dyDescent="0.25">
      <c r="A652" s="144"/>
      <c r="B652" s="144"/>
      <c r="C652" s="167"/>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row>
    <row r="653" spans="1:26" ht="14.25" customHeight="1" x14ac:dyDescent="0.25">
      <c r="A653" s="144"/>
      <c r="B653" s="144"/>
      <c r="C653" s="167"/>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row>
    <row r="654" spans="1:26" ht="14.25" customHeight="1" x14ac:dyDescent="0.25">
      <c r="A654" s="144"/>
      <c r="B654" s="144"/>
      <c r="C654" s="167"/>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row>
    <row r="655" spans="1:26" ht="14.25" customHeight="1" x14ac:dyDescent="0.25">
      <c r="A655" s="144"/>
      <c r="B655" s="144"/>
      <c r="C655" s="167"/>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row>
    <row r="656" spans="1:26" ht="14.25" customHeight="1" x14ac:dyDescent="0.25">
      <c r="A656" s="144"/>
      <c r="B656" s="144"/>
      <c r="C656" s="167"/>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row>
    <row r="657" spans="1:26" ht="14.25" customHeight="1" x14ac:dyDescent="0.25">
      <c r="A657" s="144"/>
      <c r="B657" s="144"/>
      <c r="C657" s="167"/>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row>
    <row r="658" spans="1:26" ht="14.25" customHeight="1" x14ac:dyDescent="0.25">
      <c r="A658" s="144"/>
      <c r="B658" s="144"/>
      <c r="C658" s="167"/>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row>
    <row r="659" spans="1:26" ht="14.25" customHeight="1" x14ac:dyDescent="0.25">
      <c r="A659" s="144"/>
      <c r="B659" s="144"/>
      <c r="C659" s="167"/>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row>
    <row r="660" spans="1:26" ht="14.25" customHeight="1" x14ac:dyDescent="0.25">
      <c r="A660" s="144"/>
      <c r="B660" s="144"/>
      <c r="C660" s="167"/>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row>
    <row r="661" spans="1:26" ht="14.25" customHeight="1" x14ac:dyDescent="0.25">
      <c r="A661" s="144"/>
      <c r="B661" s="144"/>
      <c r="C661" s="167"/>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row>
    <row r="662" spans="1:26" ht="14.25" customHeight="1" x14ac:dyDescent="0.25">
      <c r="A662" s="144"/>
      <c r="B662" s="144"/>
      <c r="C662" s="167"/>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row>
    <row r="663" spans="1:26" ht="14.25" customHeight="1" x14ac:dyDescent="0.25">
      <c r="A663" s="144"/>
      <c r="B663" s="144"/>
      <c r="C663" s="167"/>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row>
    <row r="664" spans="1:26" ht="14.25" customHeight="1" x14ac:dyDescent="0.25">
      <c r="A664" s="144"/>
      <c r="B664" s="144"/>
      <c r="C664" s="167"/>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row>
    <row r="665" spans="1:26" ht="14.25" customHeight="1" x14ac:dyDescent="0.25">
      <c r="A665" s="144"/>
      <c r="B665" s="144"/>
      <c r="C665" s="167"/>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row>
    <row r="666" spans="1:26" ht="14.25" customHeight="1" x14ac:dyDescent="0.25">
      <c r="A666" s="144"/>
      <c r="B666" s="144"/>
      <c r="C666" s="167"/>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row>
    <row r="667" spans="1:26" ht="14.25" customHeight="1" x14ac:dyDescent="0.25">
      <c r="A667" s="144"/>
      <c r="B667" s="144"/>
      <c r="C667" s="167"/>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row>
    <row r="668" spans="1:26" ht="14.25" customHeight="1" x14ac:dyDescent="0.25">
      <c r="A668" s="144"/>
      <c r="B668" s="144"/>
      <c r="C668" s="167"/>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row>
    <row r="669" spans="1:26" ht="14.25" customHeight="1" x14ac:dyDescent="0.25">
      <c r="A669" s="144"/>
      <c r="B669" s="144"/>
      <c r="C669" s="167"/>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row>
    <row r="670" spans="1:26" ht="14.25" customHeight="1" x14ac:dyDescent="0.25">
      <c r="A670" s="144"/>
      <c r="B670" s="144"/>
      <c r="C670" s="167"/>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row>
    <row r="671" spans="1:26" ht="14.25" customHeight="1" x14ac:dyDescent="0.25">
      <c r="A671" s="144"/>
      <c r="B671" s="144"/>
      <c r="C671" s="167"/>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row>
    <row r="672" spans="1:26" ht="14.25" customHeight="1" x14ac:dyDescent="0.25">
      <c r="A672" s="144"/>
      <c r="B672" s="144"/>
      <c r="C672" s="167"/>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row>
    <row r="673" spans="1:26" ht="14.25" customHeight="1" x14ac:dyDescent="0.25">
      <c r="A673" s="144"/>
      <c r="B673" s="144"/>
      <c r="C673" s="167"/>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row>
    <row r="674" spans="1:26" ht="14.25" customHeight="1" x14ac:dyDescent="0.25">
      <c r="A674" s="144"/>
      <c r="B674" s="144"/>
      <c r="C674" s="167"/>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row>
    <row r="675" spans="1:26" ht="14.25" customHeight="1" x14ac:dyDescent="0.25">
      <c r="A675" s="144"/>
      <c r="B675" s="144"/>
      <c r="C675" s="167"/>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row>
    <row r="676" spans="1:26" ht="14.25" customHeight="1" x14ac:dyDescent="0.25">
      <c r="A676" s="144"/>
      <c r="B676" s="144"/>
      <c r="C676" s="167"/>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row>
    <row r="677" spans="1:26" ht="14.25" customHeight="1" x14ac:dyDescent="0.25">
      <c r="A677" s="144"/>
      <c r="B677" s="144"/>
      <c r="C677" s="167"/>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row>
    <row r="678" spans="1:26" ht="14.25" customHeight="1" x14ac:dyDescent="0.25">
      <c r="A678" s="144"/>
      <c r="B678" s="144"/>
      <c r="C678" s="167"/>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row>
    <row r="679" spans="1:26" ht="14.25" customHeight="1" x14ac:dyDescent="0.25">
      <c r="A679" s="144"/>
      <c r="B679" s="144"/>
      <c r="C679" s="167"/>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row>
    <row r="680" spans="1:26" ht="14.25" customHeight="1" x14ac:dyDescent="0.25">
      <c r="A680" s="144"/>
      <c r="B680" s="144"/>
      <c r="C680" s="167"/>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row>
    <row r="681" spans="1:26" ht="14.25" customHeight="1" x14ac:dyDescent="0.25">
      <c r="A681" s="144"/>
      <c r="B681" s="144"/>
      <c r="C681" s="167"/>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row>
    <row r="682" spans="1:26" ht="14.25" customHeight="1" x14ac:dyDescent="0.25">
      <c r="A682" s="144"/>
      <c r="B682" s="144"/>
      <c r="C682" s="167"/>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row>
    <row r="683" spans="1:26" ht="14.25" customHeight="1" x14ac:dyDescent="0.25">
      <c r="A683" s="144"/>
      <c r="B683" s="144"/>
      <c r="C683" s="167"/>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row>
    <row r="684" spans="1:26" ht="14.25" customHeight="1" x14ac:dyDescent="0.25">
      <c r="A684" s="144"/>
      <c r="B684" s="144"/>
      <c r="C684" s="167"/>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row>
    <row r="685" spans="1:26" ht="14.25" customHeight="1" x14ac:dyDescent="0.25">
      <c r="A685" s="144"/>
      <c r="B685" s="144"/>
      <c r="C685" s="167"/>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row>
    <row r="686" spans="1:26" ht="14.25" customHeight="1" x14ac:dyDescent="0.25">
      <c r="A686" s="144"/>
      <c r="B686" s="144"/>
      <c r="C686" s="167"/>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row>
    <row r="687" spans="1:26" ht="14.25" customHeight="1" x14ac:dyDescent="0.25">
      <c r="A687" s="144"/>
      <c r="B687" s="144"/>
      <c r="C687" s="167"/>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row>
    <row r="688" spans="1:26" ht="14.25" customHeight="1" x14ac:dyDescent="0.25">
      <c r="A688" s="144"/>
      <c r="B688" s="144"/>
      <c r="C688" s="167"/>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row>
    <row r="689" spans="1:26" ht="14.25" customHeight="1" x14ac:dyDescent="0.25">
      <c r="A689" s="144"/>
      <c r="B689" s="144"/>
      <c r="C689" s="167"/>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row>
    <row r="690" spans="1:26" ht="14.25" customHeight="1" x14ac:dyDescent="0.25">
      <c r="A690" s="144"/>
      <c r="B690" s="144"/>
      <c r="C690" s="167"/>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row>
    <row r="691" spans="1:26" ht="14.25" customHeight="1" x14ac:dyDescent="0.25">
      <c r="A691" s="144"/>
      <c r="B691" s="144"/>
      <c r="C691" s="167"/>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row>
    <row r="692" spans="1:26" ht="14.25" customHeight="1" x14ac:dyDescent="0.25">
      <c r="A692" s="144"/>
      <c r="B692" s="144"/>
      <c r="C692" s="167"/>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row>
    <row r="693" spans="1:26" ht="14.25" customHeight="1" x14ac:dyDescent="0.25">
      <c r="A693" s="144"/>
      <c r="B693" s="144"/>
      <c r="C693" s="167"/>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row>
    <row r="694" spans="1:26" ht="14.25" customHeight="1" x14ac:dyDescent="0.25">
      <c r="A694" s="144"/>
      <c r="B694" s="144"/>
      <c r="C694" s="167"/>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row>
    <row r="695" spans="1:26" ht="14.25" customHeight="1" x14ac:dyDescent="0.25">
      <c r="A695" s="144"/>
      <c r="B695" s="144"/>
      <c r="C695" s="167"/>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row>
    <row r="696" spans="1:26" ht="14.25" customHeight="1" x14ac:dyDescent="0.25">
      <c r="A696" s="144"/>
      <c r="B696" s="144"/>
      <c r="C696" s="167"/>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row>
    <row r="697" spans="1:26" ht="14.25" customHeight="1" x14ac:dyDescent="0.25">
      <c r="A697" s="144"/>
      <c r="B697" s="144"/>
      <c r="C697" s="167"/>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row>
    <row r="698" spans="1:26" ht="14.25" customHeight="1" x14ac:dyDescent="0.25">
      <c r="A698" s="144"/>
      <c r="B698" s="144"/>
      <c r="C698" s="167"/>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row>
    <row r="699" spans="1:26" ht="14.25" customHeight="1" x14ac:dyDescent="0.25">
      <c r="A699" s="144"/>
      <c r="B699" s="144"/>
      <c r="C699" s="167"/>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row>
    <row r="700" spans="1:26" ht="14.25" customHeight="1" x14ac:dyDescent="0.25">
      <c r="A700" s="144"/>
      <c r="B700" s="144"/>
      <c r="C700" s="167"/>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row>
    <row r="701" spans="1:26" ht="14.25" customHeight="1" x14ac:dyDescent="0.25">
      <c r="A701" s="144"/>
      <c r="B701" s="144"/>
      <c r="C701" s="167"/>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row>
    <row r="702" spans="1:26" ht="14.25" customHeight="1" x14ac:dyDescent="0.25">
      <c r="A702" s="144"/>
      <c r="B702" s="144"/>
      <c r="C702" s="167"/>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row>
    <row r="703" spans="1:26" ht="14.25" customHeight="1" x14ac:dyDescent="0.25">
      <c r="A703" s="144"/>
      <c r="B703" s="144"/>
      <c r="C703" s="167"/>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row>
    <row r="704" spans="1:26" ht="14.25" customHeight="1" x14ac:dyDescent="0.25">
      <c r="A704" s="144"/>
      <c r="B704" s="144"/>
      <c r="C704" s="167"/>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row>
    <row r="705" spans="1:26" ht="14.25" customHeight="1" x14ac:dyDescent="0.25">
      <c r="A705" s="144"/>
      <c r="B705" s="144"/>
      <c r="C705" s="167"/>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row>
    <row r="706" spans="1:26" ht="14.25" customHeight="1" x14ac:dyDescent="0.25">
      <c r="A706" s="144"/>
      <c r="B706" s="144"/>
      <c r="C706" s="167"/>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row>
    <row r="707" spans="1:26" ht="14.25" customHeight="1" x14ac:dyDescent="0.25">
      <c r="A707" s="144"/>
      <c r="B707" s="144"/>
      <c r="C707" s="167"/>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row>
    <row r="708" spans="1:26" ht="14.25" customHeight="1" x14ac:dyDescent="0.25">
      <c r="A708" s="144"/>
      <c r="B708" s="144"/>
      <c r="C708" s="167"/>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row>
    <row r="709" spans="1:26" ht="14.25" customHeight="1" x14ac:dyDescent="0.25">
      <c r="A709" s="144"/>
      <c r="B709" s="144"/>
      <c r="C709" s="167"/>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row>
    <row r="710" spans="1:26" ht="14.25" customHeight="1" x14ac:dyDescent="0.25">
      <c r="A710" s="144"/>
      <c r="B710" s="144"/>
      <c r="C710" s="167"/>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row>
    <row r="711" spans="1:26" ht="14.25" customHeight="1" x14ac:dyDescent="0.25">
      <c r="A711" s="144"/>
      <c r="B711" s="144"/>
      <c r="C711" s="167"/>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row>
    <row r="712" spans="1:26" ht="14.25" customHeight="1" x14ac:dyDescent="0.25">
      <c r="A712" s="144"/>
      <c r="B712" s="144"/>
      <c r="C712" s="167"/>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row>
    <row r="713" spans="1:26" ht="14.25" customHeight="1" x14ac:dyDescent="0.25">
      <c r="A713" s="144"/>
      <c r="B713" s="144"/>
      <c r="C713" s="167"/>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row>
    <row r="714" spans="1:26" ht="14.25" customHeight="1" x14ac:dyDescent="0.25">
      <c r="A714" s="144"/>
      <c r="B714" s="144"/>
      <c r="C714" s="167"/>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row>
    <row r="715" spans="1:26" ht="14.25" customHeight="1" x14ac:dyDescent="0.25">
      <c r="A715" s="144"/>
      <c r="B715" s="144"/>
      <c r="C715" s="167"/>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row>
    <row r="716" spans="1:26" ht="14.25" customHeight="1" x14ac:dyDescent="0.25">
      <c r="A716" s="144"/>
      <c r="B716" s="144"/>
      <c r="C716" s="167"/>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row>
    <row r="717" spans="1:26" ht="14.25" customHeight="1" x14ac:dyDescent="0.25">
      <c r="A717" s="144"/>
      <c r="B717" s="144"/>
      <c r="C717" s="167"/>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row>
    <row r="718" spans="1:26" ht="14.25" customHeight="1" x14ac:dyDescent="0.25">
      <c r="A718" s="144"/>
      <c r="B718" s="144"/>
      <c r="C718" s="167"/>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row>
    <row r="719" spans="1:26" ht="14.25" customHeight="1" x14ac:dyDescent="0.25">
      <c r="A719" s="144"/>
      <c r="B719" s="144"/>
      <c r="C719" s="167"/>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row>
    <row r="720" spans="1:26" ht="14.25" customHeight="1" x14ac:dyDescent="0.25">
      <c r="A720" s="144"/>
      <c r="B720" s="144"/>
      <c r="C720" s="167"/>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row>
    <row r="721" spans="1:26" ht="14.25" customHeight="1" x14ac:dyDescent="0.25">
      <c r="A721" s="144"/>
      <c r="B721" s="144"/>
      <c r="C721" s="167"/>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row>
    <row r="722" spans="1:26" ht="14.25" customHeight="1" x14ac:dyDescent="0.25">
      <c r="A722" s="144"/>
      <c r="B722" s="144"/>
      <c r="C722" s="167"/>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row>
    <row r="723" spans="1:26" ht="14.25" customHeight="1" x14ac:dyDescent="0.25">
      <c r="A723" s="144"/>
      <c r="B723" s="144"/>
      <c r="C723" s="167"/>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row>
    <row r="724" spans="1:26" ht="14.25" customHeight="1" x14ac:dyDescent="0.25">
      <c r="A724" s="144"/>
      <c r="B724" s="144"/>
      <c r="C724" s="167"/>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row>
    <row r="725" spans="1:26" ht="14.25" customHeight="1" x14ac:dyDescent="0.25">
      <c r="A725" s="144"/>
      <c r="B725" s="144"/>
      <c r="C725" s="167"/>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row>
    <row r="726" spans="1:26" ht="14.25" customHeight="1" x14ac:dyDescent="0.25">
      <c r="A726" s="144"/>
      <c r="B726" s="144"/>
      <c r="C726" s="167"/>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row>
    <row r="727" spans="1:26" ht="14.25" customHeight="1" x14ac:dyDescent="0.25">
      <c r="A727" s="144"/>
      <c r="B727" s="144"/>
      <c r="C727" s="167"/>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row>
    <row r="728" spans="1:26" ht="14.25" customHeight="1" x14ac:dyDescent="0.25">
      <c r="A728" s="144"/>
      <c r="B728" s="144"/>
      <c r="C728" s="167"/>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row>
    <row r="729" spans="1:26" ht="14.25" customHeight="1" x14ac:dyDescent="0.25">
      <c r="A729" s="144"/>
      <c r="B729" s="144"/>
      <c r="C729" s="167"/>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row>
    <row r="730" spans="1:26" ht="14.25" customHeight="1" x14ac:dyDescent="0.25">
      <c r="A730" s="144"/>
      <c r="B730" s="144"/>
      <c r="C730" s="167"/>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row>
    <row r="731" spans="1:26" ht="14.25" customHeight="1" x14ac:dyDescent="0.25">
      <c r="A731" s="144"/>
      <c r="B731" s="144"/>
      <c r="C731" s="167"/>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row>
    <row r="732" spans="1:26" ht="14.25" customHeight="1" x14ac:dyDescent="0.25">
      <c r="A732" s="144"/>
      <c r="B732" s="144"/>
      <c r="C732" s="167"/>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row>
    <row r="733" spans="1:26" ht="14.25" customHeight="1" x14ac:dyDescent="0.25">
      <c r="A733" s="144"/>
      <c r="B733" s="144"/>
      <c r="C733" s="167"/>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row>
    <row r="734" spans="1:26" ht="14.25" customHeight="1" x14ac:dyDescent="0.25">
      <c r="A734" s="144"/>
      <c r="B734" s="144"/>
      <c r="C734" s="167"/>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row>
    <row r="735" spans="1:26" ht="14.25" customHeight="1" x14ac:dyDescent="0.25">
      <c r="A735" s="144"/>
      <c r="B735" s="144"/>
      <c r="C735" s="167"/>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row>
    <row r="736" spans="1:26" ht="14.25" customHeight="1" x14ac:dyDescent="0.25">
      <c r="A736" s="144"/>
      <c r="B736" s="144"/>
      <c r="C736" s="167"/>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row>
    <row r="737" spans="1:26" ht="14.25" customHeight="1" x14ac:dyDescent="0.25">
      <c r="A737" s="144"/>
      <c r="B737" s="144"/>
      <c r="C737" s="167"/>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row>
    <row r="738" spans="1:26" ht="14.25" customHeight="1" x14ac:dyDescent="0.25">
      <c r="A738" s="144"/>
      <c r="B738" s="144"/>
      <c r="C738" s="167"/>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row>
    <row r="739" spans="1:26" ht="14.25" customHeight="1" x14ac:dyDescent="0.25">
      <c r="A739" s="144"/>
      <c r="B739" s="144"/>
      <c r="C739" s="167"/>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row>
    <row r="740" spans="1:26" ht="14.25" customHeight="1" x14ac:dyDescent="0.25">
      <c r="A740" s="144"/>
      <c r="B740" s="144"/>
      <c r="C740" s="167"/>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row>
    <row r="741" spans="1:26" ht="14.25" customHeight="1" x14ac:dyDescent="0.25">
      <c r="A741" s="144"/>
      <c r="B741" s="144"/>
      <c r="C741" s="167"/>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row>
    <row r="742" spans="1:26" ht="14.25" customHeight="1" x14ac:dyDescent="0.25">
      <c r="A742" s="144"/>
      <c r="B742" s="144"/>
      <c r="C742" s="167"/>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row>
    <row r="743" spans="1:26" ht="14.25" customHeight="1" x14ac:dyDescent="0.25">
      <c r="A743" s="144"/>
      <c r="B743" s="144"/>
      <c r="C743" s="167"/>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row>
    <row r="744" spans="1:26" ht="14.25" customHeight="1" x14ac:dyDescent="0.25">
      <c r="A744" s="144"/>
      <c r="B744" s="144"/>
      <c r="C744" s="167"/>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row>
    <row r="745" spans="1:26" ht="14.25" customHeight="1" x14ac:dyDescent="0.25">
      <c r="A745" s="144"/>
      <c r="B745" s="144"/>
      <c r="C745" s="167"/>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row>
    <row r="746" spans="1:26" ht="14.25" customHeight="1" x14ac:dyDescent="0.25">
      <c r="A746" s="144"/>
      <c r="B746" s="144"/>
      <c r="C746" s="167"/>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row>
    <row r="747" spans="1:26" ht="14.25" customHeight="1" x14ac:dyDescent="0.25">
      <c r="A747" s="144"/>
      <c r="B747" s="144"/>
      <c r="C747" s="167"/>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row>
    <row r="748" spans="1:26" ht="14.25" customHeight="1" x14ac:dyDescent="0.25">
      <c r="A748" s="144"/>
      <c r="B748" s="144"/>
      <c r="C748" s="167"/>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row>
    <row r="749" spans="1:26" ht="14.25" customHeight="1" x14ac:dyDescent="0.25">
      <c r="A749" s="144"/>
      <c r="B749" s="144"/>
      <c r="C749" s="167"/>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row>
    <row r="750" spans="1:26" ht="14.25" customHeight="1" x14ac:dyDescent="0.25">
      <c r="A750" s="144"/>
      <c r="B750" s="144"/>
      <c r="C750" s="167"/>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row>
    <row r="751" spans="1:26" ht="14.25" customHeight="1" x14ac:dyDescent="0.25">
      <c r="A751" s="144"/>
      <c r="B751" s="144"/>
      <c r="C751" s="167"/>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row>
    <row r="752" spans="1:26" ht="14.25" customHeight="1" x14ac:dyDescent="0.25">
      <c r="A752" s="144"/>
      <c r="B752" s="144"/>
      <c r="C752" s="167"/>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row>
    <row r="753" spans="1:26" ht="14.25" customHeight="1" x14ac:dyDescent="0.25">
      <c r="A753" s="144"/>
      <c r="B753" s="144"/>
      <c r="C753" s="167"/>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row>
    <row r="754" spans="1:26" ht="14.25" customHeight="1" x14ac:dyDescent="0.25">
      <c r="A754" s="144"/>
      <c r="B754" s="144"/>
      <c r="C754" s="167"/>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row>
    <row r="755" spans="1:26" ht="14.25" customHeight="1" x14ac:dyDescent="0.25">
      <c r="A755" s="144"/>
      <c r="B755" s="144"/>
      <c r="C755" s="167"/>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row>
    <row r="756" spans="1:26" ht="14.25" customHeight="1" x14ac:dyDescent="0.25">
      <c r="A756" s="144"/>
      <c r="B756" s="144"/>
      <c r="C756" s="167"/>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row>
    <row r="757" spans="1:26" ht="14.25" customHeight="1" x14ac:dyDescent="0.25">
      <c r="A757" s="144"/>
      <c r="B757" s="144"/>
      <c r="C757" s="167"/>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row>
    <row r="758" spans="1:26" ht="14.25" customHeight="1" x14ac:dyDescent="0.25">
      <c r="A758" s="144"/>
      <c r="B758" s="144"/>
      <c r="C758" s="167"/>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row>
    <row r="759" spans="1:26" ht="14.25" customHeight="1" x14ac:dyDescent="0.25">
      <c r="A759" s="144"/>
      <c r="B759" s="144"/>
      <c r="C759" s="167"/>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row>
    <row r="760" spans="1:26" ht="14.25" customHeight="1" x14ac:dyDescent="0.25">
      <c r="A760" s="144"/>
      <c r="B760" s="144"/>
      <c r="C760" s="167"/>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row>
    <row r="761" spans="1:26" ht="14.25" customHeight="1" x14ac:dyDescent="0.25">
      <c r="A761" s="144"/>
      <c r="B761" s="144"/>
      <c r="C761" s="167"/>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row>
    <row r="762" spans="1:26" ht="14.25" customHeight="1" x14ac:dyDescent="0.25">
      <c r="A762" s="144"/>
      <c r="B762" s="144"/>
      <c r="C762" s="167"/>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row>
    <row r="763" spans="1:26" ht="14.25" customHeight="1" x14ac:dyDescent="0.25">
      <c r="A763" s="144"/>
      <c r="B763" s="144"/>
      <c r="C763" s="167"/>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row>
    <row r="764" spans="1:26" ht="14.25" customHeight="1" x14ac:dyDescent="0.25">
      <c r="A764" s="144"/>
      <c r="B764" s="144"/>
      <c r="C764" s="167"/>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row>
    <row r="765" spans="1:26" ht="14.25" customHeight="1" x14ac:dyDescent="0.25">
      <c r="A765" s="144"/>
      <c r="B765" s="144"/>
      <c r="C765" s="167"/>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row>
    <row r="766" spans="1:26" ht="14.25" customHeight="1" x14ac:dyDescent="0.25">
      <c r="A766" s="144"/>
      <c r="B766" s="144"/>
      <c r="C766" s="167"/>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row>
    <row r="767" spans="1:26" ht="14.25" customHeight="1" x14ac:dyDescent="0.25">
      <c r="A767" s="144"/>
      <c r="B767" s="144"/>
      <c r="C767" s="167"/>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row>
    <row r="768" spans="1:26" ht="14.25" customHeight="1" x14ac:dyDescent="0.25">
      <c r="A768" s="144"/>
      <c r="B768" s="144"/>
      <c r="C768" s="167"/>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row>
    <row r="769" spans="1:26" ht="14.25" customHeight="1" x14ac:dyDescent="0.25">
      <c r="A769" s="144"/>
      <c r="B769" s="144"/>
      <c r="C769" s="167"/>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row>
    <row r="770" spans="1:26" ht="14.25" customHeight="1" x14ac:dyDescent="0.25">
      <c r="A770" s="144"/>
      <c r="B770" s="144"/>
      <c r="C770" s="167"/>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row>
    <row r="771" spans="1:26" ht="14.25" customHeight="1" x14ac:dyDescent="0.25">
      <c r="A771" s="144"/>
      <c r="B771" s="144"/>
      <c r="C771" s="167"/>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row>
    <row r="772" spans="1:26" ht="14.25" customHeight="1" x14ac:dyDescent="0.25">
      <c r="A772" s="144"/>
      <c r="B772" s="144"/>
      <c r="C772" s="167"/>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row>
    <row r="773" spans="1:26" ht="14.25" customHeight="1" x14ac:dyDescent="0.25">
      <c r="A773" s="144"/>
      <c r="B773" s="144"/>
      <c r="C773" s="167"/>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row>
    <row r="774" spans="1:26" ht="14.25" customHeight="1" x14ac:dyDescent="0.25">
      <c r="A774" s="144"/>
      <c r="B774" s="144"/>
      <c r="C774" s="167"/>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row>
    <row r="775" spans="1:26" ht="14.25" customHeight="1" x14ac:dyDescent="0.25">
      <c r="A775" s="144"/>
      <c r="B775" s="144"/>
      <c r="C775" s="167"/>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row>
    <row r="776" spans="1:26" ht="14.25" customHeight="1" x14ac:dyDescent="0.25">
      <c r="A776" s="144"/>
      <c r="B776" s="144"/>
      <c r="C776" s="167"/>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row>
    <row r="777" spans="1:26" ht="14.25" customHeight="1" x14ac:dyDescent="0.25">
      <c r="A777" s="144"/>
      <c r="B777" s="144"/>
      <c r="C777" s="167"/>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row>
    <row r="778" spans="1:26" ht="14.25" customHeight="1" x14ac:dyDescent="0.25">
      <c r="A778" s="144"/>
      <c r="B778" s="144"/>
      <c r="C778" s="167"/>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row>
    <row r="779" spans="1:26" ht="14.25" customHeight="1" x14ac:dyDescent="0.25">
      <c r="A779" s="144"/>
      <c r="B779" s="144"/>
      <c r="C779" s="167"/>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row>
    <row r="780" spans="1:26" ht="14.25" customHeight="1" x14ac:dyDescent="0.25">
      <c r="A780" s="144"/>
      <c r="B780" s="144"/>
      <c r="C780" s="167"/>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row>
    <row r="781" spans="1:26" ht="14.25" customHeight="1" x14ac:dyDescent="0.25">
      <c r="A781" s="144"/>
      <c r="B781" s="144"/>
      <c r="C781" s="167"/>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row>
    <row r="782" spans="1:26" ht="14.25" customHeight="1" x14ac:dyDescent="0.25">
      <c r="A782" s="144"/>
      <c r="B782" s="144"/>
      <c r="C782" s="167"/>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row>
    <row r="783" spans="1:26" ht="14.25" customHeight="1" x14ac:dyDescent="0.25">
      <c r="A783" s="144"/>
      <c r="B783" s="144"/>
      <c r="C783" s="167"/>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row>
    <row r="784" spans="1:26" ht="14.25" customHeight="1" x14ac:dyDescent="0.25">
      <c r="A784" s="144"/>
      <c r="B784" s="144"/>
      <c r="C784" s="167"/>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row>
    <row r="785" spans="1:26" ht="14.25" customHeight="1" x14ac:dyDescent="0.25">
      <c r="A785" s="144"/>
      <c r="B785" s="144"/>
      <c r="C785" s="167"/>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row>
    <row r="786" spans="1:26" ht="14.25" customHeight="1" x14ac:dyDescent="0.25">
      <c r="A786" s="144"/>
      <c r="B786" s="144"/>
      <c r="C786" s="167"/>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row>
    <row r="787" spans="1:26" ht="14.25" customHeight="1" x14ac:dyDescent="0.25">
      <c r="A787" s="144"/>
      <c r="B787" s="144"/>
      <c r="C787" s="167"/>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row>
    <row r="788" spans="1:26" ht="14.25" customHeight="1" x14ac:dyDescent="0.25">
      <c r="A788" s="144"/>
      <c r="B788" s="144"/>
      <c r="C788" s="167"/>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row>
    <row r="789" spans="1:26" ht="14.25" customHeight="1" x14ac:dyDescent="0.25">
      <c r="A789" s="144"/>
      <c r="B789" s="144"/>
      <c r="C789" s="167"/>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row>
    <row r="790" spans="1:26" ht="14.25" customHeight="1" x14ac:dyDescent="0.25">
      <c r="A790" s="144"/>
      <c r="B790" s="144"/>
      <c r="C790" s="167"/>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row>
    <row r="791" spans="1:26" ht="14.25" customHeight="1" x14ac:dyDescent="0.25">
      <c r="A791" s="144"/>
      <c r="B791" s="144"/>
      <c r="C791" s="167"/>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row>
    <row r="792" spans="1:26" ht="14.25" customHeight="1" x14ac:dyDescent="0.25">
      <c r="A792" s="144"/>
      <c r="B792" s="144"/>
      <c r="C792" s="167"/>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row>
    <row r="793" spans="1:26" ht="14.25" customHeight="1" x14ac:dyDescent="0.25">
      <c r="A793" s="144"/>
      <c r="B793" s="144"/>
      <c r="C793" s="167"/>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row>
    <row r="794" spans="1:26" ht="14.25" customHeight="1" x14ac:dyDescent="0.25">
      <c r="A794" s="144"/>
      <c r="B794" s="144"/>
      <c r="C794" s="167"/>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row>
    <row r="795" spans="1:26" ht="14.25" customHeight="1" x14ac:dyDescent="0.25">
      <c r="A795" s="144"/>
      <c r="B795" s="144"/>
      <c r="C795" s="167"/>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row>
    <row r="796" spans="1:26" ht="14.25" customHeight="1" x14ac:dyDescent="0.25">
      <c r="A796" s="144"/>
      <c r="B796" s="144"/>
      <c r="C796" s="167"/>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row>
    <row r="797" spans="1:26" ht="14.25" customHeight="1" x14ac:dyDescent="0.25">
      <c r="A797" s="144"/>
      <c r="B797" s="144"/>
      <c r="C797" s="167"/>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row>
    <row r="798" spans="1:26" ht="14.25" customHeight="1" x14ac:dyDescent="0.25">
      <c r="A798" s="144"/>
      <c r="B798" s="144"/>
      <c r="C798" s="167"/>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row>
    <row r="799" spans="1:26" ht="14.25" customHeight="1" x14ac:dyDescent="0.25">
      <c r="A799" s="144"/>
      <c r="B799" s="144"/>
      <c r="C799" s="167"/>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row>
    <row r="800" spans="1:26" ht="14.25" customHeight="1" x14ac:dyDescent="0.25">
      <c r="A800" s="144"/>
      <c r="B800" s="144"/>
      <c r="C800" s="167"/>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row>
    <row r="801" spans="1:26" ht="14.25" customHeight="1" x14ac:dyDescent="0.25">
      <c r="A801" s="144"/>
      <c r="B801" s="144"/>
      <c r="C801" s="167"/>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row>
    <row r="802" spans="1:26" ht="14.25" customHeight="1" x14ac:dyDescent="0.25">
      <c r="A802" s="144"/>
      <c r="B802" s="144"/>
      <c r="C802" s="167"/>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row>
    <row r="803" spans="1:26" ht="14.25" customHeight="1" x14ac:dyDescent="0.25">
      <c r="A803" s="144"/>
      <c r="B803" s="144"/>
      <c r="C803" s="167"/>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row>
    <row r="804" spans="1:26" ht="14.25" customHeight="1" x14ac:dyDescent="0.25">
      <c r="A804" s="144"/>
      <c r="B804" s="144"/>
      <c r="C804" s="167"/>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row>
    <row r="805" spans="1:26" ht="14.25" customHeight="1" x14ac:dyDescent="0.25">
      <c r="A805" s="144"/>
      <c r="B805" s="144"/>
      <c r="C805" s="167"/>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row>
    <row r="806" spans="1:26" ht="14.25" customHeight="1" x14ac:dyDescent="0.25">
      <c r="A806" s="144"/>
      <c r="B806" s="144"/>
      <c r="C806" s="167"/>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row>
    <row r="807" spans="1:26" ht="14.25" customHeight="1" x14ac:dyDescent="0.25">
      <c r="A807" s="144"/>
      <c r="B807" s="144"/>
      <c r="C807" s="167"/>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row>
    <row r="808" spans="1:26" ht="14.25" customHeight="1" x14ac:dyDescent="0.25">
      <c r="A808" s="144"/>
      <c r="B808" s="144"/>
      <c r="C808" s="167"/>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row>
    <row r="809" spans="1:26" ht="14.25" customHeight="1" x14ac:dyDescent="0.25">
      <c r="A809" s="144"/>
      <c r="B809" s="144"/>
      <c r="C809" s="167"/>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row>
    <row r="810" spans="1:26" ht="14.25" customHeight="1" x14ac:dyDescent="0.25">
      <c r="A810" s="144"/>
      <c r="B810" s="144"/>
      <c r="C810" s="167"/>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row>
    <row r="811" spans="1:26" ht="14.25" customHeight="1" x14ac:dyDescent="0.25">
      <c r="A811" s="144"/>
      <c r="B811" s="144"/>
      <c r="C811" s="167"/>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row>
    <row r="812" spans="1:26" ht="14.25" customHeight="1" x14ac:dyDescent="0.25">
      <c r="A812" s="144"/>
      <c r="B812" s="144"/>
      <c r="C812" s="167"/>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row>
    <row r="813" spans="1:26" ht="14.25" customHeight="1" x14ac:dyDescent="0.25">
      <c r="A813" s="144"/>
      <c r="B813" s="144"/>
      <c r="C813" s="167"/>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row>
    <row r="814" spans="1:26" ht="14.25" customHeight="1" x14ac:dyDescent="0.25">
      <c r="A814" s="144"/>
      <c r="B814" s="144"/>
      <c r="C814" s="167"/>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row>
    <row r="815" spans="1:26" ht="14.25" customHeight="1" x14ac:dyDescent="0.25">
      <c r="A815" s="144"/>
      <c r="B815" s="144"/>
      <c r="C815" s="167"/>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row>
    <row r="816" spans="1:26" ht="14.25" customHeight="1" x14ac:dyDescent="0.25">
      <c r="A816" s="144"/>
      <c r="B816" s="144"/>
      <c r="C816" s="167"/>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row>
    <row r="817" spans="1:26" ht="14.25" customHeight="1" x14ac:dyDescent="0.25">
      <c r="A817" s="144"/>
      <c r="B817" s="144"/>
      <c r="C817" s="167"/>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row>
    <row r="818" spans="1:26" ht="14.25" customHeight="1" x14ac:dyDescent="0.25">
      <c r="A818" s="144"/>
      <c r="B818" s="144"/>
      <c r="C818" s="167"/>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row>
    <row r="819" spans="1:26" ht="14.25" customHeight="1" x14ac:dyDescent="0.25">
      <c r="A819" s="144"/>
      <c r="B819" s="144"/>
      <c r="C819" s="167"/>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row>
    <row r="820" spans="1:26" ht="14.25" customHeight="1" x14ac:dyDescent="0.25">
      <c r="A820" s="144"/>
      <c r="B820" s="144"/>
      <c r="C820" s="167"/>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row>
    <row r="821" spans="1:26" ht="14.25" customHeight="1" x14ac:dyDescent="0.25">
      <c r="A821" s="144"/>
      <c r="B821" s="144"/>
      <c r="C821" s="167"/>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row>
    <row r="822" spans="1:26" ht="14.25" customHeight="1" x14ac:dyDescent="0.25">
      <c r="A822" s="144"/>
      <c r="B822" s="144"/>
      <c r="C822" s="167"/>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row>
    <row r="823" spans="1:26" ht="14.25" customHeight="1" x14ac:dyDescent="0.25">
      <c r="A823" s="144"/>
      <c r="B823" s="144"/>
      <c r="C823" s="167"/>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row>
    <row r="824" spans="1:26" ht="14.25" customHeight="1" x14ac:dyDescent="0.25">
      <c r="A824" s="144"/>
      <c r="B824" s="144"/>
      <c r="C824" s="167"/>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row>
    <row r="825" spans="1:26" ht="14.25" customHeight="1" x14ac:dyDescent="0.25">
      <c r="A825" s="144"/>
      <c r="B825" s="144"/>
      <c r="C825" s="167"/>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row>
    <row r="826" spans="1:26" ht="14.25" customHeight="1" x14ac:dyDescent="0.25">
      <c r="A826" s="144"/>
      <c r="B826" s="144"/>
      <c r="C826" s="167"/>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row>
    <row r="827" spans="1:26" ht="14.25" customHeight="1" x14ac:dyDescent="0.25">
      <c r="A827" s="144"/>
      <c r="B827" s="144"/>
      <c r="C827" s="167"/>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row>
    <row r="828" spans="1:26" ht="14.25" customHeight="1" x14ac:dyDescent="0.25">
      <c r="A828" s="144"/>
      <c r="B828" s="144"/>
      <c r="C828" s="167"/>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row>
    <row r="829" spans="1:26" ht="14.25" customHeight="1" x14ac:dyDescent="0.25">
      <c r="A829" s="144"/>
      <c r="B829" s="144"/>
      <c r="C829" s="167"/>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row>
    <row r="830" spans="1:26" ht="14.25" customHeight="1" x14ac:dyDescent="0.25">
      <c r="A830" s="144"/>
      <c r="B830" s="144"/>
      <c r="C830" s="167"/>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row>
    <row r="831" spans="1:26" ht="14.25" customHeight="1" x14ac:dyDescent="0.25">
      <c r="A831" s="144"/>
      <c r="B831" s="144"/>
      <c r="C831" s="167"/>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row>
    <row r="832" spans="1:26" ht="14.25" customHeight="1" x14ac:dyDescent="0.25">
      <c r="A832" s="144"/>
      <c r="B832" s="144"/>
      <c r="C832" s="167"/>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row>
    <row r="833" spans="1:26" ht="14.25" customHeight="1" x14ac:dyDescent="0.25">
      <c r="A833" s="144"/>
      <c r="B833" s="144"/>
      <c r="C833" s="167"/>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row>
    <row r="834" spans="1:26" ht="14.25" customHeight="1" x14ac:dyDescent="0.25">
      <c r="A834" s="144"/>
      <c r="B834" s="144"/>
      <c r="C834" s="167"/>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row>
    <row r="835" spans="1:26" ht="14.25" customHeight="1" x14ac:dyDescent="0.25">
      <c r="A835" s="144"/>
      <c r="B835" s="144"/>
      <c r="C835" s="167"/>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row>
    <row r="836" spans="1:26" ht="14.25" customHeight="1" x14ac:dyDescent="0.25">
      <c r="A836" s="144"/>
      <c r="B836" s="144"/>
      <c r="C836" s="167"/>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row>
    <row r="837" spans="1:26" ht="14.25" customHeight="1" x14ac:dyDescent="0.25">
      <c r="A837" s="144"/>
      <c r="B837" s="144"/>
      <c r="C837" s="167"/>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row>
    <row r="838" spans="1:26" ht="14.25" customHeight="1" x14ac:dyDescent="0.25">
      <c r="A838" s="144"/>
      <c r="B838" s="144"/>
      <c r="C838" s="167"/>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row>
    <row r="839" spans="1:26" ht="14.25" customHeight="1" x14ac:dyDescent="0.25">
      <c r="A839" s="144"/>
      <c r="B839" s="144"/>
      <c r="C839" s="167"/>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row>
    <row r="840" spans="1:26" ht="14.25" customHeight="1" x14ac:dyDescent="0.25">
      <c r="A840" s="144"/>
      <c r="B840" s="144"/>
      <c r="C840" s="167"/>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row>
    <row r="841" spans="1:26" ht="14.25" customHeight="1" x14ac:dyDescent="0.25">
      <c r="A841" s="144"/>
      <c r="B841" s="144"/>
      <c r="C841" s="167"/>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row>
    <row r="842" spans="1:26" ht="14.25" customHeight="1" x14ac:dyDescent="0.25">
      <c r="A842" s="144"/>
      <c r="B842" s="144"/>
      <c r="C842" s="167"/>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row>
    <row r="843" spans="1:26" ht="14.25" customHeight="1" x14ac:dyDescent="0.25">
      <c r="A843" s="144"/>
      <c r="B843" s="144"/>
      <c r="C843" s="167"/>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row>
    <row r="844" spans="1:26" ht="14.25" customHeight="1" x14ac:dyDescent="0.25">
      <c r="A844" s="144"/>
      <c r="B844" s="144"/>
      <c r="C844" s="167"/>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row>
    <row r="845" spans="1:26" ht="14.25" customHeight="1" x14ac:dyDescent="0.25">
      <c r="A845" s="144"/>
      <c r="B845" s="144"/>
      <c r="C845" s="167"/>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row>
    <row r="846" spans="1:26" ht="14.25" customHeight="1" x14ac:dyDescent="0.25">
      <c r="A846" s="144"/>
      <c r="B846" s="144"/>
      <c r="C846" s="167"/>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row>
    <row r="847" spans="1:26" ht="14.25" customHeight="1" x14ac:dyDescent="0.25">
      <c r="A847" s="144"/>
      <c r="B847" s="144"/>
      <c r="C847" s="167"/>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row>
    <row r="848" spans="1:26" ht="14.25" customHeight="1" x14ac:dyDescent="0.25">
      <c r="A848" s="144"/>
      <c r="B848" s="144"/>
      <c r="C848" s="167"/>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row>
    <row r="849" spans="1:26" ht="14.25" customHeight="1" x14ac:dyDescent="0.25">
      <c r="A849" s="144"/>
      <c r="B849" s="144"/>
      <c r="C849" s="167"/>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row>
    <row r="850" spans="1:26" ht="14.25" customHeight="1" x14ac:dyDescent="0.25">
      <c r="A850" s="144"/>
      <c r="B850" s="144"/>
      <c r="C850" s="167"/>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row>
    <row r="851" spans="1:26" ht="14.25" customHeight="1" x14ac:dyDescent="0.25">
      <c r="A851" s="144"/>
      <c r="B851" s="144"/>
      <c r="C851" s="167"/>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row>
    <row r="852" spans="1:26" ht="14.25" customHeight="1" x14ac:dyDescent="0.25">
      <c r="A852" s="144"/>
      <c r="B852" s="144"/>
      <c r="C852" s="167"/>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row>
    <row r="853" spans="1:26" ht="14.25" customHeight="1" x14ac:dyDescent="0.25">
      <c r="A853" s="144"/>
      <c r="B853" s="144"/>
      <c r="C853" s="167"/>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row>
    <row r="854" spans="1:26" ht="14.25" customHeight="1" x14ac:dyDescent="0.25">
      <c r="A854" s="144"/>
      <c r="B854" s="144"/>
      <c r="C854" s="167"/>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row>
    <row r="855" spans="1:26" ht="14.25" customHeight="1" x14ac:dyDescent="0.25">
      <c r="A855" s="144"/>
      <c r="B855" s="144"/>
      <c r="C855" s="167"/>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row>
    <row r="856" spans="1:26" ht="14.25" customHeight="1" x14ac:dyDescent="0.25">
      <c r="A856" s="144"/>
      <c r="B856" s="144"/>
      <c r="C856" s="167"/>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row>
    <row r="857" spans="1:26" ht="14.25" customHeight="1" x14ac:dyDescent="0.25">
      <c r="A857" s="144"/>
      <c r="B857" s="144"/>
      <c r="C857" s="167"/>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row>
    <row r="858" spans="1:26" ht="14.25" customHeight="1" x14ac:dyDescent="0.25">
      <c r="A858" s="144"/>
      <c r="B858" s="144"/>
      <c r="C858" s="167"/>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row>
    <row r="859" spans="1:26" ht="14.25" customHeight="1" x14ac:dyDescent="0.25">
      <c r="A859" s="144"/>
      <c r="B859" s="144"/>
      <c r="C859" s="167"/>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row>
    <row r="860" spans="1:26" ht="14.25" customHeight="1" x14ac:dyDescent="0.25">
      <c r="A860" s="144"/>
      <c r="B860" s="144"/>
      <c r="C860" s="167"/>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row>
    <row r="861" spans="1:26" ht="14.25" customHeight="1" x14ac:dyDescent="0.25">
      <c r="A861" s="144"/>
      <c r="B861" s="144"/>
      <c r="C861" s="167"/>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row>
    <row r="862" spans="1:26" ht="14.25" customHeight="1" x14ac:dyDescent="0.25">
      <c r="A862" s="144"/>
      <c r="B862" s="144"/>
      <c r="C862" s="167"/>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row>
    <row r="863" spans="1:26" ht="14.25" customHeight="1" x14ac:dyDescent="0.25">
      <c r="A863" s="144"/>
      <c r="B863" s="144"/>
      <c r="C863" s="167"/>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row>
    <row r="864" spans="1:26" ht="14.25" customHeight="1" x14ac:dyDescent="0.25">
      <c r="A864" s="144"/>
      <c r="B864" s="144"/>
      <c r="C864" s="167"/>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row>
    <row r="865" spans="1:26" ht="14.25" customHeight="1" x14ac:dyDescent="0.25">
      <c r="A865" s="144"/>
      <c r="B865" s="144"/>
      <c r="C865" s="167"/>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row>
    <row r="866" spans="1:26" ht="14.25" customHeight="1" x14ac:dyDescent="0.25">
      <c r="A866" s="144"/>
      <c r="B866" s="144"/>
      <c r="C866" s="167"/>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row>
    <row r="867" spans="1:26" ht="14.25" customHeight="1" x14ac:dyDescent="0.25">
      <c r="A867" s="144"/>
      <c r="B867" s="144"/>
      <c r="C867" s="167"/>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row>
    <row r="868" spans="1:26" ht="14.25" customHeight="1" x14ac:dyDescent="0.25">
      <c r="A868" s="144"/>
      <c r="B868" s="144"/>
      <c r="C868" s="167"/>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row>
    <row r="869" spans="1:26" ht="14.25" customHeight="1" x14ac:dyDescent="0.25">
      <c r="A869" s="144"/>
      <c r="B869" s="144"/>
      <c r="C869" s="167"/>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row>
    <row r="870" spans="1:26" ht="14.25" customHeight="1" x14ac:dyDescent="0.25">
      <c r="A870" s="144"/>
      <c r="B870" s="144"/>
      <c r="C870" s="167"/>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row>
    <row r="871" spans="1:26" ht="14.25" customHeight="1" x14ac:dyDescent="0.25">
      <c r="A871" s="144"/>
      <c r="B871" s="144"/>
      <c r="C871" s="167"/>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row>
    <row r="872" spans="1:26" ht="14.25" customHeight="1" x14ac:dyDescent="0.25">
      <c r="A872" s="144"/>
      <c r="B872" s="144"/>
      <c r="C872" s="167"/>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row>
    <row r="873" spans="1:26" ht="14.25" customHeight="1" x14ac:dyDescent="0.25">
      <c r="A873" s="144"/>
      <c r="B873" s="144"/>
      <c r="C873" s="167"/>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row>
    <row r="874" spans="1:26" ht="14.25" customHeight="1" x14ac:dyDescent="0.25">
      <c r="A874" s="144"/>
      <c r="B874" s="144"/>
      <c r="C874" s="167"/>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row>
    <row r="875" spans="1:26" ht="14.25" customHeight="1" x14ac:dyDescent="0.25">
      <c r="A875" s="144"/>
      <c r="B875" s="144"/>
      <c r="C875" s="167"/>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row>
    <row r="876" spans="1:26" ht="14.25" customHeight="1" x14ac:dyDescent="0.25">
      <c r="A876" s="144"/>
      <c r="B876" s="144"/>
      <c r="C876" s="167"/>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row>
    <row r="877" spans="1:26" ht="14.25" customHeight="1" x14ac:dyDescent="0.25">
      <c r="A877" s="144"/>
      <c r="B877" s="144"/>
      <c r="C877" s="167"/>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row>
    <row r="878" spans="1:26" ht="14.25" customHeight="1" x14ac:dyDescent="0.25">
      <c r="A878" s="144"/>
      <c r="B878" s="144"/>
      <c r="C878" s="167"/>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row>
    <row r="879" spans="1:26" ht="14.25" customHeight="1" x14ac:dyDescent="0.25">
      <c r="A879" s="144"/>
      <c r="B879" s="144"/>
      <c r="C879" s="167"/>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row>
    <row r="880" spans="1:26" ht="14.25" customHeight="1" x14ac:dyDescent="0.25">
      <c r="A880" s="144"/>
      <c r="B880" s="144"/>
      <c r="C880" s="167"/>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row>
    <row r="881" spans="1:26" ht="14.25" customHeight="1" x14ac:dyDescent="0.25">
      <c r="A881" s="144"/>
      <c r="B881" s="144"/>
      <c r="C881" s="167"/>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row>
    <row r="882" spans="1:26" ht="14.25" customHeight="1" x14ac:dyDescent="0.25">
      <c r="A882" s="144"/>
      <c r="B882" s="144"/>
      <c r="C882" s="167"/>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row>
    <row r="883" spans="1:26" ht="14.25" customHeight="1" x14ac:dyDescent="0.25">
      <c r="A883" s="144"/>
      <c r="B883" s="144"/>
      <c r="C883" s="167"/>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row>
    <row r="884" spans="1:26" ht="14.25" customHeight="1" x14ac:dyDescent="0.25">
      <c r="A884" s="144"/>
      <c r="B884" s="144"/>
      <c r="C884" s="167"/>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row>
    <row r="885" spans="1:26" ht="14.25" customHeight="1" x14ac:dyDescent="0.25">
      <c r="A885" s="144"/>
      <c r="B885" s="144"/>
      <c r="C885" s="167"/>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row>
    <row r="886" spans="1:26" ht="14.25" customHeight="1" x14ac:dyDescent="0.25">
      <c r="A886" s="144"/>
      <c r="B886" s="144"/>
      <c r="C886" s="167"/>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row>
    <row r="887" spans="1:26" ht="14.25" customHeight="1" x14ac:dyDescent="0.25">
      <c r="A887" s="144"/>
      <c r="B887" s="144"/>
      <c r="C887" s="167"/>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row>
    <row r="888" spans="1:26" ht="14.25" customHeight="1" x14ac:dyDescent="0.25">
      <c r="A888" s="144"/>
      <c r="B888" s="144"/>
      <c r="C888" s="167"/>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row>
    <row r="889" spans="1:26" ht="14.25" customHeight="1" x14ac:dyDescent="0.25">
      <c r="A889" s="144"/>
      <c r="B889" s="144"/>
      <c r="C889" s="167"/>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row>
    <row r="890" spans="1:26" ht="14.25" customHeight="1" x14ac:dyDescent="0.25">
      <c r="A890" s="144"/>
      <c r="B890" s="144"/>
      <c r="C890" s="167"/>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row>
    <row r="891" spans="1:26" ht="14.25" customHeight="1" x14ac:dyDescent="0.25">
      <c r="A891" s="144"/>
      <c r="B891" s="144"/>
      <c r="C891" s="167"/>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row>
    <row r="892" spans="1:26" ht="14.25" customHeight="1" x14ac:dyDescent="0.25">
      <c r="A892" s="144"/>
      <c r="B892" s="144"/>
      <c r="C892" s="167"/>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row>
    <row r="893" spans="1:26" ht="14.25" customHeight="1" x14ac:dyDescent="0.25">
      <c r="A893" s="144"/>
      <c r="B893" s="144"/>
      <c r="C893" s="167"/>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row>
    <row r="894" spans="1:26" ht="14.25" customHeight="1" x14ac:dyDescent="0.25">
      <c r="A894" s="144"/>
      <c r="B894" s="144"/>
      <c r="C894" s="167"/>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row>
    <row r="895" spans="1:26" ht="14.25" customHeight="1" x14ac:dyDescent="0.25">
      <c r="A895" s="144"/>
      <c r="B895" s="144"/>
      <c r="C895" s="167"/>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row>
    <row r="896" spans="1:26" ht="14.25" customHeight="1" x14ac:dyDescent="0.25">
      <c r="A896" s="144"/>
      <c r="B896" s="144"/>
      <c r="C896" s="167"/>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row>
    <row r="897" spans="1:26" ht="14.25" customHeight="1" x14ac:dyDescent="0.25">
      <c r="A897" s="144"/>
      <c r="B897" s="144"/>
      <c r="C897" s="167"/>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row>
    <row r="898" spans="1:26" ht="14.25" customHeight="1" x14ac:dyDescent="0.25">
      <c r="A898" s="144"/>
      <c r="B898" s="144"/>
      <c r="C898" s="167"/>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row>
    <row r="899" spans="1:26" ht="14.25" customHeight="1" x14ac:dyDescent="0.25">
      <c r="A899" s="144"/>
      <c r="B899" s="144"/>
      <c r="C899" s="167"/>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row>
    <row r="900" spans="1:26" ht="14.25" customHeight="1" x14ac:dyDescent="0.25">
      <c r="A900" s="144"/>
      <c r="B900" s="144"/>
      <c r="C900" s="167"/>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row>
    <row r="901" spans="1:26" ht="14.25" customHeight="1" x14ac:dyDescent="0.25">
      <c r="A901" s="144"/>
      <c r="B901" s="144"/>
      <c r="C901" s="167"/>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row>
    <row r="902" spans="1:26" ht="14.25" customHeight="1" x14ac:dyDescent="0.25">
      <c r="A902" s="144"/>
      <c r="B902" s="144"/>
      <c r="C902" s="167"/>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row>
    <row r="903" spans="1:26" ht="14.25" customHeight="1" x14ac:dyDescent="0.25">
      <c r="A903" s="144"/>
      <c r="B903" s="144"/>
      <c r="C903" s="167"/>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row>
    <row r="904" spans="1:26" ht="14.25" customHeight="1" x14ac:dyDescent="0.25">
      <c r="A904" s="144"/>
      <c r="B904" s="144"/>
      <c r="C904" s="167"/>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row>
    <row r="905" spans="1:26" ht="14.25" customHeight="1" x14ac:dyDescent="0.25">
      <c r="A905" s="144"/>
      <c r="B905" s="144"/>
      <c r="C905" s="167"/>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row>
    <row r="906" spans="1:26" ht="14.25" customHeight="1" x14ac:dyDescent="0.25">
      <c r="A906" s="144"/>
      <c r="B906" s="144"/>
      <c r="C906" s="167"/>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row>
    <row r="907" spans="1:26" ht="14.25" customHeight="1" x14ac:dyDescent="0.25">
      <c r="A907" s="144"/>
      <c r="B907" s="144"/>
      <c r="C907" s="167"/>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row>
    <row r="908" spans="1:26" ht="14.25" customHeight="1" x14ac:dyDescent="0.25">
      <c r="A908" s="144"/>
      <c r="B908" s="144"/>
      <c r="C908" s="167"/>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row>
    <row r="909" spans="1:26" ht="14.25" customHeight="1" x14ac:dyDescent="0.25">
      <c r="A909" s="144"/>
      <c r="B909" s="144"/>
      <c r="C909" s="167"/>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row>
    <row r="910" spans="1:26" ht="14.25" customHeight="1" x14ac:dyDescent="0.25">
      <c r="A910" s="144"/>
      <c r="B910" s="144"/>
      <c r="C910" s="167"/>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row>
    <row r="911" spans="1:26" ht="14.25" customHeight="1" x14ac:dyDescent="0.25">
      <c r="A911" s="144"/>
      <c r="B911" s="144"/>
      <c r="C911" s="167"/>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row>
    <row r="912" spans="1:26" ht="14.25" customHeight="1" x14ac:dyDescent="0.25">
      <c r="A912" s="144"/>
      <c r="B912" s="144"/>
      <c r="C912" s="167"/>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row>
    <row r="913" spans="1:26" ht="14.25" customHeight="1" x14ac:dyDescent="0.25">
      <c r="A913" s="144"/>
      <c r="B913" s="144"/>
      <c r="C913" s="167"/>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row>
    <row r="914" spans="1:26" ht="14.25" customHeight="1" x14ac:dyDescent="0.25">
      <c r="A914" s="144"/>
      <c r="B914" s="144"/>
      <c r="C914" s="167"/>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row>
    <row r="915" spans="1:26" ht="14.25" customHeight="1" x14ac:dyDescent="0.25">
      <c r="A915" s="144"/>
      <c r="B915" s="144"/>
      <c r="C915" s="167"/>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row>
    <row r="916" spans="1:26" ht="14.25" customHeight="1" x14ac:dyDescent="0.25">
      <c r="A916" s="144"/>
      <c r="B916" s="144"/>
      <c r="C916" s="167"/>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row>
    <row r="917" spans="1:26" ht="14.25" customHeight="1" x14ac:dyDescent="0.25">
      <c r="A917" s="144"/>
      <c r="B917" s="144"/>
      <c r="C917" s="167"/>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row>
    <row r="918" spans="1:26" ht="14.25" customHeight="1" x14ac:dyDescent="0.25">
      <c r="A918" s="144"/>
      <c r="B918" s="144"/>
      <c r="C918" s="167"/>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row>
    <row r="919" spans="1:26" ht="14.25" customHeight="1" x14ac:dyDescent="0.25">
      <c r="A919" s="144"/>
      <c r="B919" s="144"/>
      <c r="C919" s="167"/>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row>
    <row r="920" spans="1:26" ht="14.25" customHeight="1" x14ac:dyDescent="0.25">
      <c r="A920" s="144"/>
      <c r="B920" s="144"/>
      <c r="C920" s="167"/>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row>
    <row r="921" spans="1:26" ht="14.25" customHeight="1" x14ac:dyDescent="0.25">
      <c r="A921" s="144"/>
      <c r="B921" s="144"/>
      <c r="C921" s="167"/>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row>
    <row r="922" spans="1:26" ht="14.25" customHeight="1" x14ac:dyDescent="0.25">
      <c r="A922" s="144"/>
      <c r="B922" s="144"/>
      <c r="C922" s="167"/>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row>
    <row r="923" spans="1:26" ht="14.25" customHeight="1" x14ac:dyDescent="0.25">
      <c r="A923" s="144"/>
      <c r="B923" s="144"/>
      <c r="C923" s="167"/>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row>
    <row r="924" spans="1:26" ht="14.25" customHeight="1" x14ac:dyDescent="0.25">
      <c r="A924" s="144"/>
      <c r="B924" s="144"/>
      <c r="C924" s="167"/>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row>
    <row r="925" spans="1:26" ht="14.25" customHeight="1" x14ac:dyDescent="0.25">
      <c r="A925" s="144"/>
      <c r="B925" s="144"/>
      <c r="C925" s="167"/>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row>
    <row r="926" spans="1:26" ht="14.25" customHeight="1" x14ac:dyDescent="0.25">
      <c r="A926" s="144"/>
      <c r="B926" s="144"/>
      <c r="C926" s="167"/>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row>
    <row r="927" spans="1:26" ht="14.25" customHeight="1" x14ac:dyDescent="0.25">
      <c r="A927" s="144"/>
      <c r="B927" s="144"/>
      <c r="C927" s="167"/>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row>
    <row r="928" spans="1:26" ht="14.25" customHeight="1" x14ac:dyDescent="0.25">
      <c r="A928" s="144"/>
      <c r="B928" s="144"/>
      <c r="C928" s="167"/>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row>
    <row r="929" spans="1:26" ht="14.25" customHeight="1" x14ac:dyDescent="0.25">
      <c r="A929" s="144"/>
      <c r="B929" s="144"/>
      <c r="C929" s="167"/>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row>
    <row r="930" spans="1:26" ht="14.25" customHeight="1" x14ac:dyDescent="0.25">
      <c r="A930" s="144"/>
      <c r="B930" s="144"/>
      <c r="C930" s="167"/>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row>
    <row r="931" spans="1:26" ht="14.25" customHeight="1" x14ac:dyDescent="0.25">
      <c r="A931" s="144"/>
      <c r="B931" s="144"/>
      <c r="C931" s="167"/>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row>
    <row r="932" spans="1:26" ht="14.25" customHeight="1" x14ac:dyDescent="0.25">
      <c r="A932" s="144"/>
      <c r="B932" s="144"/>
      <c r="C932" s="167"/>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row>
    <row r="933" spans="1:26" ht="14.25" customHeight="1" x14ac:dyDescent="0.25">
      <c r="A933" s="144"/>
      <c r="B933" s="144"/>
      <c r="C933" s="167"/>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row>
    <row r="934" spans="1:26" ht="14.25" customHeight="1" x14ac:dyDescent="0.25">
      <c r="A934" s="144"/>
      <c r="B934" s="144"/>
      <c r="C934" s="167"/>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row>
    <row r="935" spans="1:26" ht="14.25" customHeight="1" x14ac:dyDescent="0.25">
      <c r="A935" s="144"/>
      <c r="B935" s="144"/>
      <c r="C935" s="167"/>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row>
    <row r="936" spans="1:26" ht="14.25" customHeight="1" x14ac:dyDescent="0.25">
      <c r="A936" s="144"/>
      <c r="B936" s="144"/>
      <c r="C936" s="167"/>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row>
    <row r="937" spans="1:26" ht="14.25" customHeight="1" x14ac:dyDescent="0.25">
      <c r="A937" s="144"/>
      <c r="B937" s="144"/>
      <c r="C937" s="167"/>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row>
    <row r="938" spans="1:26" ht="14.25" customHeight="1" x14ac:dyDescent="0.25">
      <c r="A938" s="144"/>
      <c r="B938" s="144"/>
      <c r="C938" s="167"/>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row>
    <row r="939" spans="1:26" ht="14.25" customHeight="1" x14ac:dyDescent="0.25">
      <c r="A939" s="144"/>
      <c r="B939" s="144"/>
      <c r="C939" s="167"/>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row>
    <row r="940" spans="1:26" ht="14.25" customHeight="1" x14ac:dyDescent="0.25">
      <c r="A940" s="144"/>
      <c r="B940" s="144"/>
      <c r="C940" s="167"/>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row>
    <row r="941" spans="1:26" ht="14.25" customHeight="1" x14ac:dyDescent="0.25">
      <c r="A941" s="144"/>
      <c r="B941" s="144"/>
      <c r="C941" s="167"/>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row>
    <row r="942" spans="1:26" ht="14.25" customHeight="1" x14ac:dyDescent="0.25">
      <c r="A942" s="144"/>
      <c r="B942" s="144"/>
      <c r="C942" s="167"/>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row>
    <row r="943" spans="1:26" ht="14.25" customHeight="1" x14ac:dyDescent="0.25">
      <c r="A943" s="144"/>
      <c r="B943" s="144"/>
      <c r="C943" s="167"/>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row>
    <row r="944" spans="1:26" ht="14.25" customHeight="1" x14ac:dyDescent="0.25">
      <c r="A944" s="144"/>
      <c r="B944" s="144"/>
      <c r="C944" s="167"/>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row>
    <row r="945" spans="1:26" ht="14.25" customHeight="1" x14ac:dyDescent="0.25">
      <c r="A945" s="144"/>
      <c r="B945" s="144"/>
      <c r="C945" s="167"/>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row>
    <row r="946" spans="1:26" ht="14.25" customHeight="1" x14ac:dyDescent="0.25">
      <c r="A946" s="144"/>
      <c r="B946" s="144"/>
      <c r="C946" s="167"/>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row>
    <row r="947" spans="1:26" ht="14.25" customHeight="1" x14ac:dyDescent="0.25">
      <c r="A947" s="144"/>
      <c r="B947" s="144"/>
      <c r="C947" s="167"/>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row>
    <row r="948" spans="1:26" ht="14.25" customHeight="1" x14ac:dyDescent="0.25">
      <c r="A948" s="144"/>
      <c r="B948" s="144"/>
      <c r="C948" s="167"/>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row>
    <row r="949" spans="1:26" ht="14.25" customHeight="1" x14ac:dyDescent="0.25">
      <c r="A949" s="144"/>
      <c r="B949" s="144"/>
      <c r="C949" s="167"/>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row>
    <row r="950" spans="1:26" ht="14.25" customHeight="1" x14ac:dyDescent="0.25">
      <c r="A950" s="144"/>
      <c r="B950" s="144"/>
      <c r="C950" s="167"/>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row>
    <row r="951" spans="1:26" ht="14.25" customHeight="1" x14ac:dyDescent="0.25">
      <c r="A951" s="144"/>
      <c r="B951" s="144"/>
      <c r="C951" s="167"/>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row>
    <row r="952" spans="1:26" ht="14.25" customHeight="1" x14ac:dyDescent="0.25">
      <c r="A952" s="144"/>
      <c r="B952" s="144"/>
      <c r="C952" s="167"/>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row>
    <row r="953" spans="1:26" ht="14.25" customHeight="1" x14ac:dyDescent="0.25">
      <c r="A953" s="144"/>
      <c r="B953" s="144"/>
      <c r="C953" s="167"/>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row>
    <row r="954" spans="1:26" ht="14.25" customHeight="1" x14ac:dyDescent="0.25">
      <c r="A954" s="144"/>
      <c r="B954" s="144"/>
      <c r="C954" s="167"/>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row>
    <row r="955" spans="1:26" ht="14.25" customHeight="1" x14ac:dyDescent="0.25">
      <c r="A955" s="144"/>
      <c r="B955" s="144"/>
      <c r="C955" s="167"/>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row>
    <row r="956" spans="1:26" ht="14.25" customHeight="1" x14ac:dyDescent="0.25">
      <c r="A956" s="144"/>
      <c r="B956" s="144"/>
      <c r="C956" s="167"/>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row>
    <row r="957" spans="1:26" ht="14.25" customHeight="1" x14ac:dyDescent="0.25">
      <c r="A957" s="144"/>
      <c r="B957" s="144"/>
      <c r="C957" s="167"/>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row>
    <row r="958" spans="1:26" ht="14.25" customHeight="1" x14ac:dyDescent="0.25">
      <c r="A958" s="144"/>
      <c r="B958" s="144"/>
      <c r="C958" s="167"/>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row>
    <row r="959" spans="1:26" ht="14.25" customHeight="1" x14ac:dyDescent="0.25">
      <c r="A959" s="144"/>
      <c r="B959" s="144"/>
      <c r="C959" s="167"/>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row>
    <row r="960" spans="1:26" ht="14.25" customHeight="1" x14ac:dyDescent="0.25">
      <c r="A960" s="144"/>
      <c r="B960" s="144"/>
      <c r="C960" s="167"/>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row>
    <row r="961" spans="1:26" ht="14.25" customHeight="1" x14ac:dyDescent="0.25">
      <c r="A961" s="144"/>
      <c r="B961" s="144"/>
      <c r="C961" s="167"/>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row>
    <row r="962" spans="1:26" ht="14.25" customHeight="1" x14ac:dyDescent="0.25">
      <c r="A962" s="144"/>
      <c r="B962" s="144"/>
      <c r="C962" s="167"/>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row>
    <row r="963" spans="1:26" ht="14.25" customHeight="1" x14ac:dyDescent="0.25">
      <c r="A963" s="144"/>
      <c r="B963" s="144"/>
      <c r="C963" s="167"/>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row>
    <row r="964" spans="1:26" ht="14.25" customHeight="1" x14ac:dyDescent="0.25">
      <c r="A964" s="144"/>
      <c r="B964" s="144"/>
      <c r="C964" s="167"/>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row>
    <row r="965" spans="1:26" ht="14.25" customHeight="1" x14ac:dyDescent="0.25">
      <c r="A965" s="144"/>
      <c r="B965" s="144"/>
      <c r="C965" s="167"/>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row>
    <row r="966" spans="1:26" ht="14.25" customHeight="1" x14ac:dyDescent="0.25">
      <c r="A966" s="144"/>
      <c r="B966" s="144"/>
      <c r="C966" s="167"/>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row>
    <row r="967" spans="1:26" ht="14.25" customHeight="1" x14ac:dyDescent="0.25">
      <c r="A967" s="144"/>
      <c r="B967" s="144"/>
      <c r="C967" s="167"/>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row>
    <row r="968" spans="1:26" ht="14.25" customHeight="1" x14ac:dyDescent="0.25">
      <c r="A968" s="144"/>
      <c r="B968" s="144"/>
      <c r="C968" s="167"/>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row>
    <row r="969" spans="1:26" ht="14.25" customHeight="1" x14ac:dyDescent="0.25">
      <c r="A969" s="144"/>
      <c r="B969" s="144"/>
      <c r="C969" s="167"/>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row>
    <row r="970" spans="1:26" ht="14.25" customHeight="1" x14ac:dyDescent="0.25">
      <c r="A970" s="144"/>
      <c r="B970" s="144"/>
      <c r="C970" s="167"/>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row>
    <row r="971" spans="1:26" ht="14.25" customHeight="1" x14ac:dyDescent="0.25">
      <c r="A971" s="144"/>
      <c r="B971" s="144"/>
      <c r="C971" s="167"/>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row>
    <row r="972" spans="1:26" ht="14.25" customHeight="1" x14ac:dyDescent="0.25">
      <c r="A972" s="144"/>
      <c r="B972" s="144"/>
      <c r="C972" s="167"/>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row>
    <row r="973" spans="1:26" ht="14.25" customHeight="1" x14ac:dyDescent="0.25">
      <c r="A973" s="144"/>
      <c r="B973" s="144"/>
      <c r="C973" s="167"/>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row>
    <row r="974" spans="1:26" ht="14.25" customHeight="1" x14ac:dyDescent="0.25">
      <c r="A974" s="144"/>
      <c r="B974" s="144"/>
      <c r="C974" s="167"/>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row>
    <row r="975" spans="1:26" ht="14.25" customHeight="1" x14ac:dyDescent="0.25">
      <c r="A975" s="144"/>
      <c r="B975" s="144"/>
      <c r="C975" s="167"/>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row>
    <row r="976" spans="1:26" ht="14.25" customHeight="1" x14ac:dyDescent="0.25">
      <c r="A976" s="144"/>
      <c r="B976" s="144"/>
      <c r="C976" s="167"/>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row>
    <row r="977" spans="1:26" ht="14.25" customHeight="1" x14ac:dyDescent="0.25">
      <c r="A977" s="144"/>
      <c r="B977" s="144"/>
      <c r="C977" s="167"/>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row>
    <row r="978" spans="1:26" ht="14.25" customHeight="1" x14ac:dyDescent="0.25">
      <c r="A978" s="144"/>
      <c r="B978" s="144"/>
      <c r="C978" s="167"/>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row>
    <row r="979" spans="1:26" ht="14.25" customHeight="1" x14ac:dyDescent="0.25">
      <c r="A979" s="144"/>
      <c r="B979" s="144"/>
      <c r="C979" s="167"/>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row>
    <row r="980" spans="1:26" ht="14.25" customHeight="1" x14ac:dyDescent="0.25">
      <c r="A980" s="144"/>
      <c r="B980" s="144"/>
      <c r="C980" s="167"/>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row>
    <row r="981" spans="1:26" ht="14.25" customHeight="1" x14ac:dyDescent="0.25">
      <c r="A981" s="144"/>
      <c r="B981" s="144"/>
      <c r="C981" s="167"/>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row>
    <row r="982" spans="1:26" ht="14.25" customHeight="1" x14ac:dyDescent="0.25">
      <c r="A982" s="144"/>
      <c r="B982" s="144"/>
      <c r="C982" s="167"/>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row>
    <row r="983" spans="1:26" ht="14.25" customHeight="1" x14ac:dyDescent="0.25">
      <c r="A983" s="144"/>
      <c r="B983" s="144"/>
      <c r="C983" s="167"/>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row>
    <row r="984" spans="1:26" ht="14.25" customHeight="1" x14ac:dyDescent="0.25">
      <c r="A984" s="144"/>
      <c r="B984" s="144"/>
      <c r="C984" s="167"/>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row>
    <row r="985" spans="1:26" ht="14.25" customHeight="1" x14ac:dyDescent="0.25">
      <c r="A985" s="144"/>
      <c r="B985" s="144"/>
      <c r="C985" s="167"/>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row>
    <row r="986" spans="1:26" ht="14.25" customHeight="1" x14ac:dyDescent="0.25">
      <c r="A986" s="144"/>
      <c r="B986" s="144"/>
      <c r="C986" s="167"/>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row>
    <row r="987" spans="1:26" ht="14.25" customHeight="1" x14ac:dyDescent="0.25">
      <c r="A987" s="144"/>
      <c r="B987" s="144"/>
      <c r="C987" s="167"/>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row>
    <row r="988" spans="1:26" ht="14.25" customHeight="1" x14ac:dyDescent="0.25">
      <c r="A988" s="144"/>
      <c r="B988" s="144"/>
      <c r="C988" s="167"/>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row>
    <row r="989" spans="1:26" ht="14.25" customHeight="1" x14ac:dyDescent="0.25">
      <c r="A989" s="144"/>
      <c r="B989" s="144"/>
      <c r="C989" s="167"/>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row>
    <row r="990" spans="1:26" ht="14.25" customHeight="1" x14ac:dyDescent="0.25">
      <c r="A990" s="144"/>
      <c r="B990" s="144"/>
      <c r="C990" s="167"/>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row>
    <row r="991" spans="1:26" ht="14.25" customHeight="1" x14ac:dyDescent="0.25">
      <c r="A991" s="144"/>
      <c r="B991" s="144"/>
      <c r="C991" s="167"/>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row>
    <row r="992" spans="1:26" ht="14.25" customHeight="1" x14ac:dyDescent="0.25">
      <c r="A992" s="144"/>
      <c r="B992" s="144"/>
      <c r="C992" s="167"/>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row>
    <row r="993" spans="1:26" ht="14.25" customHeight="1" x14ac:dyDescent="0.25">
      <c r="A993" s="144"/>
      <c r="B993" s="144"/>
      <c r="C993" s="167"/>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row>
    <row r="994" spans="1:26" ht="14.25" customHeight="1" x14ac:dyDescent="0.25">
      <c r="A994" s="144"/>
      <c r="B994" s="144"/>
      <c r="C994" s="167"/>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row>
    <row r="995" spans="1:26" ht="14.25" customHeight="1" x14ac:dyDescent="0.25">
      <c r="A995" s="144"/>
      <c r="B995" s="144"/>
      <c r="C995" s="167"/>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row>
    <row r="996" spans="1:26" ht="14.25" customHeight="1" x14ac:dyDescent="0.25">
      <c r="A996" s="144"/>
      <c r="B996" s="144"/>
      <c r="C996" s="167"/>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row>
    <row r="997" spans="1:26" ht="14.25" customHeight="1" x14ac:dyDescent="0.25">
      <c r="A997" s="144"/>
      <c r="B997" s="144"/>
      <c r="C997" s="167"/>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row>
    <row r="998" spans="1:26" ht="14.25" customHeight="1" x14ac:dyDescent="0.25">
      <c r="A998" s="144"/>
      <c r="B998" s="144"/>
      <c r="C998" s="167"/>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row>
    <row r="999" spans="1:26" ht="14.25" customHeight="1" x14ac:dyDescent="0.25">
      <c r="A999" s="144"/>
      <c r="B999" s="144"/>
      <c r="C999" s="167"/>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row>
    <row r="1000" spans="1:26" ht="14.25" customHeight="1" x14ac:dyDescent="0.25">
      <c r="A1000" s="144"/>
      <c r="B1000" s="144"/>
      <c r="C1000" s="167"/>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AW653"/>
  <sheetViews>
    <sheetView zoomScale="60" zoomScaleNormal="60" workbookViewId="0">
      <selection activeCell="A6" sqref="A6:AV6"/>
    </sheetView>
  </sheetViews>
  <sheetFormatPr baseColWidth="10" defaultColWidth="14.42578125" defaultRowHeight="15" customHeight="1" x14ac:dyDescent="0.3"/>
  <cols>
    <col min="1" max="1" width="14.42578125" style="190"/>
    <col min="2" max="2" width="24.7109375" style="190" customWidth="1"/>
    <col min="3" max="3" width="19.140625" style="190" customWidth="1"/>
    <col min="4" max="4" width="21" style="190" customWidth="1"/>
    <col min="5" max="6" width="16.42578125" style="280" customWidth="1"/>
    <col min="7" max="10" width="16.42578125" style="190" customWidth="1"/>
    <col min="11" max="11" width="16.42578125" style="247" customWidth="1"/>
    <col min="12" max="12" width="16.42578125" style="190" customWidth="1"/>
    <col min="13" max="13" width="0.85546875" style="190" customWidth="1"/>
    <col min="14" max="14" width="16.42578125" style="245" customWidth="1"/>
    <col min="15" max="15" width="16.42578125" style="246" customWidth="1"/>
    <col min="16" max="21" width="16.42578125" style="190" customWidth="1"/>
    <col min="22" max="22" width="1" style="190" customWidth="1"/>
    <col min="23" max="30" width="16.42578125" style="190" customWidth="1"/>
    <col min="31" max="31" width="1" style="190" customWidth="1"/>
    <col min="32" max="33" width="16.42578125" style="247" customWidth="1"/>
    <col min="34" max="39" width="16.42578125" style="190" customWidth="1"/>
    <col min="40" max="40" width="1" style="190" customWidth="1"/>
    <col min="41" max="48" width="16" style="190" customWidth="1"/>
    <col min="49" max="16384" width="14.42578125" style="190"/>
  </cols>
  <sheetData>
    <row r="1" spans="1:49" ht="27" customHeight="1" x14ac:dyDescent="0.25">
      <c r="A1" s="985"/>
      <c r="B1" s="985"/>
      <c r="C1" s="985"/>
      <c r="D1" s="986" t="s">
        <v>0</v>
      </c>
      <c r="E1" s="986"/>
      <c r="F1" s="986"/>
      <c r="G1" s="986"/>
      <c r="H1" s="986"/>
      <c r="I1" s="986"/>
      <c r="J1" s="986"/>
      <c r="K1" s="986"/>
      <c r="L1" s="986"/>
      <c r="M1" s="986"/>
      <c r="N1" s="986"/>
      <c r="O1" s="986"/>
      <c r="P1" s="986"/>
      <c r="Q1" s="986"/>
      <c r="R1" s="986"/>
      <c r="S1" s="986"/>
      <c r="T1" s="986"/>
      <c r="U1" s="986"/>
      <c r="V1" s="986"/>
      <c r="W1" s="986"/>
      <c r="X1" s="986"/>
      <c r="Y1" s="986"/>
      <c r="Z1" s="986"/>
      <c r="AA1" s="986"/>
      <c r="AB1" s="986"/>
      <c r="AC1" s="986"/>
      <c r="AD1" s="986"/>
      <c r="AE1" s="986"/>
      <c r="AF1" s="986"/>
      <c r="AG1" s="986"/>
      <c r="AH1" s="986"/>
      <c r="AI1" s="986"/>
      <c r="AJ1" s="986"/>
      <c r="AK1" s="986"/>
      <c r="AL1" s="986"/>
      <c r="AM1" s="986"/>
      <c r="AN1" s="986"/>
      <c r="AO1" s="986"/>
      <c r="AP1" s="986"/>
      <c r="AQ1" s="986"/>
      <c r="AR1" s="986"/>
      <c r="AS1" s="986"/>
      <c r="AT1" s="986"/>
      <c r="AU1" s="986"/>
      <c r="AV1" s="986"/>
      <c r="AW1" s="244"/>
    </row>
    <row r="2" spans="1:49" ht="27" customHeight="1" x14ac:dyDescent="0.25">
      <c r="A2" s="985"/>
      <c r="B2" s="985"/>
      <c r="C2" s="985"/>
      <c r="D2" s="986" t="s">
        <v>1</v>
      </c>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c r="AH2" s="986"/>
      <c r="AI2" s="986"/>
      <c r="AJ2" s="986"/>
      <c r="AK2" s="986"/>
      <c r="AL2" s="986"/>
      <c r="AM2" s="986"/>
      <c r="AN2" s="986"/>
      <c r="AO2" s="986"/>
      <c r="AP2" s="986"/>
      <c r="AQ2" s="986"/>
      <c r="AR2" s="986"/>
      <c r="AS2" s="986"/>
      <c r="AT2" s="986"/>
      <c r="AU2" s="986"/>
      <c r="AV2" s="986"/>
      <c r="AW2" s="244"/>
    </row>
    <row r="3" spans="1:49" ht="27" customHeight="1" x14ac:dyDescent="0.25">
      <c r="A3" s="985"/>
      <c r="B3" s="985"/>
      <c r="C3" s="985"/>
      <c r="D3" s="986" t="s">
        <v>2</v>
      </c>
      <c r="E3" s="986"/>
      <c r="F3" s="986"/>
      <c r="G3" s="986"/>
      <c r="H3" s="986"/>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244"/>
    </row>
    <row r="4" spans="1:49" s="480" customFormat="1" ht="27" customHeight="1" x14ac:dyDescent="0.25">
      <c r="A4" s="985"/>
      <c r="B4" s="985"/>
      <c r="C4" s="985"/>
      <c r="D4" s="986" t="s">
        <v>970</v>
      </c>
      <c r="E4" s="986"/>
      <c r="F4" s="986"/>
      <c r="G4" s="986"/>
      <c r="H4" s="986"/>
      <c r="I4" s="986"/>
      <c r="J4" s="986"/>
      <c r="K4" s="986"/>
      <c r="L4" s="986"/>
      <c r="M4" s="986"/>
      <c r="N4" s="986"/>
      <c r="O4" s="986"/>
      <c r="P4" s="986"/>
      <c r="Q4" s="986"/>
      <c r="R4" s="986"/>
      <c r="S4" s="986"/>
      <c r="T4" s="986"/>
      <c r="U4" s="986"/>
      <c r="V4" s="986"/>
      <c r="W4" s="986"/>
      <c r="X4" s="986"/>
      <c r="Y4" s="986"/>
      <c r="Z4" s="986"/>
      <c r="AA4" s="986"/>
      <c r="AB4" s="986"/>
      <c r="AC4" s="986"/>
      <c r="AD4" s="986"/>
      <c r="AE4" s="986"/>
      <c r="AF4" s="986" t="s">
        <v>1009</v>
      </c>
      <c r="AG4" s="986"/>
      <c r="AH4" s="986"/>
      <c r="AI4" s="986"/>
      <c r="AJ4" s="986"/>
      <c r="AK4" s="986"/>
      <c r="AL4" s="986"/>
      <c r="AM4" s="986"/>
      <c r="AN4" s="986"/>
      <c r="AO4" s="986"/>
      <c r="AP4" s="986"/>
      <c r="AQ4" s="986"/>
      <c r="AR4" s="986"/>
      <c r="AS4" s="986"/>
      <c r="AT4" s="986"/>
      <c r="AU4" s="986"/>
      <c r="AV4" s="986"/>
      <c r="AW4" s="244"/>
    </row>
    <row r="5" spans="1:49" s="250" customFormat="1" ht="27" customHeight="1" x14ac:dyDescent="0.25"/>
    <row r="6" spans="1:49" s="480" customFormat="1" ht="42.75" customHeight="1" x14ac:dyDescent="0.25">
      <c r="A6" s="982"/>
      <c r="B6" s="983"/>
      <c r="C6" s="983"/>
      <c r="D6" s="983"/>
      <c r="E6" s="983"/>
      <c r="F6" s="983"/>
      <c r="G6" s="983"/>
      <c r="H6" s="983"/>
      <c r="I6" s="983"/>
      <c r="J6" s="983"/>
      <c r="K6" s="983"/>
      <c r="L6" s="983"/>
      <c r="M6" s="983"/>
      <c r="N6" s="983"/>
      <c r="O6" s="983"/>
      <c r="P6" s="983"/>
      <c r="Q6" s="983"/>
      <c r="R6" s="983"/>
      <c r="S6" s="983"/>
      <c r="T6" s="983"/>
      <c r="U6" s="983"/>
      <c r="V6" s="983"/>
      <c r="W6" s="983"/>
      <c r="X6" s="983"/>
      <c r="Y6" s="983"/>
      <c r="Z6" s="983"/>
      <c r="AA6" s="983"/>
      <c r="AB6" s="983"/>
      <c r="AC6" s="983"/>
      <c r="AD6" s="983"/>
      <c r="AE6" s="983"/>
      <c r="AF6" s="983"/>
      <c r="AG6" s="983"/>
      <c r="AH6" s="983"/>
      <c r="AI6" s="983"/>
      <c r="AJ6" s="983"/>
      <c r="AK6" s="983"/>
      <c r="AL6" s="983"/>
      <c r="AM6" s="983"/>
      <c r="AN6" s="983"/>
      <c r="AO6" s="983"/>
      <c r="AP6" s="983"/>
      <c r="AQ6" s="983"/>
      <c r="AR6" s="983"/>
      <c r="AS6" s="983"/>
      <c r="AT6" s="983"/>
      <c r="AU6" s="983"/>
      <c r="AV6" s="984"/>
      <c r="AW6" s="244"/>
    </row>
    <row r="7" spans="1:49" ht="18" customHeight="1" x14ac:dyDescent="0.3">
      <c r="A7" s="243"/>
      <c r="B7" s="248"/>
      <c r="C7" s="248"/>
      <c r="D7" s="248"/>
      <c r="E7" s="249"/>
      <c r="F7" s="249"/>
      <c r="G7" s="248"/>
      <c r="H7" s="248"/>
      <c r="I7" s="248"/>
      <c r="J7" s="243"/>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row>
    <row r="8" spans="1:49" s="330" customFormat="1" ht="33" customHeight="1" x14ac:dyDescent="0.25">
      <c r="B8" s="250"/>
      <c r="C8" s="250"/>
      <c r="D8" s="250"/>
      <c r="E8" s="975" t="s">
        <v>961</v>
      </c>
      <c r="F8" s="976"/>
      <c r="G8" s="976"/>
      <c r="H8" s="976"/>
      <c r="I8" s="973" t="s">
        <v>962</v>
      </c>
      <c r="J8" s="974"/>
      <c r="K8" s="974"/>
      <c r="L8" s="974"/>
      <c r="M8" s="331"/>
      <c r="N8" s="975" t="s">
        <v>961</v>
      </c>
      <c r="O8" s="976"/>
      <c r="P8" s="976"/>
      <c r="Q8" s="976"/>
      <c r="R8" s="973" t="s">
        <v>962</v>
      </c>
      <c r="S8" s="974"/>
      <c r="T8" s="974"/>
      <c r="U8" s="974"/>
      <c r="V8" s="331"/>
      <c r="W8" s="975" t="s">
        <v>961</v>
      </c>
      <c r="X8" s="976"/>
      <c r="Y8" s="976"/>
      <c r="Z8" s="976"/>
      <c r="AA8" s="973" t="s">
        <v>962</v>
      </c>
      <c r="AB8" s="974"/>
      <c r="AC8" s="974"/>
      <c r="AD8" s="974"/>
      <c r="AE8" s="331"/>
      <c r="AF8" s="975" t="s">
        <v>961</v>
      </c>
      <c r="AG8" s="976"/>
      <c r="AH8" s="976"/>
      <c r="AI8" s="976"/>
      <c r="AJ8" s="973" t="s">
        <v>962</v>
      </c>
      <c r="AK8" s="974"/>
      <c r="AL8" s="974"/>
      <c r="AM8" s="974"/>
      <c r="AN8" s="331"/>
      <c r="AO8" s="977" t="s">
        <v>889</v>
      </c>
      <c r="AP8" s="978"/>
      <c r="AQ8" s="978"/>
      <c r="AR8" s="979"/>
      <c r="AS8" s="980" t="s">
        <v>890</v>
      </c>
      <c r="AT8" s="981"/>
      <c r="AU8" s="981"/>
      <c r="AV8" s="981"/>
    </row>
    <row r="9" spans="1:49" s="330" customFormat="1" ht="65.25" customHeight="1" x14ac:dyDescent="0.25">
      <c r="A9" s="332" t="s">
        <v>864</v>
      </c>
      <c r="B9" s="332" t="s">
        <v>865</v>
      </c>
      <c r="C9" s="332" t="s">
        <v>606</v>
      </c>
      <c r="D9" s="332" t="s">
        <v>607</v>
      </c>
      <c r="E9" s="332" t="s">
        <v>608</v>
      </c>
      <c r="F9" s="332" t="s">
        <v>609</v>
      </c>
      <c r="G9" s="332" t="s">
        <v>610</v>
      </c>
      <c r="H9" s="332" t="s">
        <v>611</v>
      </c>
      <c r="I9" s="319" t="s">
        <v>963</v>
      </c>
      <c r="J9" s="319" t="s">
        <v>964</v>
      </c>
      <c r="K9" s="333" t="s">
        <v>965</v>
      </c>
      <c r="L9" s="333" t="s">
        <v>966</v>
      </c>
      <c r="M9" s="334"/>
      <c r="N9" s="332" t="s">
        <v>608</v>
      </c>
      <c r="O9" s="332" t="s">
        <v>609</v>
      </c>
      <c r="P9" s="332" t="s">
        <v>610</v>
      </c>
      <c r="Q9" s="332" t="s">
        <v>611</v>
      </c>
      <c r="R9" s="319" t="s">
        <v>963</v>
      </c>
      <c r="S9" s="319" t="s">
        <v>964</v>
      </c>
      <c r="T9" s="333" t="s">
        <v>965</v>
      </c>
      <c r="U9" s="333" t="s">
        <v>966</v>
      </c>
      <c r="V9" s="334"/>
      <c r="W9" s="332" t="s">
        <v>608</v>
      </c>
      <c r="X9" s="332" t="s">
        <v>609</v>
      </c>
      <c r="Y9" s="332" t="s">
        <v>610</v>
      </c>
      <c r="Z9" s="332" t="s">
        <v>611</v>
      </c>
      <c r="AA9" s="319" t="s">
        <v>963</v>
      </c>
      <c r="AB9" s="319" t="s">
        <v>964</v>
      </c>
      <c r="AC9" s="333" t="s">
        <v>965</v>
      </c>
      <c r="AD9" s="333" t="s">
        <v>966</v>
      </c>
      <c r="AE9" s="334"/>
      <c r="AF9" s="332" t="s">
        <v>608</v>
      </c>
      <c r="AG9" s="332" t="s">
        <v>609</v>
      </c>
      <c r="AH9" s="332" t="s">
        <v>610</v>
      </c>
      <c r="AI9" s="332" t="s">
        <v>611</v>
      </c>
      <c r="AJ9" s="319" t="s">
        <v>963</v>
      </c>
      <c r="AK9" s="319" t="s">
        <v>964</v>
      </c>
      <c r="AL9" s="333" t="s">
        <v>965</v>
      </c>
      <c r="AM9" s="333" t="s">
        <v>966</v>
      </c>
      <c r="AN9" s="334"/>
      <c r="AO9" s="319" t="s">
        <v>608</v>
      </c>
      <c r="AP9" s="319" t="s">
        <v>609</v>
      </c>
      <c r="AQ9" s="319" t="s">
        <v>610</v>
      </c>
      <c r="AR9" s="319" t="s">
        <v>611</v>
      </c>
      <c r="AS9" s="332" t="s">
        <v>608</v>
      </c>
      <c r="AT9" s="332" t="s">
        <v>609</v>
      </c>
      <c r="AU9" s="332" t="s">
        <v>610</v>
      </c>
      <c r="AV9" s="332" t="s">
        <v>611</v>
      </c>
    </row>
    <row r="10" spans="1:49" s="263" customFormat="1" ht="22.5" customHeight="1" x14ac:dyDescent="0.2">
      <c r="A10" s="963"/>
      <c r="B10" s="969"/>
      <c r="C10" s="251">
        <v>1</v>
      </c>
      <c r="D10" s="251" t="s">
        <v>612</v>
      </c>
      <c r="E10" s="252"/>
      <c r="F10" s="253"/>
      <c r="G10" s="251"/>
      <c r="H10" s="254"/>
      <c r="I10" s="254"/>
      <c r="J10" s="252"/>
      <c r="K10" s="256"/>
      <c r="L10" s="255"/>
      <c r="M10" s="335"/>
      <c r="N10" s="258"/>
      <c r="O10" s="259"/>
      <c r="P10" s="257"/>
      <c r="Q10" s="257"/>
      <c r="R10" s="257"/>
      <c r="S10" s="257"/>
      <c r="T10" s="257"/>
      <c r="U10" s="257"/>
      <c r="V10" s="335"/>
      <c r="W10" s="257"/>
      <c r="X10" s="257"/>
      <c r="Y10" s="257"/>
      <c r="Z10" s="257"/>
      <c r="AA10" s="257"/>
      <c r="AB10" s="257"/>
      <c r="AC10" s="260"/>
      <c r="AD10" s="260"/>
      <c r="AE10" s="335"/>
      <c r="AF10" s="261"/>
      <c r="AG10" s="261"/>
      <c r="AH10" s="260"/>
      <c r="AI10" s="260"/>
      <c r="AJ10" s="260"/>
      <c r="AK10" s="260"/>
      <c r="AL10" s="260"/>
      <c r="AM10" s="260"/>
      <c r="AN10" s="335"/>
      <c r="AO10" s="262">
        <f t="shared" ref="AO10:AR30" si="0">+E10+N10+W10+AF10</f>
        <v>0</v>
      </c>
      <c r="AP10" s="262">
        <f t="shared" si="0"/>
        <v>0</v>
      </c>
      <c r="AQ10" s="262">
        <f t="shared" si="0"/>
        <v>0</v>
      </c>
      <c r="AR10" s="262">
        <f t="shared" si="0"/>
        <v>0</v>
      </c>
      <c r="AS10" s="262">
        <f t="shared" ref="AS10:AT30" si="1">+J10+R10+AB10+AK10</f>
        <v>0</v>
      </c>
      <c r="AT10" s="262">
        <f t="shared" si="1"/>
        <v>0</v>
      </c>
      <c r="AU10" s="262" t="e">
        <f>+#REF!+T10+#REF!+#REF!</f>
        <v>#REF!</v>
      </c>
      <c r="AV10" s="262" t="e">
        <f>+L10+#REF!+AD10+AM10</f>
        <v>#REF!</v>
      </c>
    </row>
    <row r="11" spans="1:49" s="263" customFormat="1" ht="22.5" customHeight="1" x14ac:dyDescent="0.2">
      <c r="A11" s="964"/>
      <c r="B11" s="967"/>
      <c r="C11" s="251">
        <v>2</v>
      </c>
      <c r="D11" s="251" t="s">
        <v>371</v>
      </c>
      <c r="E11" s="252"/>
      <c r="F11" s="253"/>
      <c r="G11" s="251"/>
      <c r="H11" s="254"/>
      <c r="I11" s="254"/>
      <c r="J11" s="252"/>
      <c r="K11" s="256"/>
      <c r="L11" s="255"/>
      <c r="M11" s="335"/>
      <c r="N11" s="258"/>
      <c r="O11" s="259"/>
      <c r="P11" s="257"/>
      <c r="Q11" s="257"/>
      <c r="R11" s="257"/>
      <c r="S11" s="257"/>
      <c r="T11" s="257"/>
      <c r="U11" s="257"/>
      <c r="V11" s="335"/>
      <c r="W11" s="257"/>
      <c r="X11" s="257"/>
      <c r="Y11" s="257"/>
      <c r="Z11" s="257"/>
      <c r="AA11" s="257"/>
      <c r="AB11" s="257"/>
      <c r="AC11" s="260"/>
      <c r="AD11" s="260"/>
      <c r="AE11" s="335"/>
      <c r="AF11" s="261"/>
      <c r="AG11" s="261"/>
      <c r="AH11" s="260"/>
      <c r="AI11" s="260"/>
      <c r="AJ11" s="260"/>
      <c r="AK11" s="260"/>
      <c r="AL11" s="260"/>
      <c r="AM11" s="260"/>
      <c r="AN11" s="335"/>
      <c r="AO11" s="262">
        <f t="shared" si="0"/>
        <v>0</v>
      </c>
      <c r="AP11" s="262">
        <f t="shared" si="0"/>
        <v>0</v>
      </c>
      <c r="AQ11" s="262">
        <f t="shared" si="0"/>
        <v>0</v>
      </c>
      <c r="AR11" s="262">
        <f t="shared" si="0"/>
        <v>0</v>
      </c>
      <c r="AS11" s="262">
        <f t="shared" si="1"/>
        <v>0</v>
      </c>
      <c r="AT11" s="262">
        <f t="shared" si="1"/>
        <v>0</v>
      </c>
      <c r="AU11" s="262" t="e">
        <f>+#REF!+T11+#REF!+#REF!</f>
        <v>#REF!</v>
      </c>
      <c r="AV11" s="262" t="e">
        <f>+L11+#REF!+AD11+AM11</f>
        <v>#REF!</v>
      </c>
    </row>
    <row r="12" spans="1:49" s="263" customFormat="1" ht="22.5" customHeight="1" x14ac:dyDescent="0.2">
      <c r="A12" s="964"/>
      <c r="B12" s="967"/>
      <c r="C12" s="251">
        <v>3</v>
      </c>
      <c r="D12" s="251" t="s">
        <v>376</v>
      </c>
      <c r="E12" s="252"/>
      <c r="F12" s="253"/>
      <c r="G12" s="251"/>
      <c r="H12" s="254"/>
      <c r="I12" s="254"/>
      <c r="J12" s="252"/>
      <c r="K12" s="256"/>
      <c r="L12" s="255"/>
      <c r="M12" s="335"/>
      <c r="N12" s="258"/>
      <c r="O12" s="259"/>
      <c r="P12" s="257"/>
      <c r="Q12" s="257"/>
      <c r="R12" s="257"/>
      <c r="S12" s="257"/>
      <c r="T12" s="257"/>
      <c r="U12" s="257"/>
      <c r="V12" s="335"/>
      <c r="W12" s="257"/>
      <c r="X12" s="257"/>
      <c r="Y12" s="257"/>
      <c r="Z12" s="257"/>
      <c r="AA12" s="257"/>
      <c r="AB12" s="257"/>
      <c r="AC12" s="260"/>
      <c r="AD12" s="260"/>
      <c r="AE12" s="335"/>
      <c r="AF12" s="261"/>
      <c r="AG12" s="261"/>
      <c r="AH12" s="260"/>
      <c r="AI12" s="260"/>
      <c r="AJ12" s="260"/>
      <c r="AK12" s="260"/>
      <c r="AL12" s="260"/>
      <c r="AM12" s="260"/>
      <c r="AN12" s="335"/>
      <c r="AO12" s="262">
        <f t="shared" si="0"/>
        <v>0</v>
      </c>
      <c r="AP12" s="262">
        <f t="shared" si="0"/>
        <v>0</v>
      </c>
      <c r="AQ12" s="262">
        <f t="shared" si="0"/>
        <v>0</v>
      </c>
      <c r="AR12" s="262">
        <f t="shared" si="0"/>
        <v>0</v>
      </c>
      <c r="AS12" s="262">
        <f t="shared" si="1"/>
        <v>0</v>
      </c>
      <c r="AT12" s="262">
        <f t="shared" si="1"/>
        <v>0</v>
      </c>
      <c r="AU12" s="262" t="e">
        <f>+#REF!+T12+#REF!+#REF!</f>
        <v>#REF!</v>
      </c>
      <c r="AV12" s="262" t="e">
        <f>+L12+#REF!+AD12+AM12</f>
        <v>#REF!</v>
      </c>
    </row>
    <row r="13" spans="1:49" s="263" customFormat="1" ht="22.5" customHeight="1" x14ac:dyDescent="0.2">
      <c r="A13" s="964"/>
      <c r="B13" s="967"/>
      <c r="C13" s="251">
        <v>4</v>
      </c>
      <c r="D13" s="251" t="s">
        <v>613</v>
      </c>
      <c r="E13" s="252"/>
      <c r="F13" s="253"/>
      <c r="G13" s="251"/>
      <c r="H13" s="254"/>
      <c r="I13" s="254"/>
      <c r="J13" s="252"/>
      <c r="K13" s="256"/>
      <c r="L13" s="255"/>
      <c r="M13" s="335"/>
      <c r="N13" s="258"/>
      <c r="O13" s="259"/>
      <c r="P13" s="257"/>
      <c r="Q13" s="257"/>
      <c r="R13" s="257"/>
      <c r="S13" s="257"/>
      <c r="T13" s="257"/>
      <c r="U13" s="257"/>
      <c r="V13" s="335"/>
      <c r="W13" s="257"/>
      <c r="X13" s="257"/>
      <c r="Y13" s="257"/>
      <c r="Z13" s="257"/>
      <c r="AA13" s="257"/>
      <c r="AB13" s="257"/>
      <c r="AC13" s="260"/>
      <c r="AD13" s="260"/>
      <c r="AE13" s="335"/>
      <c r="AF13" s="261"/>
      <c r="AG13" s="261"/>
      <c r="AH13" s="260"/>
      <c r="AI13" s="260"/>
      <c r="AJ13" s="260"/>
      <c r="AK13" s="260"/>
      <c r="AL13" s="260"/>
      <c r="AM13" s="260"/>
      <c r="AN13" s="335"/>
      <c r="AO13" s="262">
        <f t="shared" si="0"/>
        <v>0</v>
      </c>
      <c r="AP13" s="262">
        <f t="shared" si="0"/>
        <v>0</v>
      </c>
      <c r="AQ13" s="262">
        <f t="shared" si="0"/>
        <v>0</v>
      </c>
      <c r="AR13" s="262">
        <f t="shared" si="0"/>
        <v>0</v>
      </c>
      <c r="AS13" s="262">
        <f t="shared" si="1"/>
        <v>0</v>
      </c>
      <c r="AT13" s="262">
        <f t="shared" si="1"/>
        <v>0</v>
      </c>
      <c r="AU13" s="262" t="e">
        <f>+#REF!+T13+#REF!+#REF!</f>
        <v>#REF!</v>
      </c>
      <c r="AV13" s="262" t="e">
        <f>+L13+#REF!+AD13+AM13</f>
        <v>#REF!</v>
      </c>
    </row>
    <row r="14" spans="1:49" s="263" customFormat="1" ht="22.5" customHeight="1" x14ac:dyDescent="0.2">
      <c r="A14" s="964"/>
      <c r="B14" s="967"/>
      <c r="C14" s="251">
        <v>5</v>
      </c>
      <c r="D14" s="251" t="s">
        <v>384</v>
      </c>
      <c r="E14" s="252"/>
      <c r="F14" s="253"/>
      <c r="G14" s="251"/>
      <c r="H14" s="254"/>
      <c r="I14" s="254"/>
      <c r="J14" s="252"/>
      <c r="K14" s="256"/>
      <c r="L14" s="255"/>
      <c r="M14" s="335"/>
      <c r="N14" s="258"/>
      <c r="O14" s="259"/>
      <c r="P14" s="257"/>
      <c r="Q14" s="257"/>
      <c r="R14" s="257"/>
      <c r="S14" s="257"/>
      <c r="T14" s="257"/>
      <c r="U14" s="257"/>
      <c r="V14" s="335"/>
      <c r="W14" s="257"/>
      <c r="X14" s="257"/>
      <c r="Y14" s="257"/>
      <c r="Z14" s="257"/>
      <c r="AA14" s="257"/>
      <c r="AB14" s="257"/>
      <c r="AC14" s="260"/>
      <c r="AD14" s="260"/>
      <c r="AE14" s="335"/>
      <c r="AF14" s="261"/>
      <c r="AG14" s="261"/>
      <c r="AH14" s="260"/>
      <c r="AI14" s="260"/>
      <c r="AJ14" s="260"/>
      <c r="AK14" s="260"/>
      <c r="AL14" s="260"/>
      <c r="AM14" s="260"/>
      <c r="AN14" s="335"/>
      <c r="AO14" s="262">
        <f t="shared" si="0"/>
        <v>0</v>
      </c>
      <c r="AP14" s="262">
        <f t="shared" si="0"/>
        <v>0</v>
      </c>
      <c r="AQ14" s="262">
        <f t="shared" si="0"/>
        <v>0</v>
      </c>
      <c r="AR14" s="262">
        <f t="shared" si="0"/>
        <v>0</v>
      </c>
      <c r="AS14" s="262">
        <f t="shared" si="1"/>
        <v>0</v>
      </c>
      <c r="AT14" s="262">
        <f t="shared" si="1"/>
        <v>0</v>
      </c>
      <c r="AU14" s="262" t="e">
        <f>+#REF!+T14+#REF!+#REF!</f>
        <v>#REF!</v>
      </c>
      <c r="AV14" s="262" t="e">
        <f>+L14+#REF!+AD14+AM14</f>
        <v>#REF!</v>
      </c>
    </row>
    <row r="15" spans="1:49" s="263" customFormat="1" ht="22.5" customHeight="1" x14ac:dyDescent="0.2">
      <c r="A15" s="964"/>
      <c r="B15" s="967"/>
      <c r="C15" s="251">
        <v>6</v>
      </c>
      <c r="D15" s="251" t="s">
        <v>387</v>
      </c>
      <c r="E15" s="252"/>
      <c r="F15" s="253"/>
      <c r="G15" s="251"/>
      <c r="H15" s="254"/>
      <c r="I15" s="254"/>
      <c r="J15" s="252"/>
      <c r="K15" s="256"/>
      <c r="L15" s="255"/>
      <c r="M15" s="335"/>
      <c r="N15" s="258"/>
      <c r="O15" s="259"/>
      <c r="P15" s="257"/>
      <c r="Q15" s="257"/>
      <c r="R15" s="257"/>
      <c r="S15" s="257"/>
      <c r="T15" s="257"/>
      <c r="U15" s="257"/>
      <c r="V15" s="335"/>
      <c r="W15" s="257"/>
      <c r="X15" s="257"/>
      <c r="Y15" s="257"/>
      <c r="Z15" s="257"/>
      <c r="AA15" s="257"/>
      <c r="AB15" s="257"/>
      <c r="AC15" s="260"/>
      <c r="AD15" s="260"/>
      <c r="AE15" s="335"/>
      <c r="AF15" s="261"/>
      <c r="AG15" s="261"/>
      <c r="AH15" s="260"/>
      <c r="AI15" s="260"/>
      <c r="AJ15" s="260"/>
      <c r="AK15" s="260"/>
      <c r="AL15" s="260"/>
      <c r="AM15" s="260"/>
      <c r="AN15" s="335"/>
      <c r="AO15" s="262">
        <f t="shared" si="0"/>
        <v>0</v>
      </c>
      <c r="AP15" s="262">
        <f t="shared" si="0"/>
        <v>0</v>
      </c>
      <c r="AQ15" s="262">
        <f t="shared" si="0"/>
        <v>0</v>
      </c>
      <c r="AR15" s="262">
        <f t="shared" si="0"/>
        <v>0</v>
      </c>
      <c r="AS15" s="262">
        <f t="shared" si="1"/>
        <v>0</v>
      </c>
      <c r="AT15" s="262">
        <f t="shared" si="1"/>
        <v>0</v>
      </c>
      <c r="AU15" s="262" t="e">
        <f>+#REF!+T15+#REF!+#REF!</f>
        <v>#REF!</v>
      </c>
      <c r="AV15" s="262" t="e">
        <f>+L15+#REF!+AD15+AM15</f>
        <v>#REF!</v>
      </c>
    </row>
    <row r="16" spans="1:49" s="263" customFormat="1" ht="22.5" customHeight="1" x14ac:dyDescent="0.2">
      <c r="A16" s="964"/>
      <c r="B16" s="967"/>
      <c r="C16" s="251">
        <v>7</v>
      </c>
      <c r="D16" s="251" t="s">
        <v>391</v>
      </c>
      <c r="E16" s="252"/>
      <c r="F16" s="253"/>
      <c r="G16" s="251"/>
      <c r="H16" s="254"/>
      <c r="I16" s="254"/>
      <c r="J16" s="252"/>
      <c r="K16" s="256"/>
      <c r="L16" s="255"/>
      <c r="M16" s="335"/>
      <c r="N16" s="258"/>
      <c r="O16" s="259"/>
      <c r="P16" s="257"/>
      <c r="Q16" s="257"/>
      <c r="R16" s="257"/>
      <c r="S16" s="257"/>
      <c r="T16" s="257"/>
      <c r="U16" s="257"/>
      <c r="V16" s="335"/>
      <c r="W16" s="257"/>
      <c r="X16" s="257"/>
      <c r="Y16" s="257"/>
      <c r="Z16" s="257"/>
      <c r="AA16" s="257"/>
      <c r="AB16" s="257"/>
      <c r="AC16" s="260"/>
      <c r="AD16" s="260"/>
      <c r="AE16" s="335"/>
      <c r="AF16" s="261"/>
      <c r="AG16" s="261"/>
      <c r="AH16" s="260"/>
      <c r="AI16" s="260"/>
      <c r="AJ16" s="260"/>
      <c r="AK16" s="260"/>
      <c r="AL16" s="260"/>
      <c r="AM16" s="260"/>
      <c r="AN16" s="335"/>
      <c r="AO16" s="262">
        <f t="shared" si="0"/>
        <v>0</v>
      </c>
      <c r="AP16" s="262">
        <f t="shared" si="0"/>
        <v>0</v>
      </c>
      <c r="AQ16" s="262">
        <f t="shared" si="0"/>
        <v>0</v>
      </c>
      <c r="AR16" s="262">
        <f t="shared" si="0"/>
        <v>0</v>
      </c>
      <c r="AS16" s="262">
        <f t="shared" si="1"/>
        <v>0</v>
      </c>
      <c r="AT16" s="262">
        <f t="shared" si="1"/>
        <v>0</v>
      </c>
      <c r="AU16" s="262" t="e">
        <f>+#REF!+T16+#REF!+#REF!</f>
        <v>#REF!</v>
      </c>
      <c r="AV16" s="262" t="e">
        <f>+L16+#REF!+AD16+AM16</f>
        <v>#REF!</v>
      </c>
    </row>
    <row r="17" spans="1:48" s="263" customFormat="1" ht="22.5" customHeight="1" x14ac:dyDescent="0.2">
      <c r="A17" s="964"/>
      <c r="B17" s="967"/>
      <c r="C17" s="251">
        <v>8</v>
      </c>
      <c r="D17" s="251" t="s">
        <v>396</v>
      </c>
      <c r="E17" s="252"/>
      <c r="F17" s="253"/>
      <c r="G17" s="251"/>
      <c r="H17" s="254"/>
      <c r="I17" s="254"/>
      <c r="J17" s="252"/>
      <c r="K17" s="256"/>
      <c r="L17" s="255"/>
      <c r="M17" s="335"/>
      <c r="N17" s="258"/>
      <c r="O17" s="259"/>
      <c r="P17" s="257"/>
      <c r="Q17" s="257"/>
      <c r="R17" s="257"/>
      <c r="S17" s="257"/>
      <c r="T17" s="257"/>
      <c r="U17" s="257"/>
      <c r="V17" s="335"/>
      <c r="W17" s="257"/>
      <c r="X17" s="257"/>
      <c r="Y17" s="257"/>
      <c r="Z17" s="257"/>
      <c r="AA17" s="257"/>
      <c r="AB17" s="257"/>
      <c r="AC17" s="260"/>
      <c r="AD17" s="260"/>
      <c r="AE17" s="335"/>
      <c r="AF17" s="261"/>
      <c r="AG17" s="261"/>
      <c r="AH17" s="260"/>
      <c r="AI17" s="260"/>
      <c r="AJ17" s="260"/>
      <c r="AK17" s="260"/>
      <c r="AL17" s="260"/>
      <c r="AM17" s="260"/>
      <c r="AN17" s="335"/>
      <c r="AO17" s="262">
        <f t="shared" si="0"/>
        <v>0</v>
      </c>
      <c r="AP17" s="262">
        <f t="shared" si="0"/>
        <v>0</v>
      </c>
      <c r="AQ17" s="262">
        <f t="shared" si="0"/>
        <v>0</v>
      </c>
      <c r="AR17" s="262">
        <f t="shared" si="0"/>
        <v>0</v>
      </c>
      <c r="AS17" s="262">
        <f t="shared" si="1"/>
        <v>0</v>
      </c>
      <c r="AT17" s="262">
        <f t="shared" si="1"/>
        <v>0</v>
      </c>
      <c r="AU17" s="262" t="e">
        <f>+#REF!+T17+#REF!+#REF!</f>
        <v>#REF!</v>
      </c>
      <c r="AV17" s="262" t="e">
        <f>+L17+#REF!+AD17+AM17</f>
        <v>#REF!</v>
      </c>
    </row>
    <row r="18" spans="1:48" s="263" customFormat="1" ht="22.5" customHeight="1" x14ac:dyDescent="0.2">
      <c r="A18" s="964"/>
      <c r="B18" s="967"/>
      <c r="C18" s="251">
        <v>9</v>
      </c>
      <c r="D18" s="251" t="s">
        <v>614</v>
      </c>
      <c r="E18" s="252"/>
      <c r="F18" s="253"/>
      <c r="G18" s="251"/>
      <c r="H18" s="254"/>
      <c r="I18" s="254"/>
      <c r="J18" s="252"/>
      <c r="K18" s="256"/>
      <c r="L18" s="255"/>
      <c r="M18" s="335"/>
      <c r="N18" s="258"/>
      <c r="O18" s="259"/>
      <c r="P18" s="257"/>
      <c r="Q18" s="257"/>
      <c r="R18" s="257"/>
      <c r="S18" s="257"/>
      <c r="T18" s="257"/>
      <c r="U18" s="257"/>
      <c r="V18" s="335"/>
      <c r="W18" s="257"/>
      <c r="X18" s="257"/>
      <c r="Y18" s="257"/>
      <c r="Z18" s="257"/>
      <c r="AA18" s="257"/>
      <c r="AB18" s="257"/>
      <c r="AC18" s="260"/>
      <c r="AD18" s="260"/>
      <c r="AE18" s="335"/>
      <c r="AF18" s="261"/>
      <c r="AG18" s="261"/>
      <c r="AH18" s="260"/>
      <c r="AI18" s="260"/>
      <c r="AJ18" s="260"/>
      <c r="AK18" s="260"/>
      <c r="AL18" s="260"/>
      <c r="AM18" s="260"/>
      <c r="AN18" s="335"/>
      <c r="AO18" s="262">
        <f t="shared" si="0"/>
        <v>0</v>
      </c>
      <c r="AP18" s="262">
        <f t="shared" si="0"/>
        <v>0</v>
      </c>
      <c r="AQ18" s="262">
        <f t="shared" si="0"/>
        <v>0</v>
      </c>
      <c r="AR18" s="262">
        <f t="shared" si="0"/>
        <v>0</v>
      </c>
      <c r="AS18" s="262">
        <f t="shared" si="1"/>
        <v>0</v>
      </c>
      <c r="AT18" s="262">
        <f t="shared" si="1"/>
        <v>0</v>
      </c>
      <c r="AU18" s="262" t="e">
        <f>+#REF!+T18+#REF!+#REF!</f>
        <v>#REF!</v>
      </c>
      <c r="AV18" s="262" t="e">
        <f>+L18+#REF!+AD18+AM18</f>
        <v>#REF!</v>
      </c>
    </row>
    <row r="19" spans="1:48" s="263" customFormat="1" ht="22.5" customHeight="1" x14ac:dyDescent="0.2">
      <c r="A19" s="964"/>
      <c r="B19" s="967"/>
      <c r="C19" s="251">
        <v>10</v>
      </c>
      <c r="D19" s="251" t="s">
        <v>615</v>
      </c>
      <c r="E19" s="252"/>
      <c r="F19" s="253"/>
      <c r="G19" s="251"/>
      <c r="H19" s="254"/>
      <c r="I19" s="254"/>
      <c r="J19" s="252"/>
      <c r="K19" s="256"/>
      <c r="L19" s="255"/>
      <c r="M19" s="335"/>
      <c r="N19" s="258"/>
      <c r="O19" s="259"/>
      <c r="P19" s="257"/>
      <c r="Q19" s="257"/>
      <c r="R19" s="257"/>
      <c r="S19" s="257"/>
      <c r="T19" s="257"/>
      <c r="U19" s="257"/>
      <c r="V19" s="335"/>
      <c r="W19" s="257"/>
      <c r="X19" s="257"/>
      <c r="Y19" s="257"/>
      <c r="Z19" s="257"/>
      <c r="AA19" s="257"/>
      <c r="AB19" s="257"/>
      <c r="AC19" s="260"/>
      <c r="AD19" s="260"/>
      <c r="AE19" s="335"/>
      <c r="AF19" s="261"/>
      <c r="AG19" s="261"/>
      <c r="AH19" s="260"/>
      <c r="AI19" s="260"/>
      <c r="AJ19" s="260"/>
      <c r="AK19" s="260"/>
      <c r="AL19" s="260"/>
      <c r="AM19" s="260"/>
      <c r="AN19" s="335"/>
      <c r="AO19" s="262">
        <f t="shared" si="0"/>
        <v>0</v>
      </c>
      <c r="AP19" s="262">
        <f t="shared" si="0"/>
        <v>0</v>
      </c>
      <c r="AQ19" s="262">
        <f t="shared" si="0"/>
        <v>0</v>
      </c>
      <c r="AR19" s="262">
        <f t="shared" si="0"/>
        <v>0</v>
      </c>
      <c r="AS19" s="262">
        <f t="shared" si="1"/>
        <v>0</v>
      </c>
      <c r="AT19" s="262">
        <f t="shared" si="1"/>
        <v>0</v>
      </c>
      <c r="AU19" s="262" t="e">
        <f>+#REF!+T19+#REF!+#REF!</f>
        <v>#REF!</v>
      </c>
      <c r="AV19" s="262" t="e">
        <f>+L19+#REF!+AD19+AM19</f>
        <v>#REF!</v>
      </c>
    </row>
    <row r="20" spans="1:48" s="263" customFormat="1" ht="22.5" customHeight="1" x14ac:dyDescent="0.2">
      <c r="A20" s="964"/>
      <c r="B20" s="967"/>
      <c r="C20" s="251">
        <v>11</v>
      </c>
      <c r="D20" s="251" t="s">
        <v>411</v>
      </c>
      <c r="E20" s="252"/>
      <c r="F20" s="253"/>
      <c r="G20" s="251"/>
      <c r="H20" s="254"/>
      <c r="I20" s="254"/>
      <c r="J20" s="252"/>
      <c r="K20" s="256"/>
      <c r="L20" s="255"/>
      <c r="M20" s="335"/>
      <c r="N20" s="258"/>
      <c r="O20" s="259"/>
      <c r="P20" s="257"/>
      <c r="Q20" s="257"/>
      <c r="R20" s="257"/>
      <c r="S20" s="257"/>
      <c r="T20" s="257"/>
      <c r="U20" s="257"/>
      <c r="V20" s="335"/>
      <c r="W20" s="257"/>
      <c r="X20" s="257"/>
      <c r="Y20" s="257"/>
      <c r="Z20" s="257"/>
      <c r="AA20" s="257"/>
      <c r="AB20" s="257"/>
      <c r="AC20" s="260"/>
      <c r="AD20" s="260"/>
      <c r="AE20" s="335"/>
      <c r="AF20" s="261"/>
      <c r="AG20" s="261"/>
      <c r="AH20" s="260"/>
      <c r="AI20" s="260"/>
      <c r="AJ20" s="260"/>
      <c r="AK20" s="260"/>
      <c r="AL20" s="260"/>
      <c r="AM20" s="260"/>
      <c r="AN20" s="335"/>
      <c r="AO20" s="262">
        <f t="shared" si="0"/>
        <v>0</v>
      </c>
      <c r="AP20" s="262">
        <f t="shared" si="0"/>
        <v>0</v>
      </c>
      <c r="AQ20" s="262">
        <f t="shared" si="0"/>
        <v>0</v>
      </c>
      <c r="AR20" s="262">
        <f t="shared" si="0"/>
        <v>0</v>
      </c>
      <c r="AS20" s="262">
        <f t="shared" si="1"/>
        <v>0</v>
      </c>
      <c r="AT20" s="262">
        <f t="shared" si="1"/>
        <v>0</v>
      </c>
      <c r="AU20" s="262" t="e">
        <f>+#REF!+T20+#REF!+#REF!</f>
        <v>#REF!</v>
      </c>
      <c r="AV20" s="262" t="e">
        <f>+L20+#REF!+AD20+AM20</f>
        <v>#REF!</v>
      </c>
    </row>
    <row r="21" spans="1:48" s="263" customFormat="1" ht="22.5" customHeight="1" x14ac:dyDescent="0.2">
      <c r="A21" s="964"/>
      <c r="B21" s="967"/>
      <c r="C21" s="251">
        <v>12</v>
      </c>
      <c r="D21" s="251" t="s">
        <v>416</v>
      </c>
      <c r="E21" s="252"/>
      <c r="F21" s="253"/>
      <c r="G21" s="251"/>
      <c r="H21" s="254"/>
      <c r="I21" s="254"/>
      <c r="J21" s="252"/>
      <c r="K21" s="256"/>
      <c r="L21" s="255"/>
      <c r="M21" s="335"/>
      <c r="N21" s="258"/>
      <c r="O21" s="259"/>
      <c r="P21" s="257"/>
      <c r="Q21" s="257"/>
      <c r="R21" s="257"/>
      <c r="S21" s="257"/>
      <c r="T21" s="257"/>
      <c r="U21" s="257"/>
      <c r="V21" s="335"/>
      <c r="W21" s="257"/>
      <c r="X21" s="257"/>
      <c r="Y21" s="257"/>
      <c r="Z21" s="257"/>
      <c r="AA21" s="257"/>
      <c r="AB21" s="257"/>
      <c r="AC21" s="260"/>
      <c r="AD21" s="260"/>
      <c r="AE21" s="335"/>
      <c r="AF21" s="261"/>
      <c r="AG21" s="261"/>
      <c r="AH21" s="260"/>
      <c r="AI21" s="260"/>
      <c r="AJ21" s="260"/>
      <c r="AK21" s="260"/>
      <c r="AL21" s="260"/>
      <c r="AM21" s="260"/>
      <c r="AN21" s="335"/>
      <c r="AO21" s="262">
        <f t="shared" si="0"/>
        <v>0</v>
      </c>
      <c r="AP21" s="262">
        <f t="shared" si="0"/>
        <v>0</v>
      </c>
      <c r="AQ21" s="262">
        <f t="shared" si="0"/>
        <v>0</v>
      </c>
      <c r="AR21" s="262">
        <f t="shared" si="0"/>
        <v>0</v>
      </c>
      <c r="AS21" s="262">
        <f t="shared" si="1"/>
        <v>0</v>
      </c>
      <c r="AT21" s="262">
        <f t="shared" si="1"/>
        <v>0</v>
      </c>
      <c r="AU21" s="262" t="e">
        <f>+#REF!+T21+#REF!+#REF!</f>
        <v>#REF!</v>
      </c>
      <c r="AV21" s="262" t="e">
        <f>+L21+#REF!+AD21+AM21</f>
        <v>#REF!</v>
      </c>
    </row>
    <row r="22" spans="1:48" s="263" customFormat="1" ht="22.5" customHeight="1" x14ac:dyDescent="0.2">
      <c r="A22" s="964"/>
      <c r="B22" s="967"/>
      <c r="C22" s="251">
        <v>13</v>
      </c>
      <c r="D22" s="251" t="s">
        <v>421</v>
      </c>
      <c r="E22" s="252"/>
      <c r="F22" s="253"/>
      <c r="G22" s="251"/>
      <c r="H22" s="254"/>
      <c r="I22" s="254"/>
      <c r="J22" s="252"/>
      <c r="K22" s="256"/>
      <c r="L22" s="255"/>
      <c r="M22" s="335"/>
      <c r="N22" s="258"/>
      <c r="O22" s="259"/>
      <c r="P22" s="257"/>
      <c r="Q22" s="257"/>
      <c r="R22" s="257"/>
      <c r="S22" s="257"/>
      <c r="T22" s="257"/>
      <c r="U22" s="257"/>
      <c r="V22" s="335"/>
      <c r="W22" s="257"/>
      <c r="X22" s="257"/>
      <c r="Y22" s="257"/>
      <c r="Z22" s="257"/>
      <c r="AA22" s="257"/>
      <c r="AB22" s="257"/>
      <c r="AC22" s="260"/>
      <c r="AD22" s="260"/>
      <c r="AE22" s="335"/>
      <c r="AF22" s="261"/>
      <c r="AG22" s="261"/>
      <c r="AH22" s="260"/>
      <c r="AI22" s="260"/>
      <c r="AJ22" s="260"/>
      <c r="AK22" s="260"/>
      <c r="AL22" s="260"/>
      <c r="AM22" s="260"/>
      <c r="AN22" s="335"/>
      <c r="AO22" s="262">
        <f t="shared" si="0"/>
        <v>0</v>
      </c>
      <c r="AP22" s="262">
        <f t="shared" si="0"/>
        <v>0</v>
      </c>
      <c r="AQ22" s="262">
        <f t="shared" si="0"/>
        <v>0</v>
      </c>
      <c r="AR22" s="262">
        <f t="shared" si="0"/>
        <v>0</v>
      </c>
      <c r="AS22" s="262">
        <f t="shared" si="1"/>
        <v>0</v>
      </c>
      <c r="AT22" s="262">
        <f t="shared" si="1"/>
        <v>0</v>
      </c>
      <c r="AU22" s="262" t="e">
        <f>+#REF!+T22+#REF!+#REF!</f>
        <v>#REF!</v>
      </c>
      <c r="AV22" s="262" t="e">
        <f>+L22+#REF!+AD22+AM22</f>
        <v>#REF!</v>
      </c>
    </row>
    <row r="23" spans="1:48" s="263" customFormat="1" ht="22.5" customHeight="1" x14ac:dyDescent="0.2">
      <c r="A23" s="964"/>
      <c r="B23" s="967"/>
      <c r="C23" s="251">
        <v>14</v>
      </c>
      <c r="D23" s="251" t="s">
        <v>616</v>
      </c>
      <c r="E23" s="252"/>
      <c r="F23" s="253"/>
      <c r="G23" s="251"/>
      <c r="H23" s="254"/>
      <c r="I23" s="254"/>
      <c r="J23" s="252"/>
      <c r="K23" s="256"/>
      <c r="L23" s="255"/>
      <c r="M23" s="335"/>
      <c r="N23" s="258"/>
      <c r="O23" s="259"/>
      <c r="P23" s="257"/>
      <c r="Q23" s="257"/>
      <c r="R23" s="257"/>
      <c r="S23" s="257"/>
      <c r="T23" s="257"/>
      <c r="U23" s="257"/>
      <c r="V23" s="335"/>
      <c r="W23" s="257"/>
      <c r="X23" s="257"/>
      <c r="Y23" s="257"/>
      <c r="Z23" s="257"/>
      <c r="AA23" s="257"/>
      <c r="AB23" s="257"/>
      <c r="AC23" s="260"/>
      <c r="AD23" s="260"/>
      <c r="AE23" s="335"/>
      <c r="AF23" s="261"/>
      <c r="AG23" s="261"/>
      <c r="AH23" s="260"/>
      <c r="AI23" s="260"/>
      <c r="AJ23" s="260"/>
      <c r="AK23" s="260"/>
      <c r="AL23" s="260"/>
      <c r="AM23" s="260"/>
      <c r="AN23" s="335"/>
      <c r="AO23" s="262">
        <f t="shared" si="0"/>
        <v>0</v>
      </c>
      <c r="AP23" s="262">
        <f t="shared" si="0"/>
        <v>0</v>
      </c>
      <c r="AQ23" s="262">
        <f t="shared" si="0"/>
        <v>0</v>
      </c>
      <c r="AR23" s="262">
        <f t="shared" si="0"/>
        <v>0</v>
      </c>
      <c r="AS23" s="262">
        <f t="shared" si="1"/>
        <v>0</v>
      </c>
      <c r="AT23" s="262">
        <f t="shared" si="1"/>
        <v>0</v>
      </c>
      <c r="AU23" s="262" t="e">
        <f>+#REF!+T23+#REF!+#REF!</f>
        <v>#REF!</v>
      </c>
      <c r="AV23" s="262" t="e">
        <f>+L23+#REF!+AD23+AM23</f>
        <v>#REF!</v>
      </c>
    </row>
    <row r="24" spans="1:48" s="263" customFormat="1" ht="22.5" customHeight="1" x14ac:dyDescent="0.2">
      <c r="A24" s="964"/>
      <c r="B24" s="967"/>
      <c r="C24" s="251">
        <v>15</v>
      </c>
      <c r="D24" s="251" t="s">
        <v>431</v>
      </c>
      <c r="E24" s="252"/>
      <c r="F24" s="253"/>
      <c r="G24" s="251"/>
      <c r="H24" s="254"/>
      <c r="I24" s="254"/>
      <c r="J24" s="252"/>
      <c r="K24" s="256"/>
      <c r="L24" s="255"/>
      <c r="M24" s="335"/>
      <c r="N24" s="258"/>
      <c r="O24" s="259"/>
      <c r="P24" s="257"/>
      <c r="Q24" s="257"/>
      <c r="R24" s="257"/>
      <c r="S24" s="257"/>
      <c r="T24" s="257"/>
      <c r="U24" s="257"/>
      <c r="V24" s="335"/>
      <c r="W24" s="257"/>
      <c r="X24" s="257"/>
      <c r="Y24" s="257"/>
      <c r="Z24" s="257"/>
      <c r="AA24" s="257"/>
      <c r="AB24" s="257"/>
      <c r="AC24" s="260"/>
      <c r="AD24" s="260"/>
      <c r="AE24" s="335"/>
      <c r="AF24" s="261"/>
      <c r="AG24" s="261"/>
      <c r="AH24" s="260"/>
      <c r="AI24" s="260"/>
      <c r="AJ24" s="260"/>
      <c r="AK24" s="260"/>
      <c r="AL24" s="260"/>
      <c r="AM24" s="260"/>
      <c r="AN24" s="335"/>
      <c r="AO24" s="262">
        <f t="shared" si="0"/>
        <v>0</v>
      </c>
      <c r="AP24" s="262">
        <f t="shared" si="0"/>
        <v>0</v>
      </c>
      <c r="AQ24" s="262">
        <f t="shared" si="0"/>
        <v>0</v>
      </c>
      <c r="AR24" s="262">
        <f t="shared" si="0"/>
        <v>0</v>
      </c>
      <c r="AS24" s="262">
        <f t="shared" si="1"/>
        <v>0</v>
      </c>
      <c r="AT24" s="262">
        <f t="shared" si="1"/>
        <v>0</v>
      </c>
      <c r="AU24" s="262" t="e">
        <f>+#REF!+T24+#REF!+#REF!</f>
        <v>#REF!</v>
      </c>
      <c r="AV24" s="262" t="e">
        <f>+L24+#REF!+AD24+AM24</f>
        <v>#REF!</v>
      </c>
    </row>
    <row r="25" spans="1:48" s="263" customFormat="1" ht="22.5" customHeight="1" x14ac:dyDescent="0.2">
      <c r="A25" s="964"/>
      <c r="B25" s="967"/>
      <c r="C25" s="251">
        <v>16</v>
      </c>
      <c r="D25" s="251" t="s">
        <v>436</v>
      </c>
      <c r="E25" s="252"/>
      <c r="F25" s="253"/>
      <c r="G25" s="251"/>
      <c r="H25" s="254"/>
      <c r="I25" s="254"/>
      <c r="J25" s="252"/>
      <c r="K25" s="256"/>
      <c r="L25" s="255"/>
      <c r="M25" s="335"/>
      <c r="N25" s="258"/>
      <c r="O25" s="259"/>
      <c r="P25" s="257"/>
      <c r="Q25" s="257"/>
      <c r="R25" s="257"/>
      <c r="S25" s="257"/>
      <c r="T25" s="257"/>
      <c r="U25" s="257"/>
      <c r="V25" s="335"/>
      <c r="W25" s="257"/>
      <c r="X25" s="257"/>
      <c r="Y25" s="257"/>
      <c r="Z25" s="257"/>
      <c r="AA25" s="257"/>
      <c r="AB25" s="257"/>
      <c r="AC25" s="260"/>
      <c r="AD25" s="260"/>
      <c r="AE25" s="335"/>
      <c r="AF25" s="261"/>
      <c r="AG25" s="261"/>
      <c r="AH25" s="260"/>
      <c r="AI25" s="260"/>
      <c r="AJ25" s="260"/>
      <c r="AK25" s="260"/>
      <c r="AL25" s="260"/>
      <c r="AM25" s="260"/>
      <c r="AN25" s="335"/>
      <c r="AO25" s="262">
        <f t="shared" si="0"/>
        <v>0</v>
      </c>
      <c r="AP25" s="262">
        <f t="shared" si="0"/>
        <v>0</v>
      </c>
      <c r="AQ25" s="262">
        <f t="shared" si="0"/>
        <v>0</v>
      </c>
      <c r="AR25" s="262">
        <f t="shared" si="0"/>
        <v>0</v>
      </c>
      <c r="AS25" s="262">
        <f t="shared" si="1"/>
        <v>0</v>
      </c>
      <c r="AT25" s="262">
        <f t="shared" si="1"/>
        <v>0</v>
      </c>
      <c r="AU25" s="262" t="e">
        <f>+#REF!+T25+#REF!+#REF!</f>
        <v>#REF!</v>
      </c>
      <c r="AV25" s="262" t="e">
        <f>+L25+#REF!+AD25+AM25</f>
        <v>#REF!</v>
      </c>
    </row>
    <row r="26" spans="1:48" s="263" customFormat="1" ht="22.5" customHeight="1" x14ac:dyDescent="0.2">
      <c r="A26" s="964"/>
      <c r="B26" s="967"/>
      <c r="C26" s="251">
        <v>17</v>
      </c>
      <c r="D26" s="251" t="s">
        <v>441</v>
      </c>
      <c r="E26" s="252"/>
      <c r="F26" s="253"/>
      <c r="G26" s="251"/>
      <c r="H26" s="254"/>
      <c r="I26" s="254"/>
      <c r="J26" s="252"/>
      <c r="K26" s="256"/>
      <c r="L26" s="255"/>
      <c r="M26" s="335"/>
      <c r="N26" s="258"/>
      <c r="O26" s="259"/>
      <c r="P26" s="257"/>
      <c r="Q26" s="257"/>
      <c r="R26" s="257"/>
      <c r="S26" s="257"/>
      <c r="T26" s="257"/>
      <c r="U26" s="257"/>
      <c r="V26" s="335"/>
      <c r="W26" s="257"/>
      <c r="X26" s="257"/>
      <c r="Y26" s="257"/>
      <c r="Z26" s="257"/>
      <c r="AA26" s="257"/>
      <c r="AB26" s="257"/>
      <c r="AC26" s="260"/>
      <c r="AD26" s="260"/>
      <c r="AE26" s="335"/>
      <c r="AF26" s="261"/>
      <c r="AG26" s="261"/>
      <c r="AH26" s="260"/>
      <c r="AI26" s="260"/>
      <c r="AJ26" s="260"/>
      <c r="AK26" s="260"/>
      <c r="AL26" s="260"/>
      <c r="AM26" s="260"/>
      <c r="AN26" s="335"/>
      <c r="AO26" s="262">
        <f t="shared" si="0"/>
        <v>0</v>
      </c>
      <c r="AP26" s="262">
        <f t="shared" si="0"/>
        <v>0</v>
      </c>
      <c r="AQ26" s="262">
        <f t="shared" si="0"/>
        <v>0</v>
      </c>
      <c r="AR26" s="262">
        <f t="shared" si="0"/>
        <v>0</v>
      </c>
      <c r="AS26" s="262">
        <f t="shared" si="1"/>
        <v>0</v>
      </c>
      <c r="AT26" s="262">
        <f t="shared" si="1"/>
        <v>0</v>
      </c>
      <c r="AU26" s="262" t="e">
        <f>+#REF!+T26+#REF!+#REF!</f>
        <v>#REF!</v>
      </c>
      <c r="AV26" s="262" t="e">
        <f>+L26+#REF!+AD26+AM26</f>
        <v>#REF!</v>
      </c>
    </row>
    <row r="27" spans="1:48" s="263" customFormat="1" ht="22.5" customHeight="1" x14ac:dyDescent="0.2">
      <c r="A27" s="964"/>
      <c r="B27" s="967"/>
      <c r="C27" s="251">
        <v>18</v>
      </c>
      <c r="D27" s="251" t="s">
        <v>446</v>
      </c>
      <c r="E27" s="252"/>
      <c r="F27" s="253"/>
      <c r="G27" s="251"/>
      <c r="H27" s="254"/>
      <c r="I27" s="254"/>
      <c r="J27" s="252"/>
      <c r="K27" s="256"/>
      <c r="L27" s="255"/>
      <c r="M27" s="335"/>
      <c r="N27" s="258"/>
      <c r="O27" s="259"/>
      <c r="P27" s="257"/>
      <c r="Q27" s="257"/>
      <c r="R27" s="257"/>
      <c r="S27" s="257"/>
      <c r="T27" s="257"/>
      <c r="U27" s="257"/>
      <c r="V27" s="335"/>
      <c r="W27" s="257"/>
      <c r="X27" s="257"/>
      <c r="Y27" s="257"/>
      <c r="Z27" s="257"/>
      <c r="AA27" s="257"/>
      <c r="AB27" s="257"/>
      <c r="AC27" s="260"/>
      <c r="AD27" s="260"/>
      <c r="AE27" s="335"/>
      <c r="AF27" s="261"/>
      <c r="AG27" s="261"/>
      <c r="AH27" s="260"/>
      <c r="AI27" s="260"/>
      <c r="AJ27" s="260"/>
      <c r="AK27" s="260"/>
      <c r="AL27" s="260"/>
      <c r="AM27" s="260"/>
      <c r="AN27" s="335"/>
      <c r="AO27" s="262">
        <f t="shared" si="0"/>
        <v>0</v>
      </c>
      <c r="AP27" s="262">
        <f t="shared" si="0"/>
        <v>0</v>
      </c>
      <c r="AQ27" s="262">
        <f t="shared" si="0"/>
        <v>0</v>
      </c>
      <c r="AR27" s="262">
        <f t="shared" si="0"/>
        <v>0</v>
      </c>
      <c r="AS27" s="262">
        <f t="shared" si="1"/>
        <v>0</v>
      </c>
      <c r="AT27" s="262">
        <f t="shared" si="1"/>
        <v>0</v>
      </c>
      <c r="AU27" s="262" t="e">
        <f>+#REF!+T27+#REF!+#REF!</f>
        <v>#REF!</v>
      </c>
      <c r="AV27" s="262" t="e">
        <f>+L27+#REF!+AD27+AM27</f>
        <v>#REF!</v>
      </c>
    </row>
    <row r="28" spans="1:48" s="263" customFormat="1" ht="22.5" customHeight="1" x14ac:dyDescent="0.2">
      <c r="A28" s="964"/>
      <c r="B28" s="967"/>
      <c r="C28" s="251">
        <v>19</v>
      </c>
      <c r="D28" s="251" t="s">
        <v>451</v>
      </c>
      <c r="E28" s="252"/>
      <c r="F28" s="253"/>
      <c r="G28" s="251"/>
      <c r="H28" s="254"/>
      <c r="I28" s="254"/>
      <c r="J28" s="252"/>
      <c r="K28" s="256"/>
      <c r="L28" s="255"/>
      <c r="M28" s="335"/>
      <c r="N28" s="258"/>
      <c r="O28" s="259"/>
      <c r="P28" s="257"/>
      <c r="Q28" s="257"/>
      <c r="R28" s="257"/>
      <c r="S28" s="257"/>
      <c r="T28" s="257"/>
      <c r="U28" s="257"/>
      <c r="V28" s="335"/>
      <c r="W28" s="257"/>
      <c r="X28" s="257"/>
      <c r="Y28" s="257"/>
      <c r="Z28" s="257"/>
      <c r="AA28" s="257"/>
      <c r="AB28" s="257"/>
      <c r="AC28" s="260"/>
      <c r="AD28" s="260"/>
      <c r="AE28" s="335"/>
      <c r="AF28" s="261"/>
      <c r="AG28" s="261"/>
      <c r="AH28" s="260"/>
      <c r="AI28" s="260"/>
      <c r="AJ28" s="260"/>
      <c r="AK28" s="260"/>
      <c r="AL28" s="260"/>
      <c r="AM28" s="260"/>
      <c r="AN28" s="335"/>
      <c r="AO28" s="262">
        <f t="shared" si="0"/>
        <v>0</v>
      </c>
      <c r="AP28" s="262">
        <f t="shared" si="0"/>
        <v>0</v>
      </c>
      <c r="AQ28" s="262">
        <f t="shared" si="0"/>
        <v>0</v>
      </c>
      <c r="AR28" s="262">
        <f t="shared" si="0"/>
        <v>0</v>
      </c>
      <c r="AS28" s="262">
        <f t="shared" si="1"/>
        <v>0</v>
      </c>
      <c r="AT28" s="262">
        <f t="shared" si="1"/>
        <v>0</v>
      </c>
      <c r="AU28" s="262" t="e">
        <f>+#REF!+T28+#REF!+#REF!</f>
        <v>#REF!</v>
      </c>
      <c r="AV28" s="262" t="e">
        <f>+L28+#REF!+AD28+AM28</f>
        <v>#REF!</v>
      </c>
    </row>
    <row r="29" spans="1:48" s="263" customFormat="1" ht="22.5" customHeight="1" x14ac:dyDescent="0.2">
      <c r="A29" s="964"/>
      <c r="B29" s="967"/>
      <c r="C29" s="251">
        <v>20</v>
      </c>
      <c r="D29" s="251" t="s">
        <v>456</v>
      </c>
      <c r="E29" s="252"/>
      <c r="F29" s="253"/>
      <c r="G29" s="251"/>
      <c r="H29" s="254"/>
      <c r="I29" s="254"/>
      <c r="J29" s="252"/>
      <c r="K29" s="256"/>
      <c r="L29" s="255"/>
      <c r="M29" s="335"/>
      <c r="N29" s="258"/>
      <c r="O29" s="259"/>
      <c r="P29" s="257"/>
      <c r="Q29" s="257"/>
      <c r="R29" s="257"/>
      <c r="S29" s="257"/>
      <c r="T29" s="257"/>
      <c r="U29" s="257"/>
      <c r="V29" s="335"/>
      <c r="W29" s="257"/>
      <c r="X29" s="257"/>
      <c r="Y29" s="257"/>
      <c r="Z29" s="257"/>
      <c r="AA29" s="257"/>
      <c r="AB29" s="257"/>
      <c r="AC29" s="260"/>
      <c r="AD29" s="260"/>
      <c r="AE29" s="335"/>
      <c r="AF29" s="261"/>
      <c r="AG29" s="261"/>
      <c r="AH29" s="260"/>
      <c r="AI29" s="260"/>
      <c r="AJ29" s="260"/>
      <c r="AK29" s="260"/>
      <c r="AL29" s="260"/>
      <c r="AM29" s="260"/>
      <c r="AN29" s="335"/>
      <c r="AO29" s="262">
        <f t="shared" si="0"/>
        <v>0</v>
      </c>
      <c r="AP29" s="262">
        <f t="shared" si="0"/>
        <v>0</v>
      </c>
      <c r="AQ29" s="262">
        <f t="shared" si="0"/>
        <v>0</v>
      </c>
      <c r="AR29" s="262">
        <f t="shared" si="0"/>
        <v>0</v>
      </c>
      <c r="AS29" s="262">
        <f t="shared" si="1"/>
        <v>0</v>
      </c>
      <c r="AT29" s="262">
        <f t="shared" si="1"/>
        <v>0</v>
      </c>
      <c r="AU29" s="262" t="e">
        <f>+#REF!+T29+#REF!+#REF!</f>
        <v>#REF!</v>
      </c>
      <c r="AV29" s="262" t="e">
        <f>+L29+#REF!+AD29+AM29</f>
        <v>#REF!</v>
      </c>
    </row>
    <row r="30" spans="1:48" s="263" customFormat="1" ht="22.5" customHeight="1" x14ac:dyDescent="0.2">
      <c r="A30" s="964"/>
      <c r="B30" s="968"/>
      <c r="C30" s="251">
        <v>77</v>
      </c>
      <c r="D30" s="251" t="s">
        <v>470</v>
      </c>
      <c r="E30" s="252"/>
      <c r="F30" s="253"/>
      <c r="G30" s="251"/>
      <c r="H30" s="254"/>
      <c r="I30" s="254"/>
      <c r="J30" s="252"/>
      <c r="K30" s="256"/>
      <c r="L30" s="255"/>
      <c r="M30" s="335"/>
      <c r="N30" s="258"/>
      <c r="O30" s="259"/>
      <c r="P30" s="257"/>
      <c r="Q30" s="257"/>
      <c r="R30" s="257"/>
      <c r="S30" s="257"/>
      <c r="T30" s="257"/>
      <c r="U30" s="257"/>
      <c r="V30" s="335"/>
      <c r="W30" s="257"/>
      <c r="X30" s="257"/>
      <c r="Y30" s="257"/>
      <c r="Z30" s="257"/>
      <c r="AA30" s="257"/>
      <c r="AB30" s="257"/>
      <c r="AC30" s="260"/>
      <c r="AD30" s="260"/>
      <c r="AE30" s="335"/>
      <c r="AF30" s="261"/>
      <c r="AG30" s="261"/>
      <c r="AH30" s="260"/>
      <c r="AI30" s="260"/>
      <c r="AJ30" s="260"/>
      <c r="AK30" s="260"/>
      <c r="AL30" s="260"/>
      <c r="AM30" s="260"/>
      <c r="AN30" s="335"/>
      <c r="AO30" s="262">
        <f t="shared" si="0"/>
        <v>0</v>
      </c>
      <c r="AP30" s="262">
        <f t="shared" si="0"/>
        <v>0</v>
      </c>
      <c r="AQ30" s="262">
        <f t="shared" si="0"/>
        <v>0</v>
      </c>
      <c r="AR30" s="262">
        <f t="shared" si="0"/>
        <v>0</v>
      </c>
      <c r="AS30" s="262">
        <f t="shared" si="1"/>
        <v>0</v>
      </c>
      <c r="AT30" s="262">
        <f t="shared" si="1"/>
        <v>0</v>
      </c>
      <c r="AU30" s="262" t="e">
        <f>+#REF!+T30+#REF!+#REF!</f>
        <v>#REF!</v>
      </c>
      <c r="AV30" s="262" t="e">
        <f>+L30+#REF!+AD30+AM30</f>
        <v>#REF!</v>
      </c>
    </row>
    <row r="31" spans="1:48" s="62" customFormat="1" ht="22.5" customHeight="1" x14ac:dyDescent="0.2">
      <c r="A31" s="965"/>
      <c r="B31" s="264"/>
      <c r="C31" s="265"/>
      <c r="D31" s="266"/>
      <c r="E31" s="267"/>
      <c r="F31" s="268"/>
      <c r="G31" s="269">
        <f t="shared" ref="G31:L31" si="2">SUM(G10:G30)</f>
        <v>0</v>
      </c>
      <c r="H31" s="269">
        <f t="shared" si="2"/>
        <v>0</v>
      </c>
      <c r="I31" s="269"/>
      <c r="J31" s="267"/>
      <c r="K31" s="271"/>
      <c r="L31" s="270">
        <f t="shared" si="2"/>
        <v>0</v>
      </c>
      <c r="M31" s="336"/>
      <c r="N31" s="274"/>
      <c r="O31" s="275">
        <f t="shared" ref="O31:AV31" si="3">SUM(O10:O30)</f>
        <v>0</v>
      </c>
      <c r="P31" s="272">
        <f t="shared" si="3"/>
        <v>0</v>
      </c>
      <c r="Q31" s="272">
        <f t="shared" si="3"/>
        <v>0</v>
      </c>
      <c r="R31" s="273">
        <f t="shared" si="3"/>
        <v>0</v>
      </c>
      <c r="S31" s="273">
        <f t="shared" si="3"/>
        <v>0</v>
      </c>
      <c r="T31" s="273">
        <f t="shared" si="3"/>
        <v>0</v>
      </c>
      <c r="U31" s="273"/>
      <c r="V31" s="336"/>
      <c r="W31" s="272">
        <f>SUM(W10:W30)</f>
        <v>0</v>
      </c>
      <c r="X31" s="273">
        <f t="shared" ref="X31:Z31" si="4">SUM(X10:X30)</f>
        <v>0</v>
      </c>
      <c r="Y31" s="272">
        <f t="shared" si="4"/>
        <v>0</v>
      </c>
      <c r="Z31" s="272">
        <f t="shared" si="4"/>
        <v>0</v>
      </c>
      <c r="AA31" s="272"/>
      <c r="AB31" s="273">
        <f t="shared" si="3"/>
        <v>0</v>
      </c>
      <c r="AC31" s="273">
        <f t="shared" si="3"/>
        <v>0</v>
      </c>
      <c r="AD31" s="273">
        <f t="shared" si="3"/>
        <v>0</v>
      </c>
      <c r="AE31" s="336"/>
      <c r="AF31" s="273">
        <f>SUM(AF10:AF30)</f>
        <v>0</v>
      </c>
      <c r="AG31" s="273">
        <f t="shared" ref="AG31:AI31" si="5">SUM(AG10:AG30)</f>
        <v>0</v>
      </c>
      <c r="AH31" s="272">
        <f t="shared" si="5"/>
        <v>0</v>
      </c>
      <c r="AI31" s="272">
        <f t="shared" si="5"/>
        <v>0</v>
      </c>
      <c r="AJ31" s="272"/>
      <c r="AK31" s="273">
        <f t="shared" si="3"/>
        <v>0</v>
      </c>
      <c r="AL31" s="273">
        <f t="shared" si="3"/>
        <v>0</v>
      </c>
      <c r="AM31" s="273">
        <f t="shared" si="3"/>
        <v>0</v>
      </c>
      <c r="AN31" s="336"/>
      <c r="AO31" s="273">
        <f>SUM(AO10:AO30)</f>
        <v>0</v>
      </c>
      <c r="AP31" s="273">
        <f t="shared" si="3"/>
        <v>0</v>
      </c>
      <c r="AQ31" s="273">
        <f t="shared" si="3"/>
        <v>0</v>
      </c>
      <c r="AR31" s="273">
        <f t="shared" si="3"/>
        <v>0</v>
      </c>
      <c r="AS31" s="273">
        <f t="shared" si="3"/>
        <v>0</v>
      </c>
      <c r="AT31" s="273">
        <f t="shared" si="3"/>
        <v>0</v>
      </c>
      <c r="AU31" s="273" t="e">
        <f t="shared" si="3"/>
        <v>#REF!</v>
      </c>
      <c r="AV31" s="273" t="e">
        <f t="shared" si="3"/>
        <v>#REF!</v>
      </c>
    </row>
    <row r="32" spans="1:48" s="263" customFormat="1" ht="22.5" customHeight="1" x14ac:dyDescent="0.2">
      <c r="A32" s="963"/>
      <c r="B32" s="970"/>
      <c r="C32" s="481">
        <v>1</v>
      </c>
      <c r="D32" s="481" t="s">
        <v>612</v>
      </c>
      <c r="E32" s="252"/>
      <c r="F32" s="253"/>
      <c r="G32" s="481"/>
      <c r="H32" s="481"/>
      <c r="I32" s="481"/>
      <c r="J32" s="482"/>
      <c r="K32" s="483"/>
      <c r="L32" s="482"/>
      <c r="M32" s="335"/>
      <c r="N32" s="258"/>
      <c r="O32" s="259"/>
      <c r="P32" s="257"/>
      <c r="Q32" s="257"/>
      <c r="R32" s="257"/>
      <c r="S32" s="257"/>
      <c r="T32" s="257"/>
      <c r="U32" s="257"/>
      <c r="V32" s="335"/>
      <c r="W32" s="257"/>
      <c r="X32" s="257"/>
      <c r="Y32" s="257"/>
      <c r="Z32" s="257"/>
      <c r="AA32" s="257"/>
      <c r="AB32" s="257"/>
      <c r="AC32" s="260"/>
      <c r="AD32" s="260"/>
      <c r="AE32" s="335"/>
      <c r="AF32" s="261"/>
      <c r="AG32" s="261"/>
      <c r="AH32" s="260"/>
      <c r="AI32" s="260"/>
      <c r="AJ32" s="260"/>
      <c r="AK32" s="260"/>
      <c r="AL32" s="260"/>
      <c r="AM32" s="260"/>
      <c r="AN32" s="335"/>
      <c r="AO32" s="262">
        <f t="shared" ref="AO32:AR52" si="6">+E32+N32+W32+AF32</f>
        <v>0</v>
      </c>
      <c r="AP32" s="262">
        <f t="shared" si="6"/>
        <v>0</v>
      </c>
      <c r="AQ32" s="262">
        <f t="shared" si="6"/>
        <v>0</v>
      </c>
      <c r="AR32" s="262">
        <f t="shared" si="6"/>
        <v>0</v>
      </c>
      <c r="AS32" s="262">
        <f t="shared" ref="AS32:AT52" si="7">+J32+R32+AB32+AK32</f>
        <v>0</v>
      </c>
      <c r="AT32" s="262">
        <f t="shared" si="7"/>
        <v>0</v>
      </c>
      <c r="AU32" s="262" t="e">
        <f>+#REF!+T32+#REF!+#REF!</f>
        <v>#REF!</v>
      </c>
      <c r="AV32" s="262" t="e">
        <f>+L32+#REF!+AD32+AM32</f>
        <v>#REF!</v>
      </c>
    </row>
    <row r="33" spans="1:48" s="263" customFormat="1" ht="22.5" customHeight="1" x14ac:dyDescent="0.2">
      <c r="A33" s="964"/>
      <c r="B33" s="971"/>
      <c r="C33" s="481">
        <v>2</v>
      </c>
      <c r="D33" s="481" t="s">
        <v>371</v>
      </c>
      <c r="E33" s="252"/>
      <c r="F33" s="253"/>
      <c r="G33" s="481"/>
      <c r="H33" s="481"/>
      <c r="I33" s="481"/>
      <c r="J33" s="482"/>
      <c r="K33" s="483"/>
      <c r="L33" s="482"/>
      <c r="M33" s="335"/>
      <c r="N33" s="258"/>
      <c r="O33" s="259"/>
      <c r="P33" s="257"/>
      <c r="Q33" s="257"/>
      <c r="R33" s="257"/>
      <c r="S33" s="257"/>
      <c r="T33" s="257"/>
      <c r="U33" s="257"/>
      <c r="V33" s="335"/>
      <c r="W33" s="257"/>
      <c r="X33" s="257"/>
      <c r="Y33" s="257"/>
      <c r="Z33" s="257"/>
      <c r="AA33" s="257"/>
      <c r="AB33" s="257"/>
      <c r="AC33" s="260"/>
      <c r="AD33" s="260"/>
      <c r="AE33" s="335"/>
      <c r="AF33" s="261"/>
      <c r="AG33" s="261"/>
      <c r="AH33" s="260"/>
      <c r="AI33" s="260"/>
      <c r="AJ33" s="260"/>
      <c r="AK33" s="260"/>
      <c r="AL33" s="260"/>
      <c r="AM33" s="260"/>
      <c r="AN33" s="335"/>
      <c r="AO33" s="262">
        <f t="shared" si="6"/>
        <v>0</v>
      </c>
      <c r="AP33" s="262">
        <f t="shared" si="6"/>
        <v>0</v>
      </c>
      <c r="AQ33" s="262">
        <f t="shared" si="6"/>
        <v>0</v>
      </c>
      <c r="AR33" s="262">
        <f t="shared" si="6"/>
        <v>0</v>
      </c>
      <c r="AS33" s="262">
        <f t="shared" si="7"/>
        <v>0</v>
      </c>
      <c r="AT33" s="262">
        <f t="shared" si="7"/>
        <v>0</v>
      </c>
      <c r="AU33" s="262" t="e">
        <f>+#REF!+T33+#REF!+#REF!</f>
        <v>#REF!</v>
      </c>
      <c r="AV33" s="262" t="e">
        <f>+L33+#REF!+AD33+AM33</f>
        <v>#REF!</v>
      </c>
    </row>
    <row r="34" spans="1:48" s="263" customFormat="1" ht="22.5" customHeight="1" x14ac:dyDescent="0.2">
      <c r="A34" s="964"/>
      <c r="B34" s="971"/>
      <c r="C34" s="481">
        <v>3</v>
      </c>
      <c r="D34" s="481" t="s">
        <v>376</v>
      </c>
      <c r="E34" s="252"/>
      <c r="F34" s="253"/>
      <c r="G34" s="481"/>
      <c r="H34" s="481"/>
      <c r="I34" s="481"/>
      <c r="J34" s="482"/>
      <c r="K34" s="483"/>
      <c r="L34" s="482"/>
      <c r="M34" s="335"/>
      <c r="N34" s="258"/>
      <c r="O34" s="259"/>
      <c r="P34" s="257"/>
      <c r="Q34" s="257"/>
      <c r="R34" s="257"/>
      <c r="S34" s="257"/>
      <c r="T34" s="257"/>
      <c r="U34" s="257"/>
      <c r="V34" s="335"/>
      <c r="W34" s="257"/>
      <c r="X34" s="257"/>
      <c r="Y34" s="257"/>
      <c r="Z34" s="257"/>
      <c r="AA34" s="257"/>
      <c r="AB34" s="257"/>
      <c r="AC34" s="260"/>
      <c r="AD34" s="260"/>
      <c r="AE34" s="335"/>
      <c r="AF34" s="261"/>
      <c r="AG34" s="261"/>
      <c r="AH34" s="260"/>
      <c r="AI34" s="260"/>
      <c r="AJ34" s="260"/>
      <c r="AK34" s="260"/>
      <c r="AL34" s="260"/>
      <c r="AM34" s="260"/>
      <c r="AN34" s="335"/>
      <c r="AO34" s="262">
        <f t="shared" si="6"/>
        <v>0</v>
      </c>
      <c r="AP34" s="262">
        <f t="shared" si="6"/>
        <v>0</v>
      </c>
      <c r="AQ34" s="262">
        <f t="shared" si="6"/>
        <v>0</v>
      </c>
      <c r="AR34" s="262">
        <f t="shared" si="6"/>
        <v>0</v>
      </c>
      <c r="AS34" s="262">
        <f t="shared" si="7"/>
        <v>0</v>
      </c>
      <c r="AT34" s="262">
        <f t="shared" si="7"/>
        <v>0</v>
      </c>
      <c r="AU34" s="262" t="e">
        <f>+#REF!+T34+#REF!+#REF!</f>
        <v>#REF!</v>
      </c>
      <c r="AV34" s="262" t="e">
        <f>+L34+#REF!+AD34+AM34</f>
        <v>#REF!</v>
      </c>
    </row>
    <row r="35" spans="1:48" s="263" customFormat="1" ht="22.5" customHeight="1" x14ac:dyDescent="0.2">
      <c r="A35" s="964"/>
      <c r="B35" s="971"/>
      <c r="C35" s="481">
        <v>4</v>
      </c>
      <c r="D35" s="481" t="s">
        <v>613</v>
      </c>
      <c r="E35" s="252"/>
      <c r="F35" s="253"/>
      <c r="G35" s="481"/>
      <c r="H35" s="481"/>
      <c r="I35" s="481"/>
      <c r="J35" s="482"/>
      <c r="K35" s="483"/>
      <c r="L35" s="482"/>
      <c r="M35" s="335"/>
      <c r="N35" s="258"/>
      <c r="O35" s="259"/>
      <c r="P35" s="257"/>
      <c r="Q35" s="257"/>
      <c r="R35" s="257"/>
      <c r="S35" s="257"/>
      <c r="T35" s="257"/>
      <c r="U35" s="257"/>
      <c r="V35" s="335"/>
      <c r="W35" s="257"/>
      <c r="X35" s="257"/>
      <c r="Y35" s="257"/>
      <c r="Z35" s="257"/>
      <c r="AA35" s="257"/>
      <c r="AB35" s="257"/>
      <c r="AC35" s="260"/>
      <c r="AD35" s="260"/>
      <c r="AE35" s="335"/>
      <c r="AF35" s="261"/>
      <c r="AG35" s="261"/>
      <c r="AH35" s="260"/>
      <c r="AI35" s="260"/>
      <c r="AJ35" s="260"/>
      <c r="AK35" s="260"/>
      <c r="AL35" s="260"/>
      <c r="AM35" s="260"/>
      <c r="AN35" s="335"/>
      <c r="AO35" s="262">
        <f t="shared" si="6"/>
        <v>0</v>
      </c>
      <c r="AP35" s="262">
        <f t="shared" si="6"/>
        <v>0</v>
      </c>
      <c r="AQ35" s="262">
        <f t="shared" si="6"/>
        <v>0</v>
      </c>
      <c r="AR35" s="262">
        <f t="shared" si="6"/>
        <v>0</v>
      </c>
      <c r="AS35" s="262">
        <f t="shared" si="7"/>
        <v>0</v>
      </c>
      <c r="AT35" s="262">
        <f t="shared" si="7"/>
        <v>0</v>
      </c>
      <c r="AU35" s="262" t="e">
        <f>+#REF!+T35+#REF!+#REF!</f>
        <v>#REF!</v>
      </c>
      <c r="AV35" s="262" t="e">
        <f>+L35+#REF!+AD35+AM35</f>
        <v>#REF!</v>
      </c>
    </row>
    <row r="36" spans="1:48" s="263" customFormat="1" ht="22.5" customHeight="1" x14ac:dyDescent="0.2">
      <c r="A36" s="964"/>
      <c r="B36" s="971"/>
      <c r="C36" s="481">
        <v>5</v>
      </c>
      <c r="D36" s="481" t="s">
        <v>384</v>
      </c>
      <c r="E36" s="252"/>
      <c r="F36" s="253"/>
      <c r="G36" s="481"/>
      <c r="H36" s="481"/>
      <c r="I36" s="481"/>
      <c r="J36" s="482"/>
      <c r="K36" s="483"/>
      <c r="L36" s="482"/>
      <c r="M36" s="335"/>
      <c r="N36" s="258"/>
      <c r="O36" s="259"/>
      <c r="P36" s="257"/>
      <c r="Q36" s="257"/>
      <c r="R36" s="257"/>
      <c r="S36" s="257"/>
      <c r="T36" s="257"/>
      <c r="U36" s="257"/>
      <c r="V36" s="335"/>
      <c r="W36" s="257"/>
      <c r="X36" s="257"/>
      <c r="Y36" s="257"/>
      <c r="Z36" s="257"/>
      <c r="AA36" s="257"/>
      <c r="AB36" s="257"/>
      <c r="AC36" s="260"/>
      <c r="AD36" s="260"/>
      <c r="AE36" s="335"/>
      <c r="AF36" s="261"/>
      <c r="AG36" s="261"/>
      <c r="AH36" s="260"/>
      <c r="AI36" s="260"/>
      <c r="AJ36" s="260"/>
      <c r="AK36" s="260"/>
      <c r="AL36" s="260"/>
      <c r="AM36" s="260"/>
      <c r="AN36" s="335"/>
      <c r="AO36" s="262">
        <f t="shared" si="6"/>
        <v>0</v>
      </c>
      <c r="AP36" s="262">
        <f t="shared" si="6"/>
        <v>0</v>
      </c>
      <c r="AQ36" s="262">
        <f t="shared" si="6"/>
        <v>0</v>
      </c>
      <c r="AR36" s="262">
        <f t="shared" si="6"/>
        <v>0</v>
      </c>
      <c r="AS36" s="262">
        <f t="shared" si="7"/>
        <v>0</v>
      </c>
      <c r="AT36" s="262">
        <f t="shared" si="7"/>
        <v>0</v>
      </c>
      <c r="AU36" s="262" t="e">
        <f>+#REF!+T36+#REF!+#REF!</f>
        <v>#REF!</v>
      </c>
      <c r="AV36" s="262" t="e">
        <f>+L36+#REF!+AD36+AM36</f>
        <v>#REF!</v>
      </c>
    </row>
    <row r="37" spans="1:48" s="263" customFormat="1" ht="22.5" customHeight="1" x14ac:dyDescent="0.2">
      <c r="A37" s="964"/>
      <c r="B37" s="971"/>
      <c r="C37" s="481">
        <v>6</v>
      </c>
      <c r="D37" s="481" t="s">
        <v>387</v>
      </c>
      <c r="E37" s="252"/>
      <c r="F37" s="253"/>
      <c r="G37" s="481"/>
      <c r="H37" s="481"/>
      <c r="I37" s="481"/>
      <c r="J37" s="482"/>
      <c r="K37" s="483"/>
      <c r="L37" s="482"/>
      <c r="M37" s="335"/>
      <c r="N37" s="258"/>
      <c r="O37" s="259"/>
      <c r="P37" s="257"/>
      <c r="Q37" s="257"/>
      <c r="R37" s="257"/>
      <c r="S37" s="257"/>
      <c r="T37" s="257"/>
      <c r="U37" s="257"/>
      <c r="V37" s="335"/>
      <c r="W37" s="257"/>
      <c r="X37" s="257"/>
      <c r="Y37" s="257"/>
      <c r="Z37" s="257"/>
      <c r="AA37" s="257"/>
      <c r="AB37" s="257"/>
      <c r="AC37" s="260"/>
      <c r="AD37" s="260"/>
      <c r="AE37" s="335"/>
      <c r="AF37" s="261"/>
      <c r="AG37" s="261"/>
      <c r="AH37" s="260"/>
      <c r="AI37" s="260"/>
      <c r="AJ37" s="260"/>
      <c r="AK37" s="260"/>
      <c r="AL37" s="260"/>
      <c r="AM37" s="260"/>
      <c r="AN37" s="335"/>
      <c r="AO37" s="262">
        <f t="shared" si="6"/>
        <v>0</v>
      </c>
      <c r="AP37" s="262">
        <f t="shared" si="6"/>
        <v>0</v>
      </c>
      <c r="AQ37" s="262">
        <f t="shared" si="6"/>
        <v>0</v>
      </c>
      <c r="AR37" s="262">
        <f t="shared" si="6"/>
        <v>0</v>
      </c>
      <c r="AS37" s="262">
        <f t="shared" si="7"/>
        <v>0</v>
      </c>
      <c r="AT37" s="262">
        <f t="shared" si="7"/>
        <v>0</v>
      </c>
      <c r="AU37" s="262" t="e">
        <f>+#REF!+T37+#REF!+#REF!</f>
        <v>#REF!</v>
      </c>
      <c r="AV37" s="262" t="e">
        <f>+L37+#REF!+AD37+AM37</f>
        <v>#REF!</v>
      </c>
    </row>
    <row r="38" spans="1:48" s="263" customFormat="1" ht="22.5" customHeight="1" x14ac:dyDescent="0.2">
      <c r="A38" s="964"/>
      <c r="B38" s="971"/>
      <c r="C38" s="481">
        <v>7</v>
      </c>
      <c r="D38" s="481" t="s">
        <v>391</v>
      </c>
      <c r="E38" s="252"/>
      <c r="F38" s="253"/>
      <c r="G38" s="481"/>
      <c r="H38" s="481"/>
      <c r="I38" s="481"/>
      <c r="J38" s="482"/>
      <c r="K38" s="483"/>
      <c r="L38" s="482"/>
      <c r="M38" s="335"/>
      <c r="N38" s="258"/>
      <c r="O38" s="259"/>
      <c r="P38" s="257"/>
      <c r="Q38" s="257"/>
      <c r="R38" s="257"/>
      <c r="S38" s="257"/>
      <c r="T38" s="257"/>
      <c r="U38" s="257"/>
      <c r="V38" s="335"/>
      <c r="W38" s="257"/>
      <c r="X38" s="257"/>
      <c r="Y38" s="257"/>
      <c r="Z38" s="257"/>
      <c r="AA38" s="257"/>
      <c r="AB38" s="257"/>
      <c r="AC38" s="260"/>
      <c r="AD38" s="260"/>
      <c r="AE38" s="335"/>
      <c r="AF38" s="261"/>
      <c r="AG38" s="261"/>
      <c r="AH38" s="260"/>
      <c r="AI38" s="260"/>
      <c r="AJ38" s="260"/>
      <c r="AK38" s="260"/>
      <c r="AL38" s="260"/>
      <c r="AM38" s="260"/>
      <c r="AN38" s="335"/>
      <c r="AO38" s="262">
        <f t="shared" si="6"/>
        <v>0</v>
      </c>
      <c r="AP38" s="262">
        <f t="shared" si="6"/>
        <v>0</v>
      </c>
      <c r="AQ38" s="262">
        <f t="shared" si="6"/>
        <v>0</v>
      </c>
      <c r="AR38" s="262">
        <f t="shared" si="6"/>
        <v>0</v>
      </c>
      <c r="AS38" s="262">
        <f t="shared" si="7"/>
        <v>0</v>
      </c>
      <c r="AT38" s="262">
        <f t="shared" si="7"/>
        <v>0</v>
      </c>
      <c r="AU38" s="262" t="e">
        <f>+#REF!+T38+#REF!+#REF!</f>
        <v>#REF!</v>
      </c>
      <c r="AV38" s="262" t="e">
        <f>+L38+#REF!+AD38+AM38</f>
        <v>#REF!</v>
      </c>
    </row>
    <row r="39" spans="1:48" s="263" customFormat="1" ht="22.5" customHeight="1" x14ac:dyDescent="0.2">
      <c r="A39" s="964"/>
      <c r="B39" s="971"/>
      <c r="C39" s="481">
        <v>8</v>
      </c>
      <c r="D39" s="481" t="s">
        <v>396</v>
      </c>
      <c r="E39" s="252"/>
      <c r="F39" s="253"/>
      <c r="G39" s="481"/>
      <c r="H39" s="481"/>
      <c r="I39" s="481"/>
      <c r="J39" s="482"/>
      <c r="K39" s="483"/>
      <c r="L39" s="482"/>
      <c r="M39" s="335"/>
      <c r="N39" s="258"/>
      <c r="O39" s="259"/>
      <c r="P39" s="257"/>
      <c r="Q39" s="257"/>
      <c r="R39" s="257"/>
      <c r="S39" s="257"/>
      <c r="T39" s="257"/>
      <c r="U39" s="257"/>
      <c r="V39" s="335"/>
      <c r="W39" s="257"/>
      <c r="X39" s="257"/>
      <c r="Y39" s="257"/>
      <c r="Z39" s="257"/>
      <c r="AA39" s="257"/>
      <c r="AB39" s="257"/>
      <c r="AC39" s="260"/>
      <c r="AD39" s="260"/>
      <c r="AE39" s="335"/>
      <c r="AF39" s="261"/>
      <c r="AG39" s="261"/>
      <c r="AH39" s="260"/>
      <c r="AI39" s="260"/>
      <c r="AJ39" s="260"/>
      <c r="AK39" s="260"/>
      <c r="AL39" s="260"/>
      <c r="AM39" s="260"/>
      <c r="AN39" s="335"/>
      <c r="AO39" s="262">
        <f t="shared" si="6"/>
        <v>0</v>
      </c>
      <c r="AP39" s="262">
        <f t="shared" si="6"/>
        <v>0</v>
      </c>
      <c r="AQ39" s="262">
        <f t="shared" si="6"/>
        <v>0</v>
      </c>
      <c r="AR39" s="262">
        <f t="shared" si="6"/>
        <v>0</v>
      </c>
      <c r="AS39" s="262">
        <f t="shared" si="7"/>
        <v>0</v>
      </c>
      <c r="AT39" s="262">
        <f t="shared" si="7"/>
        <v>0</v>
      </c>
      <c r="AU39" s="262" t="e">
        <f>+#REF!+T39+#REF!+#REF!</f>
        <v>#REF!</v>
      </c>
      <c r="AV39" s="262" t="e">
        <f>+L39+#REF!+AD39+AM39</f>
        <v>#REF!</v>
      </c>
    </row>
    <row r="40" spans="1:48" s="263" customFormat="1" ht="22.5" customHeight="1" x14ac:dyDescent="0.2">
      <c r="A40" s="964"/>
      <c r="B40" s="971"/>
      <c r="C40" s="481">
        <v>9</v>
      </c>
      <c r="D40" s="481" t="s">
        <v>614</v>
      </c>
      <c r="E40" s="252"/>
      <c r="F40" s="253"/>
      <c r="G40" s="481"/>
      <c r="H40" s="481"/>
      <c r="I40" s="481"/>
      <c r="J40" s="482"/>
      <c r="K40" s="483"/>
      <c r="L40" s="482"/>
      <c r="M40" s="335"/>
      <c r="N40" s="258"/>
      <c r="O40" s="259"/>
      <c r="P40" s="257"/>
      <c r="Q40" s="257"/>
      <c r="R40" s="257"/>
      <c r="S40" s="257"/>
      <c r="T40" s="257"/>
      <c r="U40" s="257"/>
      <c r="V40" s="335"/>
      <c r="W40" s="257"/>
      <c r="X40" s="257"/>
      <c r="Y40" s="257"/>
      <c r="Z40" s="257"/>
      <c r="AA40" s="257"/>
      <c r="AB40" s="257"/>
      <c r="AC40" s="260"/>
      <c r="AD40" s="260"/>
      <c r="AE40" s="335"/>
      <c r="AF40" s="261"/>
      <c r="AG40" s="261"/>
      <c r="AH40" s="260"/>
      <c r="AI40" s="260"/>
      <c r="AJ40" s="260"/>
      <c r="AK40" s="260"/>
      <c r="AL40" s="260"/>
      <c r="AM40" s="260"/>
      <c r="AN40" s="335"/>
      <c r="AO40" s="262">
        <f t="shared" si="6"/>
        <v>0</v>
      </c>
      <c r="AP40" s="262">
        <f t="shared" si="6"/>
        <v>0</v>
      </c>
      <c r="AQ40" s="262">
        <f t="shared" si="6"/>
        <v>0</v>
      </c>
      <c r="AR40" s="262">
        <f t="shared" si="6"/>
        <v>0</v>
      </c>
      <c r="AS40" s="262">
        <f t="shared" si="7"/>
        <v>0</v>
      </c>
      <c r="AT40" s="262">
        <f t="shared" si="7"/>
        <v>0</v>
      </c>
      <c r="AU40" s="262" t="e">
        <f>+#REF!+T40+#REF!+#REF!</f>
        <v>#REF!</v>
      </c>
      <c r="AV40" s="262" t="e">
        <f>+L40+#REF!+AD40+AM40</f>
        <v>#REF!</v>
      </c>
    </row>
    <row r="41" spans="1:48" s="263" customFormat="1" ht="22.5" customHeight="1" x14ac:dyDescent="0.2">
      <c r="A41" s="964"/>
      <c r="B41" s="971"/>
      <c r="C41" s="481">
        <v>10</v>
      </c>
      <c r="D41" s="481" t="s">
        <v>615</v>
      </c>
      <c r="E41" s="252"/>
      <c r="F41" s="253"/>
      <c r="G41" s="481"/>
      <c r="H41" s="481"/>
      <c r="I41" s="481"/>
      <c r="J41" s="482"/>
      <c r="K41" s="483"/>
      <c r="L41" s="482"/>
      <c r="M41" s="335"/>
      <c r="N41" s="258"/>
      <c r="O41" s="259"/>
      <c r="P41" s="257"/>
      <c r="Q41" s="257"/>
      <c r="R41" s="257"/>
      <c r="S41" s="257"/>
      <c r="T41" s="257"/>
      <c r="U41" s="257"/>
      <c r="V41" s="335"/>
      <c r="W41" s="257"/>
      <c r="X41" s="257"/>
      <c r="Y41" s="257"/>
      <c r="Z41" s="257"/>
      <c r="AA41" s="257"/>
      <c r="AB41" s="257"/>
      <c r="AC41" s="260"/>
      <c r="AD41" s="260"/>
      <c r="AE41" s="335"/>
      <c r="AF41" s="261"/>
      <c r="AG41" s="261"/>
      <c r="AH41" s="260"/>
      <c r="AI41" s="260"/>
      <c r="AJ41" s="260"/>
      <c r="AK41" s="260"/>
      <c r="AL41" s="260"/>
      <c r="AM41" s="260"/>
      <c r="AN41" s="335"/>
      <c r="AO41" s="262">
        <f t="shared" si="6"/>
        <v>0</v>
      </c>
      <c r="AP41" s="262">
        <f t="shared" si="6"/>
        <v>0</v>
      </c>
      <c r="AQ41" s="262">
        <f t="shared" si="6"/>
        <v>0</v>
      </c>
      <c r="AR41" s="262">
        <f t="shared" si="6"/>
        <v>0</v>
      </c>
      <c r="AS41" s="262">
        <f t="shared" si="7"/>
        <v>0</v>
      </c>
      <c r="AT41" s="262">
        <f t="shared" si="7"/>
        <v>0</v>
      </c>
      <c r="AU41" s="262" t="e">
        <f>+#REF!+T41+#REF!+#REF!</f>
        <v>#REF!</v>
      </c>
      <c r="AV41" s="262" t="e">
        <f>+L41+#REF!+AD41+AM41</f>
        <v>#REF!</v>
      </c>
    </row>
    <row r="42" spans="1:48" s="263" customFormat="1" ht="22.5" customHeight="1" x14ac:dyDescent="0.2">
      <c r="A42" s="964"/>
      <c r="B42" s="971"/>
      <c r="C42" s="481">
        <v>11</v>
      </c>
      <c r="D42" s="481" t="s">
        <v>411</v>
      </c>
      <c r="E42" s="252"/>
      <c r="F42" s="253"/>
      <c r="G42" s="481"/>
      <c r="H42" s="481"/>
      <c r="I42" s="481"/>
      <c r="J42" s="482"/>
      <c r="K42" s="483"/>
      <c r="L42" s="482"/>
      <c r="M42" s="335"/>
      <c r="N42" s="258"/>
      <c r="O42" s="259"/>
      <c r="P42" s="257"/>
      <c r="Q42" s="257"/>
      <c r="R42" s="257"/>
      <c r="S42" s="257"/>
      <c r="T42" s="257"/>
      <c r="U42" s="257"/>
      <c r="V42" s="335"/>
      <c r="W42" s="257"/>
      <c r="X42" s="257"/>
      <c r="Y42" s="257"/>
      <c r="Z42" s="257"/>
      <c r="AA42" s="257"/>
      <c r="AB42" s="257"/>
      <c r="AC42" s="260"/>
      <c r="AD42" s="260"/>
      <c r="AE42" s="335"/>
      <c r="AF42" s="261"/>
      <c r="AG42" s="261"/>
      <c r="AH42" s="260"/>
      <c r="AI42" s="260"/>
      <c r="AJ42" s="260"/>
      <c r="AK42" s="260"/>
      <c r="AL42" s="260"/>
      <c r="AM42" s="260"/>
      <c r="AN42" s="335"/>
      <c r="AO42" s="262">
        <f t="shared" si="6"/>
        <v>0</v>
      </c>
      <c r="AP42" s="262">
        <f t="shared" si="6"/>
        <v>0</v>
      </c>
      <c r="AQ42" s="262">
        <f t="shared" si="6"/>
        <v>0</v>
      </c>
      <c r="AR42" s="262">
        <f t="shared" si="6"/>
        <v>0</v>
      </c>
      <c r="AS42" s="262">
        <f t="shared" si="7"/>
        <v>0</v>
      </c>
      <c r="AT42" s="262">
        <f t="shared" si="7"/>
        <v>0</v>
      </c>
      <c r="AU42" s="262" t="e">
        <f>+#REF!+T42+#REF!+#REF!</f>
        <v>#REF!</v>
      </c>
      <c r="AV42" s="262" t="e">
        <f>+L42+#REF!+AD42+AM42</f>
        <v>#REF!</v>
      </c>
    </row>
    <row r="43" spans="1:48" s="263" customFormat="1" ht="22.5" customHeight="1" x14ac:dyDescent="0.2">
      <c r="A43" s="964"/>
      <c r="B43" s="971"/>
      <c r="C43" s="481">
        <v>12</v>
      </c>
      <c r="D43" s="481" t="s">
        <v>416</v>
      </c>
      <c r="E43" s="252"/>
      <c r="F43" s="253"/>
      <c r="G43" s="481"/>
      <c r="H43" s="481"/>
      <c r="I43" s="481"/>
      <c r="J43" s="482"/>
      <c r="K43" s="483"/>
      <c r="L43" s="482"/>
      <c r="M43" s="335"/>
      <c r="N43" s="258"/>
      <c r="O43" s="259"/>
      <c r="P43" s="257"/>
      <c r="Q43" s="257"/>
      <c r="R43" s="257"/>
      <c r="S43" s="257"/>
      <c r="T43" s="257"/>
      <c r="U43" s="257"/>
      <c r="V43" s="335"/>
      <c r="W43" s="257"/>
      <c r="X43" s="257"/>
      <c r="Y43" s="257"/>
      <c r="Z43" s="257"/>
      <c r="AA43" s="257"/>
      <c r="AB43" s="257"/>
      <c r="AC43" s="260"/>
      <c r="AD43" s="260"/>
      <c r="AE43" s="335"/>
      <c r="AF43" s="261"/>
      <c r="AG43" s="261"/>
      <c r="AH43" s="260"/>
      <c r="AI43" s="260"/>
      <c r="AJ43" s="260"/>
      <c r="AK43" s="260"/>
      <c r="AL43" s="260"/>
      <c r="AM43" s="260"/>
      <c r="AN43" s="335"/>
      <c r="AO43" s="262">
        <f t="shared" si="6"/>
        <v>0</v>
      </c>
      <c r="AP43" s="262">
        <f t="shared" si="6"/>
        <v>0</v>
      </c>
      <c r="AQ43" s="262">
        <f t="shared" si="6"/>
        <v>0</v>
      </c>
      <c r="AR43" s="262">
        <f t="shared" si="6"/>
        <v>0</v>
      </c>
      <c r="AS43" s="262">
        <f t="shared" si="7"/>
        <v>0</v>
      </c>
      <c r="AT43" s="262">
        <f t="shared" si="7"/>
        <v>0</v>
      </c>
      <c r="AU43" s="262" t="e">
        <f>+#REF!+T43+#REF!+#REF!</f>
        <v>#REF!</v>
      </c>
      <c r="AV43" s="262" t="e">
        <f>+L43+#REF!+AD43+AM43</f>
        <v>#REF!</v>
      </c>
    </row>
    <row r="44" spans="1:48" s="263" customFormat="1" ht="22.5" customHeight="1" x14ac:dyDescent="0.2">
      <c r="A44" s="964"/>
      <c r="B44" s="971"/>
      <c r="C44" s="481">
        <v>13</v>
      </c>
      <c r="D44" s="481" t="s">
        <v>421</v>
      </c>
      <c r="E44" s="252"/>
      <c r="F44" s="253"/>
      <c r="G44" s="481"/>
      <c r="H44" s="481"/>
      <c r="I44" s="481"/>
      <c r="J44" s="482"/>
      <c r="K44" s="483"/>
      <c r="L44" s="482"/>
      <c r="M44" s="335"/>
      <c r="N44" s="258"/>
      <c r="O44" s="259"/>
      <c r="P44" s="257"/>
      <c r="Q44" s="257"/>
      <c r="R44" s="257"/>
      <c r="S44" s="257"/>
      <c r="T44" s="257"/>
      <c r="U44" s="257"/>
      <c r="V44" s="335"/>
      <c r="W44" s="257"/>
      <c r="X44" s="257"/>
      <c r="Y44" s="257"/>
      <c r="Z44" s="257"/>
      <c r="AA44" s="257"/>
      <c r="AB44" s="257"/>
      <c r="AC44" s="260"/>
      <c r="AD44" s="260"/>
      <c r="AE44" s="335"/>
      <c r="AF44" s="261"/>
      <c r="AG44" s="261"/>
      <c r="AH44" s="260"/>
      <c r="AI44" s="260"/>
      <c r="AJ44" s="260"/>
      <c r="AK44" s="260"/>
      <c r="AL44" s="260"/>
      <c r="AM44" s="260"/>
      <c r="AN44" s="335"/>
      <c r="AO44" s="262">
        <f t="shared" si="6"/>
        <v>0</v>
      </c>
      <c r="AP44" s="262">
        <f t="shared" si="6"/>
        <v>0</v>
      </c>
      <c r="AQ44" s="262">
        <f t="shared" si="6"/>
        <v>0</v>
      </c>
      <c r="AR44" s="262">
        <f t="shared" si="6"/>
        <v>0</v>
      </c>
      <c r="AS44" s="262">
        <f t="shared" si="7"/>
        <v>0</v>
      </c>
      <c r="AT44" s="262">
        <f t="shared" si="7"/>
        <v>0</v>
      </c>
      <c r="AU44" s="262" t="e">
        <f>+#REF!+T44+#REF!+#REF!</f>
        <v>#REF!</v>
      </c>
      <c r="AV44" s="262" t="e">
        <f>+L44+#REF!+AD44+AM44</f>
        <v>#REF!</v>
      </c>
    </row>
    <row r="45" spans="1:48" s="263" customFormat="1" ht="22.5" customHeight="1" x14ac:dyDescent="0.2">
      <c r="A45" s="964"/>
      <c r="B45" s="971"/>
      <c r="C45" s="481">
        <v>14</v>
      </c>
      <c r="D45" s="481" t="s">
        <v>616</v>
      </c>
      <c r="E45" s="252"/>
      <c r="F45" s="253"/>
      <c r="G45" s="481"/>
      <c r="H45" s="481"/>
      <c r="I45" s="481"/>
      <c r="J45" s="482"/>
      <c r="K45" s="483"/>
      <c r="L45" s="482"/>
      <c r="M45" s="335"/>
      <c r="N45" s="258"/>
      <c r="O45" s="259"/>
      <c r="P45" s="257"/>
      <c r="Q45" s="257"/>
      <c r="R45" s="257"/>
      <c r="S45" s="257"/>
      <c r="T45" s="257"/>
      <c r="U45" s="257"/>
      <c r="V45" s="335"/>
      <c r="W45" s="257"/>
      <c r="X45" s="257"/>
      <c r="Y45" s="257"/>
      <c r="Z45" s="257"/>
      <c r="AA45" s="257"/>
      <c r="AB45" s="257"/>
      <c r="AC45" s="260"/>
      <c r="AD45" s="260"/>
      <c r="AE45" s="335"/>
      <c r="AF45" s="261"/>
      <c r="AG45" s="261"/>
      <c r="AH45" s="260"/>
      <c r="AI45" s="260"/>
      <c r="AJ45" s="260"/>
      <c r="AK45" s="260"/>
      <c r="AL45" s="260"/>
      <c r="AM45" s="260"/>
      <c r="AN45" s="335"/>
      <c r="AO45" s="262">
        <f t="shared" si="6"/>
        <v>0</v>
      </c>
      <c r="AP45" s="262">
        <f t="shared" si="6"/>
        <v>0</v>
      </c>
      <c r="AQ45" s="262">
        <f t="shared" si="6"/>
        <v>0</v>
      </c>
      <c r="AR45" s="262">
        <f t="shared" si="6"/>
        <v>0</v>
      </c>
      <c r="AS45" s="262">
        <f t="shared" si="7"/>
        <v>0</v>
      </c>
      <c r="AT45" s="262">
        <f t="shared" si="7"/>
        <v>0</v>
      </c>
      <c r="AU45" s="262" t="e">
        <f>+#REF!+T45+#REF!+#REF!</f>
        <v>#REF!</v>
      </c>
      <c r="AV45" s="262" t="e">
        <f>+L45+#REF!+AD45+AM45</f>
        <v>#REF!</v>
      </c>
    </row>
    <row r="46" spans="1:48" s="263" customFormat="1" ht="22.5" customHeight="1" x14ac:dyDescent="0.2">
      <c r="A46" s="964"/>
      <c r="B46" s="971"/>
      <c r="C46" s="481">
        <v>15</v>
      </c>
      <c r="D46" s="481" t="s">
        <v>431</v>
      </c>
      <c r="E46" s="252"/>
      <c r="F46" s="253"/>
      <c r="G46" s="481"/>
      <c r="H46" s="481"/>
      <c r="I46" s="481"/>
      <c r="J46" s="482"/>
      <c r="K46" s="483"/>
      <c r="L46" s="482"/>
      <c r="M46" s="335"/>
      <c r="N46" s="258"/>
      <c r="O46" s="259"/>
      <c r="P46" s="257"/>
      <c r="Q46" s="257"/>
      <c r="R46" s="257"/>
      <c r="S46" s="257"/>
      <c r="T46" s="257"/>
      <c r="U46" s="257"/>
      <c r="V46" s="335"/>
      <c r="W46" s="257"/>
      <c r="X46" s="257"/>
      <c r="Y46" s="257"/>
      <c r="Z46" s="257"/>
      <c r="AA46" s="257"/>
      <c r="AB46" s="257"/>
      <c r="AC46" s="260"/>
      <c r="AD46" s="260"/>
      <c r="AE46" s="335"/>
      <c r="AF46" s="261"/>
      <c r="AG46" s="261"/>
      <c r="AH46" s="260"/>
      <c r="AI46" s="260"/>
      <c r="AJ46" s="260"/>
      <c r="AK46" s="260"/>
      <c r="AL46" s="260"/>
      <c r="AM46" s="260"/>
      <c r="AN46" s="335"/>
      <c r="AO46" s="262">
        <f t="shared" si="6"/>
        <v>0</v>
      </c>
      <c r="AP46" s="262">
        <f t="shared" si="6"/>
        <v>0</v>
      </c>
      <c r="AQ46" s="262">
        <f t="shared" si="6"/>
        <v>0</v>
      </c>
      <c r="AR46" s="262">
        <f t="shared" si="6"/>
        <v>0</v>
      </c>
      <c r="AS46" s="262">
        <f t="shared" si="7"/>
        <v>0</v>
      </c>
      <c r="AT46" s="262">
        <f t="shared" si="7"/>
        <v>0</v>
      </c>
      <c r="AU46" s="262" t="e">
        <f>+#REF!+T46+#REF!+#REF!</f>
        <v>#REF!</v>
      </c>
      <c r="AV46" s="262" t="e">
        <f>+L46+#REF!+AD46+AM46</f>
        <v>#REF!</v>
      </c>
    </row>
    <row r="47" spans="1:48" s="263" customFormat="1" ht="22.5" customHeight="1" x14ac:dyDescent="0.2">
      <c r="A47" s="964"/>
      <c r="B47" s="971"/>
      <c r="C47" s="481">
        <v>16</v>
      </c>
      <c r="D47" s="481" t="s">
        <v>436</v>
      </c>
      <c r="E47" s="252"/>
      <c r="F47" s="253"/>
      <c r="G47" s="481"/>
      <c r="H47" s="481"/>
      <c r="I47" s="481"/>
      <c r="J47" s="482"/>
      <c r="K47" s="483"/>
      <c r="L47" s="482"/>
      <c r="M47" s="335"/>
      <c r="N47" s="258"/>
      <c r="O47" s="259"/>
      <c r="P47" s="257"/>
      <c r="Q47" s="257"/>
      <c r="R47" s="257"/>
      <c r="S47" s="257"/>
      <c r="T47" s="257"/>
      <c r="U47" s="257"/>
      <c r="V47" s="335"/>
      <c r="W47" s="257"/>
      <c r="X47" s="257"/>
      <c r="Y47" s="257"/>
      <c r="Z47" s="257"/>
      <c r="AA47" s="257"/>
      <c r="AB47" s="257"/>
      <c r="AC47" s="260"/>
      <c r="AD47" s="260"/>
      <c r="AE47" s="335"/>
      <c r="AF47" s="261"/>
      <c r="AG47" s="261"/>
      <c r="AH47" s="260"/>
      <c r="AI47" s="260"/>
      <c r="AJ47" s="260"/>
      <c r="AK47" s="260"/>
      <c r="AL47" s="260"/>
      <c r="AM47" s="260"/>
      <c r="AN47" s="335"/>
      <c r="AO47" s="262">
        <f t="shared" si="6"/>
        <v>0</v>
      </c>
      <c r="AP47" s="262">
        <f t="shared" si="6"/>
        <v>0</v>
      </c>
      <c r="AQ47" s="262">
        <f t="shared" si="6"/>
        <v>0</v>
      </c>
      <c r="AR47" s="262">
        <f t="shared" si="6"/>
        <v>0</v>
      </c>
      <c r="AS47" s="262">
        <f t="shared" si="7"/>
        <v>0</v>
      </c>
      <c r="AT47" s="262">
        <f t="shared" si="7"/>
        <v>0</v>
      </c>
      <c r="AU47" s="262" t="e">
        <f>+#REF!+T47+#REF!+#REF!</f>
        <v>#REF!</v>
      </c>
      <c r="AV47" s="262" t="e">
        <f>+L47+#REF!+AD47+AM47</f>
        <v>#REF!</v>
      </c>
    </row>
    <row r="48" spans="1:48" s="263" customFormat="1" ht="22.5" customHeight="1" x14ac:dyDescent="0.2">
      <c r="A48" s="964"/>
      <c r="B48" s="971"/>
      <c r="C48" s="481">
        <v>17</v>
      </c>
      <c r="D48" s="481" t="s">
        <v>441</v>
      </c>
      <c r="E48" s="252"/>
      <c r="F48" s="253"/>
      <c r="G48" s="481"/>
      <c r="H48" s="481"/>
      <c r="I48" s="481"/>
      <c r="J48" s="482"/>
      <c r="K48" s="483"/>
      <c r="L48" s="482"/>
      <c r="M48" s="335"/>
      <c r="N48" s="258"/>
      <c r="O48" s="259"/>
      <c r="P48" s="257"/>
      <c r="Q48" s="257"/>
      <c r="R48" s="257"/>
      <c r="S48" s="257"/>
      <c r="T48" s="257"/>
      <c r="U48" s="257"/>
      <c r="V48" s="335"/>
      <c r="W48" s="257"/>
      <c r="X48" s="257"/>
      <c r="Y48" s="257"/>
      <c r="Z48" s="257"/>
      <c r="AA48" s="257"/>
      <c r="AB48" s="257"/>
      <c r="AC48" s="260"/>
      <c r="AD48" s="260"/>
      <c r="AE48" s="335"/>
      <c r="AF48" s="261"/>
      <c r="AG48" s="261"/>
      <c r="AH48" s="260"/>
      <c r="AI48" s="260"/>
      <c r="AJ48" s="260"/>
      <c r="AK48" s="260"/>
      <c r="AL48" s="260"/>
      <c r="AM48" s="260"/>
      <c r="AN48" s="335"/>
      <c r="AO48" s="262">
        <f t="shared" si="6"/>
        <v>0</v>
      </c>
      <c r="AP48" s="262">
        <f t="shared" si="6"/>
        <v>0</v>
      </c>
      <c r="AQ48" s="262">
        <f t="shared" si="6"/>
        <v>0</v>
      </c>
      <c r="AR48" s="262">
        <f t="shared" si="6"/>
        <v>0</v>
      </c>
      <c r="AS48" s="262">
        <f t="shared" si="7"/>
        <v>0</v>
      </c>
      <c r="AT48" s="262">
        <f t="shared" si="7"/>
        <v>0</v>
      </c>
      <c r="AU48" s="262" t="e">
        <f>+#REF!+T48+#REF!+#REF!</f>
        <v>#REF!</v>
      </c>
      <c r="AV48" s="262" t="e">
        <f>+L48+#REF!+AD48+AM48</f>
        <v>#REF!</v>
      </c>
    </row>
    <row r="49" spans="1:48" s="263" customFormat="1" ht="22.5" customHeight="1" x14ac:dyDescent="0.2">
      <c r="A49" s="964"/>
      <c r="B49" s="971"/>
      <c r="C49" s="481">
        <v>18</v>
      </c>
      <c r="D49" s="481" t="s">
        <v>446</v>
      </c>
      <c r="E49" s="252"/>
      <c r="F49" s="253"/>
      <c r="G49" s="481"/>
      <c r="H49" s="481"/>
      <c r="I49" s="481"/>
      <c r="J49" s="482"/>
      <c r="K49" s="483"/>
      <c r="L49" s="482"/>
      <c r="M49" s="335"/>
      <c r="N49" s="258"/>
      <c r="O49" s="259"/>
      <c r="P49" s="257"/>
      <c r="Q49" s="257"/>
      <c r="R49" s="257"/>
      <c r="S49" s="257"/>
      <c r="T49" s="257"/>
      <c r="U49" s="257"/>
      <c r="V49" s="335"/>
      <c r="W49" s="257"/>
      <c r="X49" s="257"/>
      <c r="Y49" s="257"/>
      <c r="Z49" s="257"/>
      <c r="AA49" s="257"/>
      <c r="AB49" s="257"/>
      <c r="AC49" s="260"/>
      <c r="AD49" s="260"/>
      <c r="AE49" s="335"/>
      <c r="AF49" s="261"/>
      <c r="AG49" s="261"/>
      <c r="AH49" s="260"/>
      <c r="AI49" s="260"/>
      <c r="AJ49" s="260"/>
      <c r="AK49" s="260"/>
      <c r="AL49" s="260"/>
      <c r="AM49" s="260"/>
      <c r="AN49" s="335"/>
      <c r="AO49" s="262">
        <f t="shared" si="6"/>
        <v>0</v>
      </c>
      <c r="AP49" s="262">
        <f t="shared" si="6"/>
        <v>0</v>
      </c>
      <c r="AQ49" s="262">
        <f t="shared" si="6"/>
        <v>0</v>
      </c>
      <c r="AR49" s="262">
        <f t="shared" si="6"/>
        <v>0</v>
      </c>
      <c r="AS49" s="262">
        <f t="shared" si="7"/>
        <v>0</v>
      </c>
      <c r="AT49" s="262">
        <f t="shared" si="7"/>
        <v>0</v>
      </c>
      <c r="AU49" s="262" t="e">
        <f>+#REF!+T49+#REF!+#REF!</f>
        <v>#REF!</v>
      </c>
      <c r="AV49" s="262" t="e">
        <f>+L49+#REF!+AD49+AM49</f>
        <v>#REF!</v>
      </c>
    </row>
    <row r="50" spans="1:48" s="263" customFormat="1" ht="22.5" customHeight="1" x14ac:dyDescent="0.2">
      <c r="A50" s="964"/>
      <c r="B50" s="971"/>
      <c r="C50" s="481">
        <v>19</v>
      </c>
      <c r="D50" s="481" t="s">
        <v>451</v>
      </c>
      <c r="E50" s="252"/>
      <c r="F50" s="253"/>
      <c r="G50" s="481"/>
      <c r="H50" s="481"/>
      <c r="I50" s="481"/>
      <c r="J50" s="482"/>
      <c r="K50" s="483"/>
      <c r="L50" s="482"/>
      <c r="M50" s="335"/>
      <c r="N50" s="258"/>
      <c r="O50" s="259"/>
      <c r="P50" s="257"/>
      <c r="Q50" s="257"/>
      <c r="R50" s="257"/>
      <c r="S50" s="257"/>
      <c r="T50" s="257"/>
      <c r="U50" s="257"/>
      <c r="V50" s="335"/>
      <c r="W50" s="257"/>
      <c r="X50" s="257"/>
      <c r="Y50" s="257"/>
      <c r="Z50" s="257"/>
      <c r="AA50" s="257"/>
      <c r="AB50" s="257"/>
      <c r="AC50" s="260"/>
      <c r="AD50" s="260"/>
      <c r="AE50" s="335"/>
      <c r="AF50" s="261"/>
      <c r="AG50" s="261"/>
      <c r="AH50" s="260"/>
      <c r="AI50" s="260"/>
      <c r="AJ50" s="260"/>
      <c r="AK50" s="260"/>
      <c r="AL50" s="260"/>
      <c r="AM50" s="260"/>
      <c r="AN50" s="335"/>
      <c r="AO50" s="262">
        <f t="shared" si="6"/>
        <v>0</v>
      </c>
      <c r="AP50" s="262">
        <f t="shared" si="6"/>
        <v>0</v>
      </c>
      <c r="AQ50" s="262">
        <f t="shared" si="6"/>
        <v>0</v>
      </c>
      <c r="AR50" s="262">
        <f t="shared" si="6"/>
        <v>0</v>
      </c>
      <c r="AS50" s="262">
        <f t="shared" si="7"/>
        <v>0</v>
      </c>
      <c r="AT50" s="262">
        <f t="shared" si="7"/>
        <v>0</v>
      </c>
      <c r="AU50" s="262" t="e">
        <f>+#REF!+T50+#REF!+#REF!</f>
        <v>#REF!</v>
      </c>
      <c r="AV50" s="262" t="e">
        <f>+L50+#REF!+AD50+AM50</f>
        <v>#REF!</v>
      </c>
    </row>
    <row r="51" spans="1:48" s="263" customFormat="1" ht="22.5" customHeight="1" x14ac:dyDescent="0.2">
      <c r="A51" s="964"/>
      <c r="B51" s="971"/>
      <c r="C51" s="481">
        <v>20</v>
      </c>
      <c r="D51" s="481" t="s">
        <v>456</v>
      </c>
      <c r="E51" s="252"/>
      <c r="F51" s="253"/>
      <c r="G51" s="481"/>
      <c r="H51" s="481"/>
      <c r="I51" s="481"/>
      <c r="J51" s="482"/>
      <c r="K51" s="483"/>
      <c r="L51" s="482"/>
      <c r="M51" s="335"/>
      <c r="N51" s="258"/>
      <c r="O51" s="259"/>
      <c r="P51" s="257"/>
      <c r="Q51" s="257"/>
      <c r="R51" s="257"/>
      <c r="S51" s="257"/>
      <c r="T51" s="257"/>
      <c r="U51" s="257"/>
      <c r="V51" s="335"/>
      <c r="W51" s="257"/>
      <c r="X51" s="257"/>
      <c r="Y51" s="257"/>
      <c r="Z51" s="257"/>
      <c r="AA51" s="257"/>
      <c r="AB51" s="257"/>
      <c r="AC51" s="260"/>
      <c r="AD51" s="260"/>
      <c r="AE51" s="335"/>
      <c r="AF51" s="261"/>
      <c r="AG51" s="261"/>
      <c r="AH51" s="260"/>
      <c r="AI51" s="260"/>
      <c r="AJ51" s="260"/>
      <c r="AK51" s="260"/>
      <c r="AL51" s="260"/>
      <c r="AM51" s="260"/>
      <c r="AN51" s="335"/>
      <c r="AO51" s="262">
        <f t="shared" si="6"/>
        <v>0</v>
      </c>
      <c r="AP51" s="262">
        <f t="shared" si="6"/>
        <v>0</v>
      </c>
      <c r="AQ51" s="262">
        <f t="shared" si="6"/>
        <v>0</v>
      </c>
      <c r="AR51" s="262">
        <f t="shared" si="6"/>
        <v>0</v>
      </c>
      <c r="AS51" s="262">
        <f t="shared" si="7"/>
        <v>0</v>
      </c>
      <c r="AT51" s="262">
        <f t="shared" si="7"/>
        <v>0</v>
      </c>
      <c r="AU51" s="262" t="e">
        <f>+#REF!+T51+#REF!+#REF!</f>
        <v>#REF!</v>
      </c>
      <c r="AV51" s="262" t="e">
        <f>+L51+#REF!+AD51+AM51</f>
        <v>#REF!</v>
      </c>
    </row>
    <row r="52" spans="1:48" s="263" customFormat="1" ht="22.5" customHeight="1" x14ac:dyDescent="0.2">
      <c r="A52" s="964"/>
      <c r="B52" s="972"/>
      <c r="C52" s="481">
        <v>77</v>
      </c>
      <c r="D52" s="481" t="s">
        <v>470</v>
      </c>
      <c r="E52" s="252"/>
      <c r="F52" s="253"/>
      <c r="G52" s="481"/>
      <c r="H52" s="481"/>
      <c r="I52" s="481"/>
      <c r="J52" s="482"/>
      <c r="K52" s="483"/>
      <c r="L52" s="482"/>
      <c r="M52" s="335"/>
      <c r="N52" s="258"/>
      <c r="O52" s="259"/>
      <c r="P52" s="257"/>
      <c r="Q52" s="257"/>
      <c r="R52" s="257"/>
      <c r="S52" s="257"/>
      <c r="T52" s="257"/>
      <c r="U52" s="257"/>
      <c r="V52" s="335"/>
      <c r="W52" s="257"/>
      <c r="X52" s="257"/>
      <c r="Y52" s="257"/>
      <c r="Z52" s="257"/>
      <c r="AA52" s="257"/>
      <c r="AB52" s="257"/>
      <c r="AC52" s="260"/>
      <c r="AD52" s="260"/>
      <c r="AE52" s="335"/>
      <c r="AF52" s="261"/>
      <c r="AG52" s="261"/>
      <c r="AH52" s="260"/>
      <c r="AI52" s="260"/>
      <c r="AJ52" s="260"/>
      <c r="AK52" s="260"/>
      <c r="AL52" s="260"/>
      <c r="AM52" s="260"/>
      <c r="AN52" s="335"/>
      <c r="AO52" s="262">
        <f t="shared" si="6"/>
        <v>0</v>
      </c>
      <c r="AP52" s="262">
        <f t="shared" si="6"/>
        <v>0</v>
      </c>
      <c r="AQ52" s="262">
        <f t="shared" si="6"/>
        <v>0</v>
      </c>
      <c r="AR52" s="262">
        <f t="shared" si="6"/>
        <v>0</v>
      </c>
      <c r="AS52" s="262">
        <f t="shared" si="7"/>
        <v>0</v>
      </c>
      <c r="AT52" s="262">
        <f t="shared" si="7"/>
        <v>0</v>
      </c>
      <c r="AU52" s="262" t="e">
        <f>+#REF!+T52+#REF!+#REF!</f>
        <v>#REF!</v>
      </c>
      <c r="AV52" s="262" t="e">
        <f>+L52+#REF!+AD52+AM52</f>
        <v>#REF!</v>
      </c>
    </row>
    <row r="53" spans="1:48" s="40" customFormat="1" ht="22.5" customHeight="1" x14ac:dyDescent="0.2">
      <c r="A53" s="965"/>
      <c r="B53" s="484"/>
      <c r="C53" s="485"/>
      <c r="D53" s="486"/>
      <c r="E53" s="267">
        <f>SUM(E32:E52)</f>
        <v>0</v>
      </c>
      <c r="F53" s="268">
        <f t="shared" ref="F53:L53" si="8">SUM(F32:F52)</f>
        <v>0</v>
      </c>
      <c r="G53" s="269">
        <f t="shared" si="8"/>
        <v>0</v>
      </c>
      <c r="H53" s="269">
        <f t="shared" si="8"/>
        <v>0</v>
      </c>
      <c r="I53" s="269"/>
      <c r="J53" s="267">
        <f>'[1]4.Magnitud_Presupuesto'!T31</f>
        <v>0</v>
      </c>
      <c r="K53" s="271">
        <f t="shared" si="8"/>
        <v>0</v>
      </c>
      <c r="L53" s="270">
        <f t="shared" si="8"/>
        <v>0</v>
      </c>
      <c r="M53" s="336"/>
      <c r="N53" s="274">
        <f>SUM(N32:N52)</f>
        <v>0</v>
      </c>
      <c r="O53" s="275">
        <f t="shared" ref="O53:T53" si="9">SUM(O32:O52)</f>
        <v>0</v>
      </c>
      <c r="P53" s="272">
        <f t="shared" si="9"/>
        <v>0</v>
      </c>
      <c r="Q53" s="272">
        <f t="shared" si="9"/>
        <v>0</v>
      </c>
      <c r="R53" s="273">
        <f t="shared" si="9"/>
        <v>0</v>
      </c>
      <c r="S53" s="273">
        <f t="shared" si="9"/>
        <v>0</v>
      </c>
      <c r="T53" s="273">
        <f t="shared" si="9"/>
        <v>0</v>
      </c>
      <c r="U53" s="273"/>
      <c r="V53" s="336"/>
      <c r="W53" s="272">
        <f>SUM(W32:W52)</f>
        <v>0</v>
      </c>
      <c r="X53" s="273">
        <f t="shared" ref="X53:Z53" si="10">SUM(X32:X52)</f>
        <v>0</v>
      </c>
      <c r="Y53" s="272">
        <f t="shared" si="10"/>
        <v>0</v>
      </c>
      <c r="Z53" s="272">
        <f t="shared" si="10"/>
        <v>0</v>
      </c>
      <c r="AA53" s="272"/>
      <c r="AB53" s="273">
        <f t="shared" ref="AB53:AD53" si="11">SUM(AB32:AB52)</f>
        <v>0</v>
      </c>
      <c r="AC53" s="273">
        <f t="shared" si="11"/>
        <v>0</v>
      </c>
      <c r="AD53" s="273">
        <f t="shared" si="11"/>
        <v>0</v>
      </c>
      <c r="AE53" s="336"/>
      <c r="AF53" s="273">
        <f>SUM(AF32:AF52)</f>
        <v>0</v>
      </c>
      <c r="AG53" s="273">
        <f t="shared" ref="AG53:AI53" si="12">SUM(AG32:AG52)</f>
        <v>0</v>
      </c>
      <c r="AH53" s="272">
        <f t="shared" si="12"/>
        <v>0</v>
      </c>
      <c r="AI53" s="272">
        <f t="shared" si="12"/>
        <v>0</v>
      </c>
      <c r="AJ53" s="272"/>
      <c r="AK53" s="273">
        <f t="shared" ref="AK53:AM53" si="13">SUM(AK32:AK52)</f>
        <v>0</v>
      </c>
      <c r="AL53" s="273">
        <f t="shared" si="13"/>
        <v>0</v>
      </c>
      <c r="AM53" s="273">
        <f t="shared" si="13"/>
        <v>0</v>
      </c>
      <c r="AN53" s="336"/>
      <c r="AO53" s="273">
        <f>SUM(AO32:AO52)</f>
        <v>0</v>
      </c>
      <c r="AP53" s="273">
        <f t="shared" ref="AP53:AV53" si="14">SUM(AP32:AP52)</f>
        <v>0</v>
      </c>
      <c r="AQ53" s="273">
        <f t="shared" si="14"/>
        <v>0</v>
      </c>
      <c r="AR53" s="273">
        <f t="shared" si="14"/>
        <v>0</v>
      </c>
      <c r="AS53" s="273">
        <f t="shared" si="14"/>
        <v>0</v>
      </c>
      <c r="AT53" s="273">
        <f t="shared" si="14"/>
        <v>0</v>
      </c>
      <c r="AU53" s="273" t="e">
        <f t="shared" si="14"/>
        <v>#REF!</v>
      </c>
      <c r="AV53" s="273" t="e">
        <f t="shared" si="14"/>
        <v>#REF!</v>
      </c>
    </row>
    <row r="54" spans="1:48" s="263" customFormat="1" ht="22.5" customHeight="1" x14ac:dyDescent="0.2">
      <c r="A54" s="963"/>
      <c r="B54" s="970"/>
      <c r="C54" s="481">
        <v>1</v>
      </c>
      <c r="D54" s="481" t="s">
        <v>612</v>
      </c>
      <c r="E54" s="252"/>
      <c r="F54" s="253"/>
      <c r="G54" s="481"/>
      <c r="H54" s="481"/>
      <c r="I54" s="481"/>
      <c r="J54" s="482"/>
      <c r="K54" s="483"/>
      <c r="L54" s="482"/>
      <c r="M54" s="335"/>
      <c r="N54" s="258"/>
      <c r="O54" s="259"/>
      <c r="P54" s="257"/>
      <c r="Q54" s="257"/>
      <c r="R54" s="257"/>
      <c r="S54" s="257"/>
      <c r="T54" s="257"/>
      <c r="U54" s="257"/>
      <c r="V54" s="335"/>
      <c r="W54" s="257"/>
      <c r="X54" s="257"/>
      <c r="Y54" s="257"/>
      <c r="Z54" s="257"/>
      <c r="AA54" s="257"/>
      <c r="AB54" s="257"/>
      <c r="AC54" s="260"/>
      <c r="AD54" s="260"/>
      <c r="AE54" s="335"/>
      <c r="AF54" s="261"/>
      <c r="AG54" s="261"/>
      <c r="AH54" s="260"/>
      <c r="AI54" s="260"/>
      <c r="AJ54" s="260"/>
      <c r="AK54" s="260"/>
      <c r="AL54" s="260"/>
      <c r="AM54" s="260"/>
      <c r="AN54" s="335"/>
      <c r="AO54" s="262">
        <f t="shared" ref="AO54:AR74" si="15">+E54+N54+W54+AF54</f>
        <v>0</v>
      </c>
      <c r="AP54" s="262">
        <f t="shared" si="15"/>
        <v>0</v>
      </c>
      <c r="AQ54" s="262">
        <f t="shared" si="15"/>
        <v>0</v>
      </c>
      <c r="AR54" s="262">
        <f t="shared" si="15"/>
        <v>0</v>
      </c>
      <c r="AS54" s="262">
        <f t="shared" ref="AS54:AT74" si="16">+J54+R54+AB54+AK54</f>
        <v>0</v>
      </c>
      <c r="AT54" s="262">
        <f t="shared" si="16"/>
        <v>0</v>
      </c>
      <c r="AU54" s="262" t="e">
        <f>+#REF!+T54+#REF!+#REF!</f>
        <v>#REF!</v>
      </c>
      <c r="AV54" s="262" t="e">
        <f>+L54+#REF!+AD54+AM54</f>
        <v>#REF!</v>
      </c>
    </row>
    <row r="55" spans="1:48" s="263" customFormat="1" ht="22.5" customHeight="1" x14ac:dyDescent="0.2">
      <c r="A55" s="964"/>
      <c r="B55" s="971"/>
      <c r="C55" s="481">
        <v>2</v>
      </c>
      <c r="D55" s="481" t="s">
        <v>371</v>
      </c>
      <c r="E55" s="252"/>
      <c r="F55" s="253"/>
      <c r="G55" s="481"/>
      <c r="H55" s="481"/>
      <c r="I55" s="481"/>
      <c r="J55" s="482"/>
      <c r="K55" s="483"/>
      <c r="L55" s="482"/>
      <c r="M55" s="335"/>
      <c r="N55" s="258"/>
      <c r="O55" s="259"/>
      <c r="P55" s="257"/>
      <c r="Q55" s="257"/>
      <c r="R55" s="257"/>
      <c r="S55" s="257"/>
      <c r="T55" s="257"/>
      <c r="U55" s="257"/>
      <c r="V55" s="335"/>
      <c r="W55" s="257"/>
      <c r="X55" s="257"/>
      <c r="Y55" s="257"/>
      <c r="Z55" s="257"/>
      <c r="AA55" s="257"/>
      <c r="AB55" s="257"/>
      <c r="AC55" s="260"/>
      <c r="AD55" s="260"/>
      <c r="AE55" s="335"/>
      <c r="AF55" s="261"/>
      <c r="AG55" s="261"/>
      <c r="AH55" s="260"/>
      <c r="AI55" s="260"/>
      <c r="AJ55" s="260"/>
      <c r="AK55" s="260"/>
      <c r="AL55" s="260"/>
      <c r="AM55" s="260"/>
      <c r="AN55" s="335"/>
      <c r="AO55" s="262">
        <f t="shared" si="15"/>
        <v>0</v>
      </c>
      <c r="AP55" s="262">
        <f t="shared" si="15"/>
        <v>0</v>
      </c>
      <c r="AQ55" s="262">
        <f t="shared" si="15"/>
        <v>0</v>
      </c>
      <c r="AR55" s="262">
        <f t="shared" si="15"/>
        <v>0</v>
      </c>
      <c r="AS55" s="262">
        <f t="shared" si="16"/>
        <v>0</v>
      </c>
      <c r="AT55" s="262">
        <f t="shared" si="16"/>
        <v>0</v>
      </c>
      <c r="AU55" s="262" t="e">
        <f>+#REF!+T55+#REF!+#REF!</f>
        <v>#REF!</v>
      </c>
      <c r="AV55" s="262" t="e">
        <f>+L55+#REF!+AD55+AM55</f>
        <v>#REF!</v>
      </c>
    </row>
    <row r="56" spans="1:48" s="263" customFormat="1" ht="22.5" customHeight="1" x14ac:dyDescent="0.2">
      <c r="A56" s="964"/>
      <c r="B56" s="971"/>
      <c r="C56" s="481">
        <v>3</v>
      </c>
      <c r="D56" s="481" t="s">
        <v>376</v>
      </c>
      <c r="E56" s="252"/>
      <c r="F56" s="253"/>
      <c r="G56" s="481"/>
      <c r="H56" s="481"/>
      <c r="I56" s="481"/>
      <c r="J56" s="482"/>
      <c r="K56" s="483"/>
      <c r="L56" s="482"/>
      <c r="M56" s="335"/>
      <c r="N56" s="258"/>
      <c r="O56" s="259"/>
      <c r="P56" s="257"/>
      <c r="Q56" s="257"/>
      <c r="R56" s="257"/>
      <c r="S56" s="257"/>
      <c r="T56" s="257"/>
      <c r="U56" s="257"/>
      <c r="V56" s="335"/>
      <c r="W56" s="257"/>
      <c r="X56" s="257"/>
      <c r="Y56" s="257"/>
      <c r="Z56" s="257"/>
      <c r="AA56" s="257"/>
      <c r="AB56" s="257"/>
      <c r="AC56" s="260"/>
      <c r="AD56" s="260"/>
      <c r="AE56" s="335"/>
      <c r="AF56" s="261"/>
      <c r="AG56" s="261"/>
      <c r="AH56" s="260"/>
      <c r="AI56" s="260"/>
      <c r="AJ56" s="260"/>
      <c r="AK56" s="260"/>
      <c r="AL56" s="260"/>
      <c r="AM56" s="260"/>
      <c r="AN56" s="335"/>
      <c r="AO56" s="262">
        <f t="shared" si="15"/>
        <v>0</v>
      </c>
      <c r="AP56" s="262">
        <f t="shared" si="15"/>
        <v>0</v>
      </c>
      <c r="AQ56" s="262">
        <f t="shared" si="15"/>
        <v>0</v>
      </c>
      <c r="AR56" s="262">
        <f t="shared" si="15"/>
        <v>0</v>
      </c>
      <c r="AS56" s="262">
        <f t="shared" si="16"/>
        <v>0</v>
      </c>
      <c r="AT56" s="262">
        <f t="shared" si="16"/>
        <v>0</v>
      </c>
      <c r="AU56" s="262" t="e">
        <f>+#REF!+T56+#REF!+#REF!</f>
        <v>#REF!</v>
      </c>
      <c r="AV56" s="262" t="e">
        <f>+L56+#REF!+AD56+AM56</f>
        <v>#REF!</v>
      </c>
    </row>
    <row r="57" spans="1:48" s="263" customFormat="1" ht="22.5" customHeight="1" x14ac:dyDescent="0.2">
      <c r="A57" s="964"/>
      <c r="B57" s="971"/>
      <c r="C57" s="481">
        <v>4</v>
      </c>
      <c r="D57" s="481" t="s">
        <v>613</v>
      </c>
      <c r="E57" s="252"/>
      <c r="F57" s="253"/>
      <c r="G57" s="481"/>
      <c r="H57" s="481"/>
      <c r="I57" s="481"/>
      <c r="J57" s="482"/>
      <c r="K57" s="483"/>
      <c r="L57" s="482"/>
      <c r="M57" s="335"/>
      <c r="N57" s="258"/>
      <c r="O57" s="259"/>
      <c r="P57" s="257"/>
      <c r="Q57" s="257"/>
      <c r="R57" s="257"/>
      <c r="S57" s="257"/>
      <c r="T57" s="257"/>
      <c r="U57" s="257"/>
      <c r="V57" s="335"/>
      <c r="W57" s="257"/>
      <c r="X57" s="257"/>
      <c r="Y57" s="257"/>
      <c r="Z57" s="257"/>
      <c r="AA57" s="257"/>
      <c r="AB57" s="257"/>
      <c r="AC57" s="260"/>
      <c r="AD57" s="260"/>
      <c r="AE57" s="335"/>
      <c r="AF57" s="261"/>
      <c r="AG57" s="261"/>
      <c r="AH57" s="260"/>
      <c r="AI57" s="260"/>
      <c r="AJ57" s="260"/>
      <c r="AK57" s="260"/>
      <c r="AL57" s="260"/>
      <c r="AM57" s="260"/>
      <c r="AN57" s="335"/>
      <c r="AO57" s="262">
        <f t="shared" si="15"/>
        <v>0</v>
      </c>
      <c r="AP57" s="262">
        <f t="shared" si="15"/>
        <v>0</v>
      </c>
      <c r="AQ57" s="262">
        <f t="shared" si="15"/>
        <v>0</v>
      </c>
      <c r="AR57" s="262">
        <f t="shared" si="15"/>
        <v>0</v>
      </c>
      <c r="AS57" s="262">
        <f t="shared" si="16"/>
        <v>0</v>
      </c>
      <c r="AT57" s="262">
        <f t="shared" si="16"/>
        <v>0</v>
      </c>
      <c r="AU57" s="262" t="e">
        <f>+#REF!+T57+#REF!+#REF!</f>
        <v>#REF!</v>
      </c>
      <c r="AV57" s="262" t="e">
        <f>+L57+#REF!+AD57+AM57</f>
        <v>#REF!</v>
      </c>
    </row>
    <row r="58" spans="1:48" s="263" customFormat="1" ht="22.5" customHeight="1" x14ac:dyDescent="0.2">
      <c r="A58" s="964"/>
      <c r="B58" s="971"/>
      <c r="C58" s="481">
        <v>5</v>
      </c>
      <c r="D58" s="481" t="s">
        <v>384</v>
      </c>
      <c r="E58" s="252"/>
      <c r="F58" s="253"/>
      <c r="G58" s="481"/>
      <c r="H58" s="481"/>
      <c r="I58" s="481"/>
      <c r="J58" s="482"/>
      <c r="K58" s="483"/>
      <c r="L58" s="482"/>
      <c r="M58" s="335"/>
      <c r="N58" s="258"/>
      <c r="O58" s="259"/>
      <c r="P58" s="257"/>
      <c r="Q58" s="257"/>
      <c r="R58" s="257"/>
      <c r="S58" s="257"/>
      <c r="T58" s="257"/>
      <c r="U58" s="257"/>
      <c r="V58" s="335"/>
      <c r="W58" s="257"/>
      <c r="X58" s="257"/>
      <c r="Y58" s="257"/>
      <c r="Z58" s="257"/>
      <c r="AA58" s="257"/>
      <c r="AB58" s="257"/>
      <c r="AC58" s="260"/>
      <c r="AD58" s="260"/>
      <c r="AE58" s="335"/>
      <c r="AF58" s="261"/>
      <c r="AG58" s="261"/>
      <c r="AH58" s="260"/>
      <c r="AI58" s="260"/>
      <c r="AJ58" s="260"/>
      <c r="AK58" s="260"/>
      <c r="AL58" s="260"/>
      <c r="AM58" s="260"/>
      <c r="AN58" s="335"/>
      <c r="AO58" s="262">
        <f t="shared" si="15"/>
        <v>0</v>
      </c>
      <c r="AP58" s="262">
        <f t="shared" si="15"/>
        <v>0</v>
      </c>
      <c r="AQ58" s="262">
        <f t="shared" si="15"/>
        <v>0</v>
      </c>
      <c r="AR58" s="262">
        <f t="shared" si="15"/>
        <v>0</v>
      </c>
      <c r="AS58" s="262">
        <f t="shared" si="16"/>
        <v>0</v>
      </c>
      <c r="AT58" s="262">
        <f t="shared" si="16"/>
        <v>0</v>
      </c>
      <c r="AU58" s="262" t="e">
        <f>+#REF!+T58+#REF!+#REF!</f>
        <v>#REF!</v>
      </c>
      <c r="AV58" s="262" t="e">
        <f>+L58+#REF!+AD58+AM58</f>
        <v>#REF!</v>
      </c>
    </row>
    <row r="59" spans="1:48" s="263" customFormat="1" ht="22.5" customHeight="1" x14ac:dyDescent="0.2">
      <c r="A59" s="964"/>
      <c r="B59" s="971"/>
      <c r="C59" s="481">
        <v>6</v>
      </c>
      <c r="D59" s="481" t="s">
        <v>387</v>
      </c>
      <c r="E59" s="252"/>
      <c r="F59" s="253"/>
      <c r="G59" s="481"/>
      <c r="H59" s="481"/>
      <c r="I59" s="481"/>
      <c r="J59" s="482"/>
      <c r="K59" s="483"/>
      <c r="L59" s="482"/>
      <c r="M59" s="335"/>
      <c r="N59" s="258"/>
      <c r="O59" s="259"/>
      <c r="P59" s="257"/>
      <c r="Q59" s="257"/>
      <c r="R59" s="257"/>
      <c r="S59" s="257"/>
      <c r="T59" s="257"/>
      <c r="U59" s="257"/>
      <c r="V59" s="335"/>
      <c r="W59" s="257"/>
      <c r="X59" s="257"/>
      <c r="Y59" s="257"/>
      <c r="Z59" s="257"/>
      <c r="AA59" s="257"/>
      <c r="AB59" s="257"/>
      <c r="AC59" s="260"/>
      <c r="AD59" s="260"/>
      <c r="AE59" s="335"/>
      <c r="AF59" s="261"/>
      <c r="AG59" s="261"/>
      <c r="AH59" s="260"/>
      <c r="AI59" s="260"/>
      <c r="AJ59" s="260"/>
      <c r="AK59" s="260"/>
      <c r="AL59" s="260"/>
      <c r="AM59" s="260"/>
      <c r="AN59" s="335"/>
      <c r="AO59" s="262">
        <f t="shared" si="15"/>
        <v>0</v>
      </c>
      <c r="AP59" s="262">
        <f t="shared" si="15"/>
        <v>0</v>
      </c>
      <c r="AQ59" s="262">
        <f t="shared" si="15"/>
        <v>0</v>
      </c>
      <c r="AR59" s="262">
        <f t="shared" si="15"/>
        <v>0</v>
      </c>
      <c r="AS59" s="262">
        <f t="shared" si="16"/>
        <v>0</v>
      </c>
      <c r="AT59" s="262">
        <f t="shared" si="16"/>
        <v>0</v>
      </c>
      <c r="AU59" s="262" t="e">
        <f>+#REF!+T59+#REF!+#REF!</f>
        <v>#REF!</v>
      </c>
      <c r="AV59" s="262" t="e">
        <f>+L59+#REF!+AD59+AM59</f>
        <v>#REF!</v>
      </c>
    </row>
    <row r="60" spans="1:48" s="263" customFormat="1" ht="22.5" customHeight="1" x14ac:dyDescent="0.2">
      <c r="A60" s="964"/>
      <c r="B60" s="971"/>
      <c r="C60" s="481">
        <v>7</v>
      </c>
      <c r="D60" s="481" t="s">
        <v>391</v>
      </c>
      <c r="E60" s="252"/>
      <c r="F60" s="253"/>
      <c r="G60" s="481"/>
      <c r="H60" s="481"/>
      <c r="I60" s="481"/>
      <c r="J60" s="482"/>
      <c r="K60" s="483"/>
      <c r="L60" s="482"/>
      <c r="M60" s="335"/>
      <c r="N60" s="258"/>
      <c r="O60" s="259"/>
      <c r="P60" s="257"/>
      <c r="Q60" s="257"/>
      <c r="R60" s="257"/>
      <c r="S60" s="257"/>
      <c r="T60" s="257"/>
      <c r="U60" s="257"/>
      <c r="V60" s="335"/>
      <c r="W60" s="257"/>
      <c r="X60" s="257"/>
      <c r="Y60" s="257"/>
      <c r="Z60" s="257"/>
      <c r="AA60" s="257"/>
      <c r="AB60" s="257"/>
      <c r="AC60" s="260"/>
      <c r="AD60" s="260"/>
      <c r="AE60" s="335"/>
      <c r="AF60" s="261"/>
      <c r="AG60" s="261"/>
      <c r="AH60" s="260"/>
      <c r="AI60" s="260"/>
      <c r="AJ60" s="260"/>
      <c r="AK60" s="260"/>
      <c r="AL60" s="260"/>
      <c r="AM60" s="260"/>
      <c r="AN60" s="335"/>
      <c r="AO60" s="262">
        <f t="shared" si="15"/>
        <v>0</v>
      </c>
      <c r="AP60" s="262">
        <f t="shared" si="15"/>
        <v>0</v>
      </c>
      <c r="AQ60" s="262">
        <f t="shared" si="15"/>
        <v>0</v>
      </c>
      <c r="AR60" s="262">
        <f t="shared" si="15"/>
        <v>0</v>
      </c>
      <c r="AS60" s="262">
        <f t="shared" si="16"/>
        <v>0</v>
      </c>
      <c r="AT60" s="262">
        <f t="shared" si="16"/>
        <v>0</v>
      </c>
      <c r="AU60" s="262" t="e">
        <f>+#REF!+T60+#REF!+#REF!</f>
        <v>#REF!</v>
      </c>
      <c r="AV60" s="262" t="e">
        <f>+L60+#REF!+AD60+AM60</f>
        <v>#REF!</v>
      </c>
    </row>
    <row r="61" spans="1:48" s="263" customFormat="1" ht="22.5" customHeight="1" x14ac:dyDescent="0.2">
      <c r="A61" s="964"/>
      <c r="B61" s="971"/>
      <c r="C61" s="481">
        <v>8</v>
      </c>
      <c r="D61" s="481" t="s">
        <v>396</v>
      </c>
      <c r="E61" s="252"/>
      <c r="F61" s="253"/>
      <c r="G61" s="481"/>
      <c r="H61" s="481"/>
      <c r="I61" s="481"/>
      <c r="J61" s="482"/>
      <c r="K61" s="483"/>
      <c r="L61" s="482"/>
      <c r="M61" s="335"/>
      <c r="N61" s="258"/>
      <c r="O61" s="259"/>
      <c r="P61" s="257"/>
      <c r="Q61" s="257"/>
      <c r="R61" s="257"/>
      <c r="S61" s="257"/>
      <c r="T61" s="257"/>
      <c r="U61" s="257"/>
      <c r="V61" s="335"/>
      <c r="W61" s="257"/>
      <c r="X61" s="257"/>
      <c r="Y61" s="257"/>
      <c r="Z61" s="257"/>
      <c r="AA61" s="257"/>
      <c r="AB61" s="257"/>
      <c r="AC61" s="260"/>
      <c r="AD61" s="260"/>
      <c r="AE61" s="335"/>
      <c r="AF61" s="261"/>
      <c r="AG61" s="261"/>
      <c r="AH61" s="260"/>
      <c r="AI61" s="260"/>
      <c r="AJ61" s="260"/>
      <c r="AK61" s="260"/>
      <c r="AL61" s="260"/>
      <c r="AM61" s="260"/>
      <c r="AN61" s="335"/>
      <c r="AO61" s="262">
        <f t="shared" si="15"/>
        <v>0</v>
      </c>
      <c r="AP61" s="262">
        <f t="shared" si="15"/>
        <v>0</v>
      </c>
      <c r="AQ61" s="262">
        <f t="shared" si="15"/>
        <v>0</v>
      </c>
      <c r="AR61" s="262">
        <f t="shared" si="15"/>
        <v>0</v>
      </c>
      <c r="AS61" s="262">
        <f t="shared" si="16"/>
        <v>0</v>
      </c>
      <c r="AT61" s="262">
        <f t="shared" si="16"/>
        <v>0</v>
      </c>
      <c r="AU61" s="262" t="e">
        <f>+#REF!+T61+#REF!+#REF!</f>
        <v>#REF!</v>
      </c>
      <c r="AV61" s="262" t="e">
        <f>+L61+#REF!+AD61+AM61</f>
        <v>#REF!</v>
      </c>
    </row>
    <row r="62" spans="1:48" s="263" customFormat="1" ht="22.5" customHeight="1" x14ac:dyDescent="0.2">
      <c r="A62" s="964"/>
      <c r="B62" s="971"/>
      <c r="C62" s="481">
        <v>9</v>
      </c>
      <c r="D62" s="481" t="s">
        <v>614</v>
      </c>
      <c r="E62" s="252"/>
      <c r="F62" s="253"/>
      <c r="G62" s="481"/>
      <c r="H62" s="481"/>
      <c r="I62" s="481"/>
      <c r="J62" s="482"/>
      <c r="K62" s="483"/>
      <c r="L62" s="482"/>
      <c r="M62" s="335"/>
      <c r="N62" s="258"/>
      <c r="O62" s="259"/>
      <c r="P62" s="257"/>
      <c r="Q62" s="257"/>
      <c r="R62" s="257"/>
      <c r="S62" s="257"/>
      <c r="T62" s="257"/>
      <c r="U62" s="257"/>
      <c r="V62" s="335"/>
      <c r="W62" s="257"/>
      <c r="X62" s="257"/>
      <c r="Y62" s="257"/>
      <c r="Z62" s="257"/>
      <c r="AA62" s="257"/>
      <c r="AB62" s="257"/>
      <c r="AC62" s="260"/>
      <c r="AD62" s="260"/>
      <c r="AE62" s="335"/>
      <c r="AF62" s="261"/>
      <c r="AG62" s="261"/>
      <c r="AH62" s="260"/>
      <c r="AI62" s="260"/>
      <c r="AJ62" s="260"/>
      <c r="AK62" s="260"/>
      <c r="AL62" s="260"/>
      <c r="AM62" s="260"/>
      <c r="AN62" s="335"/>
      <c r="AO62" s="262">
        <f t="shared" si="15"/>
        <v>0</v>
      </c>
      <c r="AP62" s="262">
        <f t="shared" si="15"/>
        <v>0</v>
      </c>
      <c r="AQ62" s="262">
        <f t="shared" si="15"/>
        <v>0</v>
      </c>
      <c r="AR62" s="262">
        <f t="shared" si="15"/>
        <v>0</v>
      </c>
      <c r="AS62" s="262">
        <f t="shared" si="16"/>
        <v>0</v>
      </c>
      <c r="AT62" s="262">
        <f t="shared" si="16"/>
        <v>0</v>
      </c>
      <c r="AU62" s="262" t="e">
        <f>+#REF!+T62+#REF!+#REF!</f>
        <v>#REF!</v>
      </c>
      <c r="AV62" s="262" t="e">
        <f>+L62+#REF!+AD62+AM62</f>
        <v>#REF!</v>
      </c>
    </row>
    <row r="63" spans="1:48" s="263" customFormat="1" ht="22.5" customHeight="1" x14ac:dyDescent="0.2">
      <c r="A63" s="964"/>
      <c r="B63" s="971"/>
      <c r="C63" s="481">
        <v>10</v>
      </c>
      <c r="D63" s="481" t="s">
        <v>615</v>
      </c>
      <c r="E63" s="252"/>
      <c r="F63" s="253"/>
      <c r="G63" s="481"/>
      <c r="H63" s="481"/>
      <c r="I63" s="481"/>
      <c r="J63" s="482"/>
      <c r="K63" s="483"/>
      <c r="L63" s="482"/>
      <c r="M63" s="335"/>
      <c r="N63" s="258"/>
      <c r="O63" s="259"/>
      <c r="P63" s="257"/>
      <c r="Q63" s="257"/>
      <c r="R63" s="257"/>
      <c r="S63" s="257"/>
      <c r="T63" s="257"/>
      <c r="U63" s="257"/>
      <c r="V63" s="335"/>
      <c r="W63" s="257"/>
      <c r="X63" s="257"/>
      <c r="Y63" s="257"/>
      <c r="Z63" s="257"/>
      <c r="AA63" s="257"/>
      <c r="AB63" s="257"/>
      <c r="AC63" s="260"/>
      <c r="AD63" s="260"/>
      <c r="AE63" s="335"/>
      <c r="AF63" s="261"/>
      <c r="AG63" s="261"/>
      <c r="AH63" s="260"/>
      <c r="AI63" s="260"/>
      <c r="AJ63" s="260"/>
      <c r="AK63" s="260"/>
      <c r="AL63" s="260"/>
      <c r="AM63" s="260"/>
      <c r="AN63" s="335"/>
      <c r="AO63" s="262">
        <f t="shared" si="15"/>
        <v>0</v>
      </c>
      <c r="AP63" s="262">
        <f t="shared" si="15"/>
        <v>0</v>
      </c>
      <c r="AQ63" s="262">
        <f t="shared" si="15"/>
        <v>0</v>
      </c>
      <c r="AR63" s="262">
        <f t="shared" si="15"/>
        <v>0</v>
      </c>
      <c r="AS63" s="262">
        <f t="shared" si="16"/>
        <v>0</v>
      </c>
      <c r="AT63" s="262">
        <f t="shared" si="16"/>
        <v>0</v>
      </c>
      <c r="AU63" s="262" t="e">
        <f>+#REF!+T63+#REF!+#REF!</f>
        <v>#REF!</v>
      </c>
      <c r="AV63" s="262" t="e">
        <f>+L63+#REF!+AD63+AM63</f>
        <v>#REF!</v>
      </c>
    </row>
    <row r="64" spans="1:48" s="263" customFormat="1" ht="22.5" customHeight="1" x14ac:dyDescent="0.2">
      <c r="A64" s="964"/>
      <c r="B64" s="971"/>
      <c r="C64" s="481">
        <v>11</v>
      </c>
      <c r="D64" s="481" t="s">
        <v>411</v>
      </c>
      <c r="E64" s="252"/>
      <c r="F64" s="253"/>
      <c r="G64" s="481"/>
      <c r="H64" s="481"/>
      <c r="I64" s="481"/>
      <c r="J64" s="482"/>
      <c r="K64" s="483"/>
      <c r="L64" s="482"/>
      <c r="M64" s="335"/>
      <c r="N64" s="258"/>
      <c r="O64" s="259"/>
      <c r="P64" s="257"/>
      <c r="Q64" s="257"/>
      <c r="R64" s="257"/>
      <c r="S64" s="257"/>
      <c r="T64" s="257"/>
      <c r="U64" s="257"/>
      <c r="V64" s="335"/>
      <c r="W64" s="257"/>
      <c r="X64" s="257"/>
      <c r="Y64" s="257"/>
      <c r="Z64" s="257"/>
      <c r="AA64" s="257"/>
      <c r="AB64" s="257"/>
      <c r="AC64" s="260"/>
      <c r="AD64" s="260"/>
      <c r="AE64" s="335"/>
      <c r="AF64" s="261"/>
      <c r="AG64" s="261"/>
      <c r="AH64" s="260"/>
      <c r="AI64" s="260"/>
      <c r="AJ64" s="260"/>
      <c r="AK64" s="260"/>
      <c r="AL64" s="260"/>
      <c r="AM64" s="260"/>
      <c r="AN64" s="335"/>
      <c r="AO64" s="262">
        <f t="shared" si="15"/>
        <v>0</v>
      </c>
      <c r="AP64" s="262">
        <f t="shared" si="15"/>
        <v>0</v>
      </c>
      <c r="AQ64" s="262">
        <f t="shared" si="15"/>
        <v>0</v>
      </c>
      <c r="AR64" s="262">
        <f t="shared" si="15"/>
        <v>0</v>
      </c>
      <c r="AS64" s="262">
        <f t="shared" si="16"/>
        <v>0</v>
      </c>
      <c r="AT64" s="262">
        <f t="shared" si="16"/>
        <v>0</v>
      </c>
      <c r="AU64" s="262" t="e">
        <f>+#REF!+T64+#REF!+#REF!</f>
        <v>#REF!</v>
      </c>
      <c r="AV64" s="262" t="e">
        <f>+L64+#REF!+AD64+AM64</f>
        <v>#REF!</v>
      </c>
    </row>
    <row r="65" spans="1:48" s="263" customFormat="1" ht="22.5" customHeight="1" x14ac:dyDescent="0.2">
      <c r="A65" s="964"/>
      <c r="B65" s="971"/>
      <c r="C65" s="481">
        <v>12</v>
      </c>
      <c r="D65" s="481" t="s">
        <v>416</v>
      </c>
      <c r="E65" s="252"/>
      <c r="F65" s="253"/>
      <c r="G65" s="481"/>
      <c r="H65" s="481"/>
      <c r="I65" s="481"/>
      <c r="J65" s="482"/>
      <c r="K65" s="483"/>
      <c r="L65" s="482"/>
      <c r="M65" s="335"/>
      <c r="N65" s="258"/>
      <c r="O65" s="259"/>
      <c r="P65" s="257"/>
      <c r="Q65" s="257"/>
      <c r="R65" s="257"/>
      <c r="S65" s="257"/>
      <c r="T65" s="257"/>
      <c r="U65" s="257"/>
      <c r="V65" s="335"/>
      <c r="W65" s="257"/>
      <c r="X65" s="257"/>
      <c r="Y65" s="257"/>
      <c r="Z65" s="257"/>
      <c r="AA65" s="257"/>
      <c r="AB65" s="257"/>
      <c r="AC65" s="260"/>
      <c r="AD65" s="260"/>
      <c r="AE65" s="335"/>
      <c r="AF65" s="261"/>
      <c r="AG65" s="261"/>
      <c r="AH65" s="260"/>
      <c r="AI65" s="260"/>
      <c r="AJ65" s="260"/>
      <c r="AK65" s="260"/>
      <c r="AL65" s="260"/>
      <c r="AM65" s="260"/>
      <c r="AN65" s="335"/>
      <c r="AO65" s="262">
        <f t="shared" si="15"/>
        <v>0</v>
      </c>
      <c r="AP65" s="262">
        <f t="shared" si="15"/>
        <v>0</v>
      </c>
      <c r="AQ65" s="262">
        <f t="shared" si="15"/>
        <v>0</v>
      </c>
      <c r="AR65" s="262">
        <f t="shared" si="15"/>
        <v>0</v>
      </c>
      <c r="AS65" s="262">
        <f t="shared" si="16"/>
        <v>0</v>
      </c>
      <c r="AT65" s="262">
        <f t="shared" si="16"/>
        <v>0</v>
      </c>
      <c r="AU65" s="262" t="e">
        <f>+#REF!+T65+#REF!+#REF!</f>
        <v>#REF!</v>
      </c>
      <c r="AV65" s="262" t="e">
        <f>+L65+#REF!+AD65+AM65</f>
        <v>#REF!</v>
      </c>
    </row>
    <row r="66" spans="1:48" s="263" customFormat="1" ht="22.5" customHeight="1" x14ac:dyDescent="0.2">
      <c r="A66" s="964"/>
      <c r="B66" s="971"/>
      <c r="C66" s="481">
        <v>13</v>
      </c>
      <c r="D66" s="481" t="s">
        <v>421</v>
      </c>
      <c r="E66" s="252"/>
      <c r="F66" s="253"/>
      <c r="G66" s="481"/>
      <c r="H66" s="481"/>
      <c r="I66" s="481"/>
      <c r="J66" s="482"/>
      <c r="K66" s="483"/>
      <c r="L66" s="482"/>
      <c r="M66" s="335"/>
      <c r="N66" s="258"/>
      <c r="O66" s="259"/>
      <c r="P66" s="257"/>
      <c r="Q66" s="257"/>
      <c r="R66" s="257"/>
      <c r="S66" s="257"/>
      <c r="T66" s="257"/>
      <c r="U66" s="257"/>
      <c r="V66" s="335"/>
      <c r="W66" s="257"/>
      <c r="X66" s="257"/>
      <c r="Y66" s="257"/>
      <c r="Z66" s="257"/>
      <c r="AA66" s="257"/>
      <c r="AB66" s="257"/>
      <c r="AC66" s="260"/>
      <c r="AD66" s="260"/>
      <c r="AE66" s="335"/>
      <c r="AF66" s="261"/>
      <c r="AG66" s="261"/>
      <c r="AH66" s="260"/>
      <c r="AI66" s="260"/>
      <c r="AJ66" s="260"/>
      <c r="AK66" s="260"/>
      <c r="AL66" s="260"/>
      <c r="AM66" s="260"/>
      <c r="AN66" s="335"/>
      <c r="AO66" s="262">
        <f t="shared" si="15"/>
        <v>0</v>
      </c>
      <c r="AP66" s="262">
        <f t="shared" si="15"/>
        <v>0</v>
      </c>
      <c r="AQ66" s="262">
        <f t="shared" si="15"/>
        <v>0</v>
      </c>
      <c r="AR66" s="262">
        <f t="shared" si="15"/>
        <v>0</v>
      </c>
      <c r="AS66" s="262">
        <f t="shared" si="16"/>
        <v>0</v>
      </c>
      <c r="AT66" s="262">
        <f t="shared" si="16"/>
        <v>0</v>
      </c>
      <c r="AU66" s="262" t="e">
        <f>+#REF!+T66+#REF!+#REF!</f>
        <v>#REF!</v>
      </c>
      <c r="AV66" s="262" t="e">
        <f>+L66+#REF!+AD66+AM66</f>
        <v>#REF!</v>
      </c>
    </row>
    <row r="67" spans="1:48" s="263" customFormat="1" ht="22.5" customHeight="1" x14ac:dyDescent="0.2">
      <c r="A67" s="964"/>
      <c r="B67" s="971"/>
      <c r="C67" s="481">
        <v>14</v>
      </c>
      <c r="D67" s="481" t="s">
        <v>616</v>
      </c>
      <c r="E67" s="252"/>
      <c r="F67" s="253"/>
      <c r="G67" s="481"/>
      <c r="H67" s="481"/>
      <c r="I67" s="481"/>
      <c r="J67" s="482"/>
      <c r="K67" s="483"/>
      <c r="L67" s="482"/>
      <c r="M67" s="335"/>
      <c r="N67" s="258"/>
      <c r="O67" s="259"/>
      <c r="P67" s="257"/>
      <c r="Q67" s="257"/>
      <c r="R67" s="257"/>
      <c r="S67" s="257"/>
      <c r="T67" s="257"/>
      <c r="U67" s="257"/>
      <c r="V67" s="335"/>
      <c r="W67" s="257"/>
      <c r="X67" s="257"/>
      <c r="Y67" s="257"/>
      <c r="Z67" s="257"/>
      <c r="AA67" s="257"/>
      <c r="AB67" s="257"/>
      <c r="AC67" s="260"/>
      <c r="AD67" s="260"/>
      <c r="AE67" s="335"/>
      <c r="AF67" s="261"/>
      <c r="AG67" s="261"/>
      <c r="AH67" s="260"/>
      <c r="AI67" s="260"/>
      <c r="AJ67" s="260"/>
      <c r="AK67" s="260"/>
      <c r="AL67" s="260"/>
      <c r="AM67" s="260"/>
      <c r="AN67" s="335"/>
      <c r="AO67" s="262">
        <f t="shared" si="15"/>
        <v>0</v>
      </c>
      <c r="AP67" s="262">
        <f t="shared" si="15"/>
        <v>0</v>
      </c>
      <c r="AQ67" s="262">
        <f t="shared" si="15"/>
        <v>0</v>
      </c>
      <c r="AR67" s="262">
        <f t="shared" si="15"/>
        <v>0</v>
      </c>
      <c r="AS67" s="262">
        <f t="shared" si="16"/>
        <v>0</v>
      </c>
      <c r="AT67" s="262">
        <f t="shared" si="16"/>
        <v>0</v>
      </c>
      <c r="AU67" s="262" t="e">
        <f>+#REF!+T67+#REF!+#REF!</f>
        <v>#REF!</v>
      </c>
      <c r="AV67" s="262" t="e">
        <f>+L67+#REF!+AD67+AM67</f>
        <v>#REF!</v>
      </c>
    </row>
    <row r="68" spans="1:48" s="263" customFormat="1" ht="22.5" customHeight="1" x14ac:dyDescent="0.2">
      <c r="A68" s="964"/>
      <c r="B68" s="971"/>
      <c r="C68" s="481">
        <v>15</v>
      </c>
      <c r="D68" s="481" t="s">
        <v>431</v>
      </c>
      <c r="E68" s="252"/>
      <c r="F68" s="253"/>
      <c r="G68" s="481"/>
      <c r="H68" s="481"/>
      <c r="I68" s="481"/>
      <c r="J68" s="482"/>
      <c r="K68" s="483"/>
      <c r="L68" s="482"/>
      <c r="M68" s="335"/>
      <c r="N68" s="258"/>
      <c r="O68" s="259"/>
      <c r="P68" s="257"/>
      <c r="Q68" s="257"/>
      <c r="R68" s="257"/>
      <c r="S68" s="257"/>
      <c r="T68" s="257"/>
      <c r="U68" s="257"/>
      <c r="V68" s="335"/>
      <c r="W68" s="257"/>
      <c r="X68" s="257"/>
      <c r="Y68" s="257"/>
      <c r="Z68" s="257"/>
      <c r="AA68" s="257"/>
      <c r="AB68" s="257"/>
      <c r="AC68" s="260"/>
      <c r="AD68" s="260"/>
      <c r="AE68" s="335"/>
      <c r="AF68" s="261"/>
      <c r="AG68" s="261"/>
      <c r="AH68" s="260"/>
      <c r="AI68" s="260"/>
      <c r="AJ68" s="260"/>
      <c r="AK68" s="260"/>
      <c r="AL68" s="260"/>
      <c r="AM68" s="260"/>
      <c r="AN68" s="335"/>
      <c r="AO68" s="262">
        <f t="shared" si="15"/>
        <v>0</v>
      </c>
      <c r="AP68" s="262">
        <f t="shared" si="15"/>
        <v>0</v>
      </c>
      <c r="AQ68" s="262">
        <f t="shared" si="15"/>
        <v>0</v>
      </c>
      <c r="AR68" s="262">
        <f t="shared" si="15"/>
        <v>0</v>
      </c>
      <c r="AS68" s="262">
        <f t="shared" si="16"/>
        <v>0</v>
      </c>
      <c r="AT68" s="262">
        <f t="shared" si="16"/>
        <v>0</v>
      </c>
      <c r="AU68" s="262" t="e">
        <f>+#REF!+T68+#REF!+#REF!</f>
        <v>#REF!</v>
      </c>
      <c r="AV68" s="262" t="e">
        <f>+L68+#REF!+AD68+AM68</f>
        <v>#REF!</v>
      </c>
    </row>
    <row r="69" spans="1:48" s="263" customFormat="1" ht="22.5" customHeight="1" x14ac:dyDescent="0.2">
      <c r="A69" s="964"/>
      <c r="B69" s="971"/>
      <c r="C69" s="481">
        <v>16</v>
      </c>
      <c r="D69" s="481" t="s">
        <v>436</v>
      </c>
      <c r="E69" s="252"/>
      <c r="F69" s="253"/>
      <c r="G69" s="481"/>
      <c r="H69" s="481"/>
      <c r="I69" s="481"/>
      <c r="J69" s="482"/>
      <c r="K69" s="483"/>
      <c r="L69" s="482"/>
      <c r="M69" s="335"/>
      <c r="N69" s="258"/>
      <c r="O69" s="259"/>
      <c r="P69" s="257"/>
      <c r="Q69" s="257"/>
      <c r="R69" s="257"/>
      <c r="S69" s="257"/>
      <c r="T69" s="257"/>
      <c r="U69" s="257"/>
      <c r="V69" s="335"/>
      <c r="W69" s="257"/>
      <c r="X69" s="257"/>
      <c r="Y69" s="257"/>
      <c r="Z69" s="257"/>
      <c r="AA69" s="257"/>
      <c r="AB69" s="257"/>
      <c r="AC69" s="260"/>
      <c r="AD69" s="260"/>
      <c r="AE69" s="335"/>
      <c r="AF69" s="261"/>
      <c r="AG69" s="261"/>
      <c r="AH69" s="260"/>
      <c r="AI69" s="260"/>
      <c r="AJ69" s="260"/>
      <c r="AK69" s="260"/>
      <c r="AL69" s="260"/>
      <c r="AM69" s="260"/>
      <c r="AN69" s="335"/>
      <c r="AO69" s="262">
        <f t="shared" si="15"/>
        <v>0</v>
      </c>
      <c r="AP69" s="262">
        <f t="shared" si="15"/>
        <v>0</v>
      </c>
      <c r="AQ69" s="262">
        <f t="shared" si="15"/>
        <v>0</v>
      </c>
      <c r="AR69" s="262">
        <f t="shared" si="15"/>
        <v>0</v>
      </c>
      <c r="AS69" s="262">
        <f t="shared" si="16"/>
        <v>0</v>
      </c>
      <c r="AT69" s="262">
        <f t="shared" si="16"/>
        <v>0</v>
      </c>
      <c r="AU69" s="262" t="e">
        <f>+#REF!+T69+#REF!+#REF!</f>
        <v>#REF!</v>
      </c>
      <c r="AV69" s="262" t="e">
        <f>+L69+#REF!+AD69+AM69</f>
        <v>#REF!</v>
      </c>
    </row>
    <row r="70" spans="1:48" s="263" customFormat="1" ht="22.5" customHeight="1" x14ac:dyDescent="0.2">
      <c r="A70" s="964"/>
      <c r="B70" s="971"/>
      <c r="C70" s="481">
        <v>17</v>
      </c>
      <c r="D70" s="481" t="s">
        <v>441</v>
      </c>
      <c r="E70" s="252"/>
      <c r="F70" s="253"/>
      <c r="G70" s="481"/>
      <c r="H70" s="481"/>
      <c r="I70" s="481"/>
      <c r="J70" s="482"/>
      <c r="K70" s="483"/>
      <c r="L70" s="482"/>
      <c r="M70" s="335"/>
      <c r="N70" s="258"/>
      <c r="O70" s="259"/>
      <c r="P70" s="257"/>
      <c r="Q70" s="257"/>
      <c r="R70" s="257"/>
      <c r="S70" s="257"/>
      <c r="T70" s="257"/>
      <c r="U70" s="257"/>
      <c r="V70" s="335"/>
      <c r="W70" s="257"/>
      <c r="X70" s="257"/>
      <c r="Y70" s="257"/>
      <c r="Z70" s="257"/>
      <c r="AA70" s="257"/>
      <c r="AB70" s="257"/>
      <c r="AC70" s="260"/>
      <c r="AD70" s="260"/>
      <c r="AE70" s="335"/>
      <c r="AF70" s="261"/>
      <c r="AG70" s="261"/>
      <c r="AH70" s="260"/>
      <c r="AI70" s="260"/>
      <c r="AJ70" s="260"/>
      <c r="AK70" s="260"/>
      <c r="AL70" s="260"/>
      <c r="AM70" s="260"/>
      <c r="AN70" s="335"/>
      <c r="AO70" s="262">
        <f t="shared" si="15"/>
        <v>0</v>
      </c>
      <c r="AP70" s="262">
        <f t="shared" si="15"/>
        <v>0</v>
      </c>
      <c r="AQ70" s="262">
        <f t="shared" si="15"/>
        <v>0</v>
      </c>
      <c r="AR70" s="262">
        <f t="shared" si="15"/>
        <v>0</v>
      </c>
      <c r="AS70" s="262">
        <f t="shared" si="16"/>
        <v>0</v>
      </c>
      <c r="AT70" s="262">
        <f t="shared" si="16"/>
        <v>0</v>
      </c>
      <c r="AU70" s="262" t="e">
        <f>+#REF!+T70+#REF!+#REF!</f>
        <v>#REF!</v>
      </c>
      <c r="AV70" s="262" t="e">
        <f>+L70+#REF!+AD70+AM70</f>
        <v>#REF!</v>
      </c>
    </row>
    <row r="71" spans="1:48" s="263" customFormat="1" ht="22.5" customHeight="1" x14ac:dyDescent="0.2">
      <c r="A71" s="964"/>
      <c r="B71" s="971"/>
      <c r="C71" s="481">
        <v>18</v>
      </c>
      <c r="D71" s="481" t="s">
        <v>446</v>
      </c>
      <c r="E71" s="252"/>
      <c r="F71" s="253"/>
      <c r="G71" s="481"/>
      <c r="H71" s="481"/>
      <c r="I71" s="481"/>
      <c r="J71" s="482"/>
      <c r="K71" s="483"/>
      <c r="L71" s="482"/>
      <c r="M71" s="335"/>
      <c r="N71" s="258"/>
      <c r="O71" s="259"/>
      <c r="P71" s="257"/>
      <c r="Q71" s="257"/>
      <c r="R71" s="257"/>
      <c r="S71" s="257"/>
      <c r="T71" s="257"/>
      <c r="U71" s="257"/>
      <c r="V71" s="335"/>
      <c r="W71" s="257"/>
      <c r="X71" s="257"/>
      <c r="Y71" s="257"/>
      <c r="Z71" s="257"/>
      <c r="AA71" s="257"/>
      <c r="AB71" s="257"/>
      <c r="AC71" s="260"/>
      <c r="AD71" s="260"/>
      <c r="AE71" s="335"/>
      <c r="AF71" s="261"/>
      <c r="AG71" s="261"/>
      <c r="AH71" s="260"/>
      <c r="AI71" s="260"/>
      <c r="AJ71" s="260"/>
      <c r="AK71" s="260"/>
      <c r="AL71" s="260"/>
      <c r="AM71" s="260"/>
      <c r="AN71" s="335"/>
      <c r="AO71" s="262">
        <f t="shared" si="15"/>
        <v>0</v>
      </c>
      <c r="AP71" s="262">
        <f t="shared" si="15"/>
        <v>0</v>
      </c>
      <c r="AQ71" s="262">
        <f t="shared" si="15"/>
        <v>0</v>
      </c>
      <c r="AR71" s="262">
        <f t="shared" si="15"/>
        <v>0</v>
      </c>
      <c r="AS71" s="262">
        <f t="shared" si="16"/>
        <v>0</v>
      </c>
      <c r="AT71" s="262">
        <f t="shared" si="16"/>
        <v>0</v>
      </c>
      <c r="AU71" s="262" t="e">
        <f>+#REF!+T71+#REF!+#REF!</f>
        <v>#REF!</v>
      </c>
      <c r="AV71" s="262" t="e">
        <f>+L71+#REF!+AD71+AM71</f>
        <v>#REF!</v>
      </c>
    </row>
    <row r="72" spans="1:48" s="263" customFormat="1" ht="22.5" customHeight="1" x14ac:dyDescent="0.2">
      <c r="A72" s="964"/>
      <c r="B72" s="971"/>
      <c r="C72" s="481">
        <v>19</v>
      </c>
      <c r="D72" s="481" t="s">
        <v>451</v>
      </c>
      <c r="E72" s="252"/>
      <c r="F72" s="253"/>
      <c r="G72" s="481"/>
      <c r="H72" s="481"/>
      <c r="I72" s="481"/>
      <c r="J72" s="482"/>
      <c r="K72" s="483"/>
      <c r="L72" s="482"/>
      <c r="M72" s="335"/>
      <c r="N72" s="258"/>
      <c r="O72" s="259"/>
      <c r="P72" s="257"/>
      <c r="Q72" s="257"/>
      <c r="R72" s="257"/>
      <c r="S72" s="257"/>
      <c r="T72" s="257"/>
      <c r="U72" s="257"/>
      <c r="V72" s="335"/>
      <c r="W72" s="257"/>
      <c r="X72" s="257"/>
      <c r="Y72" s="257"/>
      <c r="Z72" s="257"/>
      <c r="AA72" s="257"/>
      <c r="AB72" s="257"/>
      <c r="AC72" s="260"/>
      <c r="AD72" s="260"/>
      <c r="AE72" s="335"/>
      <c r="AF72" s="261"/>
      <c r="AG72" s="261"/>
      <c r="AH72" s="260"/>
      <c r="AI72" s="260"/>
      <c r="AJ72" s="260"/>
      <c r="AK72" s="260"/>
      <c r="AL72" s="260"/>
      <c r="AM72" s="260"/>
      <c r="AN72" s="335"/>
      <c r="AO72" s="262">
        <f t="shared" si="15"/>
        <v>0</v>
      </c>
      <c r="AP72" s="262">
        <f t="shared" si="15"/>
        <v>0</v>
      </c>
      <c r="AQ72" s="262">
        <f t="shared" si="15"/>
        <v>0</v>
      </c>
      <c r="AR72" s="262">
        <f t="shared" si="15"/>
        <v>0</v>
      </c>
      <c r="AS72" s="262">
        <f t="shared" si="16"/>
        <v>0</v>
      </c>
      <c r="AT72" s="262">
        <f t="shared" si="16"/>
        <v>0</v>
      </c>
      <c r="AU72" s="262" t="e">
        <f>+#REF!+T72+#REF!+#REF!</f>
        <v>#REF!</v>
      </c>
      <c r="AV72" s="262" t="e">
        <f>+L72+#REF!+AD72+AM72</f>
        <v>#REF!</v>
      </c>
    </row>
    <row r="73" spans="1:48" s="263" customFormat="1" ht="22.5" customHeight="1" x14ac:dyDescent="0.2">
      <c r="A73" s="964"/>
      <c r="B73" s="971"/>
      <c r="C73" s="481">
        <v>20</v>
      </c>
      <c r="D73" s="481" t="s">
        <v>456</v>
      </c>
      <c r="E73" s="252"/>
      <c r="F73" s="253"/>
      <c r="G73" s="481"/>
      <c r="H73" s="481"/>
      <c r="I73" s="481"/>
      <c r="J73" s="482"/>
      <c r="K73" s="483"/>
      <c r="L73" s="482"/>
      <c r="M73" s="335"/>
      <c r="N73" s="258"/>
      <c r="O73" s="259"/>
      <c r="P73" s="257"/>
      <c r="Q73" s="257"/>
      <c r="R73" s="257"/>
      <c r="S73" s="257"/>
      <c r="T73" s="257"/>
      <c r="U73" s="257"/>
      <c r="V73" s="335"/>
      <c r="W73" s="257"/>
      <c r="X73" s="257"/>
      <c r="Y73" s="257"/>
      <c r="Z73" s="257"/>
      <c r="AA73" s="257"/>
      <c r="AB73" s="257"/>
      <c r="AC73" s="260"/>
      <c r="AD73" s="260"/>
      <c r="AE73" s="335"/>
      <c r="AF73" s="261"/>
      <c r="AG73" s="261"/>
      <c r="AH73" s="260"/>
      <c r="AI73" s="260"/>
      <c r="AJ73" s="260"/>
      <c r="AK73" s="260"/>
      <c r="AL73" s="260"/>
      <c r="AM73" s="260"/>
      <c r="AN73" s="335"/>
      <c r="AO73" s="262">
        <f t="shared" si="15"/>
        <v>0</v>
      </c>
      <c r="AP73" s="262">
        <f t="shared" si="15"/>
        <v>0</v>
      </c>
      <c r="AQ73" s="262">
        <f t="shared" si="15"/>
        <v>0</v>
      </c>
      <c r="AR73" s="262">
        <f t="shared" si="15"/>
        <v>0</v>
      </c>
      <c r="AS73" s="262">
        <f t="shared" si="16"/>
        <v>0</v>
      </c>
      <c r="AT73" s="262">
        <f t="shared" si="16"/>
        <v>0</v>
      </c>
      <c r="AU73" s="262" t="e">
        <f>+#REF!+T73+#REF!+#REF!</f>
        <v>#REF!</v>
      </c>
      <c r="AV73" s="262" t="e">
        <f>+L73+#REF!+AD73+AM73</f>
        <v>#REF!</v>
      </c>
    </row>
    <row r="74" spans="1:48" s="263" customFormat="1" ht="21.75" customHeight="1" x14ac:dyDescent="0.2">
      <c r="A74" s="964"/>
      <c r="B74" s="972"/>
      <c r="C74" s="481">
        <v>77</v>
      </c>
      <c r="D74" s="481" t="s">
        <v>470</v>
      </c>
      <c r="E74" s="252"/>
      <c r="F74" s="253"/>
      <c r="G74" s="481"/>
      <c r="H74" s="481"/>
      <c r="I74" s="481"/>
      <c r="J74" s="482"/>
      <c r="K74" s="483"/>
      <c r="L74" s="482"/>
      <c r="M74" s="335"/>
      <c r="N74" s="258"/>
      <c r="O74" s="259"/>
      <c r="P74" s="257"/>
      <c r="Q74" s="257"/>
      <c r="R74" s="257"/>
      <c r="S74" s="257"/>
      <c r="T74" s="257"/>
      <c r="U74" s="257"/>
      <c r="V74" s="335"/>
      <c r="W74" s="257"/>
      <c r="X74" s="257"/>
      <c r="Y74" s="257"/>
      <c r="Z74" s="257"/>
      <c r="AA74" s="257"/>
      <c r="AB74" s="257"/>
      <c r="AC74" s="260"/>
      <c r="AD74" s="260"/>
      <c r="AE74" s="335"/>
      <c r="AF74" s="261"/>
      <c r="AG74" s="261"/>
      <c r="AH74" s="260"/>
      <c r="AI74" s="260"/>
      <c r="AJ74" s="260"/>
      <c r="AK74" s="260"/>
      <c r="AL74" s="260"/>
      <c r="AM74" s="260"/>
      <c r="AN74" s="335"/>
      <c r="AO74" s="262">
        <f t="shared" si="15"/>
        <v>0</v>
      </c>
      <c r="AP74" s="262">
        <f t="shared" si="15"/>
        <v>0</v>
      </c>
      <c r="AQ74" s="262">
        <f t="shared" si="15"/>
        <v>0</v>
      </c>
      <c r="AR74" s="262">
        <f t="shared" si="15"/>
        <v>0</v>
      </c>
      <c r="AS74" s="262">
        <f t="shared" si="16"/>
        <v>0</v>
      </c>
      <c r="AT74" s="262">
        <f t="shared" si="16"/>
        <v>0</v>
      </c>
      <c r="AU74" s="262" t="e">
        <f>+#REF!+T74+#REF!+#REF!</f>
        <v>#REF!</v>
      </c>
      <c r="AV74" s="262" t="e">
        <f>+L74+#REF!+AD74+AM74</f>
        <v>#REF!</v>
      </c>
    </row>
    <row r="75" spans="1:48" s="40" customFormat="1" ht="21.75" customHeight="1" x14ac:dyDescent="0.2">
      <c r="A75" s="965"/>
      <c r="B75" s="484"/>
      <c r="C75" s="485"/>
      <c r="D75" s="486"/>
      <c r="E75" s="267">
        <f>SUM(E54:E74)</f>
        <v>0</v>
      </c>
      <c r="F75" s="268">
        <f t="shared" ref="F75:L75" si="17">SUM(F54:F74)</f>
        <v>0</v>
      </c>
      <c r="G75" s="269">
        <f t="shared" si="17"/>
        <v>0</v>
      </c>
      <c r="H75" s="269">
        <f t="shared" si="17"/>
        <v>0</v>
      </c>
      <c r="I75" s="269"/>
      <c r="J75" s="267">
        <f>'[1]4.Magnitud_Presupuesto'!T53</f>
        <v>0</v>
      </c>
      <c r="K75" s="271">
        <f t="shared" si="17"/>
        <v>0</v>
      </c>
      <c r="L75" s="270">
        <f t="shared" si="17"/>
        <v>0</v>
      </c>
      <c r="M75" s="336"/>
      <c r="N75" s="274">
        <f>SUM(N54:N74)</f>
        <v>0</v>
      </c>
      <c r="O75" s="275">
        <f t="shared" ref="O75:T75" si="18">SUM(O54:O74)</f>
        <v>0</v>
      </c>
      <c r="P75" s="272">
        <f t="shared" si="18"/>
        <v>0</v>
      </c>
      <c r="Q75" s="272">
        <f t="shared" si="18"/>
        <v>0</v>
      </c>
      <c r="R75" s="273">
        <f t="shared" si="18"/>
        <v>0</v>
      </c>
      <c r="S75" s="273">
        <f t="shared" si="18"/>
        <v>0</v>
      </c>
      <c r="T75" s="273">
        <f t="shared" si="18"/>
        <v>0</v>
      </c>
      <c r="U75" s="273"/>
      <c r="V75" s="336"/>
      <c r="W75" s="272">
        <f>SUM(W54:W74)</f>
        <v>0</v>
      </c>
      <c r="X75" s="273">
        <f t="shared" ref="X75:Z75" si="19">SUM(X54:X74)</f>
        <v>0</v>
      </c>
      <c r="Y75" s="272">
        <f t="shared" si="19"/>
        <v>0</v>
      </c>
      <c r="Z75" s="272">
        <f t="shared" si="19"/>
        <v>0</v>
      </c>
      <c r="AA75" s="272"/>
      <c r="AB75" s="273">
        <f t="shared" ref="AB75:AD75" si="20">SUM(AB54:AB74)</f>
        <v>0</v>
      </c>
      <c r="AC75" s="273">
        <f t="shared" si="20"/>
        <v>0</v>
      </c>
      <c r="AD75" s="273">
        <f t="shared" si="20"/>
        <v>0</v>
      </c>
      <c r="AE75" s="336"/>
      <c r="AF75" s="273">
        <f>SUM(AF54:AF74)</f>
        <v>0</v>
      </c>
      <c r="AG75" s="273">
        <f t="shared" ref="AG75:AI75" si="21">SUM(AG54:AG74)</f>
        <v>0</v>
      </c>
      <c r="AH75" s="272">
        <f t="shared" si="21"/>
        <v>0</v>
      </c>
      <c r="AI75" s="272">
        <f t="shared" si="21"/>
        <v>0</v>
      </c>
      <c r="AJ75" s="272"/>
      <c r="AK75" s="273">
        <f t="shared" ref="AK75:AM75" si="22">SUM(AK54:AK74)</f>
        <v>0</v>
      </c>
      <c r="AL75" s="273">
        <f t="shared" si="22"/>
        <v>0</v>
      </c>
      <c r="AM75" s="273">
        <f t="shared" si="22"/>
        <v>0</v>
      </c>
      <c r="AN75" s="336"/>
      <c r="AO75" s="273">
        <f>SUM(AO54:AO74)</f>
        <v>0</v>
      </c>
      <c r="AP75" s="273">
        <f t="shared" ref="AP75:AV75" si="23">SUM(AP54:AP74)</f>
        <v>0</v>
      </c>
      <c r="AQ75" s="273">
        <f t="shared" si="23"/>
        <v>0</v>
      </c>
      <c r="AR75" s="273">
        <f t="shared" si="23"/>
        <v>0</v>
      </c>
      <c r="AS75" s="273">
        <f t="shared" si="23"/>
        <v>0</v>
      </c>
      <c r="AT75" s="273">
        <f t="shared" si="23"/>
        <v>0</v>
      </c>
      <c r="AU75" s="273" t="e">
        <f t="shared" si="23"/>
        <v>#REF!</v>
      </c>
      <c r="AV75" s="273" t="e">
        <f t="shared" si="23"/>
        <v>#REF!</v>
      </c>
    </row>
    <row r="76" spans="1:48" s="263" customFormat="1" ht="21.75" customHeight="1" x14ac:dyDescent="0.2">
      <c r="A76" s="963"/>
      <c r="B76" s="966"/>
      <c r="C76" s="481">
        <v>1</v>
      </c>
      <c r="D76" s="481" t="s">
        <v>612</v>
      </c>
      <c r="E76" s="252"/>
      <c r="F76" s="253"/>
      <c r="G76" s="481"/>
      <c r="H76" s="487"/>
      <c r="I76" s="487"/>
      <c r="J76" s="252"/>
      <c r="K76" s="483"/>
      <c r="L76" s="482"/>
      <c r="M76" s="335"/>
      <c r="N76" s="258"/>
      <c r="O76" s="259"/>
      <c r="P76" s="257"/>
      <c r="Q76" s="257"/>
      <c r="R76" s="257"/>
      <c r="S76" s="257"/>
      <c r="T76" s="257"/>
      <c r="U76" s="257"/>
      <c r="V76" s="335"/>
      <c r="W76" s="257"/>
      <c r="X76" s="257"/>
      <c r="Y76" s="257"/>
      <c r="Z76" s="257"/>
      <c r="AA76" s="257"/>
      <c r="AB76" s="257"/>
      <c r="AC76" s="260"/>
      <c r="AD76" s="260"/>
      <c r="AE76" s="335"/>
      <c r="AF76" s="261"/>
      <c r="AG76" s="261"/>
      <c r="AH76" s="260"/>
      <c r="AI76" s="260"/>
      <c r="AJ76" s="260"/>
      <c r="AK76" s="260"/>
      <c r="AL76" s="260"/>
      <c r="AM76" s="260"/>
      <c r="AN76" s="335"/>
      <c r="AO76" s="262">
        <f t="shared" ref="AO76:AR96" si="24">+E76+N76+W76+AF76</f>
        <v>0</v>
      </c>
      <c r="AP76" s="262">
        <f t="shared" si="24"/>
        <v>0</v>
      </c>
      <c r="AQ76" s="262">
        <f t="shared" si="24"/>
        <v>0</v>
      </c>
      <c r="AR76" s="262">
        <f t="shared" si="24"/>
        <v>0</v>
      </c>
      <c r="AS76" s="262">
        <f t="shared" ref="AS76:AT96" si="25">+J76+R76+AB76+AK76</f>
        <v>0</v>
      </c>
      <c r="AT76" s="262">
        <f t="shared" si="25"/>
        <v>0</v>
      </c>
      <c r="AU76" s="262" t="e">
        <f>+#REF!+T76+#REF!+#REF!</f>
        <v>#REF!</v>
      </c>
      <c r="AV76" s="262" t="e">
        <f>+L76+#REF!+AD76+AM76</f>
        <v>#REF!</v>
      </c>
    </row>
    <row r="77" spans="1:48" s="263" customFormat="1" ht="21.75" customHeight="1" x14ac:dyDescent="0.2">
      <c r="A77" s="964"/>
      <c r="B77" s="967"/>
      <c r="C77" s="481">
        <v>2</v>
      </c>
      <c r="D77" s="481" t="s">
        <v>371</v>
      </c>
      <c r="E77" s="252"/>
      <c r="F77" s="253"/>
      <c r="G77" s="481"/>
      <c r="H77" s="487"/>
      <c r="I77" s="487"/>
      <c r="J77" s="252"/>
      <c r="K77" s="483"/>
      <c r="L77" s="482"/>
      <c r="M77" s="335"/>
      <c r="N77" s="258"/>
      <c r="O77" s="259"/>
      <c r="P77" s="257"/>
      <c r="Q77" s="257"/>
      <c r="R77" s="257"/>
      <c r="S77" s="257"/>
      <c r="T77" s="257"/>
      <c r="U77" s="257"/>
      <c r="V77" s="335"/>
      <c r="W77" s="257"/>
      <c r="X77" s="257"/>
      <c r="Y77" s="257"/>
      <c r="Z77" s="257"/>
      <c r="AA77" s="257"/>
      <c r="AB77" s="257"/>
      <c r="AC77" s="260"/>
      <c r="AD77" s="260"/>
      <c r="AE77" s="335"/>
      <c r="AF77" s="261"/>
      <c r="AG77" s="261"/>
      <c r="AH77" s="260"/>
      <c r="AI77" s="260"/>
      <c r="AJ77" s="260"/>
      <c r="AK77" s="260"/>
      <c r="AL77" s="260"/>
      <c r="AM77" s="260"/>
      <c r="AN77" s="335"/>
      <c r="AO77" s="262">
        <f t="shared" si="24"/>
        <v>0</v>
      </c>
      <c r="AP77" s="262">
        <f t="shared" si="24"/>
        <v>0</v>
      </c>
      <c r="AQ77" s="262">
        <f t="shared" si="24"/>
        <v>0</v>
      </c>
      <c r="AR77" s="262">
        <f t="shared" si="24"/>
        <v>0</v>
      </c>
      <c r="AS77" s="262">
        <f t="shared" si="25"/>
        <v>0</v>
      </c>
      <c r="AT77" s="262">
        <f t="shared" si="25"/>
        <v>0</v>
      </c>
      <c r="AU77" s="262" t="e">
        <f>+#REF!+T77+#REF!+#REF!</f>
        <v>#REF!</v>
      </c>
      <c r="AV77" s="262" t="e">
        <f>+L77+#REF!+AD77+AM77</f>
        <v>#REF!</v>
      </c>
    </row>
    <row r="78" spans="1:48" s="263" customFormat="1" ht="21.75" customHeight="1" x14ac:dyDescent="0.2">
      <c r="A78" s="964"/>
      <c r="B78" s="967"/>
      <c r="C78" s="481">
        <v>3</v>
      </c>
      <c r="D78" s="481" t="s">
        <v>376</v>
      </c>
      <c r="E78" s="252"/>
      <c r="F78" s="253"/>
      <c r="G78" s="481"/>
      <c r="H78" s="487"/>
      <c r="I78" s="487"/>
      <c r="J78" s="252"/>
      <c r="K78" s="483"/>
      <c r="L78" s="482"/>
      <c r="M78" s="335"/>
      <c r="N78" s="258"/>
      <c r="O78" s="259"/>
      <c r="P78" s="257"/>
      <c r="Q78" s="257"/>
      <c r="R78" s="257"/>
      <c r="S78" s="257"/>
      <c r="T78" s="257"/>
      <c r="U78" s="257"/>
      <c r="V78" s="335"/>
      <c r="W78" s="257"/>
      <c r="X78" s="257"/>
      <c r="Y78" s="257"/>
      <c r="Z78" s="257"/>
      <c r="AA78" s="257"/>
      <c r="AB78" s="257"/>
      <c r="AC78" s="260"/>
      <c r="AD78" s="260"/>
      <c r="AE78" s="335"/>
      <c r="AF78" s="261"/>
      <c r="AG78" s="261"/>
      <c r="AH78" s="260"/>
      <c r="AI78" s="260"/>
      <c r="AJ78" s="260"/>
      <c r="AK78" s="260"/>
      <c r="AL78" s="260"/>
      <c r="AM78" s="260"/>
      <c r="AN78" s="335"/>
      <c r="AO78" s="262">
        <f t="shared" si="24"/>
        <v>0</v>
      </c>
      <c r="AP78" s="262">
        <f t="shared" si="24"/>
        <v>0</v>
      </c>
      <c r="AQ78" s="262">
        <f t="shared" si="24"/>
        <v>0</v>
      </c>
      <c r="AR78" s="262">
        <f t="shared" si="24"/>
        <v>0</v>
      </c>
      <c r="AS78" s="262">
        <f t="shared" si="25"/>
        <v>0</v>
      </c>
      <c r="AT78" s="262">
        <f t="shared" si="25"/>
        <v>0</v>
      </c>
      <c r="AU78" s="262" t="e">
        <f>+#REF!+T78+#REF!+#REF!</f>
        <v>#REF!</v>
      </c>
      <c r="AV78" s="262" t="e">
        <f>+L78+#REF!+AD78+AM78</f>
        <v>#REF!</v>
      </c>
    </row>
    <row r="79" spans="1:48" s="263" customFormat="1" ht="21.75" customHeight="1" x14ac:dyDescent="0.2">
      <c r="A79" s="964"/>
      <c r="B79" s="967"/>
      <c r="C79" s="481">
        <v>4</v>
      </c>
      <c r="D79" s="481" t="s">
        <v>613</v>
      </c>
      <c r="E79" s="252"/>
      <c r="F79" s="253"/>
      <c r="G79" s="481"/>
      <c r="H79" s="487"/>
      <c r="I79" s="487"/>
      <c r="J79" s="252"/>
      <c r="K79" s="483"/>
      <c r="L79" s="482"/>
      <c r="M79" s="335"/>
      <c r="N79" s="258"/>
      <c r="O79" s="259"/>
      <c r="P79" s="257"/>
      <c r="Q79" s="257"/>
      <c r="R79" s="257"/>
      <c r="S79" s="257"/>
      <c r="T79" s="257"/>
      <c r="U79" s="257"/>
      <c r="V79" s="335"/>
      <c r="W79" s="257"/>
      <c r="X79" s="257"/>
      <c r="Y79" s="257"/>
      <c r="Z79" s="257"/>
      <c r="AA79" s="257"/>
      <c r="AB79" s="257"/>
      <c r="AC79" s="260"/>
      <c r="AD79" s="260"/>
      <c r="AE79" s="335"/>
      <c r="AF79" s="261"/>
      <c r="AG79" s="261"/>
      <c r="AH79" s="260"/>
      <c r="AI79" s="260"/>
      <c r="AJ79" s="260"/>
      <c r="AK79" s="260"/>
      <c r="AL79" s="260"/>
      <c r="AM79" s="260"/>
      <c r="AN79" s="335"/>
      <c r="AO79" s="262">
        <f t="shared" si="24"/>
        <v>0</v>
      </c>
      <c r="AP79" s="262">
        <f t="shared" si="24"/>
        <v>0</v>
      </c>
      <c r="AQ79" s="262">
        <f t="shared" si="24"/>
        <v>0</v>
      </c>
      <c r="AR79" s="262">
        <f t="shared" si="24"/>
        <v>0</v>
      </c>
      <c r="AS79" s="262">
        <f t="shared" si="25"/>
        <v>0</v>
      </c>
      <c r="AT79" s="262">
        <f t="shared" si="25"/>
        <v>0</v>
      </c>
      <c r="AU79" s="262" t="e">
        <f>+#REF!+T79+#REF!+#REF!</f>
        <v>#REF!</v>
      </c>
      <c r="AV79" s="262" t="e">
        <f>+L79+#REF!+AD79+AM79</f>
        <v>#REF!</v>
      </c>
    </row>
    <row r="80" spans="1:48" s="263" customFormat="1" ht="21.75" customHeight="1" x14ac:dyDescent="0.2">
      <c r="A80" s="964"/>
      <c r="B80" s="967"/>
      <c r="C80" s="481">
        <v>5</v>
      </c>
      <c r="D80" s="481" t="s">
        <v>384</v>
      </c>
      <c r="E80" s="252"/>
      <c r="F80" s="253"/>
      <c r="G80" s="481"/>
      <c r="H80" s="487"/>
      <c r="I80" s="487"/>
      <c r="J80" s="252"/>
      <c r="K80" s="483"/>
      <c r="L80" s="482"/>
      <c r="M80" s="335"/>
      <c r="N80" s="258"/>
      <c r="O80" s="259"/>
      <c r="P80" s="257"/>
      <c r="Q80" s="257"/>
      <c r="R80" s="257"/>
      <c r="S80" s="257"/>
      <c r="T80" s="257"/>
      <c r="U80" s="257"/>
      <c r="V80" s="335"/>
      <c r="W80" s="257"/>
      <c r="X80" s="257"/>
      <c r="Y80" s="257"/>
      <c r="Z80" s="257"/>
      <c r="AA80" s="257"/>
      <c r="AB80" s="257"/>
      <c r="AC80" s="260"/>
      <c r="AD80" s="260"/>
      <c r="AE80" s="335"/>
      <c r="AF80" s="261"/>
      <c r="AG80" s="261"/>
      <c r="AH80" s="260"/>
      <c r="AI80" s="260"/>
      <c r="AJ80" s="260"/>
      <c r="AK80" s="260"/>
      <c r="AL80" s="260"/>
      <c r="AM80" s="260"/>
      <c r="AN80" s="335"/>
      <c r="AO80" s="262">
        <f t="shared" si="24"/>
        <v>0</v>
      </c>
      <c r="AP80" s="262">
        <f t="shared" si="24"/>
        <v>0</v>
      </c>
      <c r="AQ80" s="262">
        <f t="shared" si="24"/>
        <v>0</v>
      </c>
      <c r="AR80" s="262">
        <f t="shared" si="24"/>
        <v>0</v>
      </c>
      <c r="AS80" s="262">
        <f t="shared" si="25"/>
        <v>0</v>
      </c>
      <c r="AT80" s="262">
        <f t="shared" si="25"/>
        <v>0</v>
      </c>
      <c r="AU80" s="262" t="e">
        <f>+#REF!+T80+#REF!+#REF!</f>
        <v>#REF!</v>
      </c>
      <c r="AV80" s="262" t="e">
        <f>+L80+#REF!+AD80+AM80</f>
        <v>#REF!</v>
      </c>
    </row>
    <row r="81" spans="1:48" s="263" customFormat="1" ht="21.75" customHeight="1" x14ac:dyDescent="0.2">
      <c r="A81" s="964"/>
      <c r="B81" s="967"/>
      <c r="C81" s="481">
        <v>6</v>
      </c>
      <c r="D81" s="481" t="s">
        <v>387</v>
      </c>
      <c r="E81" s="252"/>
      <c r="F81" s="253"/>
      <c r="G81" s="481"/>
      <c r="H81" s="487"/>
      <c r="I81" s="487"/>
      <c r="J81" s="252"/>
      <c r="K81" s="483"/>
      <c r="L81" s="482"/>
      <c r="M81" s="335"/>
      <c r="N81" s="258"/>
      <c r="O81" s="259"/>
      <c r="P81" s="257"/>
      <c r="Q81" s="257"/>
      <c r="R81" s="257"/>
      <c r="S81" s="257"/>
      <c r="T81" s="257"/>
      <c r="U81" s="257"/>
      <c r="V81" s="335"/>
      <c r="W81" s="257"/>
      <c r="X81" s="257"/>
      <c r="Y81" s="257"/>
      <c r="Z81" s="257"/>
      <c r="AA81" s="257"/>
      <c r="AB81" s="257"/>
      <c r="AC81" s="260"/>
      <c r="AD81" s="260"/>
      <c r="AE81" s="335"/>
      <c r="AF81" s="261"/>
      <c r="AG81" s="261"/>
      <c r="AH81" s="260"/>
      <c r="AI81" s="260"/>
      <c r="AJ81" s="260"/>
      <c r="AK81" s="260"/>
      <c r="AL81" s="260"/>
      <c r="AM81" s="260"/>
      <c r="AN81" s="335"/>
      <c r="AO81" s="262">
        <f t="shared" si="24"/>
        <v>0</v>
      </c>
      <c r="AP81" s="262">
        <f t="shared" si="24"/>
        <v>0</v>
      </c>
      <c r="AQ81" s="262">
        <f t="shared" si="24"/>
        <v>0</v>
      </c>
      <c r="AR81" s="262">
        <f t="shared" si="24"/>
        <v>0</v>
      </c>
      <c r="AS81" s="262">
        <f t="shared" si="25"/>
        <v>0</v>
      </c>
      <c r="AT81" s="262">
        <f t="shared" si="25"/>
        <v>0</v>
      </c>
      <c r="AU81" s="262" t="e">
        <f>+#REF!+T81+#REF!+#REF!</f>
        <v>#REF!</v>
      </c>
      <c r="AV81" s="262" t="e">
        <f>+L81+#REF!+AD81+AM81</f>
        <v>#REF!</v>
      </c>
    </row>
    <row r="82" spans="1:48" s="263" customFormat="1" ht="21.75" customHeight="1" x14ac:dyDescent="0.2">
      <c r="A82" s="964"/>
      <c r="B82" s="967"/>
      <c r="C82" s="481">
        <v>7</v>
      </c>
      <c r="D82" s="481" t="s">
        <v>391</v>
      </c>
      <c r="E82" s="252"/>
      <c r="F82" s="253"/>
      <c r="G82" s="481"/>
      <c r="H82" s="487"/>
      <c r="I82" s="487"/>
      <c r="J82" s="252"/>
      <c r="K82" s="483"/>
      <c r="L82" s="482"/>
      <c r="M82" s="335"/>
      <c r="N82" s="258"/>
      <c r="O82" s="259"/>
      <c r="P82" s="257"/>
      <c r="Q82" s="257"/>
      <c r="R82" s="257"/>
      <c r="S82" s="257"/>
      <c r="T82" s="257"/>
      <c r="U82" s="257"/>
      <c r="V82" s="335"/>
      <c r="W82" s="257"/>
      <c r="X82" s="257"/>
      <c r="Y82" s="257"/>
      <c r="Z82" s="257"/>
      <c r="AA82" s="257"/>
      <c r="AB82" s="257"/>
      <c r="AC82" s="260"/>
      <c r="AD82" s="260"/>
      <c r="AE82" s="335"/>
      <c r="AF82" s="261"/>
      <c r="AG82" s="261"/>
      <c r="AH82" s="260"/>
      <c r="AI82" s="260"/>
      <c r="AJ82" s="260"/>
      <c r="AK82" s="260"/>
      <c r="AL82" s="260"/>
      <c r="AM82" s="260"/>
      <c r="AN82" s="335"/>
      <c r="AO82" s="262">
        <f t="shared" si="24"/>
        <v>0</v>
      </c>
      <c r="AP82" s="262">
        <f t="shared" si="24"/>
        <v>0</v>
      </c>
      <c r="AQ82" s="262">
        <f t="shared" si="24"/>
        <v>0</v>
      </c>
      <c r="AR82" s="262">
        <f t="shared" si="24"/>
        <v>0</v>
      </c>
      <c r="AS82" s="262">
        <f t="shared" si="25"/>
        <v>0</v>
      </c>
      <c r="AT82" s="262">
        <f t="shared" si="25"/>
        <v>0</v>
      </c>
      <c r="AU82" s="262" t="e">
        <f>+#REF!+T82+#REF!+#REF!</f>
        <v>#REF!</v>
      </c>
      <c r="AV82" s="262" t="e">
        <f>+L82+#REF!+AD82+AM82</f>
        <v>#REF!</v>
      </c>
    </row>
    <row r="83" spans="1:48" s="263" customFormat="1" ht="21.75" customHeight="1" x14ac:dyDescent="0.2">
      <c r="A83" s="964"/>
      <c r="B83" s="967"/>
      <c r="C83" s="481">
        <v>8</v>
      </c>
      <c r="D83" s="481" t="s">
        <v>396</v>
      </c>
      <c r="E83" s="252"/>
      <c r="F83" s="253"/>
      <c r="G83" s="481"/>
      <c r="H83" s="487"/>
      <c r="I83" s="487"/>
      <c r="J83" s="252"/>
      <c r="K83" s="483"/>
      <c r="L83" s="482"/>
      <c r="M83" s="335"/>
      <c r="N83" s="258"/>
      <c r="O83" s="259"/>
      <c r="P83" s="257"/>
      <c r="Q83" s="257"/>
      <c r="R83" s="257"/>
      <c r="S83" s="257"/>
      <c r="T83" s="257"/>
      <c r="U83" s="257"/>
      <c r="V83" s="335"/>
      <c r="W83" s="257"/>
      <c r="X83" s="257"/>
      <c r="Y83" s="257"/>
      <c r="Z83" s="257"/>
      <c r="AA83" s="257"/>
      <c r="AB83" s="257"/>
      <c r="AC83" s="260"/>
      <c r="AD83" s="260"/>
      <c r="AE83" s="335"/>
      <c r="AF83" s="261"/>
      <c r="AG83" s="261"/>
      <c r="AH83" s="260"/>
      <c r="AI83" s="260"/>
      <c r="AJ83" s="260"/>
      <c r="AK83" s="260"/>
      <c r="AL83" s="260"/>
      <c r="AM83" s="260"/>
      <c r="AN83" s="335"/>
      <c r="AO83" s="262">
        <f t="shared" si="24"/>
        <v>0</v>
      </c>
      <c r="AP83" s="262">
        <f t="shared" si="24"/>
        <v>0</v>
      </c>
      <c r="AQ83" s="262">
        <f t="shared" si="24"/>
        <v>0</v>
      </c>
      <c r="AR83" s="262">
        <f t="shared" si="24"/>
        <v>0</v>
      </c>
      <c r="AS83" s="262">
        <f t="shared" si="25"/>
        <v>0</v>
      </c>
      <c r="AT83" s="262">
        <f t="shared" si="25"/>
        <v>0</v>
      </c>
      <c r="AU83" s="262" t="e">
        <f>+#REF!+T83+#REF!+#REF!</f>
        <v>#REF!</v>
      </c>
      <c r="AV83" s="262" t="e">
        <f>+L83+#REF!+AD83+AM83</f>
        <v>#REF!</v>
      </c>
    </row>
    <row r="84" spans="1:48" s="263" customFormat="1" ht="21.75" customHeight="1" x14ac:dyDescent="0.2">
      <c r="A84" s="964"/>
      <c r="B84" s="967"/>
      <c r="C84" s="481">
        <v>9</v>
      </c>
      <c r="D84" s="481" t="s">
        <v>614</v>
      </c>
      <c r="E84" s="252"/>
      <c r="F84" s="253"/>
      <c r="G84" s="481"/>
      <c r="H84" s="487"/>
      <c r="I84" s="487"/>
      <c r="J84" s="252"/>
      <c r="K84" s="483"/>
      <c r="L84" s="482"/>
      <c r="M84" s="335"/>
      <c r="N84" s="258"/>
      <c r="O84" s="259"/>
      <c r="P84" s="257"/>
      <c r="Q84" s="257"/>
      <c r="R84" s="257"/>
      <c r="S84" s="257"/>
      <c r="T84" s="257"/>
      <c r="U84" s="257"/>
      <c r="V84" s="335"/>
      <c r="W84" s="257"/>
      <c r="X84" s="257"/>
      <c r="Y84" s="257"/>
      <c r="Z84" s="257"/>
      <c r="AA84" s="257"/>
      <c r="AB84" s="257"/>
      <c r="AC84" s="260"/>
      <c r="AD84" s="260"/>
      <c r="AE84" s="335"/>
      <c r="AF84" s="261"/>
      <c r="AG84" s="261"/>
      <c r="AH84" s="260"/>
      <c r="AI84" s="260"/>
      <c r="AJ84" s="260"/>
      <c r="AK84" s="260"/>
      <c r="AL84" s="260"/>
      <c r="AM84" s="260"/>
      <c r="AN84" s="335"/>
      <c r="AO84" s="262">
        <f t="shared" si="24"/>
        <v>0</v>
      </c>
      <c r="AP84" s="262">
        <f t="shared" si="24"/>
        <v>0</v>
      </c>
      <c r="AQ84" s="262">
        <f t="shared" si="24"/>
        <v>0</v>
      </c>
      <c r="AR84" s="262">
        <f t="shared" si="24"/>
        <v>0</v>
      </c>
      <c r="AS84" s="262">
        <f t="shared" si="25"/>
        <v>0</v>
      </c>
      <c r="AT84" s="262">
        <f t="shared" si="25"/>
        <v>0</v>
      </c>
      <c r="AU84" s="262" t="e">
        <f>+#REF!+T84+#REF!+#REF!</f>
        <v>#REF!</v>
      </c>
      <c r="AV84" s="262" t="e">
        <f>+L84+#REF!+AD84+AM84</f>
        <v>#REF!</v>
      </c>
    </row>
    <row r="85" spans="1:48" s="263" customFormat="1" ht="21.75" customHeight="1" x14ac:dyDescent="0.2">
      <c r="A85" s="964"/>
      <c r="B85" s="967"/>
      <c r="C85" s="481">
        <v>10</v>
      </c>
      <c r="D85" s="481" t="s">
        <v>615</v>
      </c>
      <c r="E85" s="252"/>
      <c r="F85" s="253"/>
      <c r="G85" s="481"/>
      <c r="H85" s="487"/>
      <c r="I85" s="487"/>
      <c r="J85" s="252"/>
      <c r="K85" s="483"/>
      <c r="L85" s="482"/>
      <c r="M85" s="335"/>
      <c r="N85" s="258"/>
      <c r="O85" s="259"/>
      <c r="P85" s="257"/>
      <c r="Q85" s="257"/>
      <c r="R85" s="257"/>
      <c r="S85" s="257"/>
      <c r="T85" s="257"/>
      <c r="U85" s="257"/>
      <c r="V85" s="335"/>
      <c r="W85" s="257"/>
      <c r="X85" s="257"/>
      <c r="Y85" s="257"/>
      <c r="Z85" s="257"/>
      <c r="AA85" s="257"/>
      <c r="AB85" s="257"/>
      <c r="AC85" s="260"/>
      <c r="AD85" s="260"/>
      <c r="AE85" s="335"/>
      <c r="AF85" s="261"/>
      <c r="AG85" s="261"/>
      <c r="AH85" s="260"/>
      <c r="AI85" s="260"/>
      <c r="AJ85" s="260"/>
      <c r="AK85" s="260"/>
      <c r="AL85" s="260"/>
      <c r="AM85" s="260"/>
      <c r="AN85" s="335"/>
      <c r="AO85" s="262">
        <f t="shared" si="24"/>
        <v>0</v>
      </c>
      <c r="AP85" s="262">
        <f t="shared" si="24"/>
        <v>0</v>
      </c>
      <c r="AQ85" s="262">
        <f t="shared" si="24"/>
        <v>0</v>
      </c>
      <c r="AR85" s="262">
        <f t="shared" si="24"/>
        <v>0</v>
      </c>
      <c r="AS85" s="262">
        <f t="shared" si="25"/>
        <v>0</v>
      </c>
      <c r="AT85" s="262">
        <f t="shared" si="25"/>
        <v>0</v>
      </c>
      <c r="AU85" s="262" t="e">
        <f>+#REF!+T85+#REF!+#REF!</f>
        <v>#REF!</v>
      </c>
      <c r="AV85" s="262" t="e">
        <f>+L85+#REF!+AD85+AM85</f>
        <v>#REF!</v>
      </c>
    </row>
    <row r="86" spans="1:48" s="263" customFormat="1" ht="21.75" customHeight="1" x14ac:dyDescent="0.2">
      <c r="A86" s="964"/>
      <c r="B86" s="967"/>
      <c r="C86" s="481">
        <v>11</v>
      </c>
      <c r="D86" s="481" t="s">
        <v>411</v>
      </c>
      <c r="E86" s="252"/>
      <c r="F86" s="253"/>
      <c r="G86" s="481"/>
      <c r="H86" s="487"/>
      <c r="I86" s="487"/>
      <c r="J86" s="252"/>
      <c r="K86" s="483"/>
      <c r="L86" s="482"/>
      <c r="M86" s="335"/>
      <c r="N86" s="258"/>
      <c r="O86" s="259"/>
      <c r="P86" s="257"/>
      <c r="Q86" s="257"/>
      <c r="R86" s="257"/>
      <c r="S86" s="257"/>
      <c r="T86" s="257"/>
      <c r="U86" s="257"/>
      <c r="V86" s="335"/>
      <c r="W86" s="257"/>
      <c r="X86" s="257"/>
      <c r="Y86" s="257"/>
      <c r="Z86" s="257"/>
      <c r="AA86" s="257"/>
      <c r="AB86" s="257"/>
      <c r="AC86" s="260"/>
      <c r="AD86" s="260"/>
      <c r="AE86" s="335"/>
      <c r="AF86" s="261"/>
      <c r="AG86" s="261"/>
      <c r="AH86" s="260"/>
      <c r="AI86" s="260"/>
      <c r="AJ86" s="260"/>
      <c r="AK86" s="260"/>
      <c r="AL86" s="260"/>
      <c r="AM86" s="260"/>
      <c r="AN86" s="335"/>
      <c r="AO86" s="262">
        <f t="shared" si="24"/>
        <v>0</v>
      </c>
      <c r="AP86" s="262">
        <f t="shared" si="24"/>
        <v>0</v>
      </c>
      <c r="AQ86" s="262">
        <f t="shared" si="24"/>
        <v>0</v>
      </c>
      <c r="AR86" s="262">
        <f t="shared" si="24"/>
        <v>0</v>
      </c>
      <c r="AS86" s="262">
        <f t="shared" si="25"/>
        <v>0</v>
      </c>
      <c r="AT86" s="262">
        <f t="shared" si="25"/>
        <v>0</v>
      </c>
      <c r="AU86" s="262" t="e">
        <f>+#REF!+T86+#REF!+#REF!</f>
        <v>#REF!</v>
      </c>
      <c r="AV86" s="262" t="e">
        <f>+L86+#REF!+AD86+AM86</f>
        <v>#REF!</v>
      </c>
    </row>
    <row r="87" spans="1:48" s="263" customFormat="1" ht="21.75" customHeight="1" x14ac:dyDescent="0.2">
      <c r="A87" s="964"/>
      <c r="B87" s="967"/>
      <c r="C87" s="481">
        <v>12</v>
      </c>
      <c r="D87" s="481" t="s">
        <v>416</v>
      </c>
      <c r="E87" s="252"/>
      <c r="F87" s="253"/>
      <c r="G87" s="481"/>
      <c r="H87" s="487"/>
      <c r="I87" s="487"/>
      <c r="J87" s="252"/>
      <c r="K87" s="483"/>
      <c r="L87" s="482"/>
      <c r="M87" s="335"/>
      <c r="N87" s="258"/>
      <c r="O87" s="259"/>
      <c r="P87" s="257"/>
      <c r="Q87" s="257"/>
      <c r="R87" s="257"/>
      <c r="S87" s="257"/>
      <c r="T87" s="257"/>
      <c r="U87" s="257"/>
      <c r="V87" s="335"/>
      <c r="W87" s="257"/>
      <c r="X87" s="257"/>
      <c r="Y87" s="257"/>
      <c r="Z87" s="257"/>
      <c r="AA87" s="257"/>
      <c r="AB87" s="257"/>
      <c r="AC87" s="260"/>
      <c r="AD87" s="260"/>
      <c r="AE87" s="335"/>
      <c r="AF87" s="261"/>
      <c r="AG87" s="261"/>
      <c r="AH87" s="260"/>
      <c r="AI87" s="260"/>
      <c r="AJ87" s="260"/>
      <c r="AK87" s="260"/>
      <c r="AL87" s="260"/>
      <c r="AM87" s="260"/>
      <c r="AN87" s="335"/>
      <c r="AO87" s="262">
        <f t="shared" si="24"/>
        <v>0</v>
      </c>
      <c r="AP87" s="262">
        <f t="shared" si="24"/>
        <v>0</v>
      </c>
      <c r="AQ87" s="262">
        <f t="shared" si="24"/>
        <v>0</v>
      </c>
      <c r="AR87" s="262">
        <f t="shared" si="24"/>
        <v>0</v>
      </c>
      <c r="AS87" s="262">
        <f t="shared" si="25"/>
        <v>0</v>
      </c>
      <c r="AT87" s="262">
        <f t="shared" si="25"/>
        <v>0</v>
      </c>
      <c r="AU87" s="262" t="e">
        <f>+#REF!+T87+#REF!+#REF!</f>
        <v>#REF!</v>
      </c>
      <c r="AV87" s="262" t="e">
        <f>+L87+#REF!+AD87+AM87</f>
        <v>#REF!</v>
      </c>
    </row>
    <row r="88" spans="1:48" s="263" customFormat="1" ht="21.75" customHeight="1" x14ac:dyDescent="0.2">
      <c r="A88" s="964"/>
      <c r="B88" s="967"/>
      <c r="C88" s="481">
        <v>13</v>
      </c>
      <c r="D88" s="481" t="s">
        <v>421</v>
      </c>
      <c r="E88" s="252"/>
      <c r="F88" s="253"/>
      <c r="G88" s="481"/>
      <c r="H88" s="487"/>
      <c r="I88" s="487"/>
      <c r="J88" s="252"/>
      <c r="K88" s="483"/>
      <c r="L88" s="482"/>
      <c r="M88" s="335"/>
      <c r="N88" s="258"/>
      <c r="O88" s="259"/>
      <c r="P88" s="257"/>
      <c r="Q88" s="257"/>
      <c r="R88" s="257"/>
      <c r="S88" s="257"/>
      <c r="T88" s="257"/>
      <c r="U88" s="257"/>
      <c r="V88" s="335"/>
      <c r="W88" s="257"/>
      <c r="X88" s="257"/>
      <c r="Y88" s="257"/>
      <c r="Z88" s="257"/>
      <c r="AA88" s="257"/>
      <c r="AB88" s="257"/>
      <c r="AC88" s="260"/>
      <c r="AD88" s="260"/>
      <c r="AE88" s="335"/>
      <c r="AF88" s="261"/>
      <c r="AG88" s="261"/>
      <c r="AH88" s="260"/>
      <c r="AI88" s="260"/>
      <c r="AJ88" s="260"/>
      <c r="AK88" s="260"/>
      <c r="AL88" s="260"/>
      <c r="AM88" s="260"/>
      <c r="AN88" s="335"/>
      <c r="AO88" s="262">
        <f t="shared" si="24"/>
        <v>0</v>
      </c>
      <c r="AP88" s="262">
        <f t="shared" si="24"/>
        <v>0</v>
      </c>
      <c r="AQ88" s="262">
        <f t="shared" si="24"/>
        <v>0</v>
      </c>
      <c r="AR88" s="262">
        <f t="shared" si="24"/>
        <v>0</v>
      </c>
      <c r="AS88" s="262">
        <f t="shared" si="25"/>
        <v>0</v>
      </c>
      <c r="AT88" s="262">
        <f t="shared" si="25"/>
        <v>0</v>
      </c>
      <c r="AU88" s="262" t="e">
        <f>+#REF!+T88+#REF!+#REF!</f>
        <v>#REF!</v>
      </c>
      <c r="AV88" s="262" t="e">
        <f>+L88+#REF!+AD88+AM88</f>
        <v>#REF!</v>
      </c>
    </row>
    <row r="89" spans="1:48" s="263" customFormat="1" ht="21.75" customHeight="1" x14ac:dyDescent="0.2">
      <c r="A89" s="964"/>
      <c r="B89" s="967"/>
      <c r="C89" s="481">
        <v>14</v>
      </c>
      <c r="D89" s="481" t="s">
        <v>616</v>
      </c>
      <c r="E89" s="252"/>
      <c r="F89" s="253"/>
      <c r="G89" s="481"/>
      <c r="H89" s="487"/>
      <c r="I89" s="487"/>
      <c r="J89" s="252"/>
      <c r="K89" s="483"/>
      <c r="L89" s="482"/>
      <c r="M89" s="335"/>
      <c r="N89" s="258"/>
      <c r="O89" s="259"/>
      <c r="P89" s="257"/>
      <c r="Q89" s="257"/>
      <c r="R89" s="257"/>
      <c r="S89" s="257"/>
      <c r="T89" s="257"/>
      <c r="U89" s="257"/>
      <c r="V89" s="335"/>
      <c r="W89" s="257"/>
      <c r="X89" s="257"/>
      <c r="Y89" s="257"/>
      <c r="Z89" s="257"/>
      <c r="AA89" s="257"/>
      <c r="AB89" s="257"/>
      <c r="AC89" s="260"/>
      <c r="AD89" s="260"/>
      <c r="AE89" s="335"/>
      <c r="AF89" s="261"/>
      <c r="AG89" s="261"/>
      <c r="AH89" s="260"/>
      <c r="AI89" s="260"/>
      <c r="AJ89" s="260"/>
      <c r="AK89" s="260"/>
      <c r="AL89" s="260"/>
      <c r="AM89" s="260"/>
      <c r="AN89" s="335"/>
      <c r="AO89" s="262">
        <f t="shared" si="24"/>
        <v>0</v>
      </c>
      <c r="AP89" s="262">
        <f t="shared" si="24"/>
        <v>0</v>
      </c>
      <c r="AQ89" s="262">
        <f t="shared" si="24"/>
        <v>0</v>
      </c>
      <c r="AR89" s="262">
        <f t="shared" si="24"/>
        <v>0</v>
      </c>
      <c r="AS89" s="262">
        <f t="shared" si="25"/>
        <v>0</v>
      </c>
      <c r="AT89" s="262">
        <f t="shared" si="25"/>
        <v>0</v>
      </c>
      <c r="AU89" s="262" t="e">
        <f>+#REF!+T89+#REF!+#REF!</f>
        <v>#REF!</v>
      </c>
      <c r="AV89" s="262" t="e">
        <f>+L89+#REF!+AD89+AM89</f>
        <v>#REF!</v>
      </c>
    </row>
    <row r="90" spans="1:48" s="263" customFormat="1" ht="21.75" customHeight="1" x14ac:dyDescent="0.2">
      <c r="A90" s="964"/>
      <c r="B90" s="967"/>
      <c r="C90" s="481">
        <v>15</v>
      </c>
      <c r="D90" s="481" t="s">
        <v>431</v>
      </c>
      <c r="E90" s="252"/>
      <c r="F90" s="253"/>
      <c r="G90" s="481"/>
      <c r="H90" s="487"/>
      <c r="I90" s="487"/>
      <c r="J90" s="252"/>
      <c r="K90" s="483"/>
      <c r="L90" s="482"/>
      <c r="M90" s="335"/>
      <c r="N90" s="258"/>
      <c r="O90" s="259"/>
      <c r="P90" s="257"/>
      <c r="Q90" s="257"/>
      <c r="R90" s="257"/>
      <c r="S90" s="257"/>
      <c r="T90" s="257"/>
      <c r="U90" s="257"/>
      <c r="V90" s="335"/>
      <c r="W90" s="257"/>
      <c r="X90" s="257"/>
      <c r="Y90" s="257"/>
      <c r="Z90" s="257"/>
      <c r="AA90" s="257"/>
      <c r="AB90" s="257"/>
      <c r="AC90" s="260"/>
      <c r="AD90" s="260"/>
      <c r="AE90" s="335"/>
      <c r="AF90" s="261"/>
      <c r="AG90" s="261"/>
      <c r="AH90" s="260"/>
      <c r="AI90" s="260"/>
      <c r="AJ90" s="260"/>
      <c r="AK90" s="260"/>
      <c r="AL90" s="260"/>
      <c r="AM90" s="260"/>
      <c r="AN90" s="335"/>
      <c r="AO90" s="262">
        <f t="shared" si="24"/>
        <v>0</v>
      </c>
      <c r="AP90" s="262">
        <f t="shared" si="24"/>
        <v>0</v>
      </c>
      <c r="AQ90" s="262">
        <f t="shared" si="24"/>
        <v>0</v>
      </c>
      <c r="AR90" s="262">
        <f t="shared" si="24"/>
        <v>0</v>
      </c>
      <c r="AS90" s="262">
        <f t="shared" si="25"/>
        <v>0</v>
      </c>
      <c r="AT90" s="262">
        <f t="shared" si="25"/>
        <v>0</v>
      </c>
      <c r="AU90" s="262" t="e">
        <f>+#REF!+T90+#REF!+#REF!</f>
        <v>#REF!</v>
      </c>
      <c r="AV90" s="262" t="e">
        <f>+L90+#REF!+AD90+AM90</f>
        <v>#REF!</v>
      </c>
    </row>
    <row r="91" spans="1:48" s="263" customFormat="1" ht="21.75" customHeight="1" x14ac:dyDescent="0.2">
      <c r="A91" s="964"/>
      <c r="B91" s="967"/>
      <c r="C91" s="481">
        <v>16</v>
      </c>
      <c r="D91" s="481" t="s">
        <v>436</v>
      </c>
      <c r="E91" s="252"/>
      <c r="F91" s="253"/>
      <c r="G91" s="481"/>
      <c r="H91" s="487"/>
      <c r="I91" s="487"/>
      <c r="J91" s="252"/>
      <c r="K91" s="483"/>
      <c r="L91" s="482"/>
      <c r="M91" s="335"/>
      <c r="N91" s="258"/>
      <c r="O91" s="259"/>
      <c r="P91" s="257"/>
      <c r="Q91" s="257"/>
      <c r="R91" s="257"/>
      <c r="S91" s="257"/>
      <c r="T91" s="257"/>
      <c r="U91" s="257"/>
      <c r="V91" s="335"/>
      <c r="W91" s="257"/>
      <c r="X91" s="257"/>
      <c r="Y91" s="257"/>
      <c r="Z91" s="257"/>
      <c r="AA91" s="257"/>
      <c r="AB91" s="257"/>
      <c r="AC91" s="260"/>
      <c r="AD91" s="260"/>
      <c r="AE91" s="335"/>
      <c r="AF91" s="261"/>
      <c r="AG91" s="261"/>
      <c r="AH91" s="260"/>
      <c r="AI91" s="260"/>
      <c r="AJ91" s="260"/>
      <c r="AK91" s="260"/>
      <c r="AL91" s="260"/>
      <c r="AM91" s="260"/>
      <c r="AN91" s="335"/>
      <c r="AO91" s="262">
        <f t="shared" si="24"/>
        <v>0</v>
      </c>
      <c r="AP91" s="262">
        <f t="shared" si="24"/>
        <v>0</v>
      </c>
      <c r="AQ91" s="262">
        <f t="shared" si="24"/>
        <v>0</v>
      </c>
      <c r="AR91" s="262">
        <f t="shared" si="24"/>
        <v>0</v>
      </c>
      <c r="AS91" s="262">
        <f t="shared" si="25"/>
        <v>0</v>
      </c>
      <c r="AT91" s="262">
        <f t="shared" si="25"/>
        <v>0</v>
      </c>
      <c r="AU91" s="262" t="e">
        <f>+#REF!+T91+#REF!+#REF!</f>
        <v>#REF!</v>
      </c>
      <c r="AV91" s="262" t="e">
        <f>+L91+#REF!+AD91+AM91</f>
        <v>#REF!</v>
      </c>
    </row>
    <row r="92" spans="1:48" s="263" customFormat="1" ht="21.75" customHeight="1" x14ac:dyDescent="0.2">
      <c r="A92" s="964"/>
      <c r="B92" s="967"/>
      <c r="C92" s="481">
        <v>17</v>
      </c>
      <c r="D92" s="481" t="s">
        <v>441</v>
      </c>
      <c r="E92" s="252"/>
      <c r="F92" s="253"/>
      <c r="G92" s="481"/>
      <c r="H92" s="487"/>
      <c r="I92" s="487"/>
      <c r="J92" s="252"/>
      <c r="K92" s="483"/>
      <c r="L92" s="482"/>
      <c r="M92" s="335"/>
      <c r="N92" s="258"/>
      <c r="O92" s="259"/>
      <c r="P92" s="257"/>
      <c r="Q92" s="257"/>
      <c r="R92" s="257"/>
      <c r="S92" s="257"/>
      <c r="T92" s="257"/>
      <c r="U92" s="257"/>
      <c r="V92" s="335"/>
      <c r="W92" s="257"/>
      <c r="X92" s="257"/>
      <c r="Y92" s="257"/>
      <c r="Z92" s="257"/>
      <c r="AA92" s="257"/>
      <c r="AB92" s="257"/>
      <c r="AC92" s="260"/>
      <c r="AD92" s="260"/>
      <c r="AE92" s="335"/>
      <c r="AF92" s="261"/>
      <c r="AG92" s="261"/>
      <c r="AH92" s="260"/>
      <c r="AI92" s="260"/>
      <c r="AJ92" s="260"/>
      <c r="AK92" s="260"/>
      <c r="AL92" s="260"/>
      <c r="AM92" s="260"/>
      <c r="AN92" s="335"/>
      <c r="AO92" s="262">
        <f t="shared" si="24"/>
        <v>0</v>
      </c>
      <c r="AP92" s="262">
        <f t="shared" si="24"/>
        <v>0</v>
      </c>
      <c r="AQ92" s="262">
        <f t="shared" si="24"/>
        <v>0</v>
      </c>
      <c r="AR92" s="262">
        <f t="shared" si="24"/>
        <v>0</v>
      </c>
      <c r="AS92" s="262">
        <f t="shared" si="25"/>
        <v>0</v>
      </c>
      <c r="AT92" s="262">
        <f t="shared" si="25"/>
        <v>0</v>
      </c>
      <c r="AU92" s="262" t="e">
        <f>+#REF!+T92+#REF!+#REF!</f>
        <v>#REF!</v>
      </c>
      <c r="AV92" s="262" t="e">
        <f>+L92+#REF!+AD92+AM92</f>
        <v>#REF!</v>
      </c>
    </row>
    <row r="93" spans="1:48" s="263" customFormat="1" ht="21.75" customHeight="1" x14ac:dyDescent="0.2">
      <c r="A93" s="964"/>
      <c r="B93" s="967"/>
      <c r="C93" s="481">
        <v>18</v>
      </c>
      <c r="D93" s="481" t="s">
        <v>446</v>
      </c>
      <c r="E93" s="252"/>
      <c r="F93" s="253"/>
      <c r="G93" s="481"/>
      <c r="H93" s="487"/>
      <c r="I93" s="487"/>
      <c r="J93" s="252"/>
      <c r="K93" s="483"/>
      <c r="L93" s="482"/>
      <c r="M93" s="335"/>
      <c r="N93" s="258"/>
      <c r="O93" s="259"/>
      <c r="P93" s="257"/>
      <c r="Q93" s="257"/>
      <c r="R93" s="257"/>
      <c r="S93" s="257"/>
      <c r="T93" s="257"/>
      <c r="U93" s="257"/>
      <c r="V93" s="335"/>
      <c r="W93" s="257"/>
      <c r="X93" s="257"/>
      <c r="Y93" s="257"/>
      <c r="Z93" s="257"/>
      <c r="AA93" s="257"/>
      <c r="AB93" s="257"/>
      <c r="AC93" s="260"/>
      <c r="AD93" s="260"/>
      <c r="AE93" s="335"/>
      <c r="AF93" s="261"/>
      <c r="AG93" s="261"/>
      <c r="AH93" s="260"/>
      <c r="AI93" s="260"/>
      <c r="AJ93" s="260"/>
      <c r="AK93" s="260"/>
      <c r="AL93" s="260"/>
      <c r="AM93" s="260"/>
      <c r="AN93" s="335"/>
      <c r="AO93" s="262">
        <f t="shared" si="24"/>
        <v>0</v>
      </c>
      <c r="AP93" s="262">
        <f t="shared" si="24"/>
        <v>0</v>
      </c>
      <c r="AQ93" s="262">
        <f t="shared" si="24"/>
        <v>0</v>
      </c>
      <c r="AR93" s="262">
        <f t="shared" si="24"/>
        <v>0</v>
      </c>
      <c r="AS93" s="262">
        <f t="shared" si="25"/>
        <v>0</v>
      </c>
      <c r="AT93" s="262">
        <f t="shared" si="25"/>
        <v>0</v>
      </c>
      <c r="AU93" s="262" t="e">
        <f>+#REF!+T93+#REF!+#REF!</f>
        <v>#REF!</v>
      </c>
      <c r="AV93" s="262" t="e">
        <f>+L93+#REF!+AD93+AM93</f>
        <v>#REF!</v>
      </c>
    </row>
    <row r="94" spans="1:48" s="263" customFormat="1" ht="21.75" customHeight="1" x14ac:dyDescent="0.2">
      <c r="A94" s="964"/>
      <c r="B94" s="967"/>
      <c r="C94" s="481">
        <v>19</v>
      </c>
      <c r="D94" s="481" t="s">
        <v>451</v>
      </c>
      <c r="E94" s="252"/>
      <c r="F94" s="253"/>
      <c r="G94" s="481"/>
      <c r="H94" s="487"/>
      <c r="I94" s="487"/>
      <c r="J94" s="252"/>
      <c r="K94" s="483"/>
      <c r="L94" s="482"/>
      <c r="M94" s="335"/>
      <c r="N94" s="258"/>
      <c r="O94" s="259"/>
      <c r="P94" s="257"/>
      <c r="Q94" s="257"/>
      <c r="R94" s="257"/>
      <c r="S94" s="257"/>
      <c r="T94" s="257"/>
      <c r="U94" s="257"/>
      <c r="V94" s="335"/>
      <c r="W94" s="257"/>
      <c r="X94" s="257"/>
      <c r="Y94" s="257"/>
      <c r="Z94" s="257"/>
      <c r="AA94" s="257"/>
      <c r="AB94" s="257"/>
      <c r="AC94" s="260"/>
      <c r="AD94" s="260"/>
      <c r="AE94" s="335"/>
      <c r="AF94" s="261"/>
      <c r="AG94" s="261"/>
      <c r="AH94" s="260"/>
      <c r="AI94" s="260"/>
      <c r="AJ94" s="260"/>
      <c r="AK94" s="260"/>
      <c r="AL94" s="260"/>
      <c r="AM94" s="260"/>
      <c r="AN94" s="335"/>
      <c r="AO94" s="262">
        <f t="shared" si="24"/>
        <v>0</v>
      </c>
      <c r="AP94" s="262">
        <f t="shared" si="24"/>
        <v>0</v>
      </c>
      <c r="AQ94" s="262">
        <f t="shared" si="24"/>
        <v>0</v>
      </c>
      <c r="AR94" s="262">
        <f t="shared" si="24"/>
        <v>0</v>
      </c>
      <c r="AS94" s="262">
        <f t="shared" si="25"/>
        <v>0</v>
      </c>
      <c r="AT94" s="262">
        <f t="shared" si="25"/>
        <v>0</v>
      </c>
      <c r="AU94" s="262" t="e">
        <f>+#REF!+T94+#REF!+#REF!</f>
        <v>#REF!</v>
      </c>
      <c r="AV94" s="262" t="e">
        <f>+L94+#REF!+AD94+AM94</f>
        <v>#REF!</v>
      </c>
    </row>
    <row r="95" spans="1:48" s="263" customFormat="1" ht="21.75" customHeight="1" x14ac:dyDescent="0.2">
      <c r="A95" s="964"/>
      <c r="B95" s="967"/>
      <c r="C95" s="481">
        <v>20</v>
      </c>
      <c r="D95" s="481" t="s">
        <v>456</v>
      </c>
      <c r="E95" s="252"/>
      <c r="F95" s="253"/>
      <c r="G95" s="481"/>
      <c r="H95" s="487"/>
      <c r="I95" s="487"/>
      <c r="J95" s="252"/>
      <c r="K95" s="483"/>
      <c r="L95" s="482"/>
      <c r="M95" s="335"/>
      <c r="N95" s="258"/>
      <c r="O95" s="259"/>
      <c r="P95" s="257"/>
      <c r="Q95" s="257"/>
      <c r="R95" s="257"/>
      <c r="S95" s="257"/>
      <c r="T95" s="257"/>
      <c r="U95" s="257"/>
      <c r="V95" s="335"/>
      <c r="W95" s="257"/>
      <c r="X95" s="257"/>
      <c r="Y95" s="257"/>
      <c r="Z95" s="257"/>
      <c r="AA95" s="257"/>
      <c r="AB95" s="257"/>
      <c r="AC95" s="260"/>
      <c r="AD95" s="260"/>
      <c r="AE95" s="335"/>
      <c r="AF95" s="261"/>
      <c r="AG95" s="261"/>
      <c r="AH95" s="260"/>
      <c r="AI95" s="260"/>
      <c r="AJ95" s="260"/>
      <c r="AK95" s="260"/>
      <c r="AL95" s="260"/>
      <c r="AM95" s="260"/>
      <c r="AN95" s="335"/>
      <c r="AO95" s="262">
        <f t="shared" si="24"/>
        <v>0</v>
      </c>
      <c r="AP95" s="262">
        <f t="shared" si="24"/>
        <v>0</v>
      </c>
      <c r="AQ95" s="262">
        <f t="shared" si="24"/>
        <v>0</v>
      </c>
      <c r="AR95" s="262">
        <f t="shared" si="24"/>
        <v>0</v>
      </c>
      <c r="AS95" s="262">
        <f t="shared" si="25"/>
        <v>0</v>
      </c>
      <c r="AT95" s="262">
        <f t="shared" si="25"/>
        <v>0</v>
      </c>
      <c r="AU95" s="262" t="e">
        <f>+#REF!+T95+#REF!+#REF!</f>
        <v>#REF!</v>
      </c>
      <c r="AV95" s="262" t="e">
        <f>+L95+#REF!+AD95+AM95</f>
        <v>#REF!</v>
      </c>
    </row>
    <row r="96" spans="1:48" s="263" customFormat="1" ht="21.75" customHeight="1" x14ac:dyDescent="0.2">
      <c r="A96" s="964"/>
      <c r="B96" s="968"/>
      <c r="C96" s="481">
        <v>77</v>
      </c>
      <c r="D96" s="481" t="s">
        <v>470</v>
      </c>
      <c r="E96" s="252"/>
      <c r="F96" s="253"/>
      <c r="G96" s="481"/>
      <c r="H96" s="487"/>
      <c r="I96" s="487"/>
      <c r="J96" s="252"/>
      <c r="K96" s="483"/>
      <c r="L96" s="482"/>
      <c r="M96" s="335"/>
      <c r="N96" s="258"/>
      <c r="O96" s="259"/>
      <c r="P96" s="257"/>
      <c r="Q96" s="257"/>
      <c r="R96" s="257"/>
      <c r="S96" s="257"/>
      <c r="T96" s="257"/>
      <c r="U96" s="257"/>
      <c r="V96" s="335"/>
      <c r="W96" s="257"/>
      <c r="X96" s="257"/>
      <c r="Y96" s="257"/>
      <c r="Z96" s="257"/>
      <c r="AA96" s="257"/>
      <c r="AB96" s="257"/>
      <c r="AC96" s="260"/>
      <c r="AD96" s="260"/>
      <c r="AE96" s="335"/>
      <c r="AF96" s="261"/>
      <c r="AG96" s="261"/>
      <c r="AH96" s="260"/>
      <c r="AI96" s="260"/>
      <c r="AJ96" s="260"/>
      <c r="AK96" s="260"/>
      <c r="AL96" s="260"/>
      <c r="AM96" s="260"/>
      <c r="AN96" s="335"/>
      <c r="AO96" s="262">
        <f t="shared" si="24"/>
        <v>0</v>
      </c>
      <c r="AP96" s="262">
        <f t="shared" si="24"/>
        <v>0</v>
      </c>
      <c r="AQ96" s="262">
        <f t="shared" si="24"/>
        <v>0</v>
      </c>
      <c r="AR96" s="262">
        <f t="shared" si="24"/>
        <v>0</v>
      </c>
      <c r="AS96" s="262">
        <f t="shared" si="25"/>
        <v>0</v>
      </c>
      <c r="AT96" s="262">
        <f t="shared" si="25"/>
        <v>0</v>
      </c>
      <c r="AU96" s="262" t="e">
        <f>+#REF!+T96+#REF!+#REF!</f>
        <v>#REF!</v>
      </c>
      <c r="AV96" s="262" t="e">
        <f>+L96+#REF!+AD96+AM96</f>
        <v>#REF!</v>
      </c>
    </row>
    <row r="97" spans="1:48" s="40" customFormat="1" ht="21.75" customHeight="1" x14ac:dyDescent="0.2">
      <c r="A97" s="965"/>
      <c r="B97" s="484"/>
      <c r="C97" s="485"/>
      <c r="D97" s="486"/>
      <c r="E97" s="267">
        <f>SUM(E76:E96)</f>
        <v>0</v>
      </c>
      <c r="F97" s="268">
        <f t="shared" ref="F97:L97" si="26">SUM(F76:F96)</f>
        <v>0</v>
      </c>
      <c r="G97" s="269">
        <f t="shared" si="26"/>
        <v>0</v>
      </c>
      <c r="H97" s="269">
        <f t="shared" si="26"/>
        <v>0</v>
      </c>
      <c r="I97" s="269"/>
      <c r="J97" s="267">
        <f>SUM(J76:J96)</f>
        <v>0</v>
      </c>
      <c r="K97" s="271">
        <f t="shared" si="26"/>
        <v>0</v>
      </c>
      <c r="L97" s="270">
        <f t="shared" si="26"/>
        <v>0</v>
      </c>
      <c r="M97" s="336"/>
      <c r="N97" s="274">
        <f>SUM(N76:N96)</f>
        <v>0</v>
      </c>
      <c r="O97" s="275">
        <f t="shared" ref="O97:T97" si="27">SUM(O76:O96)</f>
        <v>0</v>
      </c>
      <c r="P97" s="272">
        <f t="shared" si="27"/>
        <v>0</v>
      </c>
      <c r="Q97" s="272">
        <f t="shared" si="27"/>
        <v>0</v>
      </c>
      <c r="R97" s="273">
        <f t="shared" si="27"/>
        <v>0</v>
      </c>
      <c r="S97" s="273">
        <f t="shared" si="27"/>
        <v>0</v>
      </c>
      <c r="T97" s="273">
        <f t="shared" si="27"/>
        <v>0</v>
      </c>
      <c r="U97" s="273"/>
      <c r="V97" s="336"/>
      <c r="W97" s="272">
        <f>SUM(W76:W96)</f>
        <v>0</v>
      </c>
      <c r="X97" s="273">
        <f t="shared" ref="X97:Z97" si="28">SUM(X76:X96)</f>
        <v>0</v>
      </c>
      <c r="Y97" s="272">
        <f t="shared" si="28"/>
        <v>0</v>
      </c>
      <c r="Z97" s="272">
        <f t="shared" si="28"/>
        <v>0</v>
      </c>
      <c r="AA97" s="272"/>
      <c r="AB97" s="273">
        <f t="shared" ref="AB97:AD97" si="29">SUM(AB76:AB96)</f>
        <v>0</v>
      </c>
      <c r="AC97" s="273">
        <f t="shared" si="29"/>
        <v>0</v>
      </c>
      <c r="AD97" s="273">
        <f t="shared" si="29"/>
        <v>0</v>
      </c>
      <c r="AE97" s="336"/>
      <c r="AF97" s="273">
        <f>SUM(AF76:AF96)</f>
        <v>0</v>
      </c>
      <c r="AG97" s="273">
        <f t="shared" ref="AG97:AI97" si="30">SUM(AG76:AG96)</f>
        <v>0</v>
      </c>
      <c r="AH97" s="272">
        <f t="shared" si="30"/>
        <v>0</v>
      </c>
      <c r="AI97" s="272">
        <f t="shared" si="30"/>
        <v>0</v>
      </c>
      <c r="AJ97" s="272"/>
      <c r="AK97" s="273">
        <f t="shared" ref="AK97:AM97" si="31">SUM(AK76:AK96)</f>
        <v>0</v>
      </c>
      <c r="AL97" s="273">
        <f t="shared" si="31"/>
        <v>0</v>
      </c>
      <c r="AM97" s="273">
        <f t="shared" si="31"/>
        <v>0</v>
      </c>
      <c r="AN97" s="336"/>
      <c r="AO97" s="273">
        <f>SUM(AO76:AO96)</f>
        <v>0</v>
      </c>
      <c r="AP97" s="273">
        <f t="shared" ref="AP97:AV97" si="32">SUM(AP76:AP96)</f>
        <v>0</v>
      </c>
      <c r="AQ97" s="273">
        <f t="shared" si="32"/>
        <v>0</v>
      </c>
      <c r="AR97" s="273">
        <f t="shared" si="32"/>
        <v>0</v>
      </c>
      <c r="AS97" s="273">
        <f t="shared" si="32"/>
        <v>0</v>
      </c>
      <c r="AT97" s="273">
        <f t="shared" si="32"/>
        <v>0</v>
      </c>
      <c r="AU97" s="273" t="e">
        <f t="shared" si="32"/>
        <v>#REF!</v>
      </c>
      <c r="AV97" s="273" t="e">
        <f t="shared" si="32"/>
        <v>#REF!</v>
      </c>
    </row>
    <row r="98" spans="1:48" ht="12.75" customHeight="1" x14ac:dyDescent="0.3">
      <c r="B98" s="191"/>
      <c r="C98" s="191"/>
      <c r="D98" s="191"/>
      <c r="E98" s="276"/>
      <c r="F98" s="276"/>
      <c r="G98" s="191"/>
      <c r="H98" s="191"/>
      <c r="I98" s="191"/>
      <c r="J98" s="191"/>
      <c r="K98" s="277"/>
      <c r="L98" s="191"/>
      <c r="M98" s="191"/>
      <c r="N98" s="278"/>
      <c r="O98" s="279"/>
      <c r="P98" s="191"/>
      <c r="Q98" s="191"/>
      <c r="R98" s="191"/>
      <c r="S98" s="191"/>
      <c r="T98" s="191"/>
      <c r="U98" s="191"/>
      <c r="V98" s="191"/>
      <c r="W98" s="191"/>
      <c r="X98" s="191"/>
      <c r="Y98" s="191"/>
      <c r="Z98" s="191"/>
      <c r="AA98" s="191"/>
      <c r="AB98" s="191"/>
      <c r="AE98" s="191"/>
      <c r="AN98" s="191"/>
    </row>
    <row r="99" spans="1:48" ht="50.25" customHeight="1" x14ac:dyDescent="0.3">
      <c r="B99" s="191"/>
      <c r="C99" s="191"/>
      <c r="D99" s="191"/>
      <c r="E99" s="488"/>
      <c r="F99" s="489"/>
      <c r="G99" s="191"/>
      <c r="H99" s="191"/>
      <c r="I99" s="191"/>
      <c r="J99" s="191"/>
      <c r="K99" s="277"/>
      <c r="L99" s="191"/>
      <c r="M99" s="191"/>
      <c r="N99" s="278"/>
      <c r="O99" s="279"/>
      <c r="P99" s="191"/>
      <c r="Q99" s="191"/>
      <c r="R99" s="191"/>
      <c r="S99" s="191"/>
      <c r="T99" s="191"/>
      <c r="U99" s="191"/>
      <c r="V99" s="191"/>
      <c r="W99" s="191"/>
      <c r="X99" s="191"/>
      <c r="Y99" s="191"/>
      <c r="Z99" s="191"/>
      <c r="AA99" s="191"/>
      <c r="AB99" s="191"/>
      <c r="AE99" s="191"/>
      <c r="AN99" s="191"/>
    </row>
    <row r="100" spans="1:48" ht="12.75" customHeight="1" x14ac:dyDescent="0.3">
      <c r="B100" s="191"/>
      <c r="C100" s="191"/>
      <c r="D100" s="191"/>
      <c r="E100" s="276"/>
      <c r="F100" s="276"/>
      <c r="G100" s="191"/>
      <c r="H100" s="191"/>
      <c r="I100" s="191"/>
      <c r="J100" s="191"/>
      <c r="K100" s="277"/>
      <c r="L100" s="191"/>
      <c r="M100" s="191"/>
      <c r="N100" s="278"/>
      <c r="O100" s="279"/>
      <c r="P100" s="191"/>
      <c r="Q100" s="191"/>
      <c r="R100" s="191"/>
      <c r="S100" s="191"/>
      <c r="T100" s="191"/>
      <c r="U100" s="191"/>
      <c r="V100" s="191"/>
      <c r="W100" s="191"/>
      <c r="X100" s="191"/>
      <c r="Y100" s="191"/>
      <c r="Z100" s="191"/>
      <c r="AA100" s="191"/>
      <c r="AB100" s="191"/>
      <c r="AE100" s="191"/>
      <c r="AN100" s="191"/>
    </row>
    <row r="101" spans="1:48" ht="12.75" customHeight="1" x14ac:dyDescent="0.3">
      <c r="B101" s="191"/>
      <c r="C101" s="191"/>
      <c r="D101" s="191"/>
      <c r="E101" s="276"/>
      <c r="F101" s="276"/>
      <c r="G101" s="191"/>
      <c r="H101" s="191"/>
      <c r="I101" s="191"/>
      <c r="J101" s="191"/>
      <c r="K101" s="277"/>
      <c r="L101" s="191"/>
      <c r="M101" s="191"/>
      <c r="N101" s="278"/>
      <c r="O101" s="279"/>
      <c r="P101" s="191"/>
      <c r="Q101" s="191"/>
      <c r="R101" s="191"/>
      <c r="S101" s="191"/>
      <c r="T101" s="191"/>
      <c r="U101" s="191"/>
      <c r="V101" s="191"/>
      <c r="W101" s="191"/>
      <c r="X101" s="191"/>
      <c r="Y101" s="191"/>
      <c r="Z101" s="191"/>
      <c r="AA101" s="191"/>
      <c r="AB101" s="191"/>
      <c r="AE101" s="191"/>
      <c r="AN101" s="191"/>
    </row>
    <row r="102" spans="1:48" ht="12.75" customHeight="1" x14ac:dyDescent="0.3">
      <c r="B102" s="191"/>
      <c r="C102" s="191"/>
      <c r="D102" s="191"/>
      <c r="E102" s="276"/>
      <c r="F102" s="276"/>
      <c r="G102" s="191"/>
      <c r="H102" s="191"/>
      <c r="I102" s="191"/>
      <c r="J102" s="191"/>
      <c r="K102" s="277"/>
      <c r="L102" s="191"/>
      <c r="M102" s="191"/>
      <c r="N102" s="278"/>
      <c r="O102" s="279"/>
      <c r="P102" s="191"/>
      <c r="Q102" s="191"/>
      <c r="R102" s="191"/>
      <c r="S102" s="191"/>
      <c r="T102" s="191"/>
      <c r="U102" s="191"/>
      <c r="V102" s="191"/>
      <c r="W102" s="191"/>
      <c r="X102" s="191"/>
      <c r="Y102" s="191"/>
      <c r="Z102" s="191"/>
      <c r="AA102" s="191"/>
      <c r="AB102" s="191"/>
      <c r="AE102" s="191"/>
      <c r="AN102" s="191"/>
    </row>
    <row r="103" spans="1:48" ht="12.75" customHeight="1" x14ac:dyDescent="0.3">
      <c r="B103" s="191"/>
      <c r="C103" s="191"/>
      <c r="D103" s="191"/>
      <c r="E103" s="276"/>
      <c r="F103" s="276"/>
      <c r="G103" s="191"/>
      <c r="H103" s="191"/>
      <c r="I103" s="191"/>
      <c r="J103" s="191"/>
      <c r="K103" s="277"/>
      <c r="L103" s="191"/>
      <c r="M103" s="191"/>
      <c r="N103" s="278"/>
      <c r="O103" s="279"/>
      <c r="P103" s="191"/>
      <c r="Q103" s="191"/>
      <c r="R103" s="191"/>
      <c r="S103" s="191"/>
      <c r="T103" s="191"/>
      <c r="U103" s="191"/>
      <c r="V103" s="191"/>
      <c r="W103" s="191"/>
      <c r="X103" s="191"/>
      <c r="Y103" s="191"/>
      <c r="Z103" s="191"/>
      <c r="AA103" s="191"/>
      <c r="AB103" s="191"/>
      <c r="AE103" s="191"/>
      <c r="AN103" s="191"/>
    </row>
    <row r="104" spans="1:48" ht="12.75" customHeight="1" x14ac:dyDescent="0.3">
      <c r="B104" s="191"/>
      <c r="C104" s="191"/>
      <c r="D104" s="191"/>
      <c r="E104" s="276"/>
      <c r="F104" s="276"/>
      <c r="G104" s="191"/>
      <c r="H104" s="191"/>
      <c r="I104" s="191"/>
      <c r="J104" s="191"/>
      <c r="K104" s="277"/>
      <c r="L104" s="191"/>
      <c r="M104" s="191"/>
      <c r="N104" s="278"/>
      <c r="O104" s="279"/>
      <c r="P104" s="191"/>
      <c r="Q104" s="191"/>
      <c r="R104" s="191"/>
      <c r="S104" s="191"/>
      <c r="T104" s="191"/>
      <c r="U104" s="191"/>
      <c r="V104" s="191"/>
      <c r="W104" s="191"/>
      <c r="X104" s="191"/>
      <c r="Y104" s="191"/>
      <c r="Z104" s="191"/>
      <c r="AA104" s="191"/>
      <c r="AB104" s="191"/>
      <c r="AE104" s="191"/>
      <c r="AN104" s="191"/>
    </row>
    <row r="105" spans="1:48" ht="12.75" customHeight="1" x14ac:dyDescent="0.3">
      <c r="B105" s="191"/>
      <c r="C105" s="191"/>
      <c r="D105" s="191"/>
      <c r="E105" s="276"/>
      <c r="F105" s="276"/>
      <c r="G105" s="191"/>
      <c r="H105" s="191"/>
      <c r="I105" s="191"/>
      <c r="J105" s="191"/>
      <c r="K105" s="277"/>
      <c r="L105" s="191"/>
      <c r="M105" s="191"/>
      <c r="N105" s="278"/>
      <c r="O105" s="279"/>
      <c r="P105" s="191"/>
      <c r="Q105" s="191"/>
      <c r="R105" s="191"/>
      <c r="S105" s="191"/>
      <c r="T105" s="191"/>
      <c r="U105" s="191"/>
      <c r="V105" s="191"/>
      <c r="W105" s="191"/>
      <c r="X105" s="191"/>
      <c r="Y105" s="191"/>
      <c r="Z105" s="191"/>
      <c r="AA105" s="191"/>
      <c r="AB105" s="191"/>
      <c r="AE105" s="191"/>
      <c r="AN105" s="191"/>
    </row>
    <row r="106" spans="1:48" ht="12.75" customHeight="1" x14ac:dyDescent="0.3">
      <c r="B106" s="191"/>
      <c r="C106" s="191"/>
      <c r="D106" s="191"/>
      <c r="E106" s="276"/>
      <c r="F106" s="276"/>
      <c r="G106" s="191"/>
      <c r="H106" s="191"/>
      <c r="I106" s="191"/>
      <c r="J106" s="191"/>
      <c r="K106" s="277"/>
      <c r="L106" s="191"/>
      <c r="M106" s="191"/>
      <c r="N106" s="278"/>
      <c r="O106" s="279"/>
      <c r="P106" s="191"/>
      <c r="Q106" s="191"/>
      <c r="R106" s="191"/>
      <c r="S106" s="191"/>
      <c r="T106" s="191"/>
      <c r="U106" s="191"/>
      <c r="V106" s="191"/>
      <c r="W106" s="191"/>
      <c r="X106" s="191"/>
      <c r="Y106" s="191"/>
      <c r="Z106" s="191"/>
      <c r="AA106" s="191"/>
      <c r="AB106" s="191"/>
      <c r="AE106" s="191"/>
      <c r="AN106" s="191"/>
    </row>
    <row r="107" spans="1:48" ht="12.75" customHeight="1" x14ac:dyDescent="0.3">
      <c r="B107" s="191"/>
      <c r="C107" s="191"/>
      <c r="D107" s="191"/>
      <c r="E107" s="276"/>
      <c r="F107" s="276"/>
      <c r="G107" s="191"/>
      <c r="H107" s="191"/>
      <c r="I107" s="191"/>
      <c r="J107" s="191"/>
      <c r="K107" s="277"/>
      <c r="L107" s="191"/>
      <c r="M107" s="191"/>
      <c r="N107" s="278"/>
      <c r="O107" s="279"/>
      <c r="P107" s="191"/>
      <c r="Q107" s="191"/>
      <c r="R107" s="191"/>
      <c r="S107" s="191"/>
      <c r="T107" s="191"/>
      <c r="U107" s="191"/>
      <c r="V107" s="191"/>
      <c r="W107" s="191"/>
      <c r="X107" s="191"/>
      <c r="Y107" s="191"/>
      <c r="Z107" s="191"/>
      <c r="AA107" s="191"/>
      <c r="AB107" s="191"/>
      <c r="AE107" s="191"/>
      <c r="AN107" s="191"/>
    </row>
    <row r="108" spans="1:48" ht="12.75" customHeight="1" x14ac:dyDescent="0.3">
      <c r="B108" s="191"/>
      <c r="C108" s="191"/>
      <c r="D108" s="191"/>
      <c r="E108" s="276"/>
      <c r="F108" s="276"/>
      <c r="G108" s="191"/>
      <c r="H108" s="191"/>
      <c r="I108" s="191"/>
      <c r="J108" s="191"/>
      <c r="K108" s="277"/>
      <c r="L108" s="191"/>
      <c r="M108" s="191"/>
      <c r="N108" s="278"/>
      <c r="O108" s="279"/>
      <c r="P108" s="191"/>
      <c r="Q108" s="191"/>
      <c r="R108" s="191"/>
      <c r="S108" s="191"/>
      <c r="T108" s="191"/>
      <c r="U108" s="191"/>
      <c r="V108" s="191"/>
      <c r="W108" s="191"/>
      <c r="X108" s="191"/>
      <c r="Y108" s="191"/>
      <c r="Z108" s="191"/>
      <c r="AA108" s="191"/>
      <c r="AB108" s="191"/>
      <c r="AE108" s="191"/>
      <c r="AN108" s="191"/>
    </row>
    <row r="109" spans="1:48" ht="12.75" customHeight="1" x14ac:dyDescent="0.3">
      <c r="B109" s="191"/>
      <c r="C109" s="191"/>
      <c r="D109" s="191"/>
      <c r="E109" s="276"/>
      <c r="F109" s="276"/>
      <c r="G109" s="191"/>
      <c r="H109" s="191"/>
      <c r="I109" s="191"/>
      <c r="J109" s="191"/>
      <c r="K109" s="277"/>
      <c r="L109" s="191"/>
      <c r="M109" s="191"/>
      <c r="N109" s="278"/>
      <c r="O109" s="279"/>
      <c r="P109" s="191"/>
      <c r="Q109" s="191"/>
      <c r="R109" s="191"/>
      <c r="S109" s="191"/>
      <c r="T109" s="191"/>
      <c r="U109" s="191"/>
      <c r="V109" s="191"/>
      <c r="W109" s="191"/>
      <c r="X109" s="191"/>
      <c r="Y109" s="191"/>
      <c r="Z109" s="191"/>
      <c r="AA109" s="191"/>
      <c r="AB109" s="191"/>
      <c r="AE109" s="191"/>
      <c r="AN109" s="191"/>
    </row>
    <row r="110" spans="1:48" ht="12.75" customHeight="1" x14ac:dyDescent="0.3">
      <c r="B110" s="191"/>
      <c r="C110" s="191"/>
      <c r="D110" s="191"/>
      <c r="E110" s="276"/>
      <c r="F110" s="276"/>
      <c r="G110" s="191"/>
      <c r="H110" s="191"/>
      <c r="I110" s="191"/>
      <c r="J110" s="191"/>
      <c r="K110" s="277"/>
      <c r="L110" s="191"/>
      <c r="M110" s="191"/>
      <c r="N110" s="278"/>
      <c r="O110" s="279"/>
      <c r="P110" s="191"/>
      <c r="Q110" s="191"/>
      <c r="R110" s="191"/>
      <c r="S110" s="191"/>
      <c r="T110" s="191"/>
      <c r="U110" s="191"/>
      <c r="V110" s="191"/>
      <c r="W110" s="191"/>
      <c r="X110" s="191"/>
      <c r="Y110" s="191"/>
      <c r="Z110" s="191"/>
      <c r="AA110" s="191"/>
      <c r="AB110" s="191"/>
      <c r="AE110" s="191"/>
      <c r="AN110" s="191"/>
    </row>
    <row r="111" spans="1:48" ht="12.75" customHeight="1" x14ac:dyDescent="0.3">
      <c r="B111" s="191"/>
      <c r="C111" s="191"/>
      <c r="D111" s="191"/>
      <c r="E111" s="276"/>
      <c r="F111" s="276"/>
      <c r="G111" s="191"/>
      <c r="H111" s="191"/>
      <c r="I111" s="191"/>
      <c r="J111" s="191"/>
      <c r="K111" s="277"/>
      <c r="L111" s="191"/>
      <c r="M111" s="191"/>
      <c r="N111" s="278"/>
      <c r="O111" s="279"/>
      <c r="P111" s="191"/>
      <c r="Q111" s="191"/>
      <c r="R111" s="191"/>
      <c r="S111" s="191"/>
      <c r="T111" s="191"/>
      <c r="U111" s="191"/>
      <c r="V111" s="191"/>
      <c r="W111" s="191"/>
      <c r="X111" s="191"/>
      <c r="Y111" s="191"/>
      <c r="Z111" s="191"/>
      <c r="AA111" s="191"/>
      <c r="AB111" s="191"/>
      <c r="AE111" s="191"/>
      <c r="AN111" s="191"/>
    </row>
    <row r="112" spans="1:48" ht="12.75" customHeight="1" x14ac:dyDescent="0.3">
      <c r="B112" s="191"/>
      <c r="C112" s="191"/>
      <c r="D112" s="191"/>
      <c r="E112" s="276"/>
      <c r="F112" s="276"/>
      <c r="G112" s="191"/>
      <c r="H112" s="191"/>
      <c r="I112" s="191"/>
      <c r="J112" s="191"/>
      <c r="K112" s="277"/>
      <c r="L112" s="191"/>
      <c r="M112" s="191"/>
      <c r="N112" s="278"/>
      <c r="O112" s="279"/>
      <c r="P112" s="191"/>
      <c r="Q112" s="191"/>
      <c r="R112" s="191"/>
      <c r="S112" s="191"/>
      <c r="T112" s="191"/>
      <c r="U112" s="191"/>
      <c r="V112" s="191"/>
      <c r="W112" s="191"/>
      <c r="X112" s="191"/>
      <c r="Y112" s="191"/>
      <c r="Z112" s="191"/>
      <c r="AA112" s="191"/>
      <c r="AB112" s="191"/>
      <c r="AE112" s="191"/>
      <c r="AN112" s="191"/>
    </row>
    <row r="113" spans="2:40" ht="12.75" customHeight="1" x14ac:dyDescent="0.3">
      <c r="B113" s="191"/>
      <c r="C113" s="191"/>
      <c r="D113" s="191"/>
      <c r="E113" s="276"/>
      <c r="F113" s="276"/>
      <c r="G113" s="191"/>
      <c r="H113" s="191"/>
      <c r="I113" s="191"/>
      <c r="J113" s="191"/>
      <c r="K113" s="277"/>
      <c r="L113" s="191"/>
      <c r="M113" s="191"/>
      <c r="N113" s="278"/>
      <c r="O113" s="279"/>
      <c r="P113" s="191"/>
      <c r="Q113" s="191"/>
      <c r="R113" s="191"/>
      <c r="S113" s="191"/>
      <c r="T113" s="191"/>
      <c r="U113" s="191"/>
      <c r="V113" s="191"/>
      <c r="W113" s="191"/>
      <c r="X113" s="191"/>
      <c r="Y113" s="191"/>
      <c r="Z113" s="191"/>
      <c r="AA113" s="191"/>
      <c r="AB113" s="191"/>
      <c r="AE113" s="191"/>
      <c r="AN113" s="191"/>
    </row>
    <row r="114" spans="2:40" ht="12.75" customHeight="1" x14ac:dyDescent="0.3">
      <c r="B114" s="191"/>
      <c r="C114" s="191"/>
      <c r="D114" s="191"/>
      <c r="E114" s="276"/>
      <c r="F114" s="276"/>
      <c r="G114" s="191"/>
      <c r="H114" s="191"/>
      <c r="I114" s="191"/>
      <c r="J114" s="191"/>
      <c r="K114" s="277"/>
      <c r="L114" s="191"/>
      <c r="M114" s="191"/>
      <c r="N114" s="278"/>
      <c r="O114" s="279"/>
      <c r="P114" s="191"/>
      <c r="Q114" s="191"/>
      <c r="R114" s="191"/>
      <c r="S114" s="191"/>
      <c r="T114" s="191"/>
      <c r="U114" s="191"/>
      <c r="V114" s="191"/>
      <c r="W114" s="191"/>
      <c r="X114" s="191"/>
      <c r="Y114" s="191"/>
      <c r="Z114" s="191"/>
      <c r="AA114" s="191"/>
      <c r="AB114" s="191"/>
      <c r="AE114" s="191"/>
      <c r="AN114" s="191"/>
    </row>
    <row r="115" spans="2:40" ht="12.75" customHeight="1" x14ac:dyDescent="0.3">
      <c r="B115" s="191"/>
      <c r="C115" s="191"/>
      <c r="D115" s="191"/>
      <c r="E115" s="276"/>
      <c r="F115" s="276"/>
      <c r="G115" s="191"/>
      <c r="H115" s="191"/>
      <c r="I115" s="191"/>
      <c r="J115" s="191"/>
      <c r="K115" s="277"/>
      <c r="L115" s="191"/>
      <c r="M115" s="191"/>
      <c r="N115" s="278"/>
      <c r="O115" s="279"/>
      <c r="P115" s="191"/>
      <c r="Q115" s="191"/>
      <c r="R115" s="191"/>
      <c r="S115" s="191"/>
      <c r="T115" s="191"/>
      <c r="U115" s="191"/>
      <c r="V115" s="191"/>
      <c r="W115" s="191"/>
      <c r="X115" s="191"/>
      <c r="Y115" s="191"/>
      <c r="Z115" s="191"/>
      <c r="AA115" s="191"/>
      <c r="AB115" s="191"/>
      <c r="AE115" s="191"/>
      <c r="AN115" s="191"/>
    </row>
    <row r="116" spans="2:40" ht="12.75" customHeight="1" x14ac:dyDescent="0.3">
      <c r="B116" s="191"/>
      <c r="C116" s="191"/>
      <c r="D116" s="191"/>
      <c r="E116" s="276"/>
      <c r="F116" s="276"/>
      <c r="G116" s="191"/>
      <c r="H116" s="191"/>
      <c r="I116" s="191"/>
      <c r="J116" s="191"/>
      <c r="K116" s="277"/>
      <c r="L116" s="191"/>
      <c r="M116" s="191"/>
      <c r="N116" s="278"/>
      <c r="O116" s="279"/>
      <c r="P116" s="191"/>
      <c r="Q116" s="191"/>
      <c r="R116" s="191"/>
      <c r="S116" s="191"/>
      <c r="T116" s="191"/>
      <c r="U116" s="191"/>
      <c r="V116" s="191"/>
      <c r="W116" s="191"/>
      <c r="X116" s="191"/>
      <c r="Y116" s="191"/>
      <c r="Z116" s="191"/>
      <c r="AA116" s="191"/>
      <c r="AB116" s="191"/>
      <c r="AE116" s="191"/>
      <c r="AN116" s="191"/>
    </row>
    <row r="117" spans="2:40" ht="12.75" customHeight="1" x14ac:dyDescent="0.3">
      <c r="B117" s="191"/>
      <c r="C117" s="191"/>
      <c r="D117" s="191"/>
      <c r="E117" s="276"/>
      <c r="F117" s="276"/>
      <c r="G117" s="191"/>
      <c r="H117" s="191"/>
      <c r="I117" s="191"/>
      <c r="J117" s="191"/>
      <c r="K117" s="277"/>
      <c r="L117" s="191"/>
      <c r="M117" s="191"/>
      <c r="N117" s="278"/>
      <c r="O117" s="279"/>
      <c r="P117" s="191"/>
      <c r="Q117" s="191"/>
      <c r="R117" s="191"/>
      <c r="S117" s="191"/>
      <c r="T117" s="191"/>
      <c r="U117" s="191"/>
      <c r="V117" s="191"/>
      <c r="W117" s="191"/>
      <c r="X117" s="191"/>
      <c r="Y117" s="191"/>
      <c r="Z117" s="191"/>
      <c r="AA117" s="191"/>
      <c r="AB117" s="191"/>
      <c r="AE117" s="191"/>
      <c r="AN117" s="191"/>
    </row>
    <row r="118" spans="2:40" ht="12.75" customHeight="1" x14ac:dyDescent="0.3">
      <c r="B118" s="191"/>
      <c r="C118" s="191"/>
      <c r="D118" s="191"/>
      <c r="E118" s="276"/>
      <c r="F118" s="276"/>
      <c r="G118" s="191"/>
      <c r="H118" s="191"/>
      <c r="I118" s="191"/>
      <c r="J118" s="191"/>
      <c r="K118" s="277"/>
      <c r="L118" s="191"/>
      <c r="M118" s="191"/>
      <c r="N118" s="278"/>
      <c r="O118" s="279"/>
      <c r="P118" s="191"/>
      <c r="Q118" s="191"/>
      <c r="R118" s="191"/>
      <c r="S118" s="191"/>
      <c r="T118" s="191"/>
      <c r="U118" s="191"/>
      <c r="V118" s="191"/>
      <c r="W118" s="191"/>
      <c r="X118" s="191"/>
      <c r="Y118" s="191"/>
      <c r="Z118" s="191"/>
      <c r="AA118" s="191"/>
      <c r="AB118" s="191"/>
      <c r="AE118" s="191"/>
      <c r="AN118" s="191"/>
    </row>
    <row r="119" spans="2:40" ht="12.75" customHeight="1" x14ac:dyDescent="0.3">
      <c r="B119" s="191"/>
      <c r="C119" s="191"/>
      <c r="D119" s="191"/>
      <c r="E119" s="276"/>
      <c r="F119" s="276"/>
      <c r="G119" s="191"/>
      <c r="H119" s="191"/>
      <c r="I119" s="191"/>
      <c r="J119" s="191"/>
      <c r="K119" s="277"/>
      <c r="L119" s="191"/>
      <c r="M119" s="191"/>
      <c r="N119" s="278"/>
      <c r="O119" s="279"/>
      <c r="P119" s="191"/>
      <c r="Q119" s="191"/>
      <c r="R119" s="191"/>
      <c r="S119" s="191"/>
      <c r="T119" s="191"/>
      <c r="U119" s="191"/>
      <c r="V119" s="191"/>
      <c r="W119" s="191"/>
      <c r="X119" s="191"/>
      <c r="Y119" s="191"/>
      <c r="Z119" s="191"/>
      <c r="AA119" s="191"/>
      <c r="AB119" s="191"/>
      <c r="AE119" s="191"/>
      <c r="AN119" s="191"/>
    </row>
    <row r="120" spans="2:40" ht="12.75" customHeight="1" x14ac:dyDescent="0.3">
      <c r="B120" s="191"/>
      <c r="C120" s="191"/>
      <c r="D120" s="191"/>
      <c r="E120" s="276"/>
      <c r="F120" s="276"/>
      <c r="G120" s="191"/>
      <c r="H120" s="191"/>
      <c r="I120" s="191"/>
      <c r="J120" s="191"/>
      <c r="K120" s="277"/>
      <c r="L120" s="191"/>
      <c r="M120" s="191"/>
      <c r="N120" s="278"/>
      <c r="O120" s="279"/>
      <c r="P120" s="191"/>
      <c r="Q120" s="191"/>
      <c r="R120" s="191"/>
      <c r="S120" s="191"/>
      <c r="T120" s="191"/>
      <c r="U120" s="191"/>
      <c r="V120" s="191"/>
      <c r="W120" s="191"/>
      <c r="X120" s="191"/>
      <c r="Y120" s="191"/>
      <c r="Z120" s="191"/>
      <c r="AA120" s="191"/>
      <c r="AB120" s="191"/>
      <c r="AE120" s="191"/>
      <c r="AN120" s="191"/>
    </row>
    <row r="121" spans="2:40" ht="12.75" customHeight="1" x14ac:dyDescent="0.3">
      <c r="B121" s="191"/>
      <c r="C121" s="191"/>
      <c r="D121" s="191"/>
      <c r="E121" s="276"/>
      <c r="F121" s="276"/>
      <c r="G121" s="191"/>
      <c r="H121" s="191"/>
      <c r="I121" s="191"/>
      <c r="J121" s="191"/>
      <c r="K121" s="277"/>
      <c r="L121" s="191"/>
      <c r="M121" s="191"/>
      <c r="N121" s="278"/>
      <c r="O121" s="279"/>
      <c r="P121" s="191"/>
      <c r="Q121" s="191"/>
      <c r="R121" s="191"/>
      <c r="S121" s="191"/>
      <c r="T121" s="191"/>
      <c r="U121" s="191"/>
      <c r="V121" s="191"/>
      <c r="W121" s="191"/>
      <c r="X121" s="191"/>
      <c r="Y121" s="191"/>
      <c r="Z121" s="191"/>
      <c r="AA121" s="191"/>
      <c r="AB121" s="191"/>
      <c r="AE121" s="191"/>
      <c r="AN121" s="191"/>
    </row>
    <row r="122" spans="2:40" ht="12.75" customHeight="1" x14ac:dyDescent="0.3">
      <c r="B122" s="191"/>
      <c r="C122" s="191"/>
      <c r="D122" s="191"/>
      <c r="E122" s="276"/>
      <c r="F122" s="276"/>
      <c r="G122" s="191"/>
      <c r="H122" s="191"/>
      <c r="I122" s="191"/>
      <c r="J122" s="191"/>
      <c r="K122" s="277"/>
      <c r="L122" s="191"/>
      <c r="M122" s="191"/>
      <c r="N122" s="278"/>
      <c r="O122" s="279"/>
      <c r="P122" s="191"/>
      <c r="Q122" s="191"/>
      <c r="R122" s="191"/>
      <c r="S122" s="191"/>
      <c r="T122" s="191"/>
      <c r="U122" s="191"/>
      <c r="V122" s="191"/>
      <c r="W122" s="191"/>
      <c r="X122" s="191"/>
      <c r="Y122" s="191"/>
      <c r="Z122" s="191"/>
      <c r="AA122" s="191"/>
      <c r="AB122" s="191"/>
      <c r="AE122" s="191"/>
      <c r="AN122" s="191"/>
    </row>
    <row r="123" spans="2:40" ht="12.75" customHeight="1" x14ac:dyDescent="0.3">
      <c r="B123" s="191"/>
      <c r="C123" s="191"/>
      <c r="D123" s="191"/>
      <c r="E123" s="276"/>
      <c r="F123" s="276"/>
      <c r="G123" s="191"/>
      <c r="H123" s="191"/>
      <c r="I123" s="191"/>
      <c r="J123" s="191"/>
      <c r="K123" s="277"/>
      <c r="L123" s="191"/>
      <c r="M123" s="191"/>
      <c r="N123" s="278"/>
      <c r="O123" s="279"/>
      <c r="P123" s="191"/>
      <c r="Q123" s="191"/>
      <c r="R123" s="191"/>
      <c r="S123" s="191"/>
      <c r="T123" s="191"/>
      <c r="U123" s="191"/>
      <c r="V123" s="191"/>
      <c r="W123" s="191"/>
      <c r="X123" s="191"/>
      <c r="Y123" s="191"/>
      <c r="Z123" s="191"/>
      <c r="AA123" s="191"/>
      <c r="AB123" s="191"/>
      <c r="AE123" s="191"/>
      <c r="AN123" s="191"/>
    </row>
    <row r="124" spans="2:40" ht="12.75" customHeight="1" x14ac:dyDescent="0.3">
      <c r="B124" s="191"/>
      <c r="C124" s="191"/>
      <c r="D124" s="191"/>
      <c r="E124" s="276"/>
      <c r="F124" s="276"/>
      <c r="G124" s="191"/>
      <c r="H124" s="191"/>
      <c r="I124" s="191"/>
      <c r="J124" s="191"/>
      <c r="K124" s="277"/>
      <c r="L124" s="191"/>
      <c r="M124" s="191"/>
      <c r="N124" s="278"/>
      <c r="O124" s="279"/>
      <c r="P124" s="191"/>
      <c r="Q124" s="191"/>
      <c r="R124" s="191"/>
      <c r="S124" s="191"/>
      <c r="T124" s="191"/>
      <c r="U124" s="191"/>
      <c r="V124" s="191"/>
      <c r="W124" s="191"/>
      <c r="X124" s="191"/>
      <c r="Y124" s="191"/>
      <c r="Z124" s="191"/>
      <c r="AA124" s="191"/>
      <c r="AB124" s="191"/>
      <c r="AE124" s="191"/>
      <c r="AN124" s="191"/>
    </row>
    <row r="125" spans="2:40" ht="12.75" customHeight="1" x14ac:dyDescent="0.3">
      <c r="B125" s="191"/>
      <c r="C125" s="191"/>
      <c r="D125" s="191"/>
      <c r="E125" s="276"/>
      <c r="F125" s="276"/>
      <c r="G125" s="191"/>
      <c r="H125" s="191"/>
      <c r="I125" s="191"/>
      <c r="J125" s="191"/>
      <c r="K125" s="277"/>
      <c r="L125" s="191"/>
      <c r="M125" s="191"/>
      <c r="N125" s="278"/>
      <c r="O125" s="279"/>
      <c r="P125" s="191"/>
      <c r="Q125" s="191"/>
      <c r="R125" s="191"/>
      <c r="S125" s="191"/>
      <c r="T125" s="191"/>
      <c r="U125" s="191"/>
      <c r="V125" s="191"/>
      <c r="W125" s="191"/>
      <c r="X125" s="191"/>
      <c r="Y125" s="191"/>
      <c r="Z125" s="191"/>
      <c r="AA125" s="191"/>
      <c r="AB125" s="191"/>
      <c r="AE125" s="191"/>
      <c r="AN125" s="191"/>
    </row>
    <row r="126" spans="2:40" ht="12.75" customHeight="1" x14ac:dyDescent="0.3">
      <c r="B126" s="191"/>
      <c r="C126" s="191"/>
      <c r="D126" s="191"/>
      <c r="E126" s="276"/>
      <c r="F126" s="276"/>
      <c r="G126" s="191"/>
      <c r="H126" s="191"/>
      <c r="I126" s="191"/>
      <c r="J126" s="191"/>
      <c r="K126" s="277"/>
      <c r="L126" s="191"/>
      <c r="M126" s="191"/>
      <c r="N126" s="278"/>
      <c r="O126" s="279"/>
      <c r="P126" s="191"/>
      <c r="Q126" s="191"/>
      <c r="R126" s="191"/>
      <c r="S126" s="191"/>
      <c r="T126" s="191"/>
      <c r="U126" s="191"/>
      <c r="V126" s="191"/>
      <c r="W126" s="191"/>
      <c r="X126" s="191"/>
      <c r="Y126" s="191"/>
      <c r="Z126" s="191"/>
      <c r="AA126" s="191"/>
      <c r="AB126" s="191"/>
      <c r="AE126" s="191"/>
      <c r="AN126" s="191"/>
    </row>
    <row r="127" spans="2:40" ht="12.75" customHeight="1" x14ac:dyDescent="0.3">
      <c r="B127" s="191"/>
      <c r="C127" s="191"/>
      <c r="D127" s="191"/>
      <c r="E127" s="276"/>
      <c r="F127" s="276"/>
      <c r="G127" s="191"/>
      <c r="H127" s="191"/>
      <c r="I127" s="191"/>
      <c r="J127" s="191"/>
      <c r="K127" s="277"/>
      <c r="L127" s="191"/>
      <c r="M127" s="191"/>
      <c r="N127" s="278"/>
      <c r="O127" s="279"/>
      <c r="P127" s="191"/>
      <c r="Q127" s="191"/>
      <c r="R127" s="191"/>
      <c r="S127" s="191"/>
      <c r="T127" s="191"/>
      <c r="U127" s="191"/>
      <c r="V127" s="191"/>
      <c r="W127" s="191"/>
      <c r="X127" s="191"/>
      <c r="Y127" s="191"/>
      <c r="Z127" s="191"/>
      <c r="AA127" s="191"/>
      <c r="AB127" s="191"/>
      <c r="AE127" s="191"/>
      <c r="AN127" s="191"/>
    </row>
    <row r="128" spans="2:40" ht="12.75" customHeight="1" x14ac:dyDescent="0.3">
      <c r="B128" s="191"/>
      <c r="C128" s="191"/>
      <c r="D128" s="191"/>
      <c r="E128" s="276"/>
      <c r="F128" s="276"/>
      <c r="G128" s="191"/>
      <c r="H128" s="191"/>
      <c r="I128" s="191"/>
      <c r="J128" s="191"/>
      <c r="K128" s="277"/>
      <c r="L128" s="191"/>
      <c r="M128" s="191"/>
      <c r="N128" s="278"/>
      <c r="O128" s="279"/>
      <c r="P128" s="191"/>
      <c r="Q128" s="191"/>
      <c r="R128" s="191"/>
      <c r="S128" s="191"/>
      <c r="T128" s="191"/>
      <c r="U128" s="191"/>
      <c r="V128" s="191"/>
      <c r="W128" s="191"/>
      <c r="X128" s="191"/>
      <c r="Y128" s="191"/>
      <c r="Z128" s="191"/>
      <c r="AA128" s="191"/>
      <c r="AB128" s="191"/>
      <c r="AE128" s="191"/>
      <c r="AN128" s="191"/>
    </row>
    <row r="129" spans="2:40" ht="12.75" customHeight="1" x14ac:dyDescent="0.3">
      <c r="B129" s="191"/>
      <c r="C129" s="191"/>
      <c r="D129" s="191"/>
      <c r="E129" s="276"/>
      <c r="F129" s="276"/>
      <c r="G129" s="191"/>
      <c r="H129" s="191"/>
      <c r="I129" s="191"/>
      <c r="J129" s="191"/>
      <c r="K129" s="277"/>
      <c r="L129" s="191"/>
      <c r="M129" s="191"/>
      <c r="N129" s="278"/>
      <c r="O129" s="279"/>
      <c r="P129" s="191"/>
      <c r="Q129" s="191"/>
      <c r="R129" s="191"/>
      <c r="S129" s="191"/>
      <c r="T129" s="191"/>
      <c r="U129" s="191"/>
      <c r="V129" s="191"/>
      <c r="W129" s="191"/>
      <c r="X129" s="191"/>
      <c r="Y129" s="191"/>
      <c r="Z129" s="191"/>
      <c r="AA129" s="191"/>
      <c r="AB129" s="191"/>
      <c r="AE129" s="191"/>
      <c r="AN129" s="191"/>
    </row>
    <row r="130" spans="2:40" ht="12.75" customHeight="1" x14ac:dyDescent="0.3">
      <c r="B130" s="191"/>
      <c r="C130" s="191"/>
      <c r="D130" s="191"/>
      <c r="E130" s="276"/>
      <c r="F130" s="276"/>
      <c r="G130" s="191"/>
      <c r="H130" s="191"/>
      <c r="I130" s="191"/>
      <c r="J130" s="191"/>
      <c r="K130" s="277"/>
      <c r="L130" s="191"/>
      <c r="M130" s="191"/>
      <c r="N130" s="278"/>
      <c r="O130" s="279"/>
      <c r="P130" s="191"/>
      <c r="Q130" s="191"/>
      <c r="R130" s="191"/>
      <c r="S130" s="191"/>
      <c r="T130" s="191"/>
      <c r="U130" s="191"/>
      <c r="V130" s="191"/>
      <c r="W130" s="191"/>
      <c r="X130" s="191"/>
      <c r="Y130" s="191"/>
      <c r="Z130" s="191"/>
      <c r="AA130" s="191"/>
      <c r="AB130" s="191"/>
      <c r="AE130" s="191"/>
      <c r="AN130" s="191"/>
    </row>
    <row r="131" spans="2:40" ht="12.75" customHeight="1" x14ac:dyDescent="0.3">
      <c r="B131" s="191"/>
      <c r="C131" s="191"/>
      <c r="D131" s="191"/>
      <c r="E131" s="276"/>
      <c r="F131" s="276"/>
      <c r="G131" s="191"/>
      <c r="H131" s="191"/>
      <c r="I131" s="191"/>
      <c r="J131" s="191"/>
      <c r="K131" s="277"/>
      <c r="L131" s="191"/>
      <c r="M131" s="191"/>
      <c r="N131" s="278"/>
      <c r="O131" s="279"/>
      <c r="P131" s="191"/>
      <c r="Q131" s="191"/>
      <c r="R131" s="191"/>
      <c r="S131" s="191"/>
      <c r="T131" s="191"/>
      <c r="U131" s="191"/>
      <c r="V131" s="191"/>
      <c r="W131" s="191"/>
      <c r="X131" s="191"/>
      <c r="Y131" s="191"/>
      <c r="Z131" s="191"/>
      <c r="AA131" s="191"/>
      <c r="AB131" s="191"/>
      <c r="AE131" s="191"/>
      <c r="AN131" s="191"/>
    </row>
    <row r="132" spans="2:40" ht="12.75" customHeight="1" x14ac:dyDescent="0.3">
      <c r="B132" s="191"/>
      <c r="C132" s="191"/>
      <c r="D132" s="191"/>
      <c r="E132" s="276"/>
      <c r="F132" s="276"/>
      <c r="G132" s="191"/>
      <c r="H132" s="191"/>
      <c r="I132" s="191"/>
      <c r="J132" s="191"/>
      <c r="K132" s="277"/>
      <c r="L132" s="191"/>
      <c r="M132" s="191"/>
      <c r="N132" s="278"/>
      <c r="O132" s="279"/>
      <c r="P132" s="191"/>
      <c r="Q132" s="191"/>
      <c r="R132" s="191"/>
      <c r="S132" s="191"/>
      <c r="T132" s="191"/>
      <c r="U132" s="191"/>
      <c r="V132" s="191"/>
      <c r="W132" s="191"/>
      <c r="X132" s="191"/>
      <c r="Y132" s="191"/>
      <c r="Z132" s="191"/>
      <c r="AA132" s="191"/>
      <c r="AB132" s="191"/>
      <c r="AE132" s="191"/>
      <c r="AN132" s="191"/>
    </row>
    <row r="133" spans="2:40" ht="12.75" customHeight="1" x14ac:dyDescent="0.3">
      <c r="B133" s="191"/>
      <c r="C133" s="191"/>
      <c r="D133" s="191"/>
      <c r="E133" s="276"/>
      <c r="F133" s="276"/>
      <c r="G133" s="191"/>
      <c r="H133" s="191"/>
      <c r="I133" s="191"/>
      <c r="J133" s="191"/>
      <c r="K133" s="277"/>
      <c r="L133" s="191"/>
      <c r="M133" s="191"/>
      <c r="N133" s="278"/>
      <c r="O133" s="279"/>
      <c r="P133" s="191"/>
      <c r="Q133" s="191"/>
      <c r="R133" s="191"/>
      <c r="S133" s="191"/>
      <c r="T133" s="191"/>
      <c r="U133" s="191"/>
      <c r="V133" s="191"/>
      <c r="W133" s="191"/>
      <c r="X133" s="191"/>
      <c r="Y133" s="191"/>
      <c r="Z133" s="191"/>
      <c r="AA133" s="191"/>
      <c r="AB133" s="191"/>
      <c r="AE133" s="191"/>
      <c r="AN133" s="191"/>
    </row>
    <row r="134" spans="2:40" ht="12.75" customHeight="1" x14ac:dyDescent="0.3">
      <c r="B134" s="191"/>
      <c r="C134" s="191"/>
      <c r="D134" s="191"/>
      <c r="E134" s="276"/>
      <c r="F134" s="276"/>
      <c r="G134" s="191"/>
      <c r="H134" s="191"/>
      <c r="I134" s="191"/>
      <c r="J134" s="191"/>
      <c r="K134" s="277"/>
      <c r="L134" s="191"/>
      <c r="M134" s="191"/>
      <c r="N134" s="278"/>
      <c r="O134" s="279"/>
      <c r="P134" s="191"/>
      <c r="Q134" s="191"/>
      <c r="R134" s="191"/>
      <c r="S134" s="191"/>
      <c r="T134" s="191"/>
      <c r="U134" s="191"/>
      <c r="V134" s="191"/>
      <c r="W134" s="191"/>
      <c r="X134" s="191"/>
      <c r="Y134" s="191"/>
      <c r="Z134" s="191"/>
      <c r="AA134" s="191"/>
      <c r="AB134" s="191"/>
      <c r="AE134" s="191"/>
      <c r="AN134" s="191"/>
    </row>
    <row r="135" spans="2:40" ht="12.75" customHeight="1" x14ac:dyDescent="0.3">
      <c r="B135" s="191"/>
      <c r="C135" s="191"/>
      <c r="D135" s="191"/>
      <c r="E135" s="276"/>
      <c r="F135" s="276"/>
      <c r="G135" s="191"/>
      <c r="H135" s="191"/>
      <c r="I135" s="191"/>
      <c r="J135" s="191"/>
      <c r="K135" s="277"/>
      <c r="L135" s="191"/>
      <c r="M135" s="191"/>
      <c r="N135" s="278"/>
      <c r="O135" s="279"/>
      <c r="P135" s="191"/>
      <c r="Q135" s="191"/>
      <c r="R135" s="191"/>
      <c r="S135" s="191"/>
      <c r="T135" s="191"/>
      <c r="U135" s="191"/>
      <c r="V135" s="191"/>
      <c r="W135" s="191"/>
      <c r="X135" s="191"/>
      <c r="Y135" s="191"/>
      <c r="Z135" s="191"/>
      <c r="AA135" s="191"/>
      <c r="AB135" s="191"/>
      <c r="AE135" s="191"/>
      <c r="AN135" s="191"/>
    </row>
    <row r="136" spans="2:40" ht="12.75" customHeight="1" x14ac:dyDescent="0.3">
      <c r="B136" s="191"/>
      <c r="C136" s="191"/>
      <c r="D136" s="191"/>
      <c r="E136" s="276"/>
      <c r="F136" s="276"/>
      <c r="G136" s="191"/>
      <c r="H136" s="191"/>
      <c r="I136" s="191"/>
      <c r="J136" s="191"/>
      <c r="K136" s="277"/>
      <c r="L136" s="191"/>
      <c r="M136" s="191"/>
      <c r="N136" s="278"/>
      <c r="O136" s="279"/>
      <c r="P136" s="191"/>
      <c r="Q136" s="191"/>
      <c r="R136" s="191"/>
      <c r="S136" s="191"/>
      <c r="T136" s="191"/>
      <c r="U136" s="191"/>
      <c r="V136" s="191"/>
      <c r="W136" s="191"/>
      <c r="X136" s="191"/>
      <c r="Y136" s="191"/>
      <c r="Z136" s="191"/>
      <c r="AA136" s="191"/>
      <c r="AB136" s="191"/>
      <c r="AE136" s="191"/>
      <c r="AN136" s="191"/>
    </row>
    <row r="137" spans="2:40" ht="12.75" customHeight="1" x14ac:dyDescent="0.3">
      <c r="B137" s="191"/>
      <c r="C137" s="191"/>
      <c r="D137" s="191"/>
      <c r="E137" s="276"/>
      <c r="F137" s="276"/>
      <c r="G137" s="191"/>
      <c r="H137" s="191"/>
      <c r="I137" s="191"/>
      <c r="J137" s="191"/>
      <c r="K137" s="277"/>
      <c r="L137" s="191"/>
      <c r="M137" s="191"/>
      <c r="N137" s="278"/>
      <c r="O137" s="279"/>
      <c r="P137" s="191"/>
      <c r="Q137" s="191"/>
      <c r="R137" s="191"/>
      <c r="S137" s="191"/>
      <c r="T137" s="191"/>
      <c r="U137" s="191"/>
      <c r="V137" s="191"/>
      <c r="W137" s="191"/>
      <c r="X137" s="191"/>
      <c r="Y137" s="191"/>
      <c r="Z137" s="191"/>
      <c r="AA137" s="191"/>
      <c r="AB137" s="191"/>
      <c r="AE137" s="191"/>
      <c r="AN137" s="191"/>
    </row>
    <row r="138" spans="2:40" ht="12.75" customHeight="1" x14ac:dyDescent="0.3">
      <c r="B138" s="191"/>
      <c r="C138" s="191"/>
      <c r="D138" s="191"/>
      <c r="E138" s="276"/>
      <c r="F138" s="276"/>
      <c r="G138" s="191"/>
      <c r="H138" s="191"/>
      <c r="I138" s="191"/>
      <c r="J138" s="191"/>
      <c r="K138" s="277"/>
      <c r="L138" s="191"/>
      <c r="M138" s="191"/>
      <c r="N138" s="278"/>
      <c r="O138" s="279"/>
      <c r="P138" s="191"/>
      <c r="Q138" s="191"/>
      <c r="R138" s="191"/>
      <c r="S138" s="191"/>
      <c r="T138" s="191"/>
      <c r="U138" s="191"/>
      <c r="V138" s="191"/>
      <c r="W138" s="191"/>
      <c r="X138" s="191"/>
      <c r="Y138" s="191"/>
      <c r="Z138" s="191"/>
      <c r="AA138" s="191"/>
      <c r="AB138" s="191"/>
      <c r="AE138" s="191"/>
      <c r="AN138" s="191"/>
    </row>
    <row r="139" spans="2:40" ht="12.75" customHeight="1" x14ac:dyDescent="0.3">
      <c r="B139" s="191"/>
      <c r="C139" s="191"/>
      <c r="D139" s="191"/>
      <c r="E139" s="276"/>
      <c r="F139" s="276"/>
      <c r="G139" s="191"/>
      <c r="H139" s="191"/>
      <c r="I139" s="191"/>
      <c r="J139" s="191"/>
      <c r="K139" s="277"/>
      <c r="L139" s="191"/>
      <c r="M139" s="191"/>
      <c r="N139" s="278"/>
      <c r="O139" s="279"/>
      <c r="P139" s="191"/>
      <c r="Q139" s="191"/>
      <c r="R139" s="191"/>
      <c r="S139" s="191"/>
      <c r="T139" s="191"/>
      <c r="U139" s="191"/>
      <c r="V139" s="191"/>
      <c r="W139" s="191"/>
      <c r="X139" s="191"/>
      <c r="Y139" s="191"/>
      <c r="Z139" s="191"/>
      <c r="AA139" s="191"/>
      <c r="AB139" s="191"/>
      <c r="AE139" s="191"/>
      <c r="AN139" s="191"/>
    </row>
    <row r="140" spans="2:40" ht="12.75" customHeight="1" x14ac:dyDescent="0.3">
      <c r="B140" s="191"/>
      <c r="C140" s="191"/>
      <c r="D140" s="191"/>
      <c r="E140" s="276"/>
      <c r="F140" s="276"/>
      <c r="G140" s="191"/>
      <c r="H140" s="191"/>
      <c r="I140" s="191"/>
      <c r="J140" s="191"/>
      <c r="K140" s="277"/>
      <c r="L140" s="191"/>
      <c r="M140" s="191"/>
      <c r="N140" s="278"/>
      <c r="O140" s="279"/>
      <c r="P140" s="191"/>
      <c r="Q140" s="191"/>
      <c r="R140" s="191"/>
      <c r="S140" s="191"/>
      <c r="T140" s="191"/>
      <c r="U140" s="191"/>
      <c r="V140" s="191"/>
      <c r="W140" s="191"/>
      <c r="X140" s="191"/>
      <c r="Y140" s="191"/>
      <c r="Z140" s="191"/>
      <c r="AA140" s="191"/>
      <c r="AB140" s="191"/>
      <c r="AE140" s="191"/>
      <c r="AN140" s="191"/>
    </row>
    <row r="141" spans="2:40" ht="12.75" customHeight="1" x14ac:dyDescent="0.3">
      <c r="B141" s="191"/>
      <c r="C141" s="191"/>
      <c r="D141" s="191"/>
      <c r="E141" s="276"/>
      <c r="F141" s="276"/>
      <c r="G141" s="191"/>
      <c r="H141" s="191"/>
      <c r="I141" s="191"/>
      <c r="J141" s="191"/>
      <c r="K141" s="277"/>
      <c r="L141" s="191"/>
      <c r="M141" s="191"/>
      <c r="N141" s="278"/>
      <c r="O141" s="279"/>
      <c r="P141" s="191"/>
      <c r="Q141" s="191"/>
      <c r="R141" s="191"/>
      <c r="S141" s="191"/>
      <c r="T141" s="191"/>
      <c r="U141" s="191"/>
      <c r="V141" s="191"/>
      <c r="W141" s="191"/>
      <c r="X141" s="191"/>
      <c r="Y141" s="191"/>
      <c r="Z141" s="191"/>
      <c r="AA141" s="191"/>
      <c r="AB141" s="191"/>
      <c r="AE141" s="191"/>
      <c r="AN141" s="191"/>
    </row>
    <row r="142" spans="2:40" ht="12.75" customHeight="1" x14ac:dyDescent="0.3">
      <c r="B142" s="191"/>
      <c r="C142" s="191"/>
      <c r="D142" s="191"/>
      <c r="E142" s="276"/>
      <c r="F142" s="276"/>
      <c r="G142" s="191"/>
      <c r="H142" s="191"/>
      <c r="I142" s="191"/>
      <c r="J142" s="191"/>
      <c r="K142" s="277"/>
      <c r="L142" s="191"/>
      <c r="M142" s="191"/>
      <c r="N142" s="278"/>
      <c r="O142" s="279"/>
      <c r="P142" s="191"/>
      <c r="Q142" s="191"/>
      <c r="R142" s="191"/>
      <c r="S142" s="191"/>
      <c r="T142" s="191"/>
      <c r="U142" s="191"/>
      <c r="V142" s="191"/>
      <c r="W142" s="191"/>
      <c r="X142" s="191"/>
      <c r="Y142" s="191"/>
      <c r="Z142" s="191"/>
      <c r="AA142" s="191"/>
      <c r="AB142" s="191"/>
      <c r="AE142" s="191"/>
      <c r="AN142" s="191"/>
    </row>
    <row r="143" spans="2:40" ht="12.75" customHeight="1" x14ac:dyDescent="0.3">
      <c r="B143" s="191"/>
      <c r="C143" s="191"/>
      <c r="D143" s="191"/>
      <c r="E143" s="276"/>
      <c r="F143" s="276"/>
      <c r="G143" s="191"/>
      <c r="H143" s="191"/>
      <c r="I143" s="191"/>
      <c r="J143" s="191"/>
      <c r="K143" s="277"/>
      <c r="L143" s="191"/>
      <c r="M143" s="191"/>
      <c r="N143" s="278"/>
      <c r="O143" s="279"/>
      <c r="P143" s="191"/>
      <c r="Q143" s="191"/>
      <c r="R143" s="191"/>
      <c r="S143" s="191"/>
      <c r="T143" s="191"/>
      <c r="U143" s="191"/>
      <c r="V143" s="191"/>
      <c r="W143" s="191"/>
      <c r="X143" s="191"/>
      <c r="Y143" s="191"/>
      <c r="Z143" s="191"/>
      <c r="AA143" s="191"/>
      <c r="AB143" s="191"/>
      <c r="AE143" s="191"/>
      <c r="AN143" s="191"/>
    </row>
    <row r="144" spans="2:40" ht="12.75" customHeight="1" x14ac:dyDescent="0.3">
      <c r="B144" s="191"/>
      <c r="C144" s="191"/>
      <c r="D144" s="191"/>
      <c r="E144" s="276"/>
      <c r="F144" s="276"/>
      <c r="G144" s="191"/>
      <c r="H144" s="191"/>
      <c r="I144" s="191"/>
      <c r="J144" s="191"/>
      <c r="K144" s="277"/>
      <c r="L144" s="191"/>
      <c r="M144" s="191"/>
      <c r="N144" s="278"/>
      <c r="O144" s="279"/>
      <c r="P144" s="191"/>
      <c r="Q144" s="191"/>
      <c r="R144" s="191"/>
      <c r="S144" s="191"/>
      <c r="T144" s="191"/>
      <c r="U144" s="191"/>
      <c r="V144" s="191"/>
      <c r="W144" s="191"/>
      <c r="X144" s="191"/>
      <c r="Y144" s="191"/>
      <c r="Z144" s="191"/>
      <c r="AA144" s="191"/>
      <c r="AB144" s="191"/>
      <c r="AE144" s="191"/>
      <c r="AN144" s="191"/>
    </row>
    <row r="145" spans="2:40" ht="12.75" customHeight="1" x14ac:dyDescent="0.3">
      <c r="B145" s="191"/>
      <c r="C145" s="191"/>
      <c r="D145" s="191"/>
      <c r="E145" s="276"/>
      <c r="F145" s="276"/>
      <c r="G145" s="191"/>
      <c r="H145" s="191"/>
      <c r="I145" s="191"/>
      <c r="J145" s="191"/>
      <c r="K145" s="277"/>
      <c r="L145" s="191"/>
      <c r="M145" s="191"/>
      <c r="N145" s="278"/>
      <c r="O145" s="279"/>
      <c r="P145" s="191"/>
      <c r="Q145" s="191"/>
      <c r="R145" s="191"/>
      <c r="S145" s="191"/>
      <c r="T145" s="191"/>
      <c r="U145" s="191"/>
      <c r="V145" s="191"/>
      <c r="W145" s="191"/>
      <c r="X145" s="191"/>
      <c r="Y145" s="191"/>
      <c r="Z145" s="191"/>
      <c r="AA145" s="191"/>
      <c r="AB145" s="191"/>
      <c r="AE145" s="191"/>
      <c r="AN145" s="191"/>
    </row>
    <row r="146" spans="2:40" ht="12.75" customHeight="1" x14ac:dyDescent="0.3">
      <c r="B146" s="191"/>
      <c r="C146" s="191"/>
      <c r="D146" s="191"/>
      <c r="E146" s="276"/>
      <c r="F146" s="276"/>
      <c r="G146" s="191"/>
      <c r="H146" s="191"/>
      <c r="I146" s="191"/>
      <c r="J146" s="191"/>
      <c r="K146" s="277"/>
      <c r="L146" s="191"/>
      <c r="M146" s="191"/>
      <c r="N146" s="278"/>
      <c r="O146" s="279"/>
      <c r="P146" s="191"/>
      <c r="Q146" s="191"/>
      <c r="R146" s="191"/>
      <c r="S146" s="191"/>
      <c r="T146" s="191"/>
      <c r="U146" s="191"/>
      <c r="V146" s="191"/>
      <c r="W146" s="191"/>
      <c r="X146" s="191"/>
      <c r="Y146" s="191"/>
      <c r="Z146" s="191"/>
      <c r="AA146" s="191"/>
      <c r="AB146" s="191"/>
      <c r="AE146" s="191"/>
      <c r="AN146" s="191"/>
    </row>
    <row r="147" spans="2:40" ht="12.75" customHeight="1" x14ac:dyDescent="0.3">
      <c r="B147" s="191"/>
      <c r="C147" s="191"/>
      <c r="D147" s="191"/>
      <c r="E147" s="276"/>
      <c r="F147" s="276"/>
      <c r="G147" s="191"/>
      <c r="H147" s="191"/>
      <c r="I147" s="191"/>
      <c r="J147" s="191"/>
      <c r="K147" s="277"/>
      <c r="L147" s="191"/>
      <c r="M147" s="191"/>
      <c r="N147" s="278"/>
      <c r="O147" s="279"/>
      <c r="P147" s="191"/>
      <c r="Q147" s="191"/>
      <c r="R147" s="191"/>
      <c r="S147" s="191"/>
      <c r="T147" s="191"/>
      <c r="U147" s="191"/>
      <c r="V147" s="191"/>
      <c r="W147" s="191"/>
      <c r="X147" s="191"/>
      <c r="Y147" s="191"/>
      <c r="Z147" s="191"/>
      <c r="AA147" s="191"/>
      <c r="AB147" s="191"/>
      <c r="AE147" s="191"/>
      <c r="AN147" s="191"/>
    </row>
    <row r="148" spans="2:40" ht="12.75" customHeight="1" x14ac:dyDescent="0.3">
      <c r="B148" s="191"/>
      <c r="C148" s="191"/>
      <c r="D148" s="191"/>
      <c r="E148" s="276"/>
      <c r="F148" s="276"/>
      <c r="G148" s="191"/>
      <c r="H148" s="191"/>
      <c r="I148" s="191"/>
      <c r="J148" s="191"/>
      <c r="K148" s="277"/>
      <c r="L148" s="191"/>
      <c r="M148" s="191"/>
      <c r="N148" s="278"/>
      <c r="O148" s="279"/>
      <c r="P148" s="191"/>
      <c r="Q148" s="191"/>
      <c r="R148" s="191"/>
      <c r="S148" s="191"/>
      <c r="T148" s="191"/>
      <c r="U148" s="191"/>
      <c r="V148" s="191"/>
      <c r="W148" s="191"/>
      <c r="X148" s="191"/>
      <c r="Y148" s="191"/>
      <c r="Z148" s="191"/>
      <c r="AA148" s="191"/>
      <c r="AB148" s="191"/>
      <c r="AE148" s="191"/>
      <c r="AN148" s="191"/>
    </row>
    <row r="149" spans="2:40" ht="12.75" customHeight="1" x14ac:dyDescent="0.3">
      <c r="B149" s="191"/>
      <c r="C149" s="191"/>
      <c r="D149" s="191"/>
      <c r="E149" s="276"/>
      <c r="F149" s="276"/>
      <c r="G149" s="191"/>
      <c r="H149" s="191"/>
      <c r="I149" s="191"/>
      <c r="J149" s="191"/>
      <c r="K149" s="277"/>
      <c r="L149" s="191"/>
      <c r="M149" s="191"/>
      <c r="N149" s="278"/>
      <c r="O149" s="279"/>
      <c r="P149" s="191"/>
      <c r="Q149" s="191"/>
      <c r="R149" s="191"/>
      <c r="S149" s="191"/>
      <c r="T149" s="191"/>
      <c r="U149" s="191"/>
      <c r="V149" s="191"/>
      <c r="W149" s="191"/>
      <c r="X149" s="191"/>
      <c r="Y149" s="191"/>
      <c r="Z149" s="191"/>
      <c r="AA149" s="191"/>
      <c r="AB149" s="191"/>
      <c r="AE149" s="191"/>
      <c r="AN149" s="191"/>
    </row>
    <row r="150" spans="2:40" ht="12.75" customHeight="1" x14ac:dyDescent="0.3">
      <c r="B150" s="191"/>
      <c r="C150" s="191"/>
      <c r="D150" s="191"/>
      <c r="E150" s="276"/>
      <c r="F150" s="276"/>
      <c r="G150" s="191"/>
      <c r="H150" s="191"/>
      <c r="I150" s="191"/>
      <c r="J150" s="191"/>
      <c r="K150" s="277"/>
      <c r="L150" s="191"/>
      <c r="M150" s="191"/>
      <c r="N150" s="278"/>
      <c r="O150" s="279"/>
      <c r="P150" s="191"/>
      <c r="Q150" s="191"/>
      <c r="R150" s="191"/>
      <c r="S150" s="191"/>
      <c r="T150" s="191"/>
      <c r="U150" s="191"/>
      <c r="V150" s="191"/>
      <c r="W150" s="191"/>
      <c r="X150" s="191"/>
      <c r="Y150" s="191"/>
      <c r="Z150" s="191"/>
      <c r="AA150" s="191"/>
      <c r="AB150" s="191"/>
      <c r="AE150" s="191"/>
      <c r="AN150" s="191"/>
    </row>
    <row r="151" spans="2:40" ht="12.75" customHeight="1" x14ac:dyDescent="0.3">
      <c r="B151" s="191"/>
      <c r="C151" s="191"/>
      <c r="D151" s="191"/>
      <c r="E151" s="276"/>
      <c r="F151" s="276"/>
      <c r="G151" s="191"/>
      <c r="H151" s="191"/>
      <c r="I151" s="191"/>
      <c r="J151" s="191"/>
      <c r="K151" s="277"/>
      <c r="L151" s="191"/>
      <c r="M151" s="191"/>
      <c r="N151" s="278"/>
      <c r="O151" s="279"/>
      <c r="P151" s="191"/>
      <c r="Q151" s="191"/>
      <c r="R151" s="191"/>
      <c r="S151" s="191"/>
      <c r="T151" s="191"/>
      <c r="U151" s="191"/>
      <c r="V151" s="191"/>
      <c r="W151" s="191"/>
      <c r="X151" s="191"/>
      <c r="Y151" s="191"/>
      <c r="Z151" s="191"/>
      <c r="AA151" s="191"/>
      <c r="AB151" s="191"/>
      <c r="AE151" s="191"/>
      <c r="AN151" s="191"/>
    </row>
    <row r="152" spans="2:40" ht="12.75" customHeight="1" x14ac:dyDescent="0.3">
      <c r="B152" s="191"/>
      <c r="C152" s="191"/>
      <c r="D152" s="191"/>
      <c r="E152" s="276"/>
      <c r="F152" s="276"/>
      <c r="G152" s="191"/>
      <c r="H152" s="191"/>
      <c r="I152" s="191"/>
      <c r="J152" s="191"/>
      <c r="K152" s="277"/>
      <c r="L152" s="191"/>
      <c r="M152" s="191"/>
      <c r="N152" s="278"/>
      <c r="O152" s="279"/>
      <c r="P152" s="191"/>
      <c r="Q152" s="191"/>
      <c r="R152" s="191"/>
      <c r="S152" s="191"/>
      <c r="T152" s="191"/>
      <c r="U152" s="191"/>
      <c r="V152" s="191"/>
      <c r="W152" s="191"/>
      <c r="X152" s="191"/>
      <c r="Y152" s="191"/>
      <c r="Z152" s="191"/>
      <c r="AA152" s="191"/>
      <c r="AB152" s="191"/>
      <c r="AE152" s="191"/>
      <c r="AN152" s="191"/>
    </row>
    <row r="153" spans="2:40" ht="12.75" customHeight="1" x14ac:dyDescent="0.3">
      <c r="B153" s="191"/>
      <c r="C153" s="191"/>
      <c r="D153" s="191"/>
      <c r="E153" s="276"/>
      <c r="F153" s="276"/>
      <c r="G153" s="191"/>
      <c r="H153" s="191"/>
      <c r="I153" s="191"/>
      <c r="J153" s="191"/>
      <c r="K153" s="277"/>
      <c r="L153" s="191"/>
      <c r="M153" s="191"/>
      <c r="N153" s="278"/>
      <c r="O153" s="279"/>
      <c r="P153" s="191"/>
      <c r="Q153" s="191"/>
      <c r="R153" s="191"/>
      <c r="S153" s="191"/>
      <c r="T153" s="191"/>
      <c r="U153" s="191"/>
      <c r="V153" s="191"/>
      <c r="W153" s="191"/>
      <c r="X153" s="191"/>
      <c r="Y153" s="191"/>
      <c r="Z153" s="191"/>
      <c r="AA153" s="191"/>
      <c r="AB153" s="191"/>
      <c r="AE153" s="191"/>
      <c r="AN153" s="191"/>
    </row>
    <row r="154" spans="2:40" ht="12.75" customHeight="1" x14ac:dyDescent="0.3">
      <c r="B154" s="191"/>
      <c r="C154" s="191"/>
      <c r="D154" s="191"/>
      <c r="E154" s="276"/>
      <c r="F154" s="276"/>
      <c r="G154" s="191"/>
      <c r="H154" s="191"/>
      <c r="I154" s="191"/>
      <c r="J154" s="191"/>
      <c r="K154" s="277"/>
      <c r="L154" s="191"/>
      <c r="M154" s="191"/>
      <c r="N154" s="278"/>
      <c r="O154" s="279"/>
      <c r="P154" s="191"/>
      <c r="Q154" s="191"/>
      <c r="R154" s="191"/>
      <c r="S154" s="191"/>
      <c r="T154" s="191"/>
      <c r="U154" s="191"/>
      <c r="V154" s="191"/>
      <c r="W154" s="191"/>
      <c r="X154" s="191"/>
      <c r="Y154" s="191"/>
      <c r="Z154" s="191"/>
      <c r="AA154" s="191"/>
      <c r="AB154" s="191"/>
      <c r="AE154" s="191"/>
      <c r="AN154" s="191"/>
    </row>
    <row r="155" spans="2:40" ht="12.75" customHeight="1" x14ac:dyDescent="0.3">
      <c r="B155" s="191"/>
      <c r="C155" s="191"/>
      <c r="D155" s="191"/>
      <c r="E155" s="276"/>
      <c r="F155" s="276"/>
      <c r="G155" s="191"/>
      <c r="H155" s="191"/>
      <c r="I155" s="191"/>
      <c r="J155" s="191"/>
      <c r="K155" s="277"/>
      <c r="L155" s="191"/>
      <c r="M155" s="191"/>
      <c r="N155" s="278"/>
      <c r="O155" s="279"/>
      <c r="P155" s="191"/>
      <c r="Q155" s="191"/>
      <c r="R155" s="191"/>
      <c r="S155" s="191"/>
      <c r="T155" s="191"/>
      <c r="U155" s="191"/>
      <c r="V155" s="191"/>
      <c r="W155" s="191"/>
      <c r="X155" s="191"/>
      <c r="Y155" s="191"/>
      <c r="Z155" s="191"/>
      <c r="AA155" s="191"/>
      <c r="AB155" s="191"/>
      <c r="AE155" s="191"/>
      <c r="AN155" s="191"/>
    </row>
    <row r="156" spans="2:40" ht="12.75" customHeight="1" x14ac:dyDescent="0.3">
      <c r="B156" s="191"/>
      <c r="C156" s="191"/>
      <c r="D156" s="191"/>
      <c r="E156" s="276"/>
      <c r="F156" s="276"/>
      <c r="G156" s="191"/>
      <c r="H156" s="191"/>
      <c r="I156" s="191"/>
      <c r="J156" s="191"/>
      <c r="K156" s="277"/>
      <c r="L156" s="191"/>
      <c r="M156" s="191"/>
      <c r="N156" s="278"/>
      <c r="O156" s="279"/>
      <c r="P156" s="191"/>
      <c r="Q156" s="191"/>
      <c r="R156" s="191"/>
      <c r="S156" s="191"/>
      <c r="T156" s="191"/>
      <c r="U156" s="191"/>
      <c r="V156" s="191"/>
      <c r="W156" s="191"/>
      <c r="X156" s="191"/>
      <c r="Y156" s="191"/>
      <c r="Z156" s="191"/>
      <c r="AA156" s="191"/>
      <c r="AB156" s="191"/>
      <c r="AE156" s="191"/>
      <c r="AN156" s="191"/>
    </row>
    <row r="157" spans="2:40" ht="12.75" customHeight="1" x14ac:dyDescent="0.3">
      <c r="B157" s="191"/>
      <c r="C157" s="191"/>
      <c r="D157" s="191"/>
      <c r="E157" s="276"/>
      <c r="F157" s="276"/>
      <c r="G157" s="191"/>
      <c r="H157" s="191"/>
      <c r="I157" s="191"/>
      <c r="J157" s="191"/>
      <c r="K157" s="277"/>
      <c r="L157" s="191"/>
      <c r="M157" s="191"/>
      <c r="N157" s="278"/>
      <c r="O157" s="279"/>
      <c r="P157" s="191"/>
      <c r="Q157" s="191"/>
      <c r="R157" s="191"/>
      <c r="S157" s="191"/>
      <c r="T157" s="191"/>
      <c r="U157" s="191"/>
      <c r="V157" s="191"/>
      <c r="W157" s="191"/>
      <c r="X157" s="191"/>
      <c r="Y157" s="191"/>
      <c r="Z157" s="191"/>
      <c r="AA157" s="191"/>
      <c r="AB157" s="191"/>
      <c r="AE157" s="191"/>
      <c r="AN157" s="191"/>
    </row>
    <row r="158" spans="2:40" ht="12.75" customHeight="1" x14ac:dyDescent="0.3">
      <c r="B158" s="191"/>
      <c r="C158" s="191"/>
      <c r="D158" s="191"/>
      <c r="E158" s="276"/>
      <c r="F158" s="276"/>
      <c r="G158" s="191"/>
      <c r="H158" s="191"/>
      <c r="I158" s="191"/>
      <c r="J158" s="191"/>
      <c r="K158" s="277"/>
      <c r="L158" s="191"/>
      <c r="M158" s="191"/>
      <c r="N158" s="278"/>
      <c r="O158" s="279"/>
      <c r="P158" s="191"/>
      <c r="Q158" s="191"/>
      <c r="R158" s="191"/>
      <c r="S158" s="191"/>
      <c r="T158" s="191"/>
      <c r="U158" s="191"/>
      <c r="V158" s="191"/>
      <c r="W158" s="191"/>
      <c r="X158" s="191"/>
      <c r="Y158" s="191"/>
      <c r="Z158" s="191"/>
      <c r="AA158" s="191"/>
      <c r="AB158" s="191"/>
      <c r="AE158" s="191"/>
      <c r="AN158" s="191"/>
    </row>
    <row r="159" spans="2:40" ht="12.75" customHeight="1" x14ac:dyDescent="0.3">
      <c r="B159" s="191"/>
      <c r="C159" s="191"/>
      <c r="D159" s="191"/>
      <c r="E159" s="276"/>
      <c r="F159" s="276"/>
      <c r="G159" s="191"/>
      <c r="H159" s="191"/>
      <c r="I159" s="191"/>
      <c r="J159" s="191"/>
      <c r="K159" s="277"/>
      <c r="L159" s="191"/>
      <c r="M159" s="191"/>
      <c r="N159" s="278"/>
      <c r="O159" s="279"/>
      <c r="P159" s="191"/>
      <c r="Q159" s="191"/>
      <c r="R159" s="191"/>
      <c r="S159" s="191"/>
      <c r="T159" s="191"/>
      <c r="U159" s="191"/>
      <c r="V159" s="191"/>
      <c r="W159" s="191"/>
      <c r="X159" s="191"/>
      <c r="Y159" s="191"/>
      <c r="Z159" s="191"/>
      <c r="AA159" s="191"/>
      <c r="AB159" s="191"/>
      <c r="AE159" s="191"/>
      <c r="AN159" s="191"/>
    </row>
    <row r="160" spans="2:40" ht="12.75" customHeight="1" x14ac:dyDescent="0.3">
      <c r="B160" s="191"/>
      <c r="C160" s="191"/>
      <c r="D160" s="191"/>
      <c r="E160" s="276"/>
      <c r="F160" s="276"/>
      <c r="G160" s="191"/>
      <c r="H160" s="191"/>
      <c r="I160" s="191"/>
      <c r="J160" s="191"/>
      <c r="K160" s="277"/>
      <c r="L160" s="191"/>
      <c r="M160" s="191"/>
      <c r="N160" s="278"/>
      <c r="O160" s="279"/>
      <c r="P160" s="191"/>
      <c r="Q160" s="191"/>
      <c r="R160" s="191"/>
      <c r="S160" s="191"/>
      <c r="T160" s="191"/>
      <c r="U160" s="191"/>
      <c r="V160" s="191"/>
      <c r="W160" s="191"/>
      <c r="X160" s="191"/>
      <c r="Y160" s="191"/>
      <c r="Z160" s="191"/>
      <c r="AA160" s="191"/>
      <c r="AB160" s="191"/>
      <c r="AE160" s="191"/>
      <c r="AN160" s="191"/>
    </row>
    <row r="161" spans="2:40" ht="12.75" customHeight="1" x14ac:dyDescent="0.3">
      <c r="B161" s="191"/>
      <c r="C161" s="191"/>
      <c r="D161" s="191"/>
      <c r="E161" s="276"/>
      <c r="F161" s="276"/>
      <c r="G161" s="191"/>
      <c r="H161" s="191"/>
      <c r="I161" s="191"/>
      <c r="J161" s="191"/>
      <c r="K161" s="277"/>
      <c r="L161" s="191"/>
      <c r="M161" s="191"/>
      <c r="N161" s="278"/>
      <c r="O161" s="279"/>
      <c r="P161" s="191"/>
      <c r="Q161" s="191"/>
      <c r="R161" s="191"/>
      <c r="S161" s="191"/>
      <c r="T161" s="191"/>
      <c r="U161" s="191"/>
      <c r="V161" s="191"/>
      <c r="W161" s="191"/>
      <c r="X161" s="191"/>
      <c r="Y161" s="191"/>
      <c r="Z161" s="191"/>
      <c r="AA161" s="191"/>
      <c r="AB161" s="191"/>
      <c r="AE161" s="191"/>
      <c r="AN161" s="191"/>
    </row>
    <row r="162" spans="2:40" ht="12.75" customHeight="1" x14ac:dyDescent="0.3">
      <c r="B162" s="191"/>
      <c r="C162" s="191"/>
      <c r="D162" s="191"/>
      <c r="E162" s="276"/>
      <c r="F162" s="276"/>
      <c r="G162" s="191"/>
      <c r="H162" s="191"/>
      <c r="I162" s="191"/>
      <c r="J162" s="191"/>
      <c r="K162" s="277"/>
      <c r="L162" s="191"/>
      <c r="M162" s="191"/>
      <c r="N162" s="278"/>
      <c r="O162" s="279"/>
      <c r="P162" s="191"/>
      <c r="Q162" s="191"/>
      <c r="R162" s="191"/>
      <c r="S162" s="191"/>
      <c r="T162" s="191"/>
      <c r="U162" s="191"/>
      <c r="V162" s="191"/>
      <c r="W162" s="191"/>
      <c r="X162" s="191"/>
      <c r="Y162" s="191"/>
      <c r="Z162" s="191"/>
      <c r="AA162" s="191"/>
      <c r="AB162" s="191"/>
      <c r="AE162" s="191"/>
      <c r="AN162" s="191"/>
    </row>
    <row r="163" spans="2:40" ht="12.75" customHeight="1" x14ac:dyDescent="0.3">
      <c r="B163" s="191"/>
      <c r="C163" s="191"/>
      <c r="D163" s="191"/>
      <c r="E163" s="276"/>
      <c r="F163" s="276"/>
      <c r="G163" s="191"/>
      <c r="H163" s="191"/>
      <c r="I163" s="191"/>
      <c r="J163" s="191"/>
      <c r="K163" s="277"/>
      <c r="L163" s="191"/>
      <c r="M163" s="191"/>
      <c r="N163" s="278"/>
      <c r="O163" s="279"/>
      <c r="P163" s="191"/>
      <c r="Q163" s="191"/>
      <c r="R163" s="191"/>
      <c r="S163" s="191"/>
      <c r="T163" s="191"/>
      <c r="U163" s="191"/>
      <c r="V163" s="191"/>
      <c r="W163" s="191"/>
      <c r="X163" s="191"/>
      <c r="Y163" s="191"/>
      <c r="Z163" s="191"/>
      <c r="AA163" s="191"/>
      <c r="AB163" s="191"/>
      <c r="AE163" s="191"/>
      <c r="AN163" s="191"/>
    </row>
    <row r="164" spans="2:40" ht="12.75" customHeight="1" x14ac:dyDescent="0.3">
      <c r="B164" s="191"/>
      <c r="C164" s="191"/>
      <c r="D164" s="191"/>
      <c r="E164" s="276"/>
      <c r="F164" s="276"/>
      <c r="G164" s="191"/>
      <c r="H164" s="191"/>
      <c r="I164" s="191"/>
      <c r="J164" s="191"/>
      <c r="K164" s="277"/>
      <c r="L164" s="191"/>
      <c r="M164" s="191"/>
      <c r="N164" s="278"/>
      <c r="O164" s="279"/>
      <c r="P164" s="191"/>
      <c r="Q164" s="191"/>
      <c r="R164" s="191"/>
      <c r="S164" s="191"/>
      <c r="T164" s="191"/>
      <c r="U164" s="191"/>
      <c r="V164" s="191"/>
      <c r="W164" s="191"/>
      <c r="X164" s="191"/>
      <c r="Y164" s="191"/>
      <c r="Z164" s="191"/>
      <c r="AA164" s="191"/>
      <c r="AB164" s="191"/>
      <c r="AE164" s="191"/>
      <c r="AN164" s="191"/>
    </row>
    <row r="165" spans="2:40" ht="12.75" customHeight="1" x14ac:dyDescent="0.3">
      <c r="B165" s="191"/>
      <c r="C165" s="191"/>
      <c r="D165" s="191"/>
      <c r="E165" s="276"/>
      <c r="F165" s="276"/>
      <c r="G165" s="191"/>
      <c r="H165" s="191"/>
      <c r="I165" s="191"/>
      <c r="J165" s="191"/>
      <c r="K165" s="277"/>
      <c r="L165" s="191"/>
      <c r="M165" s="191"/>
      <c r="N165" s="278"/>
      <c r="O165" s="279"/>
      <c r="P165" s="191"/>
      <c r="Q165" s="191"/>
      <c r="R165" s="191"/>
      <c r="S165" s="191"/>
      <c r="T165" s="191"/>
      <c r="U165" s="191"/>
      <c r="V165" s="191"/>
      <c r="W165" s="191"/>
      <c r="X165" s="191"/>
      <c r="Y165" s="191"/>
      <c r="Z165" s="191"/>
      <c r="AA165" s="191"/>
      <c r="AB165" s="191"/>
      <c r="AE165" s="191"/>
      <c r="AN165" s="191"/>
    </row>
    <row r="166" spans="2:40" ht="12.75" customHeight="1" x14ac:dyDescent="0.3">
      <c r="B166" s="191"/>
      <c r="C166" s="191"/>
      <c r="D166" s="191"/>
      <c r="E166" s="276"/>
      <c r="F166" s="276"/>
      <c r="G166" s="191"/>
      <c r="H166" s="191"/>
      <c r="I166" s="191"/>
      <c r="J166" s="191"/>
      <c r="K166" s="277"/>
      <c r="L166" s="191"/>
      <c r="M166" s="191"/>
      <c r="N166" s="278"/>
      <c r="O166" s="279"/>
      <c r="P166" s="191"/>
      <c r="Q166" s="191"/>
      <c r="R166" s="191"/>
      <c r="S166" s="191"/>
      <c r="T166" s="191"/>
      <c r="U166" s="191"/>
      <c r="V166" s="191"/>
      <c r="W166" s="191"/>
      <c r="X166" s="191"/>
      <c r="Y166" s="191"/>
      <c r="Z166" s="191"/>
      <c r="AA166" s="191"/>
      <c r="AB166" s="191"/>
      <c r="AE166" s="191"/>
      <c r="AN166" s="191"/>
    </row>
    <row r="167" spans="2:40" ht="12.75" customHeight="1" x14ac:dyDescent="0.3">
      <c r="B167" s="191"/>
      <c r="C167" s="191"/>
      <c r="D167" s="191"/>
      <c r="E167" s="276"/>
      <c r="F167" s="276"/>
      <c r="G167" s="191"/>
      <c r="H167" s="191"/>
      <c r="I167" s="191"/>
      <c r="J167" s="191"/>
      <c r="K167" s="277"/>
      <c r="L167" s="191"/>
      <c r="M167" s="191"/>
      <c r="N167" s="278"/>
      <c r="O167" s="279"/>
      <c r="P167" s="191"/>
      <c r="Q167" s="191"/>
      <c r="R167" s="191"/>
      <c r="S167" s="191"/>
      <c r="T167" s="191"/>
      <c r="U167" s="191"/>
      <c r="V167" s="191"/>
      <c r="W167" s="191"/>
      <c r="X167" s="191"/>
      <c r="Y167" s="191"/>
      <c r="Z167" s="191"/>
      <c r="AA167" s="191"/>
      <c r="AB167" s="191"/>
      <c r="AE167" s="191"/>
      <c r="AN167" s="191"/>
    </row>
    <row r="168" spans="2:40" ht="12.75" customHeight="1" x14ac:dyDescent="0.3">
      <c r="B168" s="191"/>
      <c r="C168" s="191"/>
      <c r="D168" s="191"/>
      <c r="E168" s="276"/>
      <c r="F168" s="276"/>
      <c r="G168" s="191"/>
      <c r="H168" s="191"/>
      <c r="I168" s="191"/>
      <c r="J168" s="191"/>
      <c r="K168" s="277"/>
      <c r="L168" s="191"/>
      <c r="M168" s="191"/>
      <c r="N168" s="278"/>
      <c r="O168" s="279"/>
      <c r="P168" s="191"/>
      <c r="Q168" s="191"/>
      <c r="R168" s="191"/>
      <c r="S168" s="191"/>
      <c r="T168" s="191"/>
      <c r="U168" s="191"/>
      <c r="V168" s="191"/>
      <c r="W168" s="191"/>
      <c r="X168" s="191"/>
      <c r="Y168" s="191"/>
      <c r="Z168" s="191"/>
      <c r="AA168" s="191"/>
      <c r="AB168" s="191"/>
      <c r="AE168" s="191"/>
      <c r="AN168" s="191"/>
    </row>
    <row r="169" spans="2:40" ht="12.75" customHeight="1" x14ac:dyDescent="0.3">
      <c r="B169" s="191"/>
      <c r="C169" s="191"/>
      <c r="D169" s="191"/>
      <c r="E169" s="276"/>
      <c r="F169" s="276"/>
      <c r="G169" s="191"/>
      <c r="H169" s="191"/>
      <c r="I169" s="191"/>
      <c r="J169" s="191"/>
      <c r="K169" s="277"/>
      <c r="L169" s="191"/>
      <c r="M169" s="191"/>
      <c r="N169" s="278"/>
      <c r="O169" s="279"/>
      <c r="P169" s="191"/>
      <c r="Q169" s="191"/>
      <c r="R169" s="191"/>
      <c r="S169" s="191"/>
      <c r="T169" s="191"/>
      <c r="U169" s="191"/>
      <c r="V169" s="191"/>
      <c r="W169" s="191"/>
      <c r="X169" s="191"/>
      <c r="Y169" s="191"/>
      <c r="Z169" s="191"/>
      <c r="AA169" s="191"/>
      <c r="AB169" s="191"/>
      <c r="AE169" s="191"/>
      <c r="AN169" s="191"/>
    </row>
    <row r="170" spans="2:40" ht="12.75" customHeight="1" x14ac:dyDescent="0.3">
      <c r="B170" s="191"/>
      <c r="C170" s="191"/>
      <c r="D170" s="191"/>
      <c r="E170" s="276"/>
      <c r="F170" s="276"/>
      <c r="G170" s="191"/>
      <c r="H170" s="191"/>
      <c r="I170" s="191"/>
      <c r="J170" s="191"/>
      <c r="K170" s="277"/>
      <c r="L170" s="191"/>
      <c r="M170" s="191"/>
      <c r="N170" s="278"/>
      <c r="O170" s="279"/>
      <c r="P170" s="191"/>
      <c r="Q170" s="191"/>
      <c r="R170" s="191"/>
      <c r="S170" s="191"/>
      <c r="T170" s="191"/>
      <c r="U170" s="191"/>
      <c r="V170" s="191"/>
      <c r="W170" s="191"/>
      <c r="X170" s="191"/>
      <c r="Y170" s="191"/>
      <c r="Z170" s="191"/>
      <c r="AA170" s="191"/>
      <c r="AB170" s="191"/>
      <c r="AE170" s="191"/>
      <c r="AN170" s="191"/>
    </row>
    <row r="171" spans="2:40" ht="12.75" customHeight="1" x14ac:dyDescent="0.3">
      <c r="B171" s="191"/>
      <c r="C171" s="191"/>
      <c r="D171" s="191"/>
      <c r="E171" s="276"/>
      <c r="F171" s="276"/>
      <c r="G171" s="191"/>
      <c r="H171" s="191"/>
      <c r="I171" s="191"/>
      <c r="J171" s="191"/>
      <c r="K171" s="277"/>
      <c r="L171" s="191"/>
      <c r="M171" s="191"/>
      <c r="N171" s="278"/>
      <c r="O171" s="279"/>
      <c r="P171" s="191"/>
      <c r="Q171" s="191"/>
      <c r="R171" s="191"/>
      <c r="S171" s="191"/>
      <c r="T171" s="191"/>
      <c r="U171" s="191"/>
      <c r="V171" s="191"/>
      <c r="W171" s="191"/>
      <c r="X171" s="191"/>
      <c r="Y171" s="191"/>
      <c r="Z171" s="191"/>
      <c r="AA171" s="191"/>
      <c r="AB171" s="191"/>
      <c r="AE171" s="191"/>
      <c r="AN171" s="191"/>
    </row>
    <row r="172" spans="2:40" ht="12.75" customHeight="1" x14ac:dyDescent="0.3">
      <c r="B172" s="191"/>
      <c r="C172" s="191"/>
      <c r="D172" s="191"/>
      <c r="E172" s="276"/>
      <c r="F172" s="276"/>
      <c r="G172" s="191"/>
      <c r="H172" s="191"/>
      <c r="I172" s="191"/>
      <c r="J172" s="191"/>
      <c r="K172" s="277"/>
      <c r="L172" s="191"/>
      <c r="M172" s="191"/>
      <c r="N172" s="278"/>
      <c r="O172" s="279"/>
      <c r="P172" s="191"/>
      <c r="Q172" s="191"/>
      <c r="R172" s="191"/>
      <c r="S172" s="191"/>
      <c r="T172" s="191"/>
      <c r="U172" s="191"/>
      <c r="V172" s="191"/>
      <c r="W172" s="191"/>
      <c r="X172" s="191"/>
      <c r="Y172" s="191"/>
      <c r="Z172" s="191"/>
      <c r="AA172" s="191"/>
      <c r="AB172" s="191"/>
      <c r="AE172" s="191"/>
      <c r="AN172" s="191"/>
    </row>
    <row r="173" spans="2:40" ht="12.75" customHeight="1" x14ac:dyDescent="0.3">
      <c r="B173" s="191"/>
      <c r="C173" s="191"/>
      <c r="D173" s="191"/>
      <c r="E173" s="276"/>
      <c r="F173" s="276"/>
      <c r="G173" s="191"/>
      <c r="H173" s="191"/>
      <c r="I173" s="191"/>
      <c r="J173" s="191"/>
      <c r="K173" s="277"/>
      <c r="L173" s="191"/>
      <c r="M173" s="191"/>
      <c r="N173" s="278"/>
      <c r="O173" s="279"/>
      <c r="P173" s="191"/>
      <c r="Q173" s="191"/>
      <c r="R173" s="191"/>
      <c r="S173" s="191"/>
      <c r="T173" s="191"/>
      <c r="U173" s="191"/>
      <c r="V173" s="191"/>
      <c r="W173" s="191"/>
      <c r="X173" s="191"/>
      <c r="Y173" s="191"/>
      <c r="Z173" s="191"/>
      <c r="AA173" s="191"/>
      <c r="AB173" s="191"/>
      <c r="AE173" s="191"/>
      <c r="AN173" s="191"/>
    </row>
    <row r="174" spans="2:40" ht="12.75" customHeight="1" x14ac:dyDescent="0.3">
      <c r="B174" s="191"/>
      <c r="C174" s="191"/>
      <c r="D174" s="191"/>
      <c r="E174" s="276"/>
      <c r="F174" s="276"/>
      <c r="G174" s="191"/>
      <c r="H174" s="191"/>
      <c r="I174" s="191"/>
      <c r="J174" s="191"/>
      <c r="K174" s="277"/>
      <c r="L174" s="191"/>
      <c r="M174" s="191"/>
      <c r="N174" s="278"/>
      <c r="O174" s="279"/>
      <c r="P174" s="191"/>
      <c r="Q174" s="191"/>
      <c r="R174" s="191"/>
      <c r="S174" s="191"/>
      <c r="T174" s="191"/>
      <c r="U174" s="191"/>
      <c r="V174" s="191"/>
      <c r="W174" s="191"/>
      <c r="X174" s="191"/>
      <c r="Y174" s="191"/>
      <c r="Z174" s="191"/>
      <c r="AA174" s="191"/>
      <c r="AB174" s="191"/>
      <c r="AE174" s="191"/>
      <c r="AN174" s="191"/>
    </row>
    <row r="175" spans="2:40" ht="12.75" customHeight="1" x14ac:dyDescent="0.3">
      <c r="B175" s="191"/>
      <c r="C175" s="191"/>
      <c r="D175" s="191"/>
      <c r="E175" s="276"/>
      <c r="F175" s="276"/>
      <c r="G175" s="191"/>
      <c r="H175" s="191"/>
      <c r="I175" s="191"/>
      <c r="J175" s="191"/>
      <c r="K175" s="277"/>
      <c r="L175" s="191"/>
      <c r="M175" s="191"/>
      <c r="N175" s="278"/>
      <c r="O175" s="279"/>
      <c r="P175" s="191"/>
      <c r="Q175" s="191"/>
      <c r="R175" s="191"/>
      <c r="S175" s="191"/>
      <c r="T175" s="191"/>
      <c r="U175" s="191"/>
      <c r="V175" s="191"/>
      <c r="W175" s="191"/>
      <c r="X175" s="191"/>
      <c r="Y175" s="191"/>
      <c r="Z175" s="191"/>
      <c r="AA175" s="191"/>
      <c r="AB175" s="191"/>
      <c r="AE175" s="191"/>
      <c r="AN175" s="191"/>
    </row>
    <row r="176" spans="2:40" ht="12.75" customHeight="1" x14ac:dyDescent="0.3">
      <c r="B176" s="191"/>
      <c r="C176" s="191"/>
      <c r="D176" s="191"/>
      <c r="E176" s="276"/>
      <c r="F176" s="276"/>
      <c r="G176" s="191"/>
      <c r="H176" s="191"/>
      <c r="I176" s="191"/>
      <c r="J176" s="191"/>
      <c r="K176" s="277"/>
      <c r="L176" s="191"/>
      <c r="M176" s="191"/>
      <c r="N176" s="278"/>
      <c r="O176" s="279"/>
      <c r="P176" s="191"/>
      <c r="Q176" s="191"/>
      <c r="R176" s="191"/>
      <c r="S176" s="191"/>
      <c r="T176" s="191"/>
      <c r="U176" s="191"/>
      <c r="V176" s="191"/>
      <c r="W176" s="191"/>
      <c r="X176" s="191"/>
      <c r="Y176" s="191"/>
      <c r="Z176" s="191"/>
      <c r="AA176" s="191"/>
      <c r="AB176" s="191"/>
      <c r="AE176" s="191"/>
      <c r="AN176" s="191"/>
    </row>
    <row r="177" spans="2:40" ht="12.75" customHeight="1" x14ac:dyDescent="0.3">
      <c r="B177" s="191"/>
      <c r="C177" s="191"/>
      <c r="D177" s="191"/>
      <c r="E177" s="276"/>
      <c r="F177" s="276"/>
      <c r="G177" s="191"/>
      <c r="H177" s="191"/>
      <c r="I177" s="191"/>
      <c r="J177" s="191"/>
      <c r="K177" s="277"/>
      <c r="L177" s="191"/>
      <c r="M177" s="191"/>
      <c r="N177" s="278"/>
      <c r="O177" s="279"/>
      <c r="P177" s="191"/>
      <c r="Q177" s="191"/>
      <c r="R177" s="191"/>
      <c r="S177" s="191"/>
      <c r="T177" s="191"/>
      <c r="U177" s="191"/>
      <c r="V177" s="191"/>
      <c r="W177" s="191"/>
      <c r="X177" s="191"/>
      <c r="Y177" s="191"/>
      <c r="Z177" s="191"/>
      <c r="AA177" s="191"/>
      <c r="AB177" s="191"/>
      <c r="AE177" s="191"/>
      <c r="AN177" s="191"/>
    </row>
    <row r="178" spans="2:40" ht="12.75" customHeight="1" x14ac:dyDescent="0.3">
      <c r="B178" s="191"/>
      <c r="C178" s="191"/>
      <c r="D178" s="191"/>
      <c r="E178" s="276"/>
      <c r="F178" s="276"/>
      <c r="G178" s="191"/>
      <c r="H178" s="191"/>
      <c r="I178" s="191"/>
      <c r="J178" s="191"/>
      <c r="K178" s="277"/>
      <c r="L178" s="191"/>
      <c r="M178" s="191"/>
      <c r="N178" s="278"/>
      <c r="O178" s="279"/>
      <c r="P178" s="191"/>
      <c r="Q178" s="191"/>
      <c r="R178" s="191"/>
      <c r="S178" s="191"/>
      <c r="T178" s="191"/>
      <c r="U178" s="191"/>
      <c r="V178" s="191"/>
      <c r="W178" s="191"/>
      <c r="X178" s="191"/>
      <c r="Y178" s="191"/>
      <c r="Z178" s="191"/>
      <c r="AA178" s="191"/>
      <c r="AB178" s="191"/>
      <c r="AE178" s="191"/>
      <c r="AN178" s="191"/>
    </row>
    <row r="179" spans="2:40" ht="12.75" customHeight="1" x14ac:dyDescent="0.3">
      <c r="B179" s="191"/>
      <c r="C179" s="191"/>
      <c r="D179" s="191"/>
      <c r="E179" s="276"/>
      <c r="F179" s="276"/>
      <c r="G179" s="191"/>
      <c r="H179" s="191"/>
      <c r="I179" s="191"/>
      <c r="J179" s="191"/>
      <c r="K179" s="277"/>
      <c r="L179" s="191"/>
      <c r="M179" s="191"/>
      <c r="N179" s="278"/>
      <c r="O179" s="279"/>
      <c r="P179" s="191"/>
      <c r="Q179" s="191"/>
      <c r="R179" s="191"/>
      <c r="S179" s="191"/>
      <c r="T179" s="191"/>
      <c r="U179" s="191"/>
      <c r="V179" s="191"/>
      <c r="W179" s="191"/>
      <c r="X179" s="191"/>
      <c r="Y179" s="191"/>
      <c r="Z179" s="191"/>
      <c r="AA179" s="191"/>
      <c r="AB179" s="191"/>
      <c r="AE179" s="191"/>
      <c r="AN179" s="191"/>
    </row>
    <row r="180" spans="2:40" ht="12.75" customHeight="1" x14ac:dyDescent="0.3">
      <c r="B180" s="191"/>
      <c r="C180" s="191"/>
      <c r="D180" s="191"/>
      <c r="E180" s="276"/>
      <c r="F180" s="276"/>
      <c r="G180" s="191"/>
      <c r="H180" s="191"/>
      <c r="I180" s="191"/>
      <c r="J180" s="191"/>
      <c r="K180" s="277"/>
      <c r="L180" s="191"/>
      <c r="M180" s="191"/>
      <c r="N180" s="278"/>
      <c r="O180" s="279"/>
      <c r="P180" s="191"/>
      <c r="Q180" s="191"/>
      <c r="R180" s="191"/>
      <c r="S180" s="191"/>
      <c r="T180" s="191"/>
      <c r="U180" s="191"/>
      <c r="V180" s="191"/>
      <c r="W180" s="191"/>
      <c r="X180" s="191"/>
      <c r="Y180" s="191"/>
      <c r="Z180" s="191"/>
      <c r="AA180" s="191"/>
      <c r="AB180" s="191"/>
      <c r="AE180" s="191"/>
      <c r="AN180" s="191"/>
    </row>
    <row r="181" spans="2:40" ht="12.75" customHeight="1" x14ac:dyDescent="0.3">
      <c r="B181" s="191"/>
      <c r="C181" s="191"/>
      <c r="D181" s="191"/>
      <c r="E181" s="276"/>
      <c r="F181" s="276"/>
      <c r="G181" s="191"/>
      <c r="H181" s="191"/>
      <c r="I181" s="191"/>
      <c r="J181" s="191"/>
      <c r="K181" s="277"/>
      <c r="L181" s="191"/>
      <c r="M181" s="191"/>
      <c r="N181" s="278"/>
      <c r="O181" s="279"/>
      <c r="P181" s="191"/>
      <c r="Q181" s="191"/>
      <c r="R181" s="191"/>
      <c r="S181" s="191"/>
      <c r="T181" s="191"/>
      <c r="U181" s="191"/>
      <c r="V181" s="191"/>
      <c r="W181" s="191"/>
      <c r="X181" s="191"/>
      <c r="Y181" s="191"/>
      <c r="Z181" s="191"/>
      <c r="AA181" s="191"/>
      <c r="AB181" s="191"/>
      <c r="AE181" s="191"/>
      <c r="AN181" s="191"/>
    </row>
    <row r="182" spans="2:40" ht="12.75" customHeight="1" x14ac:dyDescent="0.3">
      <c r="B182" s="191"/>
      <c r="C182" s="191"/>
      <c r="D182" s="191"/>
      <c r="E182" s="276"/>
      <c r="F182" s="276"/>
      <c r="G182" s="191"/>
      <c r="H182" s="191"/>
      <c r="I182" s="191"/>
      <c r="J182" s="191"/>
      <c r="K182" s="277"/>
      <c r="L182" s="191"/>
      <c r="M182" s="191"/>
      <c r="N182" s="278"/>
      <c r="O182" s="279"/>
      <c r="P182" s="191"/>
      <c r="Q182" s="191"/>
      <c r="R182" s="191"/>
      <c r="S182" s="191"/>
      <c r="T182" s="191"/>
      <c r="U182" s="191"/>
      <c r="V182" s="191"/>
      <c r="W182" s="191"/>
      <c r="X182" s="191"/>
      <c r="Y182" s="191"/>
      <c r="Z182" s="191"/>
      <c r="AA182" s="191"/>
      <c r="AB182" s="191"/>
      <c r="AE182" s="191"/>
      <c r="AN182" s="191"/>
    </row>
    <row r="183" spans="2:40" ht="12.75" customHeight="1" x14ac:dyDescent="0.3">
      <c r="B183" s="191"/>
      <c r="C183" s="191"/>
      <c r="D183" s="191"/>
      <c r="E183" s="276"/>
      <c r="F183" s="276"/>
      <c r="G183" s="191"/>
      <c r="H183" s="191"/>
      <c r="I183" s="191"/>
      <c r="J183" s="191"/>
      <c r="K183" s="277"/>
      <c r="L183" s="191"/>
      <c r="M183" s="191"/>
      <c r="N183" s="278"/>
      <c r="O183" s="279"/>
      <c r="P183" s="191"/>
      <c r="Q183" s="191"/>
      <c r="R183" s="191"/>
      <c r="S183" s="191"/>
      <c r="T183" s="191"/>
      <c r="U183" s="191"/>
      <c r="V183" s="191"/>
      <c r="W183" s="191"/>
      <c r="X183" s="191"/>
      <c r="Y183" s="191"/>
      <c r="Z183" s="191"/>
      <c r="AA183" s="191"/>
      <c r="AB183" s="191"/>
      <c r="AE183" s="191"/>
      <c r="AN183" s="191"/>
    </row>
    <row r="184" spans="2:40" ht="12.75" customHeight="1" x14ac:dyDescent="0.3">
      <c r="B184" s="191"/>
      <c r="C184" s="191"/>
      <c r="D184" s="191"/>
      <c r="E184" s="276"/>
      <c r="F184" s="276"/>
      <c r="G184" s="191"/>
      <c r="H184" s="191"/>
      <c r="I184" s="191"/>
      <c r="J184" s="191"/>
      <c r="K184" s="277"/>
      <c r="L184" s="191"/>
      <c r="M184" s="191"/>
      <c r="N184" s="278"/>
      <c r="O184" s="279"/>
      <c r="P184" s="191"/>
      <c r="Q184" s="191"/>
      <c r="R184" s="191"/>
      <c r="S184" s="191"/>
      <c r="T184" s="191"/>
      <c r="U184" s="191"/>
      <c r="V184" s="191"/>
      <c r="W184" s="191"/>
      <c r="X184" s="191"/>
      <c r="Y184" s="191"/>
      <c r="Z184" s="191"/>
      <c r="AA184" s="191"/>
      <c r="AB184" s="191"/>
      <c r="AE184" s="191"/>
      <c r="AN184" s="191"/>
    </row>
    <row r="185" spans="2:40" ht="12.75" customHeight="1" x14ac:dyDescent="0.3">
      <c r="B185" s="191"/>
      <c r="C185" s="191"/>
      <c r="D185" s="191"/>
      <c r="E185" s="276"/>
      <c r="F185" s="276"/>
      <c r="G185" s="191"/>
      <c r="H185" s="191"/>
      <c r="I185" s="191"/>
      <c r="J185" s="191"/>
      <c r="K185" s="277"/>
      <c r="L185" s="191"/>
      <c r="M185" s="191"/>
      <c r="N185" s="278"/>
      <c r="O185" s="279"/>
      <c r="P185" s="191"/>
      <c r="Q185" s="191"/>
      <c r="R185" s="191"/>
      <c r="S185" s="191"/>
      <c r="T185" s="191"/>
      <c r="U185" s="191"/>
      <c r="V185" s="191"/>
      <c r="W185" s="191"/>
      <c r="X185" s="191"/>
      <c r="Y185" s="191"/>
      <c r="Z185" s="191"/>
      <c r="AA185" s="191"/>
      <c r="AB185" s="191"/>
      <c r="AE185" s="191"/>
      <c r="AN185" s="191"/>
    </row>
    <row r="186" spans="2:40" ht="12.75" customHeight="1" x14ac:dyDescent="0.3">
      <c r="B186" s="191"/>
      <c r="C186" s="191"/>
      <c r="D186" s="191"/>
      <c r="E186" s="276"/>
      <c r="F186" s="276"/>
      <c r="G186" s="191"/>
      <c r="H186" s="191"/>
      <c r="I186" s="191"/>
      <c r="J186" s="191"/>
      <c r="K186" s="277"/>
      <c r="L186" s="191"/>
      <c r="M186" s="191"/>
      <c r="N186" s="278"/>
      <c r="O186" s="279"/>
      <c r="P186" s="191"/>
      <c r="Q186" s="191"/>
      <c r="R186" s="191"/>
      <c r="S186" s="191"/>
      <c r="T186" s="191"/>
      <c r="U186" s="191"/>
      <c r="V186" s="191"/>
      <c r="W186" s="191"/>
      <c r="X186" s="191"/>
      <c r="Y186" s="191"/>
      <c r="Z186" s="191"/>
      <c r="AA186" s="191"/>
      <c r="AB186" s="191"/>
      <c r="AE186" s="191"/>
      <c r="AN186" s="191"/>
    </row>
    <row r="187" spans="2:40" ht="12.75" customHeight="1" x14ac:dyDescent="0.3">
      <c r="B187" s="191"/>
      <c r="C187" s="191"/>
      <c r="D187" s="191"/>
      <c r="E187" s="276"/>
      <c r="F187" s="276"/>
      <c r="G187" s="191"/>
      <c r="H187" s="191"/>
      <c r="I187" s="191"/>
      <c r="J187" s="191"/>
      <c r="K187" s="277"/>
      <c r="L187" s="191"/>
      <c r="M187" s="191"/>
      <c r="N187" s="278"/>
      <c r="O187" s="279"/>
      <c r="P187" s="191"/>
      <c r="Q187" s="191"/>
      <c r="R187" s="191"/>
      <c r="S187" s="191"/>
      <c r="T187" s="191"/>
      <c r="U187" s="191"/>
      <c r="V187" s="191"/>
      <c r="W187" s="191"/>
      <c r="X187" s="191"/>
      <c r="Y187" s="191"/>
      <c r="Z187" s="191"/>
      <c r="AA187" s="191"/>
      <c r="AB187" s="191"/>
      <c r="AE187" s="191"/>
      <c r="AN187" s="191"/>
    </row>
    <row r="188" spans="2:40" ht="12.75" customHeight="1" x14ac:dyDescent="0.3">
      <c r="B188" s="191"/>
      <c r="C188" s="191"/>
      <c r="D188" s="191"/>
      <c r="E188" s="276"/>
      <c r="F188" s="276"/>
      <c r="G188" s="191"/>
      <c r="H188" s="191"/>
      <c r="I188" s="191"/>
      <c r="J188" s="191"/>
      <c r="K188" s="277"/>
      <c r="L188" s="191"/>
      <c r="M188" s="191"/>
      <c r="N188" s="278"/>
      <c r="O188" s="279"/>
      <c r="P188" s="191"/>
      <c r="Q188" s="191"/>
      <c r="R188" s="191"/>
      <c r="S188" s="191"/>
      <c r="T188" s="191"/>
      <c r="U188" s="191"/>
      <c r="V188" s="191"/>
      <c r="W188" s="191"/>
      <c r="X188" s="191"/>
      <c r="Y188" s="191"/>
      <c r="Z188" s="191"/>
      <c r="AA188" s="191"/>
      <c r="AB188" s="191"/>
      <c r="AE188" s="191"/>
      <c r="AN188" s="191"/>
    </row>
    <row r="189" spans="2:40" ht="12.75" customHeight="1" x14ac:dyDescent="0.3">
      <c r="B189" s="191"/>
      <c r="C189" s="191"/>
      <c r="D189" s="191"/>
      <c r="E189" s="276"/>
      <c r="F189" s="276"/>
      <c r="G189" s="191"/>
      <c r="H189" s="191"/>
      <c r="I189" s="191"/>
      <c r="J189" s="191"/>
      <c r="K189" s="277"/>
      <c r="L189" s="191"/>
      <c r="M189" s="191"/>
      <c r="N189" s="278"/>
      <c r="O189" s="279"/>
      <c r="P189" s="191"/>
      <c r="Q189" s="191"/>
      <c r="R189" s="191"/>
      <c r="S189" s="191"/>
      <c r="T189" s="191"/>
      <c r="U189" s="191"/>
      <c r="V189" s="191"/>
      <c r="W189" s="191"/>
      <c r="X189" s="191"/>
      <c r="Y189" s="191"/>
      <c r="Z189" s="191"/>
      <c r="AA189" s="191"/>
      <c r="AB189" s="191"/>
      <c r="AE189" s="191"/>
      <c r="AN189" s="191"/>
    </row>
    <row r="190" spans="2:40" ht="12.75" customHeight="1" x14ac:dyDescent="0.3">
      <c r="B190" s="191"/>
      <c r="C190" s="191"/>
      <c r="D190" s="191"/>
      <c r="E190" s="276"/>
      <c r="F190" s="276"/>
      <c r="G190" s="191"/>
      <c r="H190" s="191"/>
      <c r="I190" s="191"/>
      <c r="J190" s="191"/>
      <c r="K190" s="277"/>
      <c r="L190" s="191"/>
      <c r="M190" s="191"/>
      <c r="N190" s="278"/>
      <c r="O190" s="279"/>
      <c r="P190" s="191"/>
      <c r="Q190" s="191"/>
      <c r="R190" s="191"/>
      <c r="S190" s="191"/>
      <c r="T190" s="191"/>
      <c r="U190" s="191"/>
      <c r="V190" s="191"/>
      <c r="W190" s="191"/>
      <c r="X190" s="191"/>
      <c r="Y190" s="191"/>
      <c r="Z190" s="191"/>
      <c r="AA190" s="191"/>
      <c r="AB190" s="191"/>
      <c r="AE190" s="191"/>
      <c r="AN190" s="191"/>
    </row>
    <row r="191" spans="2:40" ht="12.75" customHeight="1" x14ac:dyDescent="0.3">
      <c r="B191" s="191"/>
      <c r="C191" s="191"/>
      <c r="D191" s="191"/>
      <c r="E191" s="276"/>
      <c r="F191" s="276"/>
      <c r="G191" s="191"/>
      <c r="H191" s="191"/>
      <c r="I191" s="191"/>
      <c r="J191" s="191"/>
      <c r="K191" s="277"/>
      <c r="L191" s="191"/>
      <c r="M191" s="191"/>
      <c r="N191" s="278"/>
      <c r="O191" s="279"/>
      <c r="P191" s="191"/>
      <c r="Q191" s="191"/>
      <c r="R191" s="191"/>
      <c r="S191" s="191"/>
      <c r="T191" s="191"/>
      <c r="U191" s="191"/>
      <c r="V191" s="191"/>
      <c r="W191" s="191"/>
      <c r="X191" s="191"/>
      <c r="Y191" s="191"/>
      <c r="Z191" s="191"/>
      <c r="AA191" s="191"/>
      <c r="AB191" s="191"/>
      <c r="AE191" s="191"/>
      <c r="AN191" s="191"/>
    </row>
    <row r="192" spans="2:40" ht="12.75" customHeight="1" x14ac:dyDescent="0.3">
      <c r="B192" s="191"/>
      <c r="C192" s="191"/>
      <c r="D192" s="191"/>
      <c r="E192" s="276"/>
      <c r="F192" s="276"/>
      <c r="G192" s="191"/>
      <c r="H192" s="191"/>
      <c r="I192" s="191"/>
      <c r="J192" s="191"/>
      <c r="K192" s="277"/>
      <c r="L192" s="191"/>
      <c r="M192" s="191"/>
      <c r="N192" s="278"/>
      <c r="O192" s="279"/>
      <c r="P192" s="191"/>
      <c r="Q192" s="191"/>
      <c r="R192" s="191"/>
      <c r="S192" s="191"/>
      <c r="T192" s="191"/>
      <c r="U192" s="191"/>
      <c r="V192" s="191"/>
      <c r="W192" s="191"/>
      <c r="X192" s="191"/>
      <c r="Y192" s="191"/>
      <c r="Z192" s="191"/>
      <c r="AA192" s="191"/>
      <c r="AB192" s="191"/>
      <c r="AE192" s="191"/>
      <c r="AN192" s="191"/>
    </row>
    <row r="193" spans="2:40" ht="12.75" customHeight="1" x14ac:dyDescent="0.3">
      <c r="B193" s="191"/>
      <c r="C193" s="191"/>
      <c r="D193" s="191"/>
      <c r="E193" s="276"/>
      <c r="F193" s="276"/>
      <c r="G193" s="191"/>
      <c r="H193" s="191"/>
      <c r="I193" s="191"/>
      <c r="J193" s="191"/>
      <c r="K193" s="277"/>
      <c r="L193" s="191"/>
      <c r="M193" s="191"/>
      <c r="N193" s="278"/>
      <c r="O193" s="279"/>
      <c r="P193" s="191"/>
      <c r="Q193" s="191"/>
      <c r="R193" s="191"/>
      <c r="S193" s="191"/>
      <c r="T193" s="191"/>
      <c r="U193" s="191"/>
      <c r="V193" s="191"/>
      <c r="W193" s="191"/>
      <c r="X193" s="191"/>
      <c r="Y193" s="191"/>
      <c r="Z193" s="191"/>
      <c r="AA193" s="191"/>
      <c r="AB193" s="191"/>
      <c r="AE193" s="191"/>
      <c r="AN193" s="191"/>
    </row>
    <row r="194" spans="2:40" ht="12.75" customHeight="1" x14ac:dyDescent="0.3">
      <c r="B194" s="191"/>
      <c r="C194" s="191"/>
      <c r="D194" s="191"/>
      <c r="E194" s="276"/>
      <c r="F194" s="276"/>
      <c r="G194" s="191"/>
      <c r="H194" s="191"/>
      <c r="I194" s="191"/>
      <c r="J194" s="191"/>
      <c r="K194" s="277"/>
      <c r="L194" s="191"/>
      <c r="M194" s="191"/>
      <c r="N194" s="278"/>
      <c r="O194" s="279"/>
      <c r="P194" s="191"/>
      <c r="Q194" s="191"/>
      <c r="R194" s="191"/>
      <c r="S194" s="191"/>
      <c r="T194" s="191"/>
      <c r="U194" s="191"/>
      <c r="V194" s="191"/>
      <c r="W194" s="191"/>
      <c r="X194" s="191"/>
      <c r="Y194" s="191"/>
      <c r="Z194" s="191"/>
      <c r="AA194" s="191"/>
      <c r="AB194" s="191"/>
      <c r="AE194" s="191"/>
      <c r="AN194" s="191"/>
    </row>
    <row r="195" spans="2:40" ht="12.75" customHeight="1" x14ac:dyDescent="0.3">
      <c r="B195" s="191"/>
      <c r="C195" s="191"/>
      <c r="D195" s="191"/>
      <c r="E195" s="276"/>
      <c r="F195" s="276"/>
      <c r="G195" s="191"/>
      <c r="H195" s="191"/>
      <c r="I195" s="191"/>
      <c r="J195" s="191"/>
      <c r="K195" s="277"/>
      <c r="L195" s="191"/>
      <c r="M195" s="191"/>
      <c r="N195" s="278"/>
      <c r="O195" s="279"/>
      <c r="P195" s="191"/>
      <c r="Q195" s="191"/>
      <c r="R195" s="191"/>
      <c r="S195" s="191"/>
      <c r="T195" s="191"/>
      <c r="U195" s="191"/>
      <c r="V195" s="191"/>
      <c r="W195" s="191"/>
      <c r="X195" s="191"/>
      <c r="Y195" s="191"/>
      <c r="Z195" s="191"/>
      <c r="AA195" s="191"/>
      <c r="AB195" s="191"/>
      <c r="AE195" s="191"/>
      <c r="AN195" s="191"/>
    </row>
    <row r="196" spans="2:40" ht="12.75" customHeight="1" x14ac:dyDescent="0.3">
      <c r="B196" s="191"/>
      <c r="C196" s="191"/>
      <c r="D196" s="191"/>
      <c r="E196" s="276"/>
      <c r="F196" s="276"/>
      <c r="G196" s="191"/>
      <c r="H196" s="191"/>
      <c r="I196" s="191"/>
      <c r="J196" s="191"/>
      <c r="K196" s="277"/>
      <c r="L196" s="191"/>
      <c r="M196" s="191"/>
      <c r="N196" s="278"/>
      <c r="O196" s="279"/>
      <c r="P196" s="191"/>
      <c r="Q196" s="191"/>
      <c r="R196" s="191"/>
      <c r="S196" s="191"/>
      <c r="T196" s="191"/>
      <c r="U196" s="191"/>
      <c r="V196" s="191"/>
      <c r="W196" s="191"/>
      <c r="X196" s="191"/>
      <c r="Y196" s="191"/>
      <c r="Z196" s="191"/>
      <c r="AA196" s="191"/>
      <c r="AB196" s="191"/>
      <c r="AE196" s="191"/>
      <c r="AN196" s="191"/>
    </row>
    <row r="197" spans="2:40" ht="12.75" customHeight="1" x14ac:dyDescent="0.3">
      <c r="B197" s="191"/>
      <c r="C197" s="191"/>
      <c r="D197" s="191"/>
      <c r="E197" s="276"/>
      <c r="F197" s="276"/>
      <c r="G197" s="191"/>
      <c r="H197" s="191"/>
      <c r="I197" s="191"/>
      <c r="J197" s="191"/>
      <c r="K197" s="277"/>
      <c r="L197" s="191"/>
      <c r="M197" s="191"/>
      <c r="N197" s="278"/>
      <c r="O197" s="279"/>
      <c r="P197" s="191"/>
      <c r="Q197" s="191"/>
      <c r="R197" s="191"/>
      <c r="S197" s="191"/>
      <c r="T197" s="191"/>
      <c r="U197" s="191"/>
      <c r="V197" s="191"/>
      <c r="W197" s="191"/>
      <c r="X197" s="191"/>
      <c r="Y197" s="191"/>
      <c r="Z197" s="191"/>
      <c r="AA197" s="191"/>
      <c r="AB197" s="191"/>
      <c r="AE197" s="191"/>
      <c r="AN197" s="191"/>
    </row>
    <row r="198" spans="2:40" ht="12.75" customHeight="1" x14ac:dyDescent="0.3">
      <c r="B198" s="191"/>
      <c r="C198" s="191"/>
      <c r="D198" s="191"/>
      <c r="E198" s="276"/>
      <c r="F198" s="276"/>
      <c r="G198" s="191"/>
      <c r="H198" s="191"/>
      <c r="I198" s="191"/>
      <c r="J198" s="191"/>
      <c r="K198" s="277"/>
      <c r="L198" s="191"/>
      <c r="M198" s="191"/>
      <c r="N198" s="278"/>
      <c r="O198" s="279"/>
      <c r="P198" s="191"/>
      <c r="Q198" s="191"/>
      <c r="R198" s="191"/>
      <c r="S198" s="191"/>
      <c r="T198" s="191"/>
      <c r="U198" s="191"/>
      <c r="V198" s="191"/>
      <c r="W198" s="191"/>
      <c r="X198" s="191"/>
      <c r="Y198" s="191"/>
      <c r="Z198" s="191"/>
      <c r="AA198" s="191"/>
      <c r="AB198" s="191"/>
      <c r="AE198" s="191"/>
      <c r="AN198" s="191"/>
    </row>
    <row r="199" spans="2:40" ht="12.75" customHeight="1" x14ac:dyDescent="0.3">
      <c r="B199" s="191"/>
      <c r="C199" s="191"/>
      <c r="D199" s="191"/>
      <c r="E199" s="276"/>
      <c r="F199" s="276"/>
      <c r="G199" s="191"/>
      <c r="H199" s="191"/>
      <c r="I199" s="191"/>
      <c r="J199" s="191"/>
      <c r="K199" s="277"/>
      <c r="L199" s="191"/>
      <c r="M199" s="191"/>
      <c r="N199" s="278"/>
      <c r="O199" s="279"/>
      <c r="P199" s="191"/>
      <c r="Q199" s="191"/>
      <c r="R199" s="191"/>
      <c r="S199" s="191"/>
      <c r="T199" s="191"/>
      <c r="U199" s="191"/>
      <c r="V199" s="191"/>
      <c r="W199" s="191"/>
      <c r="X199" s="191"/>
      <c r="Y199" s="191"/>
      <c r="Z199" s="191"/>
      <c r="AA199" s="191"/>
      <c r="AB199" s="191"/>
      <c r="AE199" s="191"/>
      <c r="AN199" s="191"/>
    </row>
    <row r="200" spans="2:40" ht="12.75" customHeight="1" x14ac:dyDescent="0.3">
      <c r="B200" s="191"/>
      <c r="C200" s="191"/>
      <c r="D200" s="191"/>
      <c r="E200" s="276"/>
      <c r="F200" s="276"/>
      <c r="G200" s="191"/>
      <c r="H200" s="191"/>
      <c r="I200" s="191"/>
      <c r="J200" s="191"/>
      <c r="K200" s="277"/>
      <c r="L200" s="191"/>
      <c r="M200" s="191"/>
      <c r="N200" s="278"/>
      <c r="O200" s="279"/>
      <c r="P200" s="191"/>
      <c r="Q200" s="191"/>
      <c r="R200" s="191"/>
      <c r="S200" s="191"/>
      <c r="T200" s="191"/>
      <c r="U200" s="191"/>
      <c r="V200" s="191"/>
      <c r="W200" s="191"/>
      <c r="X200" s="191"/>
      <c r="Y200" s="191"/>
      <c r="Z200" s="191"/>
      <c r="AA200" s="191"/>
      <c r="AB200" s="191"/>
      <c r="AE200" s="191"/>
      <c r="AN200" s="191"/>
    </row>
    <row r="201" spans="2:40" ht="12.75" customHeight="1" x14ac:dyDescent="0.3">
      <c r="B201" s="191"/>
      <c r="C201" s="191"/>
      <c r="D201" s="191"/>
      <c r="E201" s="276"/>
      <c r="F201" s="276"/>
      <c r="G201" s="191"/>
      <c r="H201" s="191"/>
      <c r="I201" s="191"/>
      <c r="J201" s="191"/>
      <c r="K201" s="277"/>
      <c r="L201" s="191"/>
      <c r="M201" s="191"/>
      <c r="N201" s="278"/>
      <c r="O201" s="279"/>
      <c r="P201" s="191"/>
      <c r="Q201" s="191"/>
      <c r="R201" s="191"/>
      <c r="S201" s="191"/>
      <c r="T201" s="191"/>
      <c r="U201" s="191"/>
      <c r="V201" s="191"/>
      <c r="W201" s="191"/>
      <c r="X201" s="191"/>
      <c r="Y201" s="191"/>
      <c r="Z201" s="191"/>
      <c r="AA201" s="191"/>
      <c r="AB201" s="191"/>
      <c r="AE201" s="191"/>
      <c r="AN201" s="191"/>
    </row>
    <row r="202" spans="2:40" ht="12.75" customHeight="1" x14ac:dyDescent="0.3">
      <c r="B202" s="191"/>
      <c r="C202" s="191"/>
      <c r="D202" s="191"/>
      <c r="E202" s="276"/>
      <c r="F202" s="276"/>
      <c r="G202" s="191"/>
      <c r="H202" s="191"/>
      <c r="I202" s="191"/>
      <c r="J202" s="191"/>
      <c r="K202" s="277"/>
      <c r="L202" s="191"/>
      <c r="M202" s="191"/>
      <c r="N202" s="278"/>
      <c r="O202" s="279"/>
      <c r="P202" s="191"/>
      <c r="Q202" s="191"/>
      <c r="R202" s="191"/>
      <c r="S202" s="191"/>
      <c r="T202" s="191"/>
      <c r="U202" s="191"/>
      <c r="V202" s="191"/>
      <c r="W202" s="191"/>
      <c r="X202" s="191"/>
      <c r="Y202" s="191"/>
      <c r="Z202" s="191"/>
      <c r="AA202" s="191"/>
      <c r="AB202" s="191"/>
      <c r="AE202" s="191"/>
      <c r="AN202" s="191"/>
    </row>
    <row r="203" spans="2:40" ht="12.75" customHeight="1" x14ac:dyDescent="0.3">
      <c r="B203" s="191"/>
      <c r="C203" s="191"/>
      <c r="D203" s="191"/>
      <c r="E203" s="276"/>
      <c r="F203" s="276"/>
      <c r="G203" s="191"/>
      <c r="H203" s="191"/>
      <c r="I203" s="191"/>
      <c r="J203" s="191"/>
      <c r="K203" s="277"/>
      <c r="L203" s="191"/>
      <c r="M203" s="191"/>
      <c r="N203" s="278"/>
      <c r="O203" s="279"/>
      <c r="P203" s="191"/>
      <c r="Q203" s="191"/>
      <c r="R203" s="191"/>
      <c r="S203" s="191"/>
      <c r="T203" s="191"/>
      <c r="U203" s="191"/>
      <c r="V203" s="191"/>
      <c r="W203" s="191"/>
      <c r="X203" s="191"/>
      <c r="Y203" s="191"/>
      <c r="Z203" s="191"/>
      <c r="AA203" s="191"/>
      <c r="AB203" s="191"/>
      <c r="AE203" s="191"/>
      <c r="AN203" s="191"/>
    </row>
    <row r="204" spans="2:40" ht="12.75" customHeight="1" x14ac:dyDescent="0.3">
      <c r="B204" s="191"/>
      <c r="C204" s="191"/>
      <c r="D204" s="191"/>
      <c r="E204" s="276"/>
      <c r="F204" s="276"/>
      <c r="G204" s="191"/>
      <c r="H204" s="191"/>
      <c r="I204" s="191"/>
      <c r="J204" s="191"/>
      <c r="K204" s="277"/>
      <c r="L204" s="191"/>
      <c r="M204" s="191"/>
      <c r="N204" s="278"/>
      <c r="O204" s="279"/>
      <c r="P204" s="191"/>
      <c r="Q204" s="191"/>
      <c r="R204" s="191"/>
      <c r="S204" s="191"/>
      <c r="T204" s="191"/>
      <c r="U204" s="191"/>
      <c r="V204" s="191"/>
      <c r="W204" s="191"/>
      <c r="X204" s="191"/>
      <c r="Y204" s="191"/>
      <c r="Z204" s="191"/>
      <c r="AA204" s="191"/>
      <c r="AB204" s="191"/>
      <c r="AE204" s="191"/>
      <c r="AN204" s="191"/>
    </row>
    <row r="205" spans="2:40" ht="12.75" customHeight="1" x14ac:dyDescent="0.3">
      <c r="B205" s="191"/>
      <c r="C205" s="191"/>
      <c r="D205" s="191"/>
      <c r="E205" s="276"/>
      <c r="F205" s="276"/>
      <c r="G205" s="191"/>
      <c r="H205" s="191"/>
      <c r="I205" s="191"/>
      <c r="J205" s="191"/>
      <c r="K205" s="277"/>
      <c r="L205" s="191"/>
      <c r="M205" s="191"/>
      <c r="N205" s="278"/>
      <c r="O205" s="279"/>
      <c r="P205" s="191"/>
      <c r="Q205" s="191"/>
      <c r="R205" s="191"/>
      <c r="S205" s="191"/>
      <c r="T205" s="191"/>
      <c r="U205" s="191"/>
      <c r="V205" s="191"/>
      <c r="W205" s="191"/>
      <c r="X205" s="191"/>
      <c r="Y205" s="191"/>
      <c r="Z205" s="191"/>
      <c r="AA205" s="191"/>
      <c r="AB205" s="191"/>
      <c r="AE205" s="191"/>
      <c r="AN205" s="191"/>
    </row>
    <row r="206" spans="2:40" ht="12.75" customHeight="1" x14ac:dyDescent="0.3">
      <c r="B206" s="191"/>
      <c r="C206" s="191"/>
      <c r="D206" s="191"/>
      <c r="E206" s="276"/>
      <c r="F206" s="276"/>
      <c r="G206" s="191"/>
      <c r="H206" s="191"/>
      <c r="I206" s="191"/>
      <c r="J206" s="191"/>
      <c r="K206" s="277"/>
      <c r="L206" s="191"/>
      <c r="M206" s="191"/>
      <c r="N206" s="278"/>
      <c r="O206" s="279"/>
      <c r="P206" s="191"/>
      <c r="Q206" s="191"/>
      <c r="R206" s="191"/>
      <c r="S206" s="191"/>
      <c r="T206" s="191"/>
      <c r="U206" s="191"/>
      <c r="V206" s="191"/>
      <c r="W206" s="191"/>
      <c r="X206" s="191"/>
      <c r="Y206" s="191"/>
      <c r="Z206" s="191"/>
      <c r="AA206" s="191"/>
      <c r="AB206" s="191"/>
      <c r="AE206" s="191"/>
      <c r="AN206" s="191"/>
    </row>
    <row r="207" spans="2:40" ht="12.75" customHeight="1" x14ac:dyDescent="0.3">
      <c r="B207" s="191"/>
      <c r="C207" s="191"/>
      <c r="D207" s="191"/>
      <c r="E207" s="276"/>
      <c r="F207" s="276"/>
      <c r="G207" s="191"/>
      <c r="H207" s="191"/>
      <c r="I207" s="191"/>
      <c r="J207" s="191"/>
      <c r="K207" s="277"/>
      <c r="L207" s="191"/>
      <c r="M207" s="191"/>
      <c r="N207" s="278"/>
      <c r="O207" s="279"/>
      <c r="P207" s="191"/>
      <c r="Q207" s="191"/>
      <c r="R207" s="191"/>
      <c r="S207" s="191"/>
      <c r="T207" s="191"/>
      <c r="U207" s="191"/>
      <c r="V207" s="191"/>
      <c r="W207" s="191"/>
      <c r="X207" s="191"/>
      <c r="Y207" s="191"/>
      <c r="Z207" s="191"/>
      <c r="AA207" s="191"/>
      <c r="AB207" s="191"/>
      <c r="AE207" s="191"/>
      <c r="AN207" s="191"/>
    </row>
    <row r="208" spans="2:40" ht="12.75" customHeight="1" x14ac:dyDescent="0.3">
      <c r="B208" s="191"/>
      <c r="C208" s="191"/>
      <c r="D208" s="191"/>
      <c r="E208" s="276"/>
      <c r="F208" s="276"/>
      <c r="G208" s="191"/>
      <c r="H208" s="191"/>
      <c r="I208" s="191"/>
      <c r="J208" s="191"/>
      <c r="K208" s="277"/>
      <c r="L208" s="191"/>
      <c r="M208" s="191"/>
      <c r="N208" s="278"/>
      <c r="O208" s="279"/>
      <c r="P208" s="191"/>
      <c r="Q208" s="191"/>
      <c r="R208" s="191"/>
      <c r="S208" s="191"/>
      <c r="T208" s="191"/>
      <c r="U208" s="191"/>
      <c r="V208" s="191"/>
      <c r="W208" s="191"/>
      <c r="X208" s="191"/>
      <c r="Y208" s="191"/>
      <c r="Z208" s="191"/>
      <c r="AA208" s="191"/>
      <c r="AB208" s="191"/>
      <c r="AE208" s="191"/>
      <c r="AN208" s="191"/>
    </row>
    <row r="209" spans="2:40" ht="12.75" customHeight="1" x14ac:dyDescent="0.3">
      <c r="B209" s="191"/>
      <c r="C209" s="191"/>
      <c r="D209" s="191"/>
      <c r="E209" s="276"/>
      <c r="F209" s="276"/>
      <c r="G209" s="191"/>
      <c r="H209" s="191"/>
      <c r="I209" s="191"/>
      <c r="J209" s="191"/>
      <c r="K209" s="277"/>
      <c r="L209" s="191"/>
      <c r="M209" s="191"/>
      <c r="N209" s="278"/>
      <c r="O209" s="279"/>
      <c r="P209" s="191"/>
      <c r="Q209" s="191"/>
      <c r="R209" s="191"/>
      <c r="S209" s="191"/>
      <c r="T209" s="191"/>
      <c r="U209" s="191"/>
      <c r="V209" s="191"/>
      <c r="W209" s="191"/>
      <c r="X209" s="191"/>
      <c r="Y209" s="191"/>
      <c r="Z209" s="191"/>
      <c r="AA209" s="191"/>
      <c r="AB209" s="191"/>
      <c r="AE209" s="191"/>
      <c r="AN209" s="191"/>
    </row>
    <row r="210" spans="2:40" ht="12.75" customHeight="1" x14ac:dyDescent="0.3">
      <c r="B210" s="191"/>
      <c r="C210" s="191"/>
      <c r="D210" s="191"/>
      <c r="E210" s="276"/>
      <c r="F210" s="276"/>
      <c r="G210" s="191"/>
      <c r="H210" s="191"/>
      <c r="I210" s="191"/>
      <c r="J210" s="191"/>
      <c r="K210" s="277"/>
      <c r="L210" s="191"/>
      <c r="M210" s="191"/>
      <c r="N210" s="278"/>
      <c r="O210" s="279"/>
      <c r="P210" s="191"/>
      <c r="Q210" s="191"/>
      <c r="R210" s="191"/>
      <c r="S210" s="191"/>
      <c r="T210" s="191"/>
      <c r="U210" s="191"/>
      <c r="V210" s="191"/>
      <c r="W210" s="191"/>
      <c r="X210" s="191"/>
      <c r="Y210" s="191"/>
      <c r="Z210" s="191"/>
      <c r="AA210" s="191"/>
      <c r="AB210" s="191"/>
      <c r="AE210" s="191"/>
      <c r="AN210" s="191"/>
    </row>
    <row r="211" spans="2:40" ht="12.75" customHeight="1" x14ac:dyDescent="0.3">
      <c r="B211" s="191"/>
      <c r="C211" s="191"/>
      <c r="D211" s="191"/>
      <c r="E211" s="276"/>
      <c r="F211" s="276"/>
      <c r="G211" s="191"/>
      <c r="H211" s="191"/>
      <c r="I211" s="191"/>
      <c r="J211" s="191"/>
      <c r="K211" s="277"/>
      <c r="L211" s="191"/>
      <c r="M211" s="191"/>
      <c r="N211" s="278"/>
      <c r="O211" s="279"/>
      <c r="P211" s="191"/>
      <c r="Q211" s="191"/>
      <c r="R211" s="191"/>
      <c r="S211" s="191"/>
      <c r="T211" s="191"/>
      <c r="U211" s="191"/>
      <c r="V211" s="191"/>
      <c r="W211" s="191"/>
      <c r="X211" s="191"/>
      <c r="Y211" s="191"/>
      <c r="Z211" s="191"/>
      <c r="AA211" s="191"/>
      <c r="AB211" s="191"/>
      <c r="AE211" s="191"/>
      <c r="AN211" s="191"/>
    </row>
    <row r="212" spans="2:40" ht="12.75" customHeight="1" x14ac:dyDescent="0.3">
      <c r="B212" s="191"/>
      <c r="C212" s="191"/>
      <c r="D212" s="191"/>
      <c r="E212" s="276"/>
      <c r="F212" s="276"/>
      <c r="G212" s="191"/>
      <c r="H212" s="191"/>
      <c r="I212" s="191"/>
      <c r="J212" s="191"/>
      <c r="K212" s="277"/>
      <c r="L212" s="191"/>
      <c r="M212" s="191"/>
      <c r="N212" s="278"/>
      <c r="O212" s="279"/>
      <c r="P212" s="191"/>
      <c r="Q212" s="191"/>
      <c r="R212" s="191"/>
      <c r="S212" s="191"/>
      <c r="T212" s="191"/>
      <c r="U212" s="191"/>
      <c r="V212" s="191"/>
      <c r="W212" s="191"/>
      <c r="X212" s="191"/>
      <c r="Y212" s="191"/>
      <c r="Z212" s="191"/>
      <c r="AA212" s="191"/>
      <c r="AB212" s="191"/>
      <c r="AE212" s="191"/>
      <c r="AN212" s="191"/>
    </row>
    <row r="213" spans="2:40" ht="12.75" customHeight="1" x14ac:dyDescent="0.3">
      <c r="B213" s="191"/>
      <c r="C213" s="191"/>
      <c r="D213" s="191"/>
      <c r="E213" s="276"/>
      <c r="F213" s="276"/>
      <c r="G213" s="191"/>
      <c r="H213" s="191"/>
      <c r="I213" s="191"/>
      <c r="J213" s="191"/>
      <c r="K213" s="277"/>
      <c r="L213" s="191"/>
      <c r="M213" s="191"/>
      <c r="N213" s="278"/>
      <c r="O213" s="279"/>
      <c r="P213" s="191"/>
      <c r="Q213" s="191"/>
      <c r="R213" s="191"/>
      <c r="S213" s="191"/>
      <c r="T213" s="191"/>
      <c r="U213" s="191"/>
      <c r="V213" s="191"/>
      <c r="W213" s="191"/>
      <c r="X213" s="191"/>
      <c r="Y213" s="191"/>
      <c r="Z213" s="191"/>
      <c r="AA213" s="191"/>
      <c r="AB213" s="191"/>
      <c r="AE213" s="191"/>
      <c r="AN213" s="191"/>
    </row>
    <row r="214" spans="2:40" ht="12.75" customHeight="1" x14ac:dyDescent="0.3">
      <c r="B214" s="191"/>
      <c r="C214" s="191"/>
      <c r="D214" s="191"/>
      <c r="E214" s="276"/>
      <c r="F214" s="276"/>
      <c r="G214" s="191"/>
      <c r="H214" s="191"/>
      <c r="I214" s="191"/>
      <c r="J214" s="191"/>
      <c r="K214" s="277"/>
      <c r="L214" s="191"/>
      <c r="M214" s="191"/>
      <c r="N214" s="278"/>
      <c r="O214" s="279"/>
      <c r="P214" s="191"/>
      <c r="Q214" s="191"/>
      <c r="R214" s="191"/>
      <c r="S214" s="191"/>
      <c r="T214" s="191"/>
      <c r="U214" s="191"/>
      <c r="V214" s="191"/>
      <c r="W214" s="191"/>
      <c r="X214" s="191"/>
      <c r="Y214" s="191"/>
      <c r="Z214" s="191"/>
      <c r="AA214" s="191"/>
      <c r="AB214" s="191"/>
      <c r="AE214" s="191"/>
      <c r="AN214" s="191"/>
    </row>
    <row r="215" spans="2:40" ht="12.75" customHeight="1" x14ac:dyDescent="0.3">
      <c r="B215" s="191"/>
      <c r="C215" s="191"/>
      <c r="D215" s="191"/>
      <c r="E215" s="276"/>
      <c r="F215" s="276"/>
      <c r="G215" s="191"/>
      <c r="H215" s="191"/>
      <c r="I215" s="191"/>
      <c r="J215" s="191"/>
      <c r="K215" s="277"/>
      <c r="L215" s="191"/>
      <c r="M215" s="191"/>
      <c r="N215" s="278"/>
      <c r="O215" s="279"/>
      <c r="P215" s="191"/>
      <c r="Q215" s="191"/>
      <c r="R215" s="191"/>
      <c r="S215" s="191"/>
      <c r="T215" s="191"/>
      <c r="U215" s="191"/>
      <c r="V215" s="191"/>
      <c r="W215" s="191"/>
      <c r="X215" s="191"/>
      <c r="Y215" s="191"/>
      <c r="Z215" s="191"/>
      <c r="AA215" s="191"/>
      <c r="AB215" s="191"/>
      <c r="AE215" s="191"/>
      <c r="AN215" s="191"/>
    </row>
    <row r="216" spans="2:40" ht="12.75" customHeight="1" x14ac:dyDescent="0.3">
      <c r="B216" s="191"/>
      <c r="C216" s="191"/>
      <c r="D216" s="191"/>
      <c r="E216" s="276"/>
      <c r="F216" s="276"/>
      <c r="G216" s="191"/>
      <c r="H216" s="191"/>
      <c r="I216" s="191"/>
      <c r="J216" s="191"/>
      <c r="K216" s="277"/>
      <c r="L216" s="191"/>
      <c r="M216" s="191"/>
      <c r="N216" s="278"/>
      <c r="O216" s="279"/>
      <c r="P216" s="191"/>
      <c r="Q216" s="191"/>
      <c r="R216" s="191"/>
      <c r="S216" s="191"/>
      <c r="T216" s="191"/>
      <c r="U216" s="191"/>
      <c r="V216" s="191"/>
      <c r="W216" s="191"/>
      <c r="X216" s="191"/>
      <c r="Y216" s="191"/>
      <c r="Z216" s="191"/>
      <c r="AA216" s="191"/>
      <c r="AB216" s="191"/>
      <c r="AE216" s="191"/>
      <c r="AN216" s="191"/>
    </row>
    <row r="217" spans="2:40" ht="12.75" customHeight="1" x14ac:dyDescent="0.3">
      <c r="B217" s="191"/>
      <c r="C217" s="191"/>
      <c r="D217" s="191"/>
      <c r="E217" s="276"/>
      <c r="F217" s="276"/>
      <c r="G217" s="191"/>
      <c r="H217" s="191"/>
      <c r="I217" s="191"/>
      <c r="J217" s="191"/>
      <c r="K217" s="277"/>
      <c r="L217" s="191"/>
      <c r="M217" s="191"/>
      <c r="N217" s="278"/>
      <c r="O217" s="279"/>
      <c r="P217" s="191"/>
      <c r="Q217" s="191"/>
      <c r="R217" s="191"/>
      <c r="S217" s="191"/>
      <c r="T217" s="191"/>
      <c r="U217" s="191"/>
      <c r="V217" s="191"/>
      <c r="W217" s="191"/>
      <c r="X217" s="191"/>
      <c r="Y217" s="191"/>
      <c r="Z217" s="191"/>
      <c r="AA217" s="191"/>
      <c r="AB217" s="191"/>
      <c r="AE217" s="191"/>
      <c r="AN217" s="191"/>
    </row>
    <row r="218" spans="2:40" ht="12.75" customHeight="1" x14ac:dyDescent="0.3">
      <c r="B218" s="191"/>
      <c r="C218" s="191"/>
      <c r="D218" s="191"/>
      <c r="E218" s="276"/>
      <c r="F218" s="276"/>
      <c r="G218" s="191"/>
      <c r="H218" s="191"/>
      <c r="I218" s="191"/>
      <c r="J218" s="191"/>
      <c r="K218" s="277"/>
      <c r="L218" s="191"/>
      <c r="M218" s="191"/>
      <c r="N218" s="278"/>
      <c r="O218" s="279"/>
      <c r="P218" s="191"/>
      <c r="Q218" s="191"/>
      <c r="R218" s="191"/>
      <c r="S218" s="191"/>
      <c r="T218" s="191"/>
      <c r="U218" s="191"/>
      <c r="V218" s="191"/>
      <c r="W218" s="191"/>
      <c r="X218" s="191"/>
      <c r="Y218" s="191"/>
      <c r="Z218" s="191"/>
      <c r="AA218" s="191"/>
      <c r="AB218" s="191"/>
      <c r="AE218" s="191"/>
      <c r="AN218" s="191"/>
    </row>
    <row r="219" spans="2:40" ht="12.75" customHeight="1" x14ac:dyDescent="0.3">
      <c r="B219" s="191"/>
      <c r="C219" s="191"/>
      <c r="D219" s="191"/>
      <c r="E219" s="276"/>
      <c r="F219" s="276"/>
      <c r="G219" s="191"/>
      <c r="H219" s="191"/>
      <c r="I219" s="191"/>
      <c r="J219" s="191"/>
      <c r="K219" s="277"/>
      <c r="L219" s="191"/>
      <c r="M219" s="191"/>
      <c r="N219" s="278"/>
      <c r="O219" s="279"/>
      <c r="P219" s="191"/>
      <c r="Q219" s="191"/>
      <c r="R219" s="191"/>
      <c r="S219" s="191"/>
      <c r="T219" s="191"/>
      <c r="U219" s="191"/>
      <c r="V219" s="191"/>
      <c r="W219" s="191"/>
      <c r="X219" s="191"/>
      <c r="Y219" s="191"/>
      <c r="Z219" s="191"/>
      <c r="AA219" s="191"/>
      <c r="AB219" s="191"/>
      <c r="AE219" s="191"/>
      <c r="AN219" s="191"/>
    </row>
    <row r="220" spans="2:40" ht="12.75" customHeight="1" x14ac:dyDescent="0.3">
      <c r="B220" s="191"/>
      <c r="C220" s="191"/>
      <c r="D220" s="191"/>
      <c r="E220" s="276"/>
      <c r="F220" s="276"/>
      <c r="G220" s="191"/>
      <c r="H220" s="191"/>
      <c r="I220" s="191"/>
      <c r="J220" s="191"/>
      <c r="K220" s="277"/>
      <c r="L220" s="191"/>
      <c r="M220" s="191"/>
      <c r="N220" s="278"/>
      <c r="O220" s="279"/>
      <c r="P220" s="191"/>
      <c r="Q220" s="191"/>
      <c r="R220" s="191"/>
      <c r="S220" s="191"/>
      <c r="T220" s="191"/>
      <c r="U220" s="191"/>
      <c r="V220" s="191"/>
      <c r="W220" s="191"/>
      <c r="X220" s="191"/>
      <c r="Y220" s="191"/>
      <c r="Z220" s="191"/>
      <c r="AA220" s="191"/>
      <c r="AB220" s="191"/>
      <c r="AE220" s="191"/>
      <c r="AN220" s="191"/>
    </row>
    <row r="221" spans="2:40" ht="12.75" customHeight="1" x14ac:dyDescent="0.3">
      <c r="B221" s="191"/>
      <c r="C221" s="191"/>
      <c r="D221" s="191"/>
      <c r="E221" s="276"/>
      <c r="F221" s="276"/>
      <c r="G221" s="191"/>
      <c r="H221" s="191"/>
      <c r="I221" s="191"/>
      <c r="J221" s="191"/>
      <c r="K221" s="277"/>
      <c r="L221" s="191"/>
      <c r="M221" s="191"/>
      <c r="N221" s="278"/>
      <c r="O221" s="279"/>
      <c r="P221" s="191"/>
      <c r="Q221" s="191"/>
      <c r="R221" s="191"/>
      <c r="S221" s="191"/>
      <c r="T221" s="191"/>
      <c r="U221" s="191"/>
      <c r="V221" s="191"/>
      <c r="W221" s="191"/>
      <c r="X221" s="191"/>
      <c r="Y221" s="191"/>
      <c r="Z221" s="191"/>
      <c r="AA221" s="191"/>
      <c r="AB221" s="191"/>
      <c r="AE221" s="191"/>
      <c r="AN221" s="191"/>
    </row>
    <row r="222" spans="2:40" ht="12.75" customHeight="1" x14ac:dyDescent="0.3">
      <c r="B222" s="191"/>
      <c r="C222" s="191"/>
      <c r="D222" s="191"/>
      <c r="E222" s="276"/>
      <c r="F222" s="276"/>
      <c r="G222" s="191"/>
      <c r="H222" s="191"/>
      <c r="I222" s="191"/>
      <c r="J222" s="191"/>
      <c r="K222" s="277"/>
      <c r="L222" s="191"/>
      <c r="M222" s="191"/>
      <c r="N222" s="278"/>
      <c r="O222" s="279"/>
      <c r="P222" s="191"/>
      <c r="Q222" s="191"/>
      <c r="R222" s="191"/>
      <c r="S222" s="191"/>
      <c r="T222" s="191"/>
      <c r="U222" s="191"/>
      <c r="V222" s="191"/>
      <c r="W222" s="191"/>
      <c r="X222" s="191"/>
      <c r="Y222" s="191"/>
      <c r="Z222" s="191"/>
      <c r="AA222" s="191"/>
      <c r="AB222" s="191"/>
      <c r="AE222" s="191"/>
      <c r="AN222" s="191"/>
    </row>
    <row r="223" spans="2:40" ht="12.75" customHeight="1" x14ac:dyDescent="0.3">
      <c r="B223" s="191"/>
      <c r="C223" s="191"/>
      <c r="D223" s="191"/>
      <c r="E223" s="276"/>
      <c r="F223" s="276"/>
      <c r="G223" s="191"/>
      <c r="H223" s="191"/>
      <c r="I223" s="191"/>
      <c r="J223" s="191"/>
      <c r="K223" s="277"/>
      <c r="L223" s="191"/>
      <c r="M223" s="191"/>
      <c r="N223" s="278"/>
      <c r="O223" s="279"/>
      <c r="P223" s="191"/>
      <c r="Q223" s="191"/>
      <c r="R223" s="191"/>
      <c r="S223" s="191"/>
      <c r="T223" s="191"/>
      <c r="U223" s="191"/>
      <c r="V223" s="191"/>
      <c r="W223" s="191"/>
      <c r="X223" s="191"/>
      <c r="Y223" s="191"/>
      <c r="Z223" s="191"/>
      <c r="AA223" s="191"/>
      <c r="AB223" s="191"/>
      <c r="AE223" s="191"/>
      <c r="AN223" s="191"/>
    </row>
    <row r="224" spans="2:40" ht="12.75" customHeight="1" x14ac:dyDescent="0.3">
      <c r="B224" s="191"/>
      <c r="C224" s="191"/>
      <c r="D224" s="191"/>
      <c r="E224" s="276"/>
      <c r="F224" s="276"/>
      <c r="G224" s="191"/>
      <c r="H224" s="191"/>
      <c r="I224" s="191"/>
      <c r="J224" s="191"/>
      <c r="K224" s="277"/>
      <c r="L224" s="191"/>
      <c r="M224" s="191"/>
      <c r="N224" s="278"/>
      <c r="O224" s="279"/>
      <c r="P224" s="191"/>
      <c r="Q224" s="191"/>
      <c r="R224" s="191"/>
      <c r="S224" s="191"/>
      <c r="T224" s="191"/>
      <c r="U224" s="191"/>
      <c r="V224" s="191"/>
      <c r="W224" s="191"/>
      <c r="X224" s="191"/>
      <c r="Y224" s="191"/>
      <c r="Z224" s="191"/>
      <c r="AA224" s="191"/>
      <c r="AB224" s="191"/>
      <c r="AE224" s="191"/>
      <c r="AN224" s="191"/>
    </row>
    <row r="225" spans="2:40" ht="12.75" customHeight="1" x14ac:dyDescent="0.3">
      <c r="B225" s="191"/>
      <c r="C225" s="191"/>
      <c r="D225" s="191"/>
      <c r="E225" s="276"/>
      <c r="F225" s="276"/>
      <c r="G225" s="191"/>
      <c r="H225" s="191"/>
      <c r="I225" s="191"/>
      <c r="J225" s="191"/>
      <c r="K225" s="277"/>
      <c r="L225" s="191"/>
      <c r="M225" s="191"/>
      <c r="N225" s="278"/>
      <c r="O225" s="279"/>
      <c r="P225" s="191"/>
      <c r="Q225" s="191"/>
      <c r="R225" s="191"/>
      <c r="S225" s="191"/>
      <c r="T225" s="191"/>
      <c r="U225" s="191"/>
      <c r="V225" s="191"/>
      <c r="W225" s="191"/>
      <c r="X225" s="191"/>
      <c r="Y225" s="191"/>
      <c r="Z225" s="191"/>
      <c r="AA225" s="191"/>
      <c r="AB225" s="191"/>
      <c r="AE225" s="191"/>
      <c r="AN225" s="191"/>
    </row>
    <row r="226" spans="2:40" ht="12.75" customHeight="1" x14ac:dyDescent="0.3">
      <c r="B226" s="191"/>
      <c r="C226" s="191"/>
      <c r="D226" s="191"/>
      <c r="E226" s="276"/>
      <c r="F226" s="276"/>
      <c r="G226" s="191"/>
      <c r="H226" s="191"/>
      <c r="I226" s="191"/>
      <c r="J226" s="191"/>
      <c r="K226" s="277"/>
      <c r="L226" s="191"/>
      <c r="M226" s="191"/>
      <c r="N226" s="278"/>
      <c r="O226" s="279"/>
      <c r="P226" s="191"/>
      <c r="Q226" s="191"/>
      <c r="R226" s="191"/>
      <c r="S226" s="191"/>
      <c r="T226" s="191"/>
      <c r="U226" s="191"/>
      <c r="V226" s="191"/>
      <c r="W226" s="191"/>
      <c r="X226" s="191"/>
      <c r="Y226" s="191"/>
      <c r="Z226" s="191"/>
      <c r="AA226" s="191"/>
      <c r="AB226" s="191"/>
      <c r="AE226" s="191"/>
      <c r="AN226" s="191"/>
    </row>
    <row r="227" spans="2:40" ht="12.75" customHeight="1" x14ac:dyDescent="0.3">
      <c r="B227" s="191"/>
      <c r="C227" s="191"/>
      <c r="D227" s="191"/>
      <c r="E227" s="276"/>
      <c r="F227" s="276"/>
      <c r="G227" s="191"/>
      <c r="H227" s="191"/>
      <c r="I227" s="191"/>
      <c r="J227" s="191"/>
      <c r="K227" s="277"/>
      <c r="L227" s="191"/>
      <c r="M227" s="191"/>
      <c r="N227" s="278"/>
      <c r="O227" s="279"/>
      <c r="P227" s="191"/>
      <c r="Q227" s="191"/>
      <c r="R227" s="191"/>
      <c r="S227" s="191"/>
      <c r="T227" s="191"/>
      <c r="U227" s="191"/>
      <c r="V227" s="191"/>
      <c r="W227" s="191"/>
      <c r="X227" s="191"/>
      <c r="Y227" s="191"/>
      <c r="Z227" s="191"/>
      <c r="AA227" s="191"/>
      <c r="AB227" s="191"/>
      <c r="AE227" s="191"/>
      <c r="AN227" s="191"/>
    </row>
    <row r="228" spans="2:40" ht="12.75" customHeight="1" x14ac:dyDescent="0.3">
      <c r="B228" s="191"/>
      <c r="C228" s="191"/>
      <c r="D228" s="191"/>
      <c r="E228" s="276"/>
      <c r="F228" s="276"/>
      <c r="G228" s="191"/>
      <c r="H228" s="191"/>
      <c r="I228" s="191"/>
      <c r="J228" s="191"/>
      <c r="K228" s="277"/>
      <c r="L228" s="191"/>
      <c r="M228" s="191"/>
      <c r="N228" s="278"/>
      <c r="O228" s="279"/>
      <c r="P228" s="191"/>
      <c r="Q228" s="191"/>
      <c r="R228" s="191"/>
      <c r="S228" s="191"/>
      <c r="T228" s="191"/>
      <c r="U228" s="191"/>
      <c r="V228" s="191"/>
      <c r="W228" s="191"/>
      <c r="X228" s="191"/>
      <c r="Y228" s="191"/>
      <c r="Z228" s="191"/>
      <c r="AA228" s="191"/>
      <c r="AB228" s="191"/>
      <c r="AE228" s="191"/>
      <c r="AN228" s="191"/>
    </row>
    <row r="229" spans="2:40" ht="12.75" customHeight="1" x14ac:dyDescent="0.3">
      <c r="B229" s="191"/>
      <c r="C229" s="191"/>
      <c r="D229" s="191"/>
      <c r="E229" s="276"/>
      <c r="F229" s="276"/>
      <c r="G229" s="191"/>
      <c r="H229" s="191"/>
      <c r="I229" s="191"/>
      <c r="J229" s="191"/>
      <c r="K229" s="277"/>
      <c r="L229" s="191"/>
      <c r="M229" s="191"/>
      <c r="N229" s="278"/>
      <c r="O229" s="279"/>
      <c r="P229" s="191"/>
      <c r="Q229" s="191"/>
      <c r="R229" s="191"/>
      <c r="S229" s="191"/>
      <c r="T229" s="191"/>
      <c r="U229" s="191"/>
      <c r="V229" s="191"/>
      <c r="W229" s="191"/>
      <c r="X229" s="191"/>
      <c r="Y229" s="191"/>
      <c r="Z229" s="191"/>
      <c r="AA229" s="191"/>
      <c r="AB229" s="191"/>
      <c r="AE229" s="191"/>
      <c r="AN229" s="191"/>
    </row>
    <row r="230" spans="2:40" ht="12.75" customHeight="1" x14ac:dyDescent="0.3">
      <c r="B230" s="191"/>
      <c r="C230" s="191"/>
      <c r="D230" s="191"/>
      <c r="E230" s="276"/>
      <c r="F230" s="276"/>
      <c r="G230" s="191"/>
      <c r="H230" s="191"/>
      <c r="I230" s="191"/>
      <c r="J230" s="191"/>
      <c r="K230" s="277"/>
      <c r="L230" s="191"/>
      <c r="M230" s="191"/>
      <c r="N230" s="278"/>
      <c r="O230" s="279"/>
      <c r="P230" s="191"/>
      <c r="Q230" s="191"/>
      <c r="R230" s="191"/>
      <c r="S230" s="191"/>
      <c r="T230" s="191"/>
      <c r="U230" s="191"/>
      <c r="V230" s="191"/>
      <c r="W230" s="191"/>
      <c r="X230" s="191"/>
      <c r="Y230" s="191"/>
      <c r="Z230" s="191"/>
      <c r="AA230" s="191"/>
      <c r="AB230" s="191"/>
      <c r="AE230" s="191"/>
      <c r="AN230" s="191"/>
    </row>
    <row r="231" spans="2:40" ht="12.75" customHeight="1" x14ac:dyDescent="0.3">
      <c r="B231" s="191"/>
      <c r="C231" s="191"/>
      <c r="D231" s="191"/>
      <c r="E231" s="276"/>
      <c r="F231" s="276"/>
      <c r="G231" s="191"/>
      <c r="H231" s="191"/>
      <c r="I231" s="191"/>
      <c r="J231" s="191"/>
      <c r="K231" s="277"/>
      <c r="L231" s="191"/>
      <c r="M231" s="191"/>
      <c r="N231" s="278"/>
      <c r="O231" s="279"/>
      <c r="P231" s="191"/>
      <c r="Q231" s="191"/>
      <c r="R231" s="191"/>
      <c r="S231" s="191"/>
      <c r="T231" s="191"/>
      <c r="U231" s="191"/>
      <c r="V231" s="191"/>
      <c r="W231" s="191"/>
      <c r="X231" s="191"/>
      <c r="Y231" s="191"/>
      <c r="Z231" s="191"/>
      <c r="AA231" s="191"/>
      <c r="AB231" s="191"/>
      <c r="AE231" s="191"/>
      <c r="AN231" s="191"/>
    </row>
    <row r="232" spans="2:40" ht="12.75" customHeight="1" x14ac:dyDescent="0.3">
      <c r="B232" s="191"/>
      <c r="C232" s="191"/>
      <c r="D232" s="191"/>
      <c r="E232" s="276"/>
      <c r="F232" s="276"/>
      <c r="G232" s="191"/>
      <c r="H232" s="191"/>
      <c r="I232" s="191"/>
      <c r="J232" s="191"/>
      <c r="K232" s="277"/>
      <c r="L232" s="191"/>
      <c r="M232" s="191"/>
      <c r="N232" s="278"/>
      <c r="O232" s="279"/>
      <c r="P232" s="191"/>
      <c r="Q232" s="191"/>
      <c r="R232" s="191"/>
      <c r="S232" s="191"/>
      <c r="T232" s="191"/>
      <c r="U232" s="191"/>
      <c r="V232" s="191"/>
      <c r="W232" s="191"/>
      <c r="X232" s="191"/>
      <c r="Y232" s="191"/>
      <c r="Z232" s="191"/>
      <c r="AA232" s="191"/>
      <c r="AB232" s="191"/>
      <c r="AE232" s="191"/>
      <c r="AN232" s="191"/>
    </row>
    <row r="233" spans="2:40" ht="12.75" customHeight="1" x14ac:dyDescent="0.3">
      <c r="B233" s="191"/>
      <c r="C233" s="191"/>
      <c r="D233" s="191"/>
      <c r="E233" s="276"/>
      <c r="F233" s="276"/>
      <c r="G233" s="191"/>
      <c r="H233" s="191"/>
      <c r="I233" s="191"/>
      <c r="J233" s="191"/>
      <c r="K233" s="277"/>
      <c r="L233" s="191"/>
      <c r="M233" s="191"/>
      <c r="N233" s="278"/>
      <c r="O233" s="279"/>
      <c r="P233" s="191"/>
      <c r="Q233" s="191"/>
      <c r="R233" s="191"/>
      <c r="S233" s="191"/>
      <c r="T233" s="191"/>
      <c r="U233" s="191"/>
      <c r="V233" s="191"/>
      <c r="W233" s="191"/>
      <c r="X233" s="191"/>
      <c r="Y233" s="191"/>
      <c r="Z233" s="191"/>
      <c r="AA233" s="191"/>
      <c r="AB233" s="191"/>
      <c r="AE233" s="191"/>
      <c r="AN233" s="191"/>
    </row>
    <row r="234" spans="2:40" ht="12.75" customHeight="1" x14ac:dyDescent="0.3">
      <c r="B234" s="191"/>
      <c r="C234" s="191"/>
      <c r="D234" s="191"/>
      <c r="E234" s="276"/>
      <c r="F234" s="276"/>
      <c r="G234" s="191"/>
      <c r="H234" s="191"/>
      <c r="I234" s="191"/>
      <c r="J234" s="191"/>
      <c r="K234" s="277"/>
      <c r="L234" s="191"/>
      <c r="M234" s="191"/>
      <c r="N234" s="278"/>
      <c r="O234" s="279"/>
      <c r="P234" s="191"/>
      <c r="Q234" s="191"/>
      <c r="R234" s="191"/>
      <c r="S234" s="191"/>
      <c r="T234" s="191"/>
      <c r="U234" s="191"/>
      <c r="V234" s="191"/>
      <c r="W234" s="191"/>
      <c r="X234" s="191"/>
      <c r="Y234" s="191"/>
      <c r="Z234" s="191"/>
      <c r="AA234" s="191"/>
      <c r="AB234" s="191"/>
      <c r="AE234" s="191"/>
      <c r="AN234" s="191"/>
    </row>
    <row r="235" spans="2:40" ht="12.75" customHeight="1" x14ac:dyDescent="0.3">
      <c r="B235" s="191"/>
      <c r="C235" s="191"/>
      <c r="D235" s="191"/>
      <c r="E235" s="276"/>
      <c r="F235" s="276"/>
      <c r="G235" s="191"/>
      <c r="H235" s="191"/>
      <c r="I235" s="191"/>
      <c r="J235" s="191"/>
      <c r="K235" s="277"/>
      <c r="L235" s="191"/>
      <c r="M235" s="191"/>
      <c r="N235" s="278"/>
      <c r="O235" s="279"/>
      <c r="P235" s="191"/>
      <c r="Q235" s="191"/>
      <c r="R235" s="191"/>
      <c r="S235" s="191"/>
      <c r="T235" s="191"/>
      <c r="U235" s="191"/>
      <c r="V235" s="191"/>
      <c r="W235" s="191"/>
      <c r="X235" s="191"/>
      <c r="Y235" s="191"/>
      <c r="Z235" s="191"/>
      <c r="AA235" s="191"/>
      <c r="AB235" s="191"/>
      <c r="AE235" s="191"/>
      <c r="AN235" s="191"/>
    </row>
    <row r="236" spans="2:40" ht="12.75" customHeight="1" x14ac:dyDescent="0.3">
      <c r="B236" s="191"/>
      <c r="C236" s="191"/>
      <c r="D236" s="191"/>
      <c r="E236" s="276"/>
      <c r="F236" s="276"/>
      <c r="G236" s="191"/>
      <c r="H236" s="191"/>
      <c r="I236" s="191"/>
      <c r="J236" s="191"/>
      <c r="K236" s="277"/>
      <c r="L236" s="191"/>
      <c r="M236" s="191"/>
      <c r="N236" s="278"/>
      <c r="O236" s="279"/>
      <c r="P236" s="191"/>
      <c r="Q236" s="191"/>
      <c r="R236" s="191"/>
      <c r="S236" s="191"/>
      <c r="T236" s="191"/>
      <c r="U236" s="191"/>
      <c r="V236" s="191"/>
      <c r="W236" s="191"/>
      <c r="X236" s="191"/>
      <c r="Y236" s="191"/>
      <c r="Z236" s="191"/>
      <c r="AA236" s="191"/>
      <c r="AB236" s="191"/>
      <c r="AE236" s="191"/>
      <c r="AN236" s="191"/>
    </row>
    <row r="237" spans="2:40" ht="12.75" customHeight="1" x14ac:dyDescent="0.3">
      <c r="B237" s="191"/>
      <c r="C237" s="191"/>
      <c r="D237" s="191"/>
      <c r="E237" s="276"/>
      <c r="F237" s="276"/>
      <c r="G237" s="191"/>
      <c r="H237" s="191"/>
      <c r="I237" s="191"/>
      <c r="J237" s="191"/>
      <c r="K237" s="277"/>
      <c r="L237" s="191"/>
      <c r="M237" s="191"/>
      <c r="N237" s="278"/>
      <c r="O237" s="279"/>
      <c r="P237" s="191"/>
      <c r="Q237" s="191"/>
      <c r="R237" s="191"/>
      <c r="S237" s="191"/>
      <c r="T237" s="191"/>
      <c r="U237" s="191"/>
      <c r="V237" s="191"/>
      <c r="W237" s="191"/>
      <c r="X237" s="191"/>
      <c r="Y237" s="191"/>
      <c r="Z237" s="191"/>
      <c r="AA237" s="191"/>
      <c r="AB237" s="191"/>
      <c r="AE237" s="191"/>
      <c r="AN237" s="191"/>
    </row>
    <row r="238" spans="2:40" ht="12.75" customHeight="1" x14ac:dyDescent="0.3">
      <c r="B238" s="191"/>
      <c r="C238" s="191"/>
      <c r="D238" s="191"/>
      <c r="E238" s="276"/>
      <c r="F238" s="276"/>
      <c r="G238" s="191"/>
      <c r="H238" s="191"/>
      <c r="I238" s="191"/>
      <c r="J238" s="191"/>
      <c r="K238" s="277"/>
      <c r="L238" s="191"/>
      <c r="M238" s="191"/>
      <c r="N238" s="278"/>
      <c r="O238" s="279"/>
      <c r="P238" s="191"/>
      <c r="Q238" s="191"/>
      <c r="R238" s="191"/>
      <c r="S238" s="191"/>
      <c r="T238" s="191"/>
      <c r="U238" s="191"/>
      <c r="V238" s="191"/>
      <c r="W238" s="191"/>
      <c r="X238" s="191"/>
      <c r="Y238" s="191"/>
      <c r="Z238" s="191"/>
      <c r="AA238" s="191"/>
      <c r="AB238" s="191"/>
      <c r="AE238" s="191"/>
      <c r="AN238" s="191"/>
    </row>
    <row r="239" spans="2:40" ht="12.75" customHeight="1" x14ac:dyDescent="0.3">
      <c r="B239" s="191"/>
      <c r="C239" s="191"/>
      <c r="D239" s="191"/>
      <c r="E239" s="276"/>
      <c r="F239" s="276"/>
      <c r="G239" s="191"/>
      <c r="H239" s="191"/>
      <c r="I239" s="191"/>
      <c r="J239" s="191"/>
      <c r="K239" s="277"/>
      <c r="L239" s="191"/>
      <c r="M239" s="191"/>
      <c r="N239" s="278"/>
      <c r="O239" s="279"/>
      <c r="P239" s="191"/>
      <c r="Q239" s="191"/>
      <c r="R239" s="191"/>
      <c r="S239" s="191"/>
      <c r="T239" s="191"/>
      <c r="U239" s="191"/>
      <c r="V239" s="191"/>
      <c r="W239" s="191"/>
      <c r="X239" s="191"/>
      <c r="Y239" s="191"/>
      <c r="Z239" s="191"/>
      <c r="AA239" s="191"/>
      <c r="AB239" s="191"/>
      <c r="AE239" s="191"/>
      <c r="AN239" s="191"/>
    </row>
    <row r="240" spans="2:40" ht="12.75" customHeight="1" x14ac:dyDescent="0.3">
      <c r="B240" s="191"/>
      <c r="C240" s="191"/>
      <c r="D240" s="191"/>
      <c r="E240" s="276"/>
      <c r="F240" s="276"/>
      <c r="G240" s="191"/>
      <c r="H240" s="191"/>
      <c r="I240" s="191"/>
      <c r="J240" s="191"/>
      <c r="K240" s="277"/>
      <c r="L240" s="191"/>
      <c r="M240" s="191"/>
      <c r="N240" s="278"/>
      <c r="O240" s="279"/>
      <c r="P240" s="191"/>
      <c r="Q240" s="191"/>
      <c r="R240" s="191"/>
      <c r="S240" s="191"/>
      <c r="T240" s="191"/>
      <c r="U240" s="191"/>
      <c r="V240" s="191"/>
      <c r="W240" s="191"/>
      <c r="X240" s="191"/>
      <c r="Y240" s="191"/>
      <c r="Z240" s="191"/>
      <c r="AA240" s="191"/>
      <c r="AB240" s="191"/>
      <c r="AE240" s="191"/>
      <c r="AN240" s="191"/>
    </row>
    <row r="241" spans="2:40" ht="12.75" customHeight="1" x14ac:dyDescent="0.3">
      <c r="B241" s="191"/>
      <c r="C241" s="191"/>
      <c r="D241" s="191"/>
      <c r="E241" s="276"/>
      <c r="F241" s="276"/>
      <c r="G241" s="191"/>
      <c r="H241" s="191"/>
      <c r="I241" s="191"/>
      <c r="J241" s="191"/>
      <c r="K241" s="277"/>
      <c r="L241" s="191"/>
      <c r="M241" s="191"/>
      <c r="N241" s="278"/>
      <c r="O241" s="279"/>
      <c r="P241" s="191"/>
      <c r="Q241" s="191"/>
      <c r="R241" s="191"/>
      <c r="S241" s="191"/>
      <c r="T241" s="191"/>
      <c r="U241" s="191"/>
      <c r="V241" s="191"/>
      <c r="W241" s="191"/>
      <c r="X241" s="191"/>
      <c r="Y241" s="191"/>
      <c r="Z241" s="191"/>
      <c r="AA241" s="191"/>
      <c r="AB241" s="191"/>
      <c r="AE241" s="191"/>
      <c r="AN241" s="191"/>
    </row>
    <row r="242" spans="2:40" ht="12.75" customHeight="1" x14ac:dyDescent="0.3">
      <c r="B242" s="191"/>
      <c r="C242" s="191"/>
      <c r="D242" s="191"/>
      <c r="E242" s="276"/>
      <c r="F242" s="276"/>
      <c r="G242" s="191"/>
      <c r="H242" s="191"/>
      <c r="I242" s="191"/>
      <c r="J242" s="191"/>
      <c r="K242" s="277"/>
      <c r="L242" s="191"/>
      <c r="M242" s="191"/>
      <c r="N242" s="278"/>
      <c r="O242" s="279"/>
      <c r="P242" s="191"/>
      <c r="Q242" s="191"/>
      <c r="R242" s="191"/>
      <c r="S242" s="191"/>
      <c r="T242" s="191"/>
      <c r="U242" s="191"/>
      <c r="V242" s="191"/>
      <c r="W242" s="191"/>
      <c r="X242" s="191"/>
      <c r="Y242" s="191"/>
      <c r="Z242" s="191"/>
      <c r="AA242" s="191"/>
      <c r="AB242" s="191"/>
      <c r="AE242" s="191"/>
      <c r="AN242" s="191"/>
    </row>
    <row r="243" spans="2:40" ht="12.75" customHeight="1" x14ac:dyDescent="0.3">
      <c r="B243" s="191"/>
      <c r="C243" s="191"/>
      <c r="D243" s="191"/>
      <c r="E243" s="276"/>
      <c r="F243" s="276"/>
      <c r="G243" s="191"/>
      <c r="H243" s="191"/>
      <c r="I243" s="191"/>
      <c r="J243" s="191"/>
      <c r="K243" s="277"/>
      <c r="L243" s="191"/>
      <c r="M243" s="191"/>
      <c r="N243" s="278"/>
      <c r="O243" s="279"/>
      <c r="P243" s="191"/>
      <c r="Q243" s="191"/>
      <c r="R243" s="191"/>
      <c r="S243" s="191"/>
      <c r="T243" s="191"/>
      <c r="U243" s="191"/>
      <c r="V243" s="191"/>
      <c r="W243" s="191"/>
      <c r="X243" s="191"/>
      <c r="Y243" s="191"/>
      <c r="Z243" s="191"/>
      <c r="AA243" s="191"/>
      <c r="AB243" s="191"/>
      <c r="AE243" s="191"/>
      <c r="AN243" s="191"/>
    </row>
    <row r="244" spans="2:40" ht="12.75" customHeight="1" x14ac:dyDescent="0.3">
      <c r="B244" s="191"/>
      <c r="C244" s="191"/>
      <c r="D244" s="191"/>
      <c r="E244" s="276"/>
      <c r="F244" s="276"/>
      <c r="G244" s="191"/>
      <c r="H244" s="191"/>
      <c r="I244" s="191"/>
      <c r="J244" s="191"/>
      <c r="K244" s="277"/>
      <c r="L244" s="191"/>
      <c r="M244" s="191"/>
      <c r="N244" s="278"/>
      <c r="O244" s="279"/>
      <c r="P244" s="191"/>
      <c r="Q244" s="191"/>
      <c r="R244" s="191"/>
      <c r="S244" s="191"/>
      <c r="T244" s="191"/>
      <c r="U244" s="191"/>
      <c r="V244" s="191"/>
      <c r="W244" s="191"/>
      <c r="X244" s="191"/>
      <c r="Y244" s="191"/>
      <c r="Z244" s="191"/>
      <c r="AA244" s="191"/>
      <c r="AB244" s="191"/>
      <c r="AE244" s="191"/>
      <c r="AN244" s="191"/>
    </row>
    <row r="245" spans="2:40" ht="12.75" customHeight="1" x14ac:dyDescent="0.3">
      <c r="B245" s="191"/>
      <c r="C245" s="191"/>
      <c r="D245" s="191"/>
      <c r="E245" s="276"/>
      <c r="F245" s="276"/>
      <c r="G245" s="191"/>
      <c r="H245" s="191"/>
      <c r="I245" s="191"/>
      <c r="J245" s="191"/>
      <c r="K245" s="277"/>
      <c r="L245" s="191"/>
      <c r="M245" s="191"/>
      <c r="N245" s="278"/>
      <c r="O245" s="279"/>
      <c r="P245" s="191"/>
      <c r="Q245" s="191"/>
      <c r="R245" s="191"/>
      <c r="S245" s="191"/>
      <c r="T245" s="191"/>
      <c r="U245" s="191"/>
      <c r="V245" s="191"/>
      <c r="W245" s="191"/>
      <c r="X245" s="191"/>
      <c r="Y245" s="191"/>
      <c r="Z245" s="191"/>
      <c r="AA245" s="191"/>
      <c r="AB245" s="191"/>
      <c r="AE245" s="191"/>
      <c r="AN245" s="191"/>
    </row>
    <row r="246" spans="2:40" ht="12.75" customHeight="1" x14ac:dyDescent="0.3">
      <c r="B246" s="191"/>
      <c r="C246" s="191"/>
      <c r="D246" s="191"/>
      <c r="E246" s="276"/>
      <c r="F246" s="276"/>
      <c r="G246" s="191"/>
      <c r="H246" s="191"/>
      <c r="I246" s="191"/>
      <c r="J246" s="191"/>
      <c r="K246" s="277"/>
      <c r="L246" s="191"/>
      <c r="M246" s="191"/>
      <c r="N246" s="278"/>
      <c r="O246" s="279"/>
      <c r="P246" s="191"/>
      <c r="Q246" s="191"/>
      <c r="R246" s="191"/>
      <c r="S246" s="191"/>
      <c r="T246" s="191"/>
      <c r="U246" s="191"/>
      <c r="V246" s="191"/>
      <c r="W246" s="191"/>
      <c r="X246" s="191"/>
      <c r="Y246" s="191"/>
      <c r="Z246" s="191"/>
      <c r="AA246" s="191"/>
      <c r="AB246" s="191"/>
      <c r="AE246" s="191"/>
      <c r="AN246" s="191"/>
    </row>
    <row r="247" spans="2:40" ht="12.75" customHeight="1" x14ac:dyDescent="0.3">
      <c r="B247" s="191"/>
      <c r="C247" s="191"/>
      <c r="D247" s="191"/>
      <c r="E247" s="276"/>
      <c r="F247" s="276"/>
      <c r="G247" s="191"/>
      <c r="H247" s="191"/>
      <c r="I247" s="191"/>
      <c r="J247" s="191"/>
      <c r="K247" s="277"/>
      <c r="L247" s="191"/>
      <c r="M247" s="191"/>
      <c r="N247" s="278"/>
      <c r="O247" s="279"/>
      <c r="P247" s="191"/>
      <c r="Q247" s="191"/>
      <c r="R247" s="191"/>
      <c r="S247" s="191"/>
      <c r="T247" s="191"/>
      <c r="U247" s="191"/>
      <c r="V247" s="191"/>
      <c r="W247" s="191"/>
      <c r="X247" s="191"/>
      <c r="Y247" s="191"/>
      <c r="Z247" s="191"/>
      <c r="AA247" s="191"/>
      <c r="AB247" s="191"/>
      <c r="AE247" s="191"/>
      <c r="AN247" s="191"/>
    </row>
    <row r="248" spans="2:40" ht="12.75" customHeight="1" x14ac:dyDescent="0.3">
      <c r="B248" s="191"/>
      <c r="C248" s="191"/>
      <c r="D248" s="191"/>
      <c r="E248" s="276"/>
      <c r="F248" s="276"/>
      <c r="G248" s="191"/>
      <c r="H248" s="191"/>
      <c r="I248" s="191"/>
      <c r="J248" s="191"/>
      <c r="K248" s="277"/>
      <c r="L248" s="191"/>
      <c r="M248" s="191"/>
      <c r="N248" s="278"/>
      <c r="O248" s="279"/>
      <c r="P248" s="191"/>
      <c r="Q248" s="191"/>
      <c r="R248" s="191"/>
      <c r="S248" s="191"/>
      <c r="T248" s="191"/>
      <c r="U248" s="191"/>
      <c r="V248" s="191"/>
      <c r="W248" s="191"/>
      <c r="X248" s="191"/>
      <c r="Y248" s="191"/>
      <c r="Z248" s="191"/>
      <c r="AA248" s="191"/>
      <c r="AB248" s="191"/>
      <c r="AE248" s="191"/>
      <c r="AN248" s="191"/>
    </row>
    <row r="249" spans="2:40" ht="12.75" customHeight="1" x14ac:dyDescent="0.3">
      <c r="B249" s="191"/>
      <c r="C249" s="191"/>
      <c r="D249" s="191"/>
      <c r="E249" s="276"/>
      <c r="F249" s="276"/>
      <c r="G249" s="191"/>
      <c r="H249" s="191"/>
      <c r="I249" s="191"/>
      <c r="J249" s="191"/>
      <c r="K249" s="277"/>
      <c r="L249" s="191"/>
      <c r="M249" s="191"/>
      <c r="N249" s="278"/>
      <c r="O249" s="279"/>
      <c r="P249" s="191"/>
      <c r="Q249" s="191"/>
      <c r="R249" s="191"/>
      <c r="S249" s="191"/>
      <c r="T249" s="191"/>
      <c r="U249" s="191"/>
      <c r="V249" s="191"/>
      <c r="W249" s="191"/>
      <c r="X249" s="191"/>
      <c r="Y249" s="191"/>
      <c r="Z249" s="191"/>
      <c r="AA249" s="191"/>
      <c r="AB249" s="191"/>
      <c r="AE249" s="191"/>
      <c r="AN249" s="191"/>
    </row>
    <row r="250" spans="2:40" ht="12.75" customHeight="1" x14ac:dyDescent="0.3">
      <c r="B250" s="191"/>
      <c r="C250" s="191"/>
      <c r="D250" s="191"/>
      <c r="E250" s="276"/>
      <c r="F250" s="276"/>
      <c r="G250" s="191"/>
      <c r="H250" s="191"/>
      <c r="I250" s="191"/>
      <c r="J250" s="191"/>
      <c r="K250" s="277"/>
      <c r="L250" s="191"/>
      <c r="M250" s="191"/>
      <c r="N250" s="278"/>
      <c r="O250" s="279"/>
      <c r="P250" s="191"/>
      <c r="Q250" s="191"/>
      <c r="R250" s="191"/>
      <c r="S250" s="191"/>
      <c r="T250" s="191"/>
      <c r="U250" s="191"/>
      <c r="V250" s="191"/>
      <c r="W250" s="191"/>
      <c r="X250" s="191"/>
      <c r="Y250" s="191"/>
      <c r="Z250" s="191"/>
      <c r="AA250" s="191"/>
      <c r="AB250" s="191"/>
      <c r="AE250" s="191"/>
      <c r="AN250" s="191"/>
    </row>
    <row r="251" spans="2:40" ht="12.75" customHeight="1" x14ac:dyDescent="0.3">
      <c r="B251" s="191"/>
      <c r="C251" s="191"/>
      <c r="D251" s="191"/>
      <c r="E251" s="276"/>
      <c r="F251" s="276"/>
      <c r="G251" s="191"/>
      <c r="H251" s="191"/>
      <c r="I251" s="191"/>
      <c r="J251" s="191"/>
      <c r="K251" s="277"/>
      <c r="L251" s="191"/>
      <c r="M251" s="191"/>
      <c r="N251" s="278"/>
      <c r="O251" s="279"/>
      <c r="P251" s="191"/>
      <c r="Q251" s="191"/>
      <c r="R251" s="191"/>
      <c r="S251" s="191"/>
      <c r="T251" s="191"/>
      <c r="U251" s="191"/>
      <c r="V251" s="191"/>
      <c r="W251" s="191"/>
      <c r="X251" s="191"/>
      <c r="Y251" s="191"/>
      <c r="Z251" s="191"/>
      <c r="AA251" s="191"/>
      <c r="AB251" s="191"/>
      <c r="AE251" s="191"/>
      <c r="AN251" s="191"/>
    </row>
    <row r="252" spans="2:40" ht="12.75" customHeight="1" x14ac:dyDescent="0.3">
      <c r="B252" s="191"/>
      <c r="C252" s="191"/>
      <c r="D252" s="191"/>
      <c r="E252" s="276"/>
      <c r="F252" s="276"/>
      <c r="G252" s="191"/>
      <c r="H252" s="191"/>
      <c r="I252" s="191"/>
      <c r="J252" s="191"/>
      <c r="K252" s="277"/>
      <c r="L252" s="191"/>
      <c r="M252" s="191"/>
      <c r="N252" s="278"/>
      <c r="O252" s="279"/>
      <c r="P252" s="191"/>
      <c r="Q252" s="191"/>
      <c r="R252" s="191"/>
      <c r="S252" s="191"/>
      <c r="T252" s="191"/>
      <c r="U252" s="191"/>
      <c r="V252" s="191"/>
      <c r="W252" s="191"/>
      <c r="X252" s="191"/>
      <c r="Y252" s="191"/>
      <c r="Z252" s="191"/>
      <c r="AA252" s="191"/>
      <c r="AB252" s="191"/>
      <c r="AE252" s="191"/>
      <c r="AN252" s="191"/>
    </row>
    <row r="253" spans="2:40" ht="12.75" customHeight="1" x14ac:dyDescent="0.3">
      <c r="B253" s="191"/>
      <c r="C253" s="191"/>
      <c r="D253" s="191"/>
      <c r="E253" s="276"/>
      <c r="F253" s="276"/>
      <c r="G253" s="191"/>
      <c r="H253" s="191"/>
      <c r="I253" s="191"/>
      <c r="J253" s="191"/>
      <c r="K253" s="277"/>
      <c r="L253" s="191"/>
      <c r="M253" s="191"/>
      <c r="N253" s="278"/>
      <c r="O253" s="279"/>
      <c r="P253" s="191"/>
      <c r="Q253" s="191"/>
      <c r="R253" s="191"/>
      <c r="S253" s="191"/>
      <c r="T253" s="191"/>
      <c r="U253" s="191"/>
      <c r="V253" s="191"/>
      <c r="W253" s="191"/>
      <c r="X253" s="191"/>
      <c r="Y253" s="191"/>
      <c r="Z253" s="191"/>
      <c r="AA253" s="191"/>
      <c r="AB253" s="191"/>
      <c r="AE253" s="191"/>
      <c r="AN253" s="191"/>
    </row>
    <row r="254" spans="2:40" ht="12.75" customHeight="1" x14ac:dyDescent="0.3">
      <c r="B254" s="191"/>
      <c r="C254" s="191"/>
      <c r="D254" s="191"/>
      <c r="E254" s="276"/>
      <c r="F254" s="276"/>
      <c r="G254" s="191"/>
      <c r="H254" s="191"/>
      <c r="I254" s="191"/>
      <c r="J254" s="191"/>
      <c r="K254" s="277"/>
      <c r="L254" s="191"/>
      <c r="M254" s="191"/>
      <c r="N254" s="278"/>
      <c r="O254" s="279"/>
      <c r="P254" s="191"/>
      <c r="Q254" s="191"/>
      <c r="R254" s="191"/>
      <c r="S254" s="191"/>
      <c r="T254" s="191"/>
      <c r="U254" s="191"/>
      <c r="V254" s="191"/>
      <c r="W254" s="191"/>
      <c r="X254" s="191"/>
      <c r="Y254" s="191"/>
      <c r="Z254" s="191"/>
      <c r="AA254" s="191"/>
      <c r="AB254" s="191"/>
      <c r="AE254" s="191"/>
      <c r="AN254" s="191"/>
    </row>
    <row r="255" spans="2:40" ht="12.75" customHeight="1" x14ac:dyDescent="0.3">
      <c r="B255" s="191"/>
      <c r="C255" s="191"/>
      <c r="D255" s="191"/>
      <c r="E255" s="276"/>
      <c r="F255" s="276"/>
      <c r="G255" s="191"/>
      <c r="H255" s="191"/>
      <c r="I255" s="191"/>
      <c r="J255" s="191"/>
      <c r="K255" s="277"/>
      <c r="L255" s="191"/>
      <c r="M255" s="191"/>
      <c r="N255" s="278"/>
      <c r="O255" s="279"/>
      <c r="P255" s="191"/>
      <c r="Q255" s="191"/>
      <c r="R255" s="191"/>
      <c r="S255" s="191"/>
      <c r="T255" s="191"/>
      <c r="U255" s="191"/>
      <c r="V255" s="191"/>
      <c r="W255" s="191"/>
      <c r="X255" s="191"/>
      <c r="Y255" s="191"/>
      <c r="Z255" s="191"/>
      <c r="AA255" s="191"/>
      <c r="AB255" s="191"/>
      <c r="AE255" s="191"/>
      <c r="AN255" s="191"/>
    </row>
    <row r="256" spans="2:40" ht="12.75" customHeight="1" x14ac:dyDescent="0.3">
      <c r="B256" s="191"/>
      <c r="C256" s="191"/>
      <c r="D256" s="191"/>
      <c r="E256" s="276"/>
      <c r="F256" s="276"/>
      <c r="G256" s="191"/>
      <c r="H256" s="191"/>
      <c r="I256" s="191"/>
      <c r="J256" s="191"/>
      <c r="K256" s="277"/>
      <c r="L256" s="191"/>
      <c r="M256" s="191"/>
      <c r="N256" s="278"/>
      <c r="O256" s="279"/>
      <c r="P256" s="191"/>
      <c r="Q256" s="191"/>
      <c r="R256" s="191"/>
      <c r="S256" s="191"/>
      <c r="T256" s="191"/>
      <c r="U256" s="191"/>
      <c r="V256" s="191"/>
      <c r="W256" s="191"/>
      <c r="X256" s="191"/>
      <c r="Y256" s="191"/>
      <c r="Z256" s="191"/>
      <c r="AA256" s="191"/>
      <c r="AB256" s="191"/>
      <c r="AE256" s="191"/>
      <c r="AN256" s="191"/>
    </row>
    <row r="257" spans="2:40" ht="12.75" customHeight="1" x14ac:dyDescent="0.3">
      <c r="B257" s="191"/>
      <c r="C257" s="191"/>
      <c r="D257" s="191"/>
      <c r="E257" s="276"/>
      <c r="F257" s="276"/>
      <c r="G257" s="191"/>
      <c r="H257" s="191"/>
      <c r="I257" s="191"/>
      <c r="J257" s="191"/>
      <c r="K257" s="277"/>
      <c r="L257" s="191"/>
      <c r="M257" s="191"/>
      <c r="N257" s="278"/>
      <c r="O257" s="279"/>
      <c r="P257" s="191"/>
      <c r="Q257" s="191"/>
      <c r="R257" s="191"/>
      <c r="S257" s="191"/>
      <c r="T257" s="191"/>
      <c r="U257" s="191"/>
      <c r="V257" s="191"/>
      <c r="W257" s="191"/>
      <c r="X257" s="191"/>
      <c r="Y257" s="191"/>
      <c r="Z257" s="191"/>
      <c r="AA257" s="191"/>
      <c r="AB257" s="191"/>
      <c r="AE257" s="191"/>
      <c r="AN257" s="191"/>
    </row>
    <row r="258" spans="2:40" ht="12.75" customHeight="1" x14ac:dyDescent="0.3">
      <c r="B258" s="191"/>
      <c r="C258" s="191"/>
      <c r="D258" s="191"/>
      <c r="E258" s="276"/>
      <c r="F258" s="276"/>
      <c r="G258" s="191"/>
      <c r="H258" s="191"/>
      <c r="I258" s="191"/>
      <c r="J258" s="191"/>
      <c r="K258" s="277"/>
      <c r="L258" s="191"/>
      <c r="M258" s="191"/>
      <c r="N258" s="278"/>
      <c r="O258" s="279"/>
      <c r="P258" s="191"/>
      <c r="Q258" s="191"/>
      <c r="R258" s="191"/>
      <c r="S258" s="191"/>
      <c r="T258" s="191"/>
      <c r="U258" s="191"/>
      <c r="V258" s="191"/>
      <c r="W258" s="191"/>
      <c r="X258" s="191"/>
      <c r="Y258" s="191"/>
      <c r="Z258" s="191"/>
      <c r="AA258" s="191"/>
      <c r="AB258" s="191"/>
      <c r="AE258" s="191"/>
      <c r="AN258" s="191"/>
    </row>
    <row r="259" spans="2:40" ht="12.75" customHeight="1" x14ac:dyDescent="0.3">
      <c r="B259" s="191"/>
      <c r="C259" s="191"/>
      <c r="D259" s="191"/>
      <c r="E259" s="276"/>
      <c r="F259" s="276"/>
      <c r="G259" s="191"/>
      <c r="H259" s="191"/>
      <c r="I259" s="191"/>
      <c r="J259" s="191"/>
      <c r="K259" s="277"/>
      <c r="L259" s="191"/>
      <c r="M259" s="191"/>
      <c r="N259" s="278"/>
      <c r="O259" s="279"/>
      <c r="P259" s="191"/>
      <c r="Q259" s="191"/>
      <c r="R259" s="191"/>
      <c r="S259" s="191"/>
      <c r="T259" s="191"/>
      <c r="U259" s="191"/>
      <c r="V259" s="191"/>
      <c r="W259" s="191"/>
      <c r="X259" s="191"/>
      <c r="Y259" s="191"/>
      <c r="Z259" s="191"/>
      <c r="AA259" s="191"/>
      <c r="AB259" s="191"/>
      <c r="AE259" s="191"/>
      <c r="AN259" s="191"/>
    </row>
    <row r="260" spans="2:40" ht="12.75" customHeight="1" x14ac:dyDescent="0.3">
      <c r="B260" s="191"/>
      <c r="C260" s="191"/>
      <c r="D260" s="191"/>
      <c r="E260" s="276"/>
      <c r="F260" s="276"/>
      <c r="G260" s="191"/>
      <c r="H260" s="191"/>
      <c r="I260" s="191"/>
      <c r="J260" s="191"/>
      <c r="K260" s="277"/>
      <c r="L260" s="191"/>
      <c r="M260" s="191"/>
      <c r="N260" s="278"/>
      <c r="O260" s="279"/>
      <c r="P260" s="191"/>
      <c r="Q260" s="191"/>
      <c r="R260" s="191"/>
      <c r="S260" s="191"/>
      <c r="T260" s="191"/>
      <c r="U260" s="191"/>
      <c r="V260" s="191"/>
      <c r="W260" s="191"/>
      <c r="X260" s="191"/>
      <c r="Y260" s="191"/>
      <c r="Z260" s="191"/>
      <c r="AA260" s="191"/>
      <c r="AB260" s="191"/>
      <c r="AE260" s="191"/>
      <c r="AN260" s="191"/>
    </row>
    <row r="261" spans="2:40" ht="12.75" customHeight="1" x14ac:dyDescent="0.3">
      <c r="B261" s="191"/>
      <c r="C261" s="191"/>
      <c r="D261" s="191"/>
      <c r="E261" s="276"/>
      <c r="F261" s="276"/>
      <c r="G261" s="191"/>
      <c r="H261" s="191"/>
      <c r="I261" s="191"/>
      <c r="J261" s="191"/>
      <c r="K261" s="277"/>
      <c r="L261" s="191"/>
      <c r="M261" s="191"/>
      <c r="N261" s="278"/>
      <c r="O261" s="279"/>
      <c r="P261" s="191"/>
      <c r="Q261" s="191"/>
      <c r="R261" s="191"/>
      <c r="S261" s="191"/>
      <c r="T261" s="191"/>
      <c r="U261" s="191"/>
      <c r="V261" s="191"/>
      <c r="W261" s="191"/>
      <c r="X261" s="191"/>
      <c r="Y261" s="191"/>
      <c r="Z261" s="191"/>
      <c r="AA261" s="191"/>
      <c r="AB261" s="191"/>
      <c r="AE261" s="191"/>
      <c r="AN261" s="191"/>
    </row>
    <row r="262" spans="2:40" ht="12.75" customHeight="1" x14ac:dyDescent="0.3">
      <c r="B262" s="191"/>
      <c r="C262" s="191"/>
      <c r="D262" s="191"/>
      <c r="E262" s="276"/>
      <c r="F262" s="276"/>
      <c r="G262" s="191"/>
      <c r="H262" s="191"/>
      <c r="I262" s="191"/>
      <c r="J262" s="191"/>
      <c r="K262" s="277"/>
      <c r="L262" s="191"/>
      <c r="M262" s="191"/>
      <c r="N262" s="278"/>
      <c r="O262" s="279"/>
      <c r="P262" s="191"/>
      <c r="Q262" s="191"/>
      <c r="R262" s="191"/>
      <c r="S262" s="191"/>
      <c r="T262" s="191"/>
      <c r="U262" s="191"/>
      <c r="V262" s="191"/>
      <c r="W262" s="191"/>
      <c r="X262" s="191"/>
      <c r="Y262" s="191"/>
      <c r="Z262" s="191"/>
      <c r="AA262" s="191"/>
      <c r="AB262" s="191"/>
      <c r="AE262" s="191"/>
      <c r="AN262" s="191"/>
    </row>
    <row r="263" spans="2:40" ht="12.75" customHeight="1" x14ac:dyDescent="0.3">
      <c r="B263" s="191"/>
      <c r="C263" s="191"/>
      <c r="D263" s="191"/>
      <c r="E263" s="276"/>
      <c r="F263" s="276"/>
      <c r="G263" s="191"/>
      <c r="H263" s="191"/>
      <c r="I263" s="191"/>
      <c r="J263" s="191"/>
      <c r="K263" s="277"/>
      <c r="L263" s="191"/>
      <c r="M263" s="191"/>
      <c r="N263" s="278"/>
      <c r="O263" s="279"/>
      <c r="P263" s="191"/>
      <c r="Q263" s="191"/>
      <c r="R263" s="191"/>
      <c r="S263" s="191"/>
      <c r="T263" s="191"/>
      <c r="U263" s="191"/>
      <c r="V263" s="191"/>
      <c r="W263" s="191"/>
      <c r="X263" s="191"/>
      <c r="Y263" s="191"/>
      <c r="Z263" s="191"/>
      <c r="AA263" s="191"/>
      <c r="AB263" s="191"/>
      <c r="AE263" s="191"/>
      <c r="AN263" s="191"/>
    </row>
    <row r="264" spans="2:40" ht="12.75" customHeight="1" x14ac:dyDescent="0.3">
      <c r="B264" s="191"/>
      <c r="C264" s="191"/>
      <c r="D264" s="191"/>
      <c r="E264" s="276"/>
      <c r="F264" s="276"/>
      <c r="G264" s="191"/>
      <c r="H264" s="191"/>
      <c r="I264" s="191"/>
      <c r="J264" s="191"/>
      <c r="K264" s="277"/>
      <c r="L264" s="191"/>
      <c r="M264" s="191"/>
      <c r="N264" s="278"/>
      <c r="O264" s="279"/>
      <c r="P264" s="191"/>
      <c r="Q264" s="191"/>
      <c r="R264" s="191"/>
      <c r="S264" s="191"/>
      <c r="T264" s="191"/>
      <c r="U264" s="191"/>
      <c r="V264" s="191"/>
      <c r="W264" s="191"/>
      <c r="X264" s="191"/>
      <c r="Y264" s="191"/>
      <c r="Z264" s="191"/>
      <c r="AA264" s="191"/>
      <c r="AB264" s="191"/>
      <c r="AE264" s="191"/>
      <c r="AN264" s="191"/>
    </row>
    <row r="265" spans="2:40" ht="12.75" customHeight="1" x14ac:dyDescent="0.3">
      <c r="B265" s="191"/>
      <c r="C265" s="191"/>
      <c r="D265" s="191"/>
      <c r="E265" s="276"/>
      <c r="F265" s="276"/>
      <c r="G265" s="191"/>
      <c r="H265" s="191"/>
      <c r="I265" s="191"/>
      <c r="J265" s="191"/>
      <c r="K265" s="277"/>
      <c r="L265" s="191"/>
      <c r="M265" s="191"/>
      <c r="N265" s="278"/>
      <c r="O265" s="279"/>
      <c r="P265" s="191"/>
      <c r="Q265" s="191"/>
      <c r="R265" s="191"/>
      <c r="S265" s="191"/>
      <c r="T265" s="191"/>
      <c r="U265" s="191"/>
      <c r="V265" s="191"/>
      <c r="W265" s="191"/>
      <c r="X265" s="191"/>
      <c r="Y265" s="191"/>
      <c r="Z265" s="191"/>
      <c r="AA265" s="191"/>
      <c r="AB265" s="191"/>
      <c r="AE265" s="191"/>
      <c r="AN265" s="191"/>
    </row>
    <row r="266" spans="2:40" ht="12.75" customHeight="1" x14ac:dyDescent="0.3">
      <c r="B266" s="191"/>
      <c r="C266" s="191"/>
      <c r="D266" s="191"/>
      <c r="E266" s="276"/>
      <c r="F266" s="276"/>
      <c r="G266" s="191"/>
      <c r="H266" s="191"/>
      <c r="I266" s="191"/>
      <c r="J266" s="191"/>
      <c r="K266" s="277"/>
      <c r="L266" s="191"/>
      <c r="M266" s="191"/>
      <c r="N266" s="278"/>
      <c r="O266" s="279"/>
      <c r="P266" s="191"/>
      <c r="Q266" s="191"/>
      <c r="R266" s="191"/>
      <c r="S266" s="191"/>
      <c r="T266" s="191"/>
      <c r="U266" s="191"/>
      <c r="V266" s="191"/>
      <c r="W266" s="191"/>
      <c r="X266" s="191"/>
      <c r="Y266" s="191"/>
      <c r="Z266" s="191"/>
      <c r="AA266" s="191"/>
      <c r="AB266" s="191"/>
      <c r="AE266" s="191"/>
      <c r="AN266" s="191"/>
    </row>
    <row r="267" spans="2:40" ht="12.75" customHeight="1" x14ac:dyDescent="0.3">
      <c r="B267" s="191"/>
      <c r="C267" s="191"/>
      <c r="D267" s="191"/>
      <c r="E267" s="276"/>
      <c r="F267" s="276"/>
      <c r="G267" s="191"/>
      <c r="H267" s="191"/>
      <c r="I267" s="191"/>
      <c r="J267" s="191"/>
      <c r="K267" s="277"/>
      <c r="L267" s="191"/>
      <c r="M267" s="191"/>
      <c r="N267" s="278"/>
      <c r="O267" s="279"/>
      <c r="P267" s="191"/>
      <c r="Q267" s="191"/>
      <c r="R267" s="191"/>
      <c r="S267" s="191"/>
      <c r="T267" s="191"/>
      <c r="U267" s="191"/>
      <c r="V267" s="191"/>
      <c r="W267" s="191"/>
      <c r="X267" s="191"/>
      <c r="Y267" s="191"/>
      <c r="Z267" s="191"/>
      <c r="AA267" s="191"/>
      <c r="AB267" s="191"/>
      <c r="AE267" s="191"/>
      <c r="AN267" s="191"/>
    </row>
    <row r="268" spans="2:40" ht="12.75" customHeight="1" x14ac:dyDescent="0.3">
      <c r="B268" s="191"/>
      <c r="C268" s="191"/>
      <c r="D268" s="191"/>
      <c r="E268" s="276"/>
      <c r="F268" s="276"/>
      <c r="G268" s="191"/>
      <c r="H268" s="191"/>
      <c r="I268" s="191"/>
      <c r="J268" s="191"/>
      <c r="K268" s="277"/>
      <c r="L268" s="191"/>
      <c r="M268" s="191"/>
      <c r="N268" s="278"/>
      <c r="O268" s="279"/>
      <c r="P268" s="191"/>
      <c r="Q268" s="191"/>
      <c r="R268" s="191"/>
      <c r="S268" s="191"/>
      <c r="T268" s="191"/>
      <c r="U268" s="191"/>
      <c r="V268" s="191"/>
      <c r="W268" s="191"/>
      <c r="X268" s="191"/>
      <c r="Y268" s="191"/>
      <c r="Z268" s="191"/>
      <c r="AA268" s="191"/>
      <c r="AB268" s="191"/>
      <c r="AE268" s="191"/>
      <c r="AN268" s="191"/>
    </row>
    <row r="269" spans="2:40" ht="12.75" customHeight="1" x14ac:dyDescent="0.3">
      <c r="B269" s="191"/>
      <c r="C269" s="191"/>
      <c r="D269" s="191"/>
      <c r="E269" s="276"/>
      <c r="F269" s="276"/>
      <c r="G269" s="191"/>
      <c r="H269" s="191"/>
      <c r="I269" s="191"/>
      <c r="J269" s="191"/>
      <c r="K269" s="277"/>
      <c r="L269" s="191"/>
      <c r="M269" s="191"/>
      <c r="N269" s="278"/>
      <c r="O269" s="279"/>
      <c r="P269" s="191"/>
      <c r="Q269" s="191"/>
      <c r="R269" s="191"/>
      <c r="S269" s="191"/>
      <c r="T269" s="191"/>
      <c r="U269" s="191"/>
      <c r="V269" s="191"/>
      <c r="W269" s="191"/>
      <c r="X269" s="191"/>
      <c r="Y269" s="191"/>
      <c r="Z269" s="191"/>
      <c r="AA269" s="191"/>
      <c r="AB269" s="191"/>
      <c r="AE269" s="191"/>
      <c r="AN269" s="191"/>
    </row>
    <row r="270" spans="2:40" ht="12.75" customHeight="1" x14ac:dyDescent="0.3">
      <c r="B270" s="191"/>
      <c r="C270" s="191"/>
      <c r="D270" s="191"/>
      <c r="E270" s="276"/>
      <c r="F270" s="276"/>
      <c r="G270" s="191"/>
      <c r="H270" s="191"/>
      <c r="I270" s="191"/>
      <c r="J270" s="191"/>
      <c r="K270" s="277"/>
      <c r="L270" s="191"/>
      <c r="M270" s="191"/>
      <c r="N270" s="278"/>
      <c r="O270" s="279"/>
      <c r="P270" s="191"/>
      <c r="Q270" s="191"/>
      <c r="R270" s="191"/>
      <c r="S270" s="191"/>
      <c r="T270" s="191"/>
      <c r="U270" s="191"/>
      <c r="V270" s="191"/>
      <c r="W270" s="191"/>
      <c r="X270" s="191"/>
      <c r="Y270" s="191"/>
      <c r="Z270" s="191"/>
      <c r="AA270" s="191"/>
      <c r="AB270" s="191"/>
      <c r="AE270" s="191"/>
      <c r="AN270" s="191"/>
    </row>
    <row r="271" spans="2:40" ht="12.75" customHeight="1" x14ac:dyDescent="0.3">
      <c r="B271" s="191"/>
      <c r="C271" s="191"/>
      <c r="D271" s="191"/>
      <c r="E271" s="276"/>
      <c r="F271" s="276"/>
      <c r="G271" s="191"/>
      <c r="H271" s="191"/>
      <c r="I271" s="191"/>
      <c r="J271" s="191"/>
      <c r="K271" s="277"/>
      <c r="L271" s="191"/>
      <c r="M271" s="191"/>
      <c r="N271" s="278"/>
      <c r="O271" s="279"/>
      <c r="P271" s="191"/>
      <c r="Q271" s="191"/>
      <c r="R271" s="191"/>
      <c r="S271" s="191"/>
      <c r="T271" s="191"/>
      <c r="U271" s="191"/>
      <c r="V271" s="191"/>
      <c r="W271" s="191"/>
      <c r="X271" s="191"/>
      <c r="Y271" s="191"/>
      <c r="Z271" s="191"/>
      <c r="AA271" s="191"/>
      <c r="AB271" s="191"/>
      <c r="AE271" s="191"/>
      <c r="AN271" s="191"/>
    </row>
    <row r="272" spans="2:40" ht="12.75" customHeight="1" x14ac:dyDescent="0.3">
      <c r="B272" s="191"/>
      <c r="C272" s="191"/>
      <c r="D272" s="191"/>
      <c r="E272" s="276"/>
      <c r="F272" s="276"/>
      <c r="G272" s="191"/>
      <c r="H272" s="191"/>
      <c r="I272" s="191"/>
      <c r="J272" s="191"/>
      <c r="K272" s="277"/>
      <c r="L272" s="191"/>
      <c r="M272" s="191"/>
      <c r="N272" s="278"/>
      <c r="O272" s="279"/>
      <c r="P272" s="191"/>
      <c r="Q272" s="191"/>
      <c r="R272" s="191"/>
      <c r="S272" s="191"/>
      <c r="T272" s="191"/>
      <c r="U272" s="191"/>
      <c r="V272" s="191"/>
      <c r="W272" s="191"/>
      <c r="X272" s="191"/>
      <c r="Y272" s="191"/>
      <c r="Z272" s="191"/>
      <c r="AA272" s="191"/>
      <c r="AB272" s="191"/>
      <c r="AE272" s="191"/>
      <c r="AN272" s="191"/>
    </row>
    <row r="273" spans="2:40" ht="12.75" customHeight="1" x14ac:dyDescent="0.3">
      <c r="B273" s="191"/>
      <c r="C273" s="191"/>
      <c r="D273" s="191"/>
      <c r="E273" s="276"/>
      <c r="F273" s="276"/>
      <c r="G273" s="191"/>
      <c r="H273" s="191"/>
      <c r="I273" s="191"/>
      <c r="J273" s="191"/>
      <c r="K273" s="277"/>
      <c r="L273" s="191"/>
      <c r="M273" s="191"/>
      <c r="N273" s="278"/>
      <c r="O273" s="279"/>
      <c r="P273" s="191"/>
      <c r="Q273" s="191"/>
      <c r="R273" s="191"/>
      <c r="S273" s="191"/>
      <c r="T273" s="191"/>
      <c r="U273" s="191"/>
      <c r="V273" s="191"/>
      <c r="W273" s="191"/>
      <c r="X273" s="191"/>
      <c r="Y273" s="191"/>
      <c r="Z273" s="191"/>
      <c r="AA273" s="191"/>
      <c r="AB273" s="191"/>
      <c r="AE273" s="191"/>
      <c r="AN273" s="191"/>
    </row>
    <row r="274" spans="2:40" ht="12.75" customHeight="1" x14ac:dyDescent="0.3">
      <c r="B274" s="191"/>
      <c r="C274" s="191"/>
      <c r="D274" s="191"/>
      <c r="E274" s="276"/>
      <c r="F274" s="276"/>
      <c r="G274" s="191"/>
      <c r="H274" s="191"/>
      <c r="I274" s="191"/>
      <c r="J274" s="191"/>
      <c r="K274" s="277"/>
      <c r="L274" s="191"/>
      <c r="M274" s="191"/>
      <c r="N274" s="278"/>
      <c r="O274" s="279"/>
      <c r="P274" s="191"/>
      <c r="Q274" s="191"/>
      <c r="R274" s="191"/>
      <c r="S274" s="191"/>
      <c r="T274" s="191"/>
      <c r="U274" s="191"/>
      <c r="V274" s="191"/>
      <c r="W274" s="191"/>
      <c r="X274" s="191"/>
      <c r="Y274" s="191"/>
      <c r="Z274" s="191"/>
      <c r="AA274" s="191"/>
      <c r="AB274" s="191"/>
      <c r="AE274" s="191"/>
      <c r="AN274" s="191"/>
    </row>
    <row r="275" spans="2:40" ht="12.75" customHeight="1" x14ac:dyDescent="0.3">
      <c r="B275" s="191"/>
      <c r="C275" s="191"/>
      <c r="D275" s="191"/>
      <c r="E275" s="276"/>
      <c r="F275" s="276"/>
      <c r="G275" s="191"/>
      <c r="H275" s="191"/>
      <c r="I275" s="191"/>
      <c r="J275" s="191"/>
      <c r="K275" s="277"/>
      <c r="L275" s="191"/>
      <c r="M275" s="191"/>
      <c r="N275" s="278"/>
      <c r="O275" s="279"/>
      <c r="P275" s="191"/>
      <c r="Q275" s="191"/>
      <c r="R275" s="191"/>
      <c r="S275" s="191"/>
      <c r="T275" s="191"/>
      <c r="U275" s="191"/>
      <c r="V275" s="191"/>
      <c r="W275" s="191"/>
      <c r="X275" s="191"/>
      <c r="Y275" s="191"/>
      <c r="Z275" s="191"/>
      <c r="AA275" s="191"/>
      <c r="AB275" s="191"/>
      <c r="AE275" s="191"/>
      <c r="AN275" s="191"/>
    </row>
    <row r="276" spans="2:40" ht="12.75" customHeight="1" x14ac:dyDescent="0.3">
      <c r="B276" s="191"/>
      <c r="C276" s="191"/>
      <c r="D276" s="191"/>
      <c r="E276" s="276"/>
      <c r="F276" s="276"/>
      <c r="G276" s="191"/>
      <c r="H276" s="191"/>
      <c r="I276" s="191"/>
      <c r="J276" s="191"/>
      <c r="K276" s="277"/>
      <c r="L276" s="191"/>
      <c r="M276" s="191"/>
      <c r="N276" s="278"/>
      <c r="O276" s="279"/>
      <c r="P276" s="191"/>
      <c r="Q276" s="191"/>
      <c r="R276" s="191"/>
      <c r="S276" s="191"/>
      <c r="T276" s="191"/>
      <c r="U276" s="191"/>
      <c r="V276" s="191"/>
      <c r="W276" s="191"/>
      <c r="X276" s="191"/>
      <c r="Y276" s="191"/>
      <c r="Z276" s="191"/>
      <c r="AA276" s="191"/>
      <c r="AB276" s="191"/>
      <c r="AE276" s="191"/>
      <c r="AN276" s="191"/>
    </row>
    <row r="277" spans="2:40" ht="12.75" customHeight="1" x14ac:dyDescent="0.3">
      <c r="B277" s="191"/>
      <c r="C277" s="191"/>
      <c r="D277" s="191"/>
      <c r="E277" s="276"/>
      <c r="F277" s="276"/>
      <c r="G277" s="191"/>
      <c r="H277" s="191"/>
      <c r="I277" s="191"/>
      <c r="J277" s="191"/>
      <c r="K277" s="277"/>
      <c r="L277" s="191"/>
      <c r="M277" s="191"/>
      <c r="N277" s="278"/>
      <c r="O277" s="279"/>
      <c r="P277" s="191"/>
      <c r="Q277" s="191"/>
      <c r="R277" s="191"/>
      <c r="S277" s="191"/>
      <c r="T277" s="191"/>
      <c r="U277" s="191"/>
      <c r="V277" s="191"/>
      <c r="W277" s="191"/>
      <c r="X277" s="191"/>
      <c r="Y277" s="191"/>
      <c r="Z277" s="191"/>
      <c r="AA277" s="191"/>
      <c r="AB277" s="191"/>
      <c r="AE277" s="191"/>
      <c r="AN277" s="191"/>
    </row>
    <row r="278" spans="2:40" ht="12.75" customHeight="1" x14ac:dyDescent="0.3">
      <c r="B278" s="191"/>
      <c r="C278" s="191"/>
      <c r="D278" s="191"/>
      <c r="E278" s="276"/>
      <c r="F278" s="276"/>
      <c r="G278" s="191"/>
      <c r="H278" s="191"/>
      <c r="I278" s="191"/>
      <c r="J278" s="191"/>
      <c r="K278" s="277"/>
      <c r="L278" s="191"/>
      <c r="M278" s="191"/>
      <c r="N278" s="278"/>
      <c r="O278" s="279"/>
      <c r="P278" s="191"/>
      <c r="Q278" s="191"/>
      <c r="R278" s="191"/>
      <c r="S278" s="191"/>
      <c r="T278" s="191"/>
      <c r="U278" s="191"/>
      <c r="V278" s="191"/>
      <c r="W278" s="191"/>
      <c r="X278" s="191"/>
      <c r="Y278" s="191"/>
      <c r="Z278" s="191"/>
      <c r="AA278" s="191"/>
      <c r="AB278" s="191"/>
      <c r="AE278" s="191"/>
      <c r="AN278" s="191"/>
    </row>
    <row r="279" spans="2:40" ht="12.75" customHeight="1" x14ac:dyDescent="0.3">
      <c r="B279" s="191"/>
      <c r="C279" s="191"/>
      <c r="D279" s="191"/>
      <c r="E279" s="276"/>
      <c r="F279" s="276"/>
      <c r="G279" s="191"/>
      <c r="H279" s="191"/>
      <c r="I279" s="191"/>
      <c r="J279" s="191"/>
      <c r="K279" s="277"/>
      <c r="L279" s="191"/>
      <c r="M279" s="191"/>
      <c r="N279" s="278"/>
      <c r="O279" s="279"/>
      <c r="P279" s="191"/>
      <c r="Q279" s="191"/>
      <c r="R279" s="191"/>
      <c r="S279" s="191"/>
      <c r="T279" s="191"/>
      <c r="U279" s="191"/>
      <c r="V279" s="191"/>
      <c r="W279" s="191"/>
      <c r="X279" s="191"/>
      <c r="Y279" s="191"/>
      <c r="Z279" s="191"/>
      <c r="AA279" s="191"/>
      <c r="AB279" s="191"/>
      <c r="AE279" s="191"/>
      <c r="AN279" s="191"/>
    </row>
    <row r="280" spans="2:40" ht="12.75" customHeight="1" x14ac:dyDescent="0.3">
      <c r="B280" s="191"/>
      <c r="C280" s="191"/>
      <c r="D280" s="191"/>
      <c r="E280" s="276"/>
      <c r="F280" s="276"/>
      <c r="G280" s="191"/>
      <c r="H280" s="191"/>
      <c r="I280" s="191"/>
      <c r="J280" s="191"/>
      <c r="K280" s="277"/>
      <c r="L280" s="191"/>
      <c r="M280" s="191"/>
      <c r="N280" s="278"/>
      <c r="O280" s="279"/>
      <c r="P280" s="191"/>
      <c r="Q280" s="191"/>
      <c r="R280" s="191"/>
      <c r="S280" s="191"/>
      <c r="T280" s="191"/>
      <c r="U280" s="191"/>
      <c r="V280" s="191"/>
      <c r="W280" s="191"/>
      <c r="X280" s="191"/>
      <c r="Y280" s="191"/>
      <c r="Z280" s="191"/>
      <c r="AA280" s="191"/>
      <c r="AB280" s="191"/>
      <c r="AE280" s="191"/>
      <c r="AN280" s="191"/>
    </row>
    <row r="281" spans="2:40" ht="12.75" customHeight="1" x14ac:dyDescent="0.3">
      <c r="B281" s="191"/>
      <c r="C281" s="191"/>
      <c r="D281" s="191"/>
      <c r="E281" s="276"/>
      <c r="F281" s="276"/>
      <c r="G281" s="191"/>
      <c r="H281" s="191"/>
      <c r="I281" s="191"/>
      <c r="J281" s="191"/>
      <c r="K281" s="277"/>
      <c r="L281" s="191"/>
      <c r="M281" s="191"/>
      <c r="N281" s="278"/>
      <c r="O281" s="279"/>
      <c r="P281" s="191"/>
      <c r="Q281" s="191"/>
      <c r="R281" s="191"/>
      <c r="S281" s="191"/>
      <c r="T281" s="191"/>
      <c r="U281" s="191"/>
      <c r="V281" s="191"/>
      <c r="W281" s="191"/>
      <c r="X281" s="191"/>
      <c r="Y281" s="191"/>
      <c r="Z281" s="191"/>
      <c r="AA281" s="191"/>
      <c r="AB281" s="191"/>
      <c r="AE281" s="191"/>
      <c r="AN281" s="191"/>
    </row>
    <row r="282" spans="2:40" ht="12.75" customHeight="1" x14ac:dyDescent="0.3">
      <c r="B282" s="191"/>
      <c r="C282" s="191"/>
      <c r="D282" s="191"/>
      <c r="E282" s="276"/>
      <c r="F282" s="276"/>
      <c r="G282" s="191"/>
      <c r="H282" s="191"/>
      <c r="I282" s="191"/>
      <c r="J282" s="191"/>
      <c r="K282" s="277"/>
      <c r="L282" s="191"/>
      <c r="M282" s="191"/>
      <c r="N282" s="278"/>
      <c r="O282" s="279"/>
      <c r="P282" s="191"/>
      <c r="Q282" s="191"/>
      <c r="R282" s="191"/>
      <c r="S282" s="191"/>
      <c r="T282" s="191"/>
      <c r="U282" s="191"/>
      <c r="V282" s="191"/>
      <c r="W282" s="191"/>
      <c r="X282" s="191"/>
      <c r="Y282" s="191"/>
      <c r="Z282" s="191"/>
      <c r="AA282" s="191"/>
      <c r="AB282" s="191"/>
      <c r="AE282" s="191"/>
      <c r="AN282" s="191"/>
    </row>
    <row r="283" spans="2:40" ht="12.75" customHeight="1" x14ac:dyDescent="0.3">
      <c r="B283" s="191"/>
      <c r="C283" s="191"/>
      <c r="D283" s="191"/>
      <c r="E283" s="276"/>
      <c r="F283" s="276"/>
      <c r="G283" s="191"/>
      <c r="H283" s="191"/>
      <c r="I283" s="191"/>
      <c r="J283" s="191"/>
      <c r="K283" s="277"/>
      <c r="L283" s="191"/>
      <c r="M283" s="191"/>
      <c r="N283" s="278"/>
      <c r="O283" s="279"/>
      <c r="P283" s="191"/>
      <c r="Q283" s="191"/>
      <c r="R283" s="191"/>
      <c r="S283" s="191"/>
      <c r="T283" s="191"/>
      <c r="U283" s="191"/>
      <c r="V283" s="191"/>
      <c r="W283" s="191"/>
      <c r="X283" s="191"/>
      <c r="Y283" s="191"/>
      <c r="Z283" s="191"/>
      <c r="AA283" s="191"/>
      <c r="AB283" s="191"/>
      <c r="AE283" s="191"/>
      <c r="AN283" s="191"/>
    </row>
    <row r="284" spans="2:40" ht="12.75" customHeight="1" x14ac:dyDescent="0.3">
      <c r="B284" s="191"/>
      <c r="C284" s="191"/>
      <c r="D284" s="191"/>
      <c r="E284" s="276"/>
      <c r="F284" s="276"/>
      <c r="G284" s="191"/>
      <c r="H284" s="191"/>
      <c r="I284" s="191"/>
      <c r="J284" s="191"/>
      <c r="K284" s="277"/>
      <c r="L284" s="191"/>
      <c r="M284" s="191"/>
      <c r="N284" s="278"/>
      <c r="O284" s="279"/>
      <c r="P284" s="191"/>
      <c r="Q284" s="191"/>
      <c r="R284" s="191"/>
      <c r="S284" s="191"/>
      <c r="T284" s="191"/>
      <c r="U284" s="191"/>
      <c r="V284" s="191"/>
      <c r="W284" s="191"/>
      <c r="X284" s="191"/>
      <c r="Y284" s="191"/>
      <c r="Z284" s="191"/>
      <c r="AA284" s="191"/>
      <c r="AB284" s="191"/>
      <c r="AE284" s="191"/>
      <c r="AN284" s="191"/>
    </row>
    <row r="285" spans="2:40" ht="12.75" customHeight="1" x14ac:dyDescent="0.3">
      <c r="B285" s="191"/>
      <c r="C285" s="191"/>
      <c r="D285" s="191"/>
      <c r="E285" s="276"/>
      <c r="F285" s="276"/>
      <c r="G285" s="191"/>
      <c r="H285" s="191"/>
      <c r="I285" s="191"/>
      <c r="J285" s="191"/>
      <c r="K285" s="277"/>
      <c r="L285" s="191"/>
      <c r="M285" s="191"/>
      <c r="N285" s="278"/>
      <c r="O285" s="279"/>
      <c r="P285" s="191"/>
      <c r="Q285" s="191"/>
      <c r="R285" s="191"/>
      <c r="S285" s="191"/>
      <c r="T285" s="191"/>
      <c r="U285" s="191"/>
      <c r="V285" s="191"/>
      <c r="W285" s="191"/>
      <c r="X285" s="191"/>
      <c r="Y285" s="191"/>
      <c r="Z285" s="191"/>
      <c r="AA285" s="191"/>
      <c r="AB285" s="191"/>
      <c r="AE285" s="191"/>
      <c r="AN285" s="191"/>
    </row>
    <row r="286" spans="2:40" ht="12.75" customHeight="1" x14ac:dyDescent="0.3">
      <c r="B286" s="191"/>
      <c r="C286" s="191"/>
      <c r="D286" s="191"/>
      <c r="E286" s="276"/>
      <c r="F286" s="276"/>
      <c r="G286" s="191"/>
      <c r="H286" s="191"/>
      <c r="I286" s="191"/>
      <c r="J286" s="191"/>
      <c r="K286" s="277"/>
      <c r="L286" s="191"/>
      <c r="M286" s="191"/>
      <c r="N286" s="278"/>
      <c r="O286" s="279"/>
      <c r="P286" s="191"/>
      <c r="Q286" s="191"/>
      <c r="R286" s="191"/>
      <c r="S286" s="191"/>
      <c r="T286" s="191"/>
      <c r="U286" s="191"/>
      <c r="V286" s="191"/>
      <c r="W286" s="191"/>
      <c r="X286" s="191"/>
      <c r="Y286" s="191"/>
      <c r="Z286" s="191"/>
      <c r="AA286" s="191"/>
      <c r="AB286" s="191"/>
      <c r="AE286" s="191"/>
      <c r="AN286" s="191"/>
    </row>
    <row r="287" spans="2:40" ht="12.75" customHeight="1" x14ac:dyDescent="0.3">
      <c r="B287" s="191"/>
      <c r="C287" s="191"/>
      <c r="D287" s="191"/>
      <c r="E287" s="276"/>
      <c r="F287" s="276"/>
      <c r="G287" s="191"/>
      <c r="H287" s="191"/>
      <c r="I287" s="191"/>
      <c r="J287" s="191"/>
      <c r="K287" s="277"/>
      <c r="L287" s="191"/>
      <c r="M287" s="191"/>
      <c r="N287" s="278"/>
      <c r="O287" s="279"/>
      <c r="P287" s="191"/>
      <c r="Q287" s="191"/>
      <c r="R287" s="191"/>
      <c r="S287" s="191"/>
      <c r="T287" s="191"/>
      <c r="U287" s="191"/>
      <c r="V287" s="191"/>
      <c r="W287" s="191"/>
      <c r="X287" s="191"/>
      <c r="Y287" s="191"/>
      <c r="Z287" s="191"/>
      <c r="AA287" s="191"/>
      <c r="AB287" s="191"/>
      <c r="AE287" s="191"/>
      <c r="AN287" s="191"/>
    </row>
    <row r="288" spans="2:40" ht="12.75" customHeight="1" x14ac:dyDescent="0.3">
      <c r="B288" s="191"/>
      <c r="C288" s="191"/>
      <c r="D288" s="191"/>
      <c r="E288" s="276"/>
      <c r="F288" s="276"/>
      <c r="G288" s="191"/>
      <c r="H288" s="191"/>
      <c r="I288" s="191"/>
      <c r="J288" s="191"/>
      <c r="K288" s="277"/>
      <c r="L288" s="191"/>
      <c r="M288" s="191"/>
      <c r="N288" s="278"/>
      <c r="O288" s="279"/>
      <c r="P288" s="191"/>
      <c r="Q288" s="191"/>
      <c r="R288" s="191"/>
      <c r="S288" s="191"/>
      <c r="T288" s="191"/>
      <c r="U288" s="191"/>
      <c r="V288" s="191"/>
      <c r="W288" s="191"/>
      <c r="X288" s="191"/>
      <c r="Y288" s="191"/>
      <c r="Z288" s="191"/>
      <c r="AA288" s="191"/>
      <c r="AB288" s="191"/>
      <c r="AE288" s="191"/>
      <c r="AN288" s="191"/>
    </row>
    <row r="289" spans="2:40" ht="12.75" customHeight="1" x14ac:dyDescent="0.3">
      <c r="B289" s="191"/>
      <c r="C289" s="191"/>
      <c r="D289" s="191"/>
      <c r="E289" s="276"/>
      <c r="F289" s="276"/>
      <c r="G289" s="191"/>
      <c r="H289" s="191"/>
      <c r="I289" s="191"/>
      <c r="J289" s="191"/>
      <c r="K289" s="277"/>
      <c r="L289" s="191"/>
      <c r="M289" s="191"/>
      <c r="N289" s="278"/>
      <c r="O289" s="279"/>
      <c r="P289" s="191"/>
      <c r="Q289" s="191"/>
      <c r="R289" s="191"/>
      <c r="S289" s="191"/>
      <c r="T289" s="191"/>
      <c r="U289" s="191"/>
      <c r="V289" s="191"/>
      <c r="W289" s="191"/>
      <c r="X289" s="191"/>
      <c r="Y289" s="191"/>
      <c r="Z289" s="191"/>
      <c r="AA289" s="191"/>
      <c r="AB289" s="191"/>
      <c r="AE289" s="191"/>
      <c r="AN289" s="191"/>
    </row>
    <row r="290" spans="2:40" ht="12.75" customHeight="1" x14ac:dyDescent="0.3">
      <c r="B290" s="191"/>
      <c r="C290" s="191"/>
      <c r="D290" s="191"/>
      <c r="E290" s="276"/>
      <c r="F290" s="276"/>
      <c r="G290" s="191"/>
      <c r="H290" s="191"/>
      <c r="I290" s="191"/>
      <c r="J290" s="191"/>
      <c r="K290" s="277"/>
      <c r="L290" s="191"/>
      <c r="M290" s="191"/>
      <c r="N290" s="278"/>
      <c r="O290" s="279"/>
      <c r="P290" s="191"/>
      <c r="Q290" s="191"/>
      <c r="R290" s="191"/>
      <c r="S290" s="191"/>
      <c r="T290" s="191"/>
      <c r="U290" s="191"/>
      <c r="V290" s="191"/>
      <c r="W290" s="191"/>
      <c r="X290" s="191"/>
      <c r="Y290" s="191"/>
      <c r="Z290" s="191"/>
      <c r="AA290" s="191"/>
      <c r="AB290" s="191"/>
      <c r="AE290" s="191"/>
      <c r="AN290" s="191"/>
    </row>
    <row r="291" spans="2:40" ht="12.75" customHeight="1" x14ac:dyDescent="0.3">
      <c r="B291" s="191"/>
      <c r="C291" s="191"/>
      <c r="D291" s="191"/>
      <c r="E291" s="276"/>
      <c r="F291" s="276"/>
      <c r="G291" s="191"/>
      <c r="H291" s="191"/>
      <c r="I291" s="191"/>
      <c r="J291" s="191"/>
      <c r="K291" s="277"/>
      <c r="L291" s="191"/>
      <c r="M291" s="191"/>
      <c r="N291" s="278"/>
      <c r="O291" s="279"/>
      <c r="P291" s="191"/>
      <c r="Q291" s="191"/>
      <c r="R291" s="191"/>
      <c r="S291" s="191"/>
      <c r="T291" s="191"/>
      <c r="U291" s="191"/>
      <c r="V291" s="191"/>
      <c r="W291" s="191"/>
      <c r="X291" s="191"/>
      <c r="Y291" s="191"/>
      <c r="Z291" s="191"/>
      <c r="AA291" s="191"/>
      <c r="AB291" s="191"/>
      <c r="AE291" s="191"/>
      <c r="AN291" s="191"/>
    </row>
    <row r="292" spans="2:40" ht="12.75" customHeight="1" x14ac:dyDescent="0.3">
      <c r="B292" s="191"/>
      <c r="C292" s="191"/>
      <c r="D292" s="191"/>
      <c r="E292" s="276"/>
      <c r="F292" s="276"/>
      <c r="G292" s="191"/>
      <c r="H292" s="191"/>
      <c r="I292" s="191"/>
      <c r="J292" s="191"/>
      <c r="K292" s="277"/>
      <c r="L292" s="191"/>
      <c r="M292" s="191"/>
      <c r="N292" s="278"/>
      <c r="O292" s="279"/>
      <c r="P292" s="191"/>
      <c r="Q292" s="191"/>
      <c r="R292" s="191"/>
      <c r="S292" s="191"/>
      <c r="T292" s="191"/>
      <c r="U292" s="191"/>
      <c r="V292" s="191"/>
      <c r="W292" s="191"/>
      <c r="X292" s="191"/>
      <c r="Y292" s="191"/>
      <c r="Z292" s="191"/>
      <c r="AA292" s="191"/>
      <c r="AB292" s="191"/>
      <c r="AE292" s="191"/>
      <c r="AN292" s="191"/>
    </row>
    <row r="293" spans="2:40" ht="12.75" customHeight="1" x14ac:dyDescent="0.3">
      <c r="B293" s="191"/>
      <c r="C293" s="191"/>
      <c r="D293" s="191"/>
      <c r="E293" s="276"/>
      <c r="F293" s="276"/>
      <c r="G293" s="191"/>
      <c r="H293" s="191"/>
      <c r="I293" s="191"/>
      <c r="J293" s="191"/>
      <c r="K293" s="277"/>
      <c r="L293" s="191"/>
      <c r="M293" s="191"/>
      <c r="N293" s="278"/>
      <c r="O293" s="279"/>
      <c r="P293" s="191"/>
      <c r="Q293" s="191"/>
      <c r="R293" s="191"/>
      <c r="S293" s="191"/>
      <c r="T293" s="191"/>
      <c r="U293" s="191"/>
      <c r="V293" s="191"/>
      <c r="W293" s="191"/>
      <c r="X293" s="191"/>
      <c r="Y293" s="191"/>
      <c r="Z293" s="191"/>
      <c r="AA293" s="191"/>
      <c r="AB293" s="191"/>
      <c r="AE293" s="191"/>
      <c r="AN293" s="191"/>
    </row>
    <row r="294" spans="2:40" ht="12.75" customHeight="1" x14ac:dyDescent="0.3">
      <c r="B294" s="191"/>
      <c r="C294" s="191"/>
      <c r="D294" s="191"/>
      <c r="E294" s="276"/>
      <c r="F294" s="276"/>
      <c r="G294" s="191"/>
      <c r="H294" s="191"/>
      <c r="I294" s="191"/>
      <c r="J294" s="191"/>
      <c r="K294" s="277"/>
      <c r="L294" s="191"/>
      <c r="M294" s="191"/>
      <c r="N294" s="278"/>
      <c r="O294" s="279"/>
      <c r="P294" s="191"/>
      <c r="Q294" s="191"/>
      <c r="R294" s="191"/>
      <c r="S294" s="191"/>
      <c r="T294" s="191"/>
      <c r="U294" s="191"/>
      <c r="V294" s="191"/>
      <c r="W294" s="191"/>
      <c r="X294" s="191"/>
      <c r="Y294" s="191"/>
      <c r="Z294" s="191"/>
      <c r="AA294" s="191"/>
      <c r="AB294" s="191"/>
      <c r="AE294" s="191"/>
      <c r="AN294" s="191"/>
    </row>
    <row r="295" spans="2:40" ht="12.75" customHeight="1" x14ac:dyDescent="0.3">
      <c r="B295" s="191"/>
      <c r="C295" s="191"/>
      <c r="D295" s="191"/>
      <c r="E295" s="276"/>
      <c r="F295" s="276"/>
      <c r="G295" s="191"/>
      <c r="H295" s="191"/>
      <c r="I295" s="191"/>
      <c r="J295" s="191"/>
      <c r="K295" s="277"/>
      <c r="L295" s="191"/>
      <c r="M295" s="191"/>
      <c r="N295" s="278"/>
      <c r="O295" s="279"/>
      <c r="P295" s="191"/>
      <c r="Q295" s="191"/>
      <c r="R295" s="191"/>
      <c r="S295" s="191"/>
      <c r="T295" s="191"/>
      <c r="U295" s="191"/>
      <c r="V295" s="191"/>
      <c r="W295" s="191"/>
      <c r="X295" s="191"/>
      <c r="Y295" s="191"/>
      <c r="Z295" s="191"/>
      <c r="AA295" s="191"/>
      <c r="AB295" s="191"/>
      <c r="AE295" s="191"/>
      <c r="AN295" s="191"/>
    </row>
    <row r="296" spans="2:40" ht="12.75" customHeight="1" x14ac:dyDescent="0.3">
      <c r="B296" s="191"/>
      <c r="C296" s="191"/>
      <c r="D296" s="191"/>
      <c r="E296" s="276"/>
      <c r="F296" s="276"/>
      <c r="G296" s="191"/>
      <c r="H296" s="191"/>
      <c r="I296" s="191"/>
      <c r="J296" s="191"/>
      <c r="K296" s="277"/>
      <c r="L296" s="191"/>
      <c r="M296" s="191"/>
      <c r="N296" s="278"/>
      <c r="O296" s="279"/>
      <c r="P296" s="191"/>
      <c r="Q296" s="191"/>
      <c r="R296" s="191"/>
      <c r="S296" s="191"/>
      <c r="T296" s="191"/>
      <c r="U296" s="191"/>
      <c r="V296" s="191"/>
      <c r="W296" s="191"/>
      <c r="X296" s="191"/>
      <c r="Y296" s="191"/>
      <c r="Z296" s="191"/>
      <c r="AA296" s="191"/>
      <c r="AB296" s="191"/>
      <c r="AE296" s="191"/>
      <c r="AN296" s="191"/>
    </row>
    <row r="297" spans="2:40" ht="12.75" customHeight="1" x14ac:dyDescent="0.3">
      <c r="B297" s="191"/>
      <c r="C297" s="191"/>
      <c r="D297" s="191"/>
      <c r="E297" s="276"/>
      <c r="F297" s="276"/>
      <c r="G297" s="191"/>
      <c r="H297" s="191"/>
      <c r="I297" s="191"/>
      <c r="J297" s="191"/>
      <c r="K297" s="277"/>
      <c r="L297" s="191"/>
      <c r="M297" s="191"/>
      <c r="N297" s="278"/>
      <c r="O297" s="279"/>
      <c r="P297" s="191"/>
      <c r="Q297" s="191"/>
      <c r="R297" s="191"/>
      <c r="S297" s="191"/>
      <c r="T297" s="191"/>
      <c r="U297" s="191"/>
      <c r="V297" s="191"/>
      <c r="W297" s="191"/>
      <c r="X297" s="191"/>
      <c r="Y297" s="191"/>
      <c r="Z297" s="191"/>
      <c r="AA297" s="191"/>
      <c r="AB297" s="191"/>
      <c r="AE297" s="191"/>
      <c r="AN297" s="191"/>
    </row>
    <row r="298" spans="2:40" ht="12.75" customHeight="1" x14ac:dyDescent="0.3">
      <c r="B298" s="191"/>
      <c r="C298" s="191"/>
      <c r="D298" s="191"/>
      <c r="E298" s="276"/>
      <c r="F298" s="276"/>
      <c r="G298" s="191"/>
      <c r="H298" s="191"/>
      <c r="I298" s="191"/>
      <c r="J298" s="191"/>
      <c r="K298" s="277"/>
      <c r="L298" s="191"/>
      <c r="M298" s="191"/>
      <c r="N298" s="278"/>
      <c r="O298" s="279"/>
      <c r="P298" s="191"/>
      <c r="Q298" s="191"/>
      <c r="R298" s="191"/>
      <c r="S298" s="191"/>
      <c r="T298" s="191"/>
      <c r="U298" s="191"/>
      <c r="V298" s="191"/>
      <c r="W298" s="191"/>
      <c r="X298" s="191"/>
      <c r="Y298" s="191"/>
      <c r="Z298" s="191"/>
      <c r="AA298" s="191"/>
      <c r="AB298" s="191"/>
      <c r="AE298" s="191"/>
      <c r="AN298" s="191"/>
    </row>
    <row r="299" spans="2:40" ht="12.75" customHeight="1" x14ac:dyDescent="0.3">
      <c r="B299" s="191"/>
      <c r="C299" s="191"/>
      <c r="D299" s="191"/>
      <c r="E299" s="276"/>
      <c r="F299" s="276"/>
      <c r="G299" s="191"/>
      <c r="H299" s="191"/>
      <c r="I299" s="191"/>
      <c r="J299" s="191"/>
      <c r="K299" s="277"/>
      <c r="L299" s="191"/>
      <c r="M299" s="191"/>
      <c r="N299" s="278"/>
      <c r="O299" s="279"/>
      <c r="P299" s="191"/>
      <c r="Q299" s="191"/>
      <c r="R299" s="191"/>
      <c r="S299" s="191"/>
      <c r="T299" s="191"/>
      <c r="U299" s="191"/>
      <c r="V299" s="191"/>
      <c r="W299" s="191"/>
      <c r="X299" s="191"/>
      <c r="Y299" s="191"/>
      <c r="Z299" s="191"/>
      <c r="AA299" s="191"/>
      <c r="AB299" s="191"/>
      <c r="AE299" s="191"/>
      <c r="AN299" s="191"/>
    </row>
    <row r="300" spans="2:40" ht="12.75" customHeight="1" x14ac:dyDescent="0.3">
      <c r="B300" s="191"/>
      <c r="C300" s="191"/>
      <c r="D300" s="191"/>
      <c r="E300" s="276"/>
      <c r="F300" s="276"/>
      <c r="G300" s="191"/>
      <c r="H300" s="191"/>
      <c r="I300" s="191"/>
      <c r="J300" s="191"/>
      <c r="K300" s="277"/>
      <c r="L300" s="191"/>
      <c r="M300" s="191"/>
      <c r="N300" s="278"/>
      <c r="O300" s="279"/>
      <c r="P300" s="191"/>
      <c r="Q300" s="191"/>
      <c r="R300" s="191"/>
      <c r="S300" s="191"/>
      <c r="T300" s="191"/>
      <c r="U300" s="191"/>
      <c r="V300" s="191"/>
      <c r="W300" s="191"/>
      <c r="X300" s="191"/>
      <c r="Y300" s="191"/>
      <c r="Z300" s="191"/>
      <c r="AA300" s="191"/>
      <c r="AB300" s="191"/>
      <c r="AE300" s="191"/>
      <c r="AN300" s="191"/>
    </row>
    <row r="301" spans="2:40" ht="12.75" customHeight="1" x14ac:dyDescent="0.3">
      <c r="B301" s="191"/>
      <c r="C301" s="191"/>
      <c r="D301" s="191"/>
      <c r="E301" s="276"/>
      <c r="F301" s="276"/>
      <c r="G301" s="191"/>
      <c r="H301" s="191"/>
      <c r="I301" s="191"/>
      <c r="J301" s="191"/>
      <c r="K301" s="277"/>
      <c r="L301" s="191"/>
      <c r="M301" s="191"/>
      <c r="N301" s="278"/>
      <c r="O301" s="279"/>
      <c r="P301" s="191"/>
      <c r="Q301" s="191"/>
      <c r="R301" s="191"/>
      <c r="S301" s="191"/>
      <c r="T301" s="191"/>
      <c r="U301" s="191"/>
      <c r="V301" s="191"/>
      <c r="W301" s="191"/>
      <c r="X301" s="191"/>
      <c r="Y301" s="191"/>
      <c r="Z301" s="191"/>
      <c r="AA301" s="191"/>
      <c r="AB301" s="191"/>
      <c r="AE301" s="191"/>
      <c r="AN301" s="191"/>
    </row>
    <row r="302" spans="2:40" ht="12.75" customHeight="1" x14ac:dyDescent="0.3">
      <c r="B302" s="191"/>
      <c r="C302" s="191"/>
      <c r="D302" s="191"/>
      <c r="E302" s="276"/>
      <c r="F302" s="276"/>
      <c r="G302" s="191"/>
      <c r="H302" s="191"/>
      <c r="I302" s="191"/>
      <c r="J302" s="191"/>
      <c r="K302" s="277"/>
      <c r="L302" s="191"/>
      <c r="M302" s="191"/>
      <c r="N302" s="278"/>
      <c r="O302" s="279"/>
      <c r="P302" s="191"/>
      <c r="Q302" s="191"/>
      <c r="R302" s="191"/>
      <c r="S302" s="191"/>
      <c r="T302" s="191"/>
      <c r="U302" s="191"/>
      <c r="V302" s="191"/>
      <c r="W302" s="191"/>
      <c r="X302" s="191"/>
      <c r="Y302" s="191"/>
      <c r="Z302" s="191"/>
      <c r="AA302" s="191"/>
      <c r="AB302" s="191"/>
      <c r="AE302" s="191"/>
      <c r="AN302" s="191"/>
    </row>
    <row r="303" spans="2:40" ht="12.75" customHeight="1" x14ac:dyDescent="0.3">
      <c r="B303" s="191"/>
      <c r="C303" s="191"/>
      <c r="D303" s="191"/>
      <c r="E303" s="276"/>
      <c r="F303" s="276"/>
      <c r="G303" s="191"/>
      <c r="H303" s="191"/>
      <c r="I303" s="191"/>
      <c r="J303" s="191"/>
      <c r="K303" s="277"/>
      <c r="L303" s="191"/>
      <c r="M303" s="191"/>
      <c r="N303" s="278"/>
      <c r="O303" s="279"/>
      <c r="P303" s="191"/>
      <c r="Q303" s="191"/>
      <c r="R303" s="191"/>
      <c r="S303" s="191"/>
      <c r="T303" s="191"/>
      <c r="U303" s="191"/>
      <c r="V303" s="191"/>
      <c r="W303" s="191"/>
      <c r="X303" s="191"/>
      <c r="Y303" s="191"/>
      <c r="Z303" s="191"/>
      <c r="AA303" s="191"/>
      <c r="AB303" s="191"/>
      <c r="AE303" s="191"/>
      <c r="AN303" s="191"/>
    </row>
    <row r="304" spans="2:40" ht="12.75" customHeight="1" x14ac:dyDescent="0.3">
      <c r="B304" s="191"/>
      <c r="C304" s="191"/>
      <c r="D304" s="191"/>
      <c r="E304" s="276"/>
      <c r="F304" s="276"/>
      <c r="G304" s="191"/>
      <c r="H304" s="191"/>
      <c r="I304" s="191"/>
      <c r="J304" s="191"/>
      <c r="K304" s="277"/>
      <c r="L304" s="191"/>
      <c r="M304" s="191"/>
      <c r="N304" s="278"/>
      <c r="O304" s="279"/>
      <c r="P304" s="191"/>
      <c r="Q304" s="191"/>
      <c r="R304" s="191"/>
      <c r="S304" s="191"/>
      <c r="T304" s="191"/>
      <c r="U304" s="191"/>
      <c r="V304" s="191"/>
      <c r="W304" s="191"/>
      <c r="X304" s="191"/>
      <c r="Y304" s="191"/>
      <c r="Z304" s="191"/>
      <c r="AA304" s="191"/>
      <c r="AB304" s="191"/>
      <c r="AE304" s="191"/>
      <c r="AN304" s="191"/>
    </row>
    <row r="305" spans="2:40" ht="12.75" customHeight="1" x14ac:dyDescent="0.3">
      <c r="B305" s="191"/>
      <c r="C305" s="191"/>
      <c r="D305" s="191"/>
      <c r="E305" s="276"/>
      <c r="F305" s="276"/>
      <c r="G305" s="191"/>
      <c r="H305" s="191"/>
      <c r="I305" s="191"/>
      <c r="J305" s="191"/>
      <c r="K305" s="277"/>
      <c r="L305" s="191"/>
      <c r="M305" s="191"/>
      <c r="N305" s="278"/>
      <c r="O305" s="279"/>
      <c r="P305" s="191"/>
      <c r="Q305" s="191"/>
      <c r="R305" s="191"/>
      <c r="S305" s="191"/>
      <c r="T305" s="191"/>
      <c r="U305" s="191"/>
      <c r="V305" s="191"/>
      <c r="W305" s="191"/>
      <c r="X305" s="191"/>
      <c r="Y305" s="191"/>
      <c r="Z305" s="191"/>
      <c r="AA305" s="191"/>
      <c r="AB305" s="191"/>
      <c r="AE305" s="191"/>
      <c r="AN305" s="191"/>
    </row>
    <row r="306" spans="2:40" ht="12.75" customHeight="1" x14ac:dyDescent="0.3">
      <c r="B306" s="191"/>
      <c r="C306" s="191"/>
      <c r="D306" s="191"/>
      <c r="E306" s="276"/>
      <c r="F306" s="276"/>
      <c r="G306" s="191"/>
      <c r="H306" s="191"/>
      <c r="I306" s="191"/>
      <c r="J306" s="191"/>
      <c r="K306" s="277"/>
      <c r="L306" s="191"/>
      <c r="M306" s="191"/>
      <c r="N306" s="278"/>
      <c r="O306" s="279"/>
      <c r="P306" s="191"/>
      <c r="Q306" s="191"/>
      <c r="R306" s="191"/>
      <c r="S306" s="191"/>
      <c r="T306" s="191"/>
      <c r="U306" s="191"/>
      <c r="V306" s="191"/>
      <c r="W306" s="191"/>
      <c r="X306" s="191"/>
      <c r="Y306" s="191"/>
      <c r="Z306" s="191"/>
      <c r="AA306" s="191"/>
      <c r="AB306" s="191"/>
      <c r="AE306" s="191"/>
      <c r="AN306" s="191"/>
    </row>
    <row r="307" spans="2:40" ht="12.75" customHeight="1" x14ac:dyDescent="0.3">
      <c r="B307" s="191"/>
      <c r="C307" s="191"/>
      <c r="D307" s="191"/>
      <c r="E307" s="276"/>
      <c r="F307" s="276"/>
      <c r="G307" s="191"/>
      <c r="H307" s="191"/>
      <c r="I307" s="191"/>
      <c r="J307" s="191"/>
      <c r="K307" s="277"/>
      <c r="L307" s="191"/>
      <c r="M307" s="191"/>
      <c r="N307" s="278"/>
      <c r="O307" s="279"/>
      <c r="P307" s="191"/>
      <c r="Q307" s="191"/>
      <c r="R307" s="191"/>
      <c r="S307" s="191"/>
      <c r="T307" s="191"/>
      <c r="U307" s="191"/>
      <c r="V307" s="191"/>
      <c r="W307" s="191"/>
      <c r="X307" s="191"/>
      <c r="Y307" s="191"/>
      <c r="Z307" s="191"/>
      <c r="AA307" s="191"/>
      <c r="AB307" s="191"/>
      <c r="AE307" s="191"/>
      <c r="AN307" s="191"/>
    </row>
    <row r="308" spans="2:40" ht="12.75" customHeight="1" x14ac:dyDescent="0.3">
      <c r="B308" s="191"/>
      <c r="C308" s="191"/>
      <c r="D308" s="191"/>
      <c r="E308" s="276"/>
      <c r="F308" s="276"/>
      <c r="G308" s="191"/>
      <c r="H308" s="191"/>
      <c r="I308" s="191"/>
      <c r="J308" s="191"/>
      <c r="K308" s="277"/>
      <c r="L308" s="191"/>
      <c r="M308" s="191"/>
      <c r="N308" s="278"/>
      <c r="O308" s="279"/>
      <c r="P308" s="191"/>
      <c r="Q308" s="191"/>
      <c r="R308" s="191"/>
      <c r="S308" s="191"/>
      <c r="T308" s="191"/>
      <c r="U308" s="191"/>
      <c r="V308" s="191"/>
      <c r="W308" s="191"/>
      <c r="X308" s="191"/>
      <c r="Y308" s="191"/>
      <c r="Z308" s="191"/>
      <c r="AA308" s="191"/>
      <c r="AB308" s="191"/>
      <c r="AE308" s="191"/>
      <c r="AN308" s="191"/>
    </row>
    <row r="309" spans="2:40" ht="12.75" customHeight="1" x14ac:dyDescent="0.3">
      <c r="B309" s="191"/>
      <c r="C309" s="191"/>
      <c r="D309" s="191"/>
      <c r="E309" s="276"/>
      <c r="F309" s="276"/>
      <c r="G309" s="191"/>
      <c r="H309" s="191"/>
      <c r="I309" s="191"/>
      <c r="J309" s="191"/>
      <c r="K309" s="277"/>
      <c r="L309" s="191"/>
      <c r="M309" s="191"/>
      <c r="N309" s="278"/>
      <c r="O309" s="279"/>
      <c r="P309" s="191"/>
      <c r="Q309" s="191"/>
      <c r="R309" s="191"/>
      <c r="S309" s="191"/>
      <c r="T309" s="191"/>
      <c r="U309" s="191"/>
      <c r="V309" s="191"/>
      <c r="W309" s="191"/>
      <c r="X309" s="191"/>
      <c r="Y309" s="191"/>
      <c r="Z309" s="191"/>
      <c r="AA309" s="191"/>
      <c r="AB309" s="191"/>
      <c r="AE309" s="191"/>
      <c r="AN309" s="191"/>
    </row>
    <row r="310" spans="2:40" ht="12.75" customHeight="1" x14ac:dyDescent="0.3">
      <c r="B310" s="191"/>
      <c r="C310" s="191"/>
      <c r="D310" s="191"/>
      <c r="E310" s="276"/>
      <c r="F310" s="276"/>
      <c r="G310" s="191"/>
      <c r="H310" s="191"/>
      <c r="I310" s="191"/>
      <c r="J310" s="191"/>
      <c r="K310" s="277"/>
      <c r="L310" s="191"/>
      <c r="M310" s="191"/>
      <c r="N310" s="278"/>
      <c r="O310" s="279"/>
      <c r="P310" s="191"/>
      <c r="Q310" s="191"/>
      <c r="R310" s="191"/>
      <c r="S310" s="191"/>
      <c r="T310" s="191"/>
      <c r="U310" s="191"/>
      <c r="V310" s="191"/>
      <c r="W310" s="191"/>
      <c r="X310" s="191"/>
      <c r="Y310" s="191"/>
      <c r="Z310" s="191"/>
      <c r="AA310" s="191"/>
      <c r="AB310" s="191"/>
      <c r="AE310" s="191"/>
      <c r="AN310" s="191"/>
    </row>
    <row r="311" spans="2:40" ht="12.75" customHeight="1" x14ac:dyDescent="0.3">
      <c r="B311" s="191"/>
      <c r="C311" s="191"/>
      <c r="D311" s="191"/>
      <c r="E311" s="276"/>
      <c r="F311" s="276"/>
      <c r="G311" s="191"/>
      <c r="H311" s="191"/>
      <c r="I311" s="191"/>
      <c r="J311" s="191"/>
      <c r="K311" s="277"/>
      <c r="L311" s="191"/>
      <c r="M311" s="191"/>
      <c r="N311" s="278"/>
      <c r="O311" s="279"/>
      <c r="P311" s="191"/>
      <c r="Q311" s="191"/>
      <c r="R311" s="191"/>
      <c r="S311" s="191"/>
      <c r="T311" s="191"/>
      <c r="U311" s="191"/>
      <c r="V311" s="191"/>
      <c r="W311" s="191"/>
      <c r="X311" s="191"/>
      <c r="Y311" s="191"/>
      <c r="Z311" s="191"/>
      <c r="AA311" s="191"/>
      <c r="AB311" s="191"/>
      <c r="AE311" s="191"/>
      <c r="AN311" s="191"/>
    </row>
    <row r="312" spans="2:40" ht="12.75" customHeight="1" x14ac:dyDescent="0.3">
      <c r="B312" s="191"/>
      <c r="C312" s="191"/>
      <c r="D312" s="191"/>
      <c r="E312" s="276"/>
      <c r="F312" s="276"/>
      <c r="G312" s="191"/>
      <c r="H312" s="191"/>
      <c r="I312" s="191"/>
      <c r="J312" s="191"/>
      <c r="K312" s="277"/>
      <c r="L312" s="191"/>
      <c r="M312" s="191"/>
      <c r="N312" s="278"/>
      <c r="O312" s="279"/>
      <c r="P312" s="191"/>
      <c r="Q312" s="191"/>
      <c r="R312" s="191"/>
      <c r="S312" s="191"/>
      <c r="T312" s="191"/>
      <c r="U312" s="191"/>
      <c r="V312" s="191"/>
      <c r="W312" s="191"/>
      <c r="X312" s="191"/>
      <c r="Y312" s="191"/>
      <c r="Z312" s="191"/>
      <c r="AA312" s="191"/>
      <c r="AB312" s="191"/>
      <c r="AE312" s="191"/>
      <c r="AN312" s="191"/>
    </row>
    <row r="313" spans="2:40" ht="12.75" customHeight="1" x14ac:dyDescent="0.3">
      <c r="B313" s="191"/>
      <c r="C313" s="191"/>
      <c r="D313" s="191"/>
      <c r="E313" s="276"/>
      <c r="F313" s="276"/>
      <c r="G313" s="191"/>
      <c r="H313" s="191"/>
      <c r="I313" s="191"/>
      <c r="J313" s="191"/>
      <c r="K313" s="277"/>
      <c r="L313" s="191"/>
      <c r="M313" s="191"/>
      <c r="N313" s="278"/>
      <c r="O313" s="279"/>
      <c r="P313" s="191"/>
      <c r="Q313" s="191"/>
      <c r="R313" s="191"/>
      <c r="S313" s="191"/>
      <c r="T313" s="191"/>
      <c r="U313" s="191"/>
      <c r="V313" s="191"/>
      <c r="W313" s="191"/>
      <c r="X313" s="191"/>
      <c r="Y313" s="191"/>
      <c r="Z313" s="191"/>
      <c r="AA313" s="191"/>
      <c r="AB313" s="191"/>
      <c r="AE313" s="191"/>
      <c r="AN313" s="191"/>
    </row>
    <row r="314" spans="2:40" ht="12.75" customHeight="1" x14ac:dyDescent="0.3">
      <c r="B314" s="191"/>
      <c r="C314" s="191"/>
      <c r="D314" s="191"/>
      <c r="E314" s="276"/>
      <c r="F314" s="276"/>
      <c r="G314" s="191"/>
      <c r="H314" s="191"/>
      <c r="I314" s="191"/>
      <c r="J314" s="191"/>
      <c r="K314" s="277"/>
      <c r="L314" s="191"/>
      <c r="M314" s="191"/>
      <c r="N314" s="278"/>
      <c r="O314" s="279"/>
      <c r="P314" s="191"/>
      <c r="Q314" s="191"/>
      <c r="R314" s="191"/>
      <c r="S314" s="191"/>
      <c r="T314" s="191"/>
      <c r="U314" s="191"/>
      <c r="V314" s="191"/>
      <c r="W314" s="191"/>
      <c r="X314" s="191"/>
      <c r="Y314" s="191"/>
      <c r="Z314" s="191"/>
      <c r="AA314" s="191"/>
      <c r="AB314" s="191"/>
      <c r="AE314" s="191"/>
      <c r="AN314" s="191"/>
    </row>
    <row r="315" spans="2:40" ht="12.75" customHeight="1" x14ac:dyDescent="0.3">
      <c r="B315" s="191"/>
      <c r="C315" s="191"/>
      <c r="D315" s="191"/>
      <c r="E315" s="276"/>
      <c r="F315" s="276"/>
      <c r="G315" s="191"/>
      <c r="H315" s="191"/>
      <c r="I315" s="191"/>
      <c r="J315" s="191"/>
      <c r="K315" s="277"/>
      <c r="L315" s="191"/>
      <c r="M315" s="191"/>
      <c r="N315" s="278"/>
      <c r="O315" s="279"/>
      <c r="P315" s="191"/>
      <c r="Q315" s="191"/>
      <c r="R315" s="191"/>
      <c r="S315" s="191"/>
      <c r="T315" s="191"/>
      <c r="U315" s="191"/>
      <c r="V315" s="191"/>
      <c r="W315" s="191"/>
      <c r="X315" s="191"/>
      <c r="Y315" s="191"/>
      <c r="Z315" s="191"/>
      <c r="AA315" s="191"/>
      <c r="AB315" s="191"/>
      <c r="AE315" s="191"/>
      <c r="AN315" s="191"/>
    </row>
    <row r="316" spans="2:40" ht="12.75" customHeight="1" x14ac:dyDescent="0.3">
      <c r="B316" s="191"/>
      <c r="C316" s="191"/>
      <c r="D316" s="191"/>
      <c r="E316" s="276"/>
      <c r="F316" s="276"/>
      <c r="G316" s="191"/>
      <c r="H316" s="191"/>
      <c r="I316" s="191"/>
      <c r="J316" s="191"/>
      <c r="K316" s="277"/>
      <c r="L316" s="191"/>
      <c r="M316" s="191"/>
      <c r="N316" s="278"/>
      <c r="O316" s="279"/>
      <c r="P316" s="191"/>
      <c r="Q316" s="191"/>
      <c r="R316" s="191"/>
      <c r="S316" s="191"/>
      <c r="T316" s="191"/>
      <c r="U316" s="191"/>
      <c r="V316" s="191"/>
      <c r="W316" s="191"/>
      <c r="X316" s="191"/>
      <c r="Y316" s="191"/>
      <c r="Z316" s="191"/>
      <c r="AA316" s="191"/>
      <c r="AB316" s="191"/>
      <c r="AE316" s="191"/>
      <c r="AN316" s="191"/>
    </row>
    <row r="317" spans="2:40" ht="12.75" customHeight="1" x14ac:dyDescent="0.3">
      <c r="B317" s="191"/>
      <c r="C317" s="191"/>
      <c r="D317" s="191"/>
      <c r="E317" s="276"/>
      <c r="F317" s="276"/>
      <c r="G317" s="191"/>
      <c r="H317" s="191"/>
      <c r="I317" s="191"/>
      <c r="J317" s="191"/>
      <c r="K317" s="277"/>
      <c r="L317" s="191"/>
      <c r="M317" s="191"/>
      <c r="N317" s="278"/>
      <c r="O317" s="279"/>
      <c r="P317" s="191"/>
      <c r="Q317" s="191"/>
      <c r="R317" s="191"/>
      <c r="S317" s="191"/>
      <c r="T317" s="191"/>
      <c r="U317" s="191"/>
      <c r="V317" s="191"/>
      <c r="W317" s="191"/>
      <c r="X317" s="191"/>
      <c r="Y317" s="191"/>
      <c r="Z317" s="191"/>
      <c r="AA317" s="191"/>
      <c r="AB317" s="191"/>
      <c r="AE317" s="191"/>
      <c r="AN317" s="191"/>
    </row>
    <row r="318" spans="2:40" ht="12.75" customHeight="1" x14ac:dyDescent="0.3">
      <c r="B318" s="191"/>
      <c r="C318" s="191"/>
      <c r="D318" s="191"/>
      <c r="E318" s="276"/>
      <c r="F318" s="276"/>
      <c r="G318" s="191"/>
      <c r="H318" s="191"/>
      <c r="I318" s="191"/>
      <c r="J318" s="191"/>
      <c r="K318" s="277"/>
      <c r="L318" s="191"/>
      <c r="M318" s="191"/>
      <c r="N318" s="278"/>
      <c r="O318" s="279"/>
      <c r="P318" s="191"/>
      <c r="Q318" s="191"/>
      <c r="R318" s="191"/>
      <c r="S318" s="191"/>
      <c r="T318" s="191"/>
      <c r="U318" s="191"/>
      <c r="V318" s="191"/>
      <c r="W318" s="191"/>
      <c r="X318" s="191"/>
      <c r="Y318" s="191"/>
      <c r="Z318" s="191"/>
      <c r="AA318" s="191"/>
      <c r="AB318" s="191"/>
      <c r="AE318" s="191"/>
      <c r="AN318" s="191"/>
    </row>
    <row r="319" spans="2:40" ht="12.75" customHeight="1" x14ac:dyDescent="0.3">
      <c r="B319" s="191"/>
      <c r="C319" s="191"/>
      <c r="D319" s="191"/>
      <c r="E319" s="276"/>
      <c r="F319" s="276"/>
      <c r="G319" s="191"/>
      <c r="H319" s="191"/>
      <c r="I319" s="191"/>
      <c r="J319" s="191"/>
      <c r="K319" s="277"/>
      <c r="L319" s="191"/>
      <c r="M319" s="191"/>
      <c r="N319" s="278"/>
      <c r="O319" s="279"/>
      <c r="P319" s="191"/>
      <c r="Q319" s="191"/>
      <c r="R319" s="191"/>
      <c r="S319" s="191"/>
      <c r="T319" s="191"/>
      <c r="U319" s="191"/>
      <c r="V319" s="191"/>
      <c r="W319" s="191"/>
      <c r="X319" s="191"/>
      <c r="Y319" s="191"/>
      <c r="Z319" s="191"/>
      <c r="AA319" s="191"/>
      <c r="AB319" s="191"/>
      <c r="AE319" s="191"/>
      <c r="AN319" s="191"/>
    </row>
    <row r="320" spans="2:40" ht="12.75" customHeight="1" x14ac:dyDescent="0.3">
      <c r="B320" s="191"/>
      <c r="C320" s="191"/>
      <c r="D320" s="191"/>
      <c r="E320" s="276"/>
      <c r="F320" s="276"/>
      <c r="G320" s="191"/>
      <c r="H320" s="191"/>
      <c r="I320" s="191"/>
      <c r="J320" s="191"/>
      <c r="K320" s="277"/>
      <c r="L320" s="191"/>
      <c r="M320" s="191"/>
      <c r="N320" s="278"/>
      <c r="O320" s="279"/>
      <c r="P320" s="191"/>
      <c r="Q320" s="191"/>
      <c r="R320" s="191"/>
      <c r="S320" s="191"/>
      <c r="T320" s="191"/>
      <c r="U320" s="191"/>
      <c r="V320" s="191"/>
      <c r="W320" s="191"/>
      <c r="X320" s="191"/>
      <c r="Y320" s="191"/>
      <c r="Z320" s="191"/>
      <c r="AA320" s="191"/>
      <c r="AB320" s="191"/>
      <c r="AE320" s="191"/>
      <c r="AN320" s="191"/>
    </row>
    <row r="321" spans="2:40" ht="12.75" customHeight="1" x14ac:dyDescent="0.3">
      <c r="B321" s="191"/>
      <c r="C321" s="191"/>
      <c r="D321" s="191"/>
      <c r="E321" s="276"/>
      <c r="F321" s="276"/>
      <c r="G321" s="191"/>
      <c r="H321" s="191"/>
      <c r="I321" s="191"/>
      <c r="J321" s="191"/>
      <c r="K321" s="277"/>
      <c r="L321" s="191"/>
      <c r="M321" s="191"/>
      <c r="N321" s="278"/>
      <c r="O321" s="279"/>
      <c r="P321" s="191"/>
      <c r="Q321" s="191"/>
      <c r="R321" s="191"/>
      <c r="S321" s="191"/>
      <c r="T321" s="191"/>
      <c r="U321" s="191"/>
      <c r="V321" s="191"/>
      <c r="W321" s="191"/>
      <c r="X321" s="191"/>
      <c r="Y321" s="191"/>
      <c r="Z321" s="191"/>
      <c r="AA321" s="191"/>
      <c r="AB321" s="191"/>
      <c r="AE321" s="191"/>
      <c r="AN321" s="191"/>
    </row>
    <row r="322" spans="2:40" ht="12.75" customHeight="1" x14ac:dyDescent="0.3">
      <c r="B322" s="191"/>
      <c r="C322" s="191"/>
      <c r="D322" s="191"/>
      <c r="E322" s="276"/>
      <c r="F322" s="276"/>
      <c r="G322" s="191"/>
      <c r="H322" s="191"/>
      <c r="I322" s="191"/>
      <c r="J322" s="191"/>
      <c r="K322" s="277"/>
      <c r="L322" s="191"/>
      <c r="M322" s="191"/>
      <c r="N322" s="278"/>
      <c r="O322" s="279"/>
      <c r="P322" s="191"/>
      <c r="Q322" s="191"/>
      <c r="R322" s="191"/>
      <c r="S322" s="191"/>
      <c r="T322" s="191"/>
      <c r="U322" s="191"/>
      <c r="V322" s="191"/>
      <c r="W322" s="191"/>
      <c r="X322" s="191"/>
      <c r="Y322" s="191"/>
      <c r="Z322" s="191"/>
      <c r="AA322" s="191"/>
      <c r="AB322" s="191"/>
      <c r="AE322" s="191"/>
      <c r="AN322" s="191"/>
    </row>
    <row r="323" spans="2:40" ht="12.75" customHeight="1" x14ac:dyDescent="0.3">
      <c r="B323" s="191"/>
      <c r="C323" s="191"/>
      <c r="D323" s="191"/>
      <c r="E323" s="276"/>
      <c r="F323" s="276"/>
      <c r="G323" s="191"/>
      <c r="H323" s="191"/>
      <c r="I323" s="191"/>
      <c r="J323" s="191"/>
      <c r="K323" s="277"/>
      <c r="L323" s="191"/>
      <c r="M323" s="191"/>
      <c r="N323" s="278"/>
      <c r="O323" s="279"/>
      <c r="P323" s="191"/>
      <c r="Q323" s="191"/>
      <c r="R323" s="191"/>
      <c r="S323" s="191"/>
      <c r="T323" s="191"/>
      <c r="U323" s="191"/>
      <c r="V323" s="191"/>
      <c r="W323" s="191"/>
      <c r="X323" s="191"/>
      <c r="Y323" s="191"/>
      <c r="Z323" s="191"/>
      <c r="AA323" s="191"/>
      <c r="AB323" s="191"/>
      <c r="AE323" s="191"/>
      <c r="AN323" s="191"/>
    </row>
    <row r="324" spans="2:40" ht="12.75" customHeight="1" x14ac:dyDescent="0.3">
      <c r="B324" s="191"/>
      <c r="C324" s="191"/>
      <c r="D324" s="191"/>
      <c r="E324" s="276"/>
      <c r="F324" s="276"/>
      <c r="G324" s="191"/>
      <c r="H324" s="191"/>
      <c r="I324" s="191"/>
      <c r="J324" s="191"/>
      <c r="K324" s="277"/>
      <c r="L324" s="191"/>
      <c r="M324" s="191"/>
      <c r="N324" s="278"/>
      <c r="O324" s="279"/>
      <c r="P324" s="191"/>
      <c r="Q324" s="191"/>
      <c r="R324" s="191"/>
      <c r="S324" s="191"/>
      <c r="T324" s="191"/>
      <c r="U324" s="191"/>
      <c r="V324" s="191"/>
      <c r="W324" s="191"/>
      <c r="X324" s="191"/>
      <c r="Y324" s="191"/>
      <c r="Z324" s="191"/>
      <c r="AA324" s="191"/>
      <c r="AB324" s="191"/>
      <c r="AE324" s="191"/>
      <c r="AN324" s="191"/>
    </row>
    <row r="325" spans="2:40" ht="12.75" customHeight="1" x14ac:dyDescent="0.3">
      <c r="B325" s="191"/>
      <c r="C325" s="191"/>
      <c r="D325" s="191"/>
      <c r="E325" s="276"/>
      <c r="F325" s="276"/>
      <c r="G325" s="191"/>
      <c r="H325" s="191"/>
      <c r="I325" s="191"/>
      <c r="J325" s="191"/>
      <c r="K325" s="277"/>
      <c r="L325" s="191"/>
      <c r="M325" s="191"/>
      <c r="N325" s="278"/>
      <c r="O325" s="279"/>
      <c r="P325" s="191"/>
      <c r="Q325" s="191"/>
      <c r="R325" s="191"/>
      <c r="S325" s="191"/>
      <c r="T325" s="191"/>
      <c r="U325" s="191"/>
      <c r="V325" s="191"/>
      <c r="W325" s="191"/>
      <c r="X325" s="191"/>
      <c r="Y325" s="191"/>
      <c r="Z325" s="191"/>
      <c r="AA325" s="191"/>
      <c r="AB325" s="191"/>
      <c r="AE325" s="191"/>
      <c r="AN325" s="191"/>
    </row>
    <row r="326" spans="2:40" ht="12.75" customHeight="1" x14ac:dyDescent="0.3">
      <c r="B326" s="191"/>
      <c r="C326" s="191"/>
      <c r="D326" s="191"/>
      <c r="E326" s="276"/>
      <c r="F326" s="276"/>
      <c r="G326" s="191"/>
      <c r="H326" s="191"/>
      <c r="I326" s="191"/>
      <c r="J326" s="191"/>
      <c r="K326" s="277"/>
      <c r="L326" s="191"/>
      <c r="M326" s="191"/>
      <c r="N326" s="278"/>
      <c r="O326" s="279"/>
      <c r="P326" s="191"/>
      <c r="Q326" s="191"/>
      <c r="R326" s="191"/>
      <c r="S326" s="191"/>
      <c r="T326" s="191"/>
      <c r="U326" s="191"/>
      <c r="V326" s="191"/>
      <c r="W326" s="191"/>
      <c r="X326" s="191"/>
      <c r="Y326" s="191"/>
      <c r="Z326" s="191"/>
      <c r="AA326" s="191"/>
      <c r="AB326" s="191"/>
      <c r="AE326" s="191"/>
      <c r="AN326" s="191"/>
    </row>
    <row r="327" spans="2:40" ht="12.75" customHeight="1" x14ac:dyDescent="0.3">
      <c r="B327" s="191"/>
      <c r="C327" s="191"/>
      <c r="D327" s="191"/>
      <c r="E327" s="276"/>
      <c r="F327" s="276"/>
      <c r="G327" s="191"/>
      <c r="H327" s="191"/>
      <c r="I327" s="191"/>
      <c r="J327" s="191"/>
      <c r="K327" s="277"/>
      <c r="L327" s="191"/>
      <c r="M327" s="191"/>
      <c r="N327" s="278"/>
      <c r="O327" s="279"/>
      <c r="P327" s="191"/>
      <c r="Q327" s="191"/>
      <c r="R327" s="191"/>
      <c r="S327" s="191"/>
      <c r="T327" s="191"/>
      <c r="U327" s="191"/>
      <c r="V327" s="191"/>
      <c r="W327" s="191"/>
      <c r="X327" s="191"/>
      <c r="Y327" s="191"/>
      <c r="Z327" s="191"/>
      <c r="AA327" s="191"/>
      <c r="AB327" s="191"/>
      <c r="AE327" s="191"/>
      <c r="AN327" s="191"/>
    </row>
    <row r="328" spans="2:40" ht="12.75" customHeight="1" x14ac:dyDescent="0.3">
      <c r="B328" s="191"/>
      <c r="C328" s="191"/>
      <c r="D328" s="191"/>
      <c r="E328" s="276"/>
      <c r="F328" s="276"/>
      <c r="G328" s="191"/>
      <c r="H328" s="191"/>
      <c r="I328" s="191"/>
      <c r="J328" s="191"/>
      <c r="K328" s="277"/>
      <c r="L328" s="191"/>
      <c r="M328" s="191"/>
      <c r="N328" s="278"/>
      <c r="O328" s="279"/>
      <c r="P328" s="191"/>
      <c r="Q328" s="191"/>
      <c r="R328" s="191"/>
      <c r="S328" s="191"/>
      <c r="T328" s="191"/>
      <c r="U328" s="191"/>
      <c r="V328" s="191"/>
      <c r="W328" s="191"/>
      <c r="X328" s="191"/>
      <c r="Y328" s="191"/>
      <c r="Z328" s="191"/>
      <c r="AA328" s="191"/>
      <c r="AB328" s="191"/>
      <c r="AE328" s="191"/>
      <c r="AN328" s="191"/>
    </row>
    <row r="329" spans="2:40" ht="12.75" customHeight="1" x14ac:dyDescent="0.3">
      <c r="B329" s="191"/>
      <c r="C329" s="191"/>
      <c r="D329" s="191"/>
      <c r="E329" s="276"/>
      <c r="F329" s="276"/>
      <c r="G329" s="191"/>
      <c r="H329" s="191"/>
      <c r="I329" s="191"/>
      <c r="J329" s="191"/>
      <c r="K329" s="277"/>
      <c r="L329" s="191"/>
      <c r="M329" s="191"/>
      <c r="N329" s="278"/>
      <c r="O329" s="279"/>
      <c r="P329" s="191"/>
      <c r="Q329" s="191"/>
      <c r="R329" s="191"/>
      <c r="S329" s="191"/>
      <c r="T329" s="191"/>
      <c r="U329" s="191"/>
      <c r="V329" s="191"/>
      <c r="W329" s="191"/>
      <c r="X329" s="191"/>
      <c r="Y329" s="191"/>
      <c r="Z329" s="191"/>
      <c r="AA329" s="191"/>
      <c r="AB329" s="191"/>
      <c r="AE329" s="191"/>
      <c r="AN329" s="191"/>
    </row>
    <row r="330" spans="2:40" ht="12.75" customHeight="1" x14ac:dyDescent="0.3">
      <c r="B330" s="191"/>
      <c r="C330" s="191"/>
      <c r="D330" s="191"/>
      <c r="E330" s="276"/>
      <c r="F330" s="276"/>
      <c r="G330" s="191"/>
      <c r="H330" s="191"/>
      <c r="I330" s="191"/>
      <c r="J330" s="191"/>
      <c r="K330" s="277"/>
      <c r="L330" s="191"/>
      <c r="M330" s="191"/>
      <c r="N330" s="278"/>
      <c r="O330" s="279"/>
      <c r="P330" s="191"/>
      <c r="Q330" s="191"/>
      <c r="R330" s="191"/>
      <c r="S330" s="191"/>
      <c r="T330" s="191"/>
      <c r="U330" s="191"/>
      <c r="V330" s="191"/>
      <c r="W330" s="191"/>
      <c r="X330" s="191"/>
      <c r="Y330" s="191"/>
      <c r="Z330" s="191"/>
      <c r="AA330" s="191"/>
      <c r="AB330" s="191"/>
      <c r="AE330" s="191"/>
      <c r="AN330" s="191"/>
    </row>
    <row r="331" spans="2:40" ht="12.75" customHeight="1" x14ac:dyDescent="0.3">
      <c r="B331" s="191"/>
      <c r="C331" s="191"/>
      <c r="D331" s="191"/>
      <c r="E331" s="276"/>
      <c r="F331" s="276"/>
      <c r="G331" s="191"/>
      <c r="H331" s="191"/>
      <c r="I331" s="191"/>
      <c r="J331" s="191"/>
      <c r="K331" s="277"/>
      <c r="L331" s="191"/>
      <c r="M331" s="191"/>
      <c r="N331" s="278"/>
      <c r="O331" s="279"/>
      <c r="P331" s="191"/>
      <c r="Q331" s="191"/>
      <c r="R331" s="191"/>
      <c r="S331" s="191"/>
      <c r="T331" s="191"/>
      <c r="U331" s="191"/>
      <c r="V331" s="191"/>
      <c r="W331" s="191"/>
      <c r="X331" s="191"/>
      <c r="Y331" s="191"/>
      <c r="Z331" s="191"/>
      <c r="AA331" s="191"/>
      <c r="AB331" s="191"/>
      <c r="AE331" s="191"/>
      <c r="AN331" s="191"/>
    </row>
    <row r="332" spans="2:40" ht="12.75" customHeight="1" x14ac:dyDescent="0.3">
      <c r="B332" s="191"/>
      <c r="C332" s="191"/>
      <c r="D332" s="191"/>
      <c r="E332" s="276"/>
      <c r="F332" s="276"/>
      <c r="G332" s="191"/>
      <c r="H332" s="191"/>
      <c r="I332" s="191"/>
      <c r="J332" s="191"/>
      <c r="K332" s="277"/>
      <c r="L332" s="191"/>
      <c r="M332" s="191"/>
      <c r="N332" s="278"/>
      <c r="O332" s="279"/>
      <c r="P332" s="191"/>
      <c r="Q332" s="191"/>
      <c r="R332" s="191"/>
      <c r="S332" s="191"/>
      <c r="T332" s="191"/>
      <c r="U332" s="191"/>
      <c r="V332" s="191"/>
      <c r="W332" s="191"/>
      <c r="X332" s="191"/>
      <c r="Y332" s="191"/>
      <c r="Z332" s="191"/>
      <c r="AA332" s="191"/>
      <c r="AB332" s="191"/>
      <c r="AE332" s="191"/>
      <c r="AN332" s="191"/>
    </row>
    <row r="333" spans="2:40" ht="12.75" customHeight="1" x14ac:dyDescent="0.3">
      <c r="B333" s="191"/>
      <c r="C333" s="191"/>
      <c r="D333" s="191"/>
      <c r="E333" s="276"/>
      <c r="F333" s="276"/>
      <c r="G333" s="191"/>
      <c r="H333" s="191"/>
      <c r="I333" s="191"/>
      <c r="J333" s="191"/>
      <c r="K333" s="277"/>
      <c r="L333" s="191"/>
      <c r="M333" s="191"/>
      <c r="N333" s="278"/>
      <c r="O333" s="279"/>
      <c r="P333" s="191"/>
      <c r="Q333" s="191"/>
      <c r="R333" s="191"/>
      <c r="S333" s="191"/>
      <c r="T333" s="191"/>
      <c r="U333" s="191"/>
      <c r="V333" s="191"/>
      <c r="W333" s="191"/>
      <c r="X333" s="191"/>
      <c r="Y333" s="191"/>
      <c r="Z333" s="191"/>
      <c r="AA333" s="191"/>
      <c r="AB333" s="191"/>
      <c r="AE333" s="191"/>
      <c r="AN333" s="191"/>
    </row>
    <row r="334" spans="2:40" ht="12.75" customHeight="1" x14ac:dyDescent="0.3">
      <c r="B334" s="191"/>
      <c r="C334" s="191"/>
      <c r="D334" s="191"/>
      <c r="E334" s="276"/>
      <c r="F334" s="276"/>
      <c r="G334" s="191"/>
      <c r="H334" s="191"/>
      <c r="I334" s="191"/>
      <c r="J334" s="191"/>
      <c r="K334" s="277"/>
      <c r="L334" s="191"/>
      <c r="M334" s="191"/>
      <c r="N334" s="278"/>
      <c r="O334" s="279"/>
      <c r="P334" s="191"/>
      <c r="Q334" s="191"/>
      <c r="R334" s="191"/>
      <c r="S334" s="191"/>
      <c r="T334" s="191"/>
      <c r="U334" s="191"/>
      <c r="V334" s="191"/>
      <c r="W334" s="191"/>
      <c r="X334" s="191"/>
      <c r="Y334" s="191"/>
      <c r="Z334" s="191"/>
      <c r="AA334" s="191"/>
      <c r="AB334" s="191"/>
      <c r="AE334" s="191"/>
      <c r="AN334" s="191"/>
    </row>
    <row r="335" spans="2:40" ht="12.75" customHeight="1" x14ac:dyDescent="0.3">
      <c r="B335" s="191"/>
      <c r="C335" s="191"/>
      <c r="D335" s="191"/>
      <c r="E335" s="276"/>
      <c r="F335" s="276"/>
      <c r="G335" s="191"/>
      <c r="H335" s="191"/>
      <c r="I335" s="191"/>
      <c r="J335" s="191"/>
      <c r="K335" s="277"/>
      <c r="L335" s="191"/>
      <c r="M335" s="191"/>
      <c r="N335" s="278"/>
      <c r="O335" s="279"/>
      <c r="P335" s="191"/>
      <c r="Q335" s="191"/>
      <c r="R335" s="191"/>
      <c r="S335" s="191"/>
      <c r="T335" s="191"/>
      <c r="U335" s="191"/>
      <c r="V335" s="191"/>
      <c r="W335" s="191"/>
      <c r="X335" s="191"/>
      <c r="Y335" s="191"/>
      <c r="Z335" s="191"/>
      <c r="AA335" s="191"/>
      <c r="AB335" s="191"/>
      <c r="AE335" s="191"/>
      <c r="AN335" s="191"/>
    </row>
    <row r="336" spans="2:40" ht="12.75" customHeight="1" x14ac:dyDescent="0.3">
      <c r="B336" s="191"/>
      <c r="C336" s="191"/>
      <c r="D336" s="191"/>
      <c r="E336" s="276"/>
      <c r="F336" s="276"/>
      <c r="G336" s="191"/>
      <c r="H336" s="191"/>
      <c r="I336" s="191"/>
      <c r="J336" s="191"/>
      <c r="K336" s="277"/>
      <c r="L336" s="191"/>
      <c r="M336" s="191"/>
      <c r="N336" s="278"/>
      <c r="O336" s="279"/>
      <c r="P336" s="191"/>
      <c r="Q336" s="191"/>
      <c r="R336" s="191"/>
      <c r="S336" s="191"/>
      <c r="T336" s="191"/>
      <c r="U336" s="191"/>
      <c r="V336" s="191"/>
      <c r="W336" s="191"/>
      <c r="X336" s="191"/>
      <c r="Y336" s="191"/>
      <c r="Z336" s="191"/>
      <c r="AA336" s="191"/>
      <c r="AB336" s="191"/>
      <c r="AE336" s="191"/>
      <c r="AN336" s="191"/>
    </row>
    <row r="337" spans="2:40" ht="12.75" customHeight="1" x14ac:dyDescent="0.3">
      <c r="B337" s="191"/>
      <c r="C337" s="191"/>
      <c r="D337" s="191"/>
      <c r="E337" s="276"/>
      <c r="F337" s="276"/>
      <c r="G337" s="191"/>
      <c r="H337" s="191"/>
      <c r="I337" s="191"/>
      <c r="J337" s="191"/>
      <c r="K337" s="277"/>
      <c r="L337" s="191"/>
      <c r="M337" s="191"/>
      <c r="N337" s="278"/>
      <c r="O337" s="279"/>
      <c r="P337" s="191"/>
      <c r="Q337" s="191"/>
      <c r="R337" s="191"/>
      <c r="S337" s="191"/>
      <c r="T337" s="191"/>
      <c r="U337" s="191"/>
      <c r="V337" s="191"/>
      <c r="W337" s="191"/>
      <c r="X337" s="191"/>
      <c r="Y337" s="191"/>
      <c r="Z337" s="191"/>
      <c r="AA337" s="191"/>
      <c r="AB337" s="191"/>
      <c r="AE337" s="191"/>
      <c r="AN337" s="191"/>
    </row>
    <row r="338" spans="2:40" ht="12.75" customHeight="1" x14ac:dyDescent="0.3">
      <c r="B338" s="191"/>
      <c r="C338" s="191"/>
      <c r="D338" s="191"/>
      <c r="E338" s="276"/>
      <c r="F338" s="276"/>
      <c r="G338" s="191"/>
      <c r="H338" s="191"/>
      <c r="I338" s="191"/>
      <c r="J338" s="191"/>
      <c r="K338" s="277"/>
      <c r="L338" s="191"/>
      <c r="M338" s="191"/>
      <c r="N338" s="278"/>
      <c r="O338" s="279"/>
      <c r="P338" s="191"/>
      <c r="Q338" s="191"/>
      <c r="R338" s="191"/>
      <c r="S338" s="191"/>
      <c r="T338" s="191"/>
      <c r="U338" s="191"/>
      <c r="V338" s="191"/>
      <c r="W338" s="191"/>
      <c r="X338" s="191"/>
      <c r="Y338" s="191"/>
      <c r="Z338" s="191"/>
      <c r="AA338" s="191"/>
      <c r="AB338" s="191"/>
      <c r="AE338" s="191"/>
      <c r="AN338" s="191"/>
    </row>
    <row r="339" spans="2:40" ht="12.75" customHeight="1" x14ac:dyDescent="0.3">
      <c r="B339" s="191"/>
      <c r="C339" s="191"/>
      <c r="D339" s="191"/>
      <c r="E339" s="276"/>
      <c r="F339" s="276"/>
      <c r="G339" s="191"/>
      <c r="H339" s="191"/>
      <c r="I339" s="191"/>
      <c r="J339" s="191"/>
      <c r="K339" s="277"/>
      <c r="L339" s="191"/>
      <c r="M339" s="191"/>
      <c r="N339" s="278"/>
      <c r="O339" s="279"/>
      <c r="P339" s="191"/>
      <c r="Q339" s="191"/>
      <c r="R339" s="191"/>
      <c r="S339" s="191"/>
      <c r="T339" s="191"/>
      <c r="U339" s="191"/>
      <c r="V339" s="191"/>
      <c r="W339" s="191"/>
      <c r="X339" s="191"/>
      <c r="Y339" s="191"/>
      <c r="Z339" s="191"/>
      <c r="AA339" s="191"/>
      <c r="AB339" s="191"/>
      <c r="AE339" s="191"/>
      <c r="AN339" s="191"/>
    </row>
    <row r="340" spans="2:40" ht="12.75" customHeight="1" x14ac:dyDescent="0.3">
      <c r="B340" s="191"/>
      <c r="C340" s="191"/>
      <c r="D340" s="191"/>
      <c r="E340" s="276"/>
      <c r="F340" s="276"/>
      <c r="G340" s="191"/>
      <c r="H340" s="191"/>
      <c r="I340" s="191"/>
      <c r="J340" s="191"/>
      <c r="K340" s="277"/>
      <c r="L340" s="191"/>
      <c r="M340" s="191"/>
      <c r="N340" s="278"/>
      <c r="O340" s="279"/>
      <c r="P340" s="191"/>
      <c r="Q340" s="191"/>
      <c r="R340" s="191"/>
      <c r="S340" s="191"/>
      <c r="T340" s="191"/>
      <c r="U340" s="191"/>
      <c r="V340" s="191"/>
      <c r="W340" s="191"/>
      <c r="X340" s="191"/>
      <c r="Y340" s="191"/>
      <c r="Z340" s="191"/>
      <c r="AA340" s="191"/>
      <c r="AB340" s="191"/>
      <c r="AE340" s="191"/>
      <c r="AN340" s="191"/>
    </row>
    <row r="341" spans="2:40" ht="12.75" customHeight="1" x14ac:dyDescent="0.3">
      <c r="B341" s="191"/>
      <c r="C341" s="191"/>
      <c r="D341" s="191"/>
      <c r="E341" s="276"/>
      <c r="F341" s="276"/>
      <c r="G341" s="191"/>
      <c r="H341" s="191"/>
      <c r="I341" s="191"/>
      <c r="J341" s="191"/>
      <c r="K341" s="277"/>
      <c r="L341" s="191"/>
      <c r="M341" s="191"/>
      <c r="N341" s="278"/>
      <c r="O341" s="279"/>
      <c r="P341" s="191"/>
      <c r="Q341" s="191"/>
      <c r="R341" s="191"/>
      <c r="S341" s="191"/>
      <c r="T341" s="191"/>
      <c r="U341" s="191"/>
      <c r="V341" s="191"/>
      <c r="W341" s="191"/>
      <c r="X341" s="191"/>
      <c r="Y341" s="191"/>
      <c r="Z341" s="191"/>
      <c r="AA341" s="191"/>
      <c r="AB341" s="191"/>
      <c r="AE341" s="191"/>
      <c r="AN341" s="191"/>
    </row>
    <row r="342" spans="2:40" ht="12.75" customHeight="1" x14ac:dyDescent="0.3">
      <c r="B342" s="191"/>
      <c r="C342" s="191"/>
      <c r="D342" s="191"/>
      <c r="E342" s="276"/>
      <c r="F342" s="276"/>
      <c r="G342" s="191"/>
      <c r="H342" s="191"/>
      <c r="I342" s="191"/>
      <c r="J342" s="191"/>
      <c r="K342" s="277"/>
      <c r="L342" s="191"/>
      <c r="M342" s="191"/>
      <c r="N342" s="278"/>
      <c r="O342" s="279"/>
      <c r="P342" s="191"/>
      <c r="Q342" s="191"/>
      <c r="R342" s="191"/>
      <c r="S342" s="191"/>
      <c r="T342" s="191"/>
      <c r="U342" s="191"/>
      <c r="V342" s="191"/>
      <c r="W342" s="191"/>
      <c r="X342" s="191"/>
      <c r="Y342" s="191"/>
      <c r="Z342" s="191"/>
      <c r="AA342" s="191"/>
      <c r="AB342" s="191"/>
      <c r="AE342" s="191"/>
      <c r="AN342" s="191"/>
    </row>
    <row r="343" spans="2:40" ht="12.75" customHeight="1" x14ac:dyDescent="0.3">
      <c r="B343" s="191"/>
      <c r="C343" s="191"/>
      <c r="D343" s="191"/>
      <c r="E343" s="276"/>
      <c r="F343" s="276"/>
      <c r="G343" s="191"/>
      <c r="H343" s="191"/>
      <c r="I343" s="191"/>
      <c r="J343" s="191"/>
      <c r="K343" s="277"/>
      <c r="L343" s="191"/>
      <c r="M343" s="191"/>
      <c r="N343" s="278"/>
      <c r="O343" s="279"/>
      <c r="P343" s="191"/>
      <c r="Q343" s="191"/>
      <c r="R343" s="191"/>
      <c r="S343" s="191"/>
      <c r="T343" s="191"/>
      <c r="U343" s="191"/>
      <c r="V343" s="191"/>
      <c r="W343" s="191"/>
      <c r="X343" s="191"/>
      <c r="Y343" s="191"/>
      <c r="Z343" s="191"/>
      <c r="AA343" s="191"/>
      <c r="AB343" s="191"/>
      <c r="AE343" s="191"/>
      <c r="AN343" s="191"/>
    </row>
    <row r="344" spans="2:40" ht="12.75" customHeight="1" x14ac:dyDescent="0.3">
      <c r="B344" s="191"/>
      <c r="C344" s="191"/>
      <c r="D344" s="191"/>
      <c r="E344" s="276"/>
      <c r="F344" s="276"/>
      <c r="G344" s="191"/>
      <c r="H344" s="191"/>
      <c r="I344" s="191"/>
      <c r="J344" s="191"/>
      <c r="K344" s="277"/>
      <c r="L344" s="191"/>
      <c r="M344" s="191"/>
      <c r="N344" s="278"/>
      <c r="O344" s="279"/>
      <c r="P344" s="191"/>
      <c r="Q344" s="191"/>
      <c r="R344" s="191"/>
      <c r="S344" s="191"/>
      <c r="T344" s="191"/>
      <c r="U344" s="191"/>
      <c r="V344" s="191"/>
      <c r="W344" s="191"/>
      <c r="X344" s="191"/>
      <c r="Y344" s="191"/>
      <c r="Z344" s="191"/>
      <c r="AA344" s="191"/>
      <c r="AB344" s="191"/>
      <c r="AE344" s="191"/>
      <c r="AN344" s="191"/>
    </row>
    <row r="345" spans="2:40" ht="12.75" customHeight="1" x14ac:dyDescent="0.3">
      <c r="B345" s="191"/>
      <c r="C345" s="191"/>
      <c r="D345" s="191"/>
      <c r="E345" s="276"/>
      <c r="F345" s="276"/>
      <c r="G345" s="191"/>
      <c r="H345" s="191"/>
      <c r="I345" s="191"/>
      <c r="J345" s="191"/>
      <c r="K345" s="277"/>
      <c r="L345" s="191"/>
      <c r="M345" s="191"/>
      <c r="N345" s="278"/>
      <c r="O345" s="279"/>
      <c r="P345" s="191"/>
      <c r="Q345" s="191"/>
      <c r="R345" s="191"/>
      <c r="S345" s="191"/>
      <c r="T345" s="191"/>
      <c r="U345" s="191"/>
      <c r="V345" s="191"/>
      <c r="W345" s="191"/>
      <c r="X345" s="191"/>
      <c r="Y345" s="191"/>
      <c r="Z345" s="191"/>
      <c r="AA345" s="191"/>
      <c r="AB345" s="191"/>
      <c r="AE345" s="191"/>
      <c r="AN345" s="191"/>
    </row>
    <row r="346" spans="2:40" ht="12.75" customHeight="1" x14ac:dyDescent="0.3">
      <c r="B346" s="191"/>
      <c r="C346" s="191"/>
      <c r="D346" s="191"/>
      <c r="E346" s="276"/>
      <c r="F346" s="276"/>
      <c r="G346" s="191"/>
      <c r="H346" s="191"/>
      <c r="I346" s="191"/>
      <c r="J346" s="191"/>
      <c r="K346" s="277"/>
      <c r="L346" s="191"/>
      <c r="M346" s="191"/>
      <c r="N346" s="278"/>
      <c r="O346" s="279"/>
      <c r="P346" s="191"/>
      <c r="Q346" s="191"/>
      <c r="R346" s="191"/>
      <c r="S346" s="191"/>
      <c r="T346" s="191"/>
      <c r="U346" s="191"/>
      <c r="V346" s="191"/>
      <c r="W346" s="191"/>
      <c r="X346" s="191"/>
      <c r="Y346" s="191"/>
      <c r="Z346" s="191"/>
      <c r="AA346" s="191"/>
      <c r="AB346" s="191"/>
      <c r="AE346" s="191"/>
      <c r="AN346" s="191"/>
    </row>
    <row r="347" spans="2:40" ht="12.75" customHeight="1" x14ac:dyDescent="0.3">
      <c r="B347" s="191"/>
      <c r="C347" s="191"/>
      <c r="D347" s="191"/>
      <c r="E347" s="276"/>
      <c r="F347" s="276"/>
      <c r="G347" s="191"/>
      <c r="H347" s="191"/>
      <c r="I347" s="191"/>
      <c r="J347" s="191"/>
      <c r="K347" s="277"/>
      <c r="L347" s="191"/>
      <c r="M347" s="191"/>
      <c r="N347" s="278"/>
      <c r="O347" s="279"/>
      <c r="P347" s="191"/>
      <c r="Q347" s="191"/>
      <c r="R347" s="191"/>
      <c r="S347" s="191"/>
      <c r="T347" s="191"/>
      <c r="U347" s="191"/>
      <c r="V347" s="191"/>
      <c r="W347" s="191"/>
      <c r="X347" s="191"/>
      <c r="Y347" s="191"/>
      <c r="Z347" s="191"/>
      <c r="AA347" s="191"/>
      <c r="AB347" s="191"/>
      <c r="AE347" s="191"/>
      <c r="AN347" s="191"/>
    </row>
    <row r="348" spans="2:40" ht="12.75" customHeight="1" x14ac:dyDescent="0.3">
      <c r="B348" s="191"/>
      <c r="C348" s="191"/>
      <c r="D348" s="191"/>
      <c r="E348" s="276"/>
      <c r="F348" s="276"/>
      <c r="G348" s="191"/>
      <c r="H348" s="191"/>
      <c r="I348" s="191"/>
      <c r="J348" s="191"/>
      <c r="K348" s="277"/>
      <c r="L348" s="191"/>
      <c r="M348" s="191"/>
      <c r="N348" s="278"/>
      <c r="O348" s="279"/>
      <c r="P348" s="191"/>
      <c r="Q348" s="191"/>
      <c r="R348" s="191"/>
      <c r="S348" s="191"/>
      <c r="T348" s="191"/>
      <c r="U348" s="191"/>
      <c r="V348" s="191"/>
      <c r="W348" s="191"/>
      <c r="X348" s="191"/>
      <c r="Y348" s="191"/>
      <c r="Z348" s="191"/>
      <c r="AA348" s="191"/>
      <c r="AB348" s="191"/>
      <c r="AE348" s="191"/>
      <c r="AN348" s="191"/>
    </row>
    <row r="349" spans="2:40" ht="12.75" customHeight="1" x14ac:dyDescent="0.3">
      <c r="B349" s="191"/>
      <c r="C349" s="191"/>
      <c r="D349" s="191"/>
      <c r="E349" s="276"/>
      <c r="F349" s="276"/>
      <c r="G349" s="191"/>
      <c r="H349" s="191"/>
      <c r="I349" s="191"/>
      <c r="J349" s="191"/>
      <c r="K349" s="277"/>
      <c r="L349" s="191"/>
      <c r="M349" s="191"/>
      <c r="N349" s="278"/>
      <c r="O349" s="279"/>
      <c r="P349" s="191"/>
      <c r="Q349" s="191"/>
      <c r="R349" s="191"/>
      <c r="S349" s="191"/>
      <c r="T349" s="191"/>
      <c r="U349" s="191"/>
      <c r="V349" s="191"/>
      <c r="W349" s="191"/>
      <c r="X349" s="191"/>
      <c r="Y349" s="191"/>
      <c r="Z349" s="191"/>
      <c r="AA349" s="191"/>
      <c r="AB349" s="191"/>
      <c r="AE349" s="191"/>
      <c r="AN349" s="191"/>
    </row>
    <row r="350" spans="2:40" ht="12.75" customHeight="1" x14ac:dyDescent="0.3">
      <c r="B350" s="191"/>
      <c r="C350" s="191"/>
      <c r="D350" s="191"/>
      <c r="E350" s="276"/>
      <c r="F350" s="276"/>
      <c r="G350" s="191"/>
      <c r="H350" s="191"/>
      <c r="I350" s="191"/>
      <c r="J350" s="191"/>
      <c r="K350" s="277"/>
      <c r="L350" s="191"/>
      <c r="M350" s="191"/>
      <c r="N350" s="278"/>
      <c r="O350" s="279"/>
      <c r="P350" s="191"/>
      <c r="Q350" s="191"/>
      <c r="R350" s="191"/>
      <c r="S350" s="191"/>
      <c r="T350" s="191"/>
      <c r="U350" s="191"/>
      <c r="V350" s="191"/>
      <c r="W350" s="191"/>
      <c r="X350" s="191"/>
      <c r="Y350" s="191"/>
      <c r="Z350" s="191"/>
      <c r="AA350" s="191"/>
      <c r="AB350" s="191"/>
      <c r="AE350" s="191"/>
      <c r="AN350" s="191"/>
    </row>
    <row r="351" spans="2:40" ht="12.75" customHeight="1" x14ac:dyDescent="0.3">
      <c r="B351" s="191"/>
      <c r="C351" s="191"/>
      <c r="D351" s="191"/>
      <c r="E351" s="276"/>
      <c r="F351" s="276"/>
      <c r="G351" s="191"/>
      <c r="H351" s="191"/>
      <c r="I351" s="191"/>
      <c r="J351" s="191"/>
      <c r="K351" s="277"/>
      <c r="L351" s="191"/>
      <c r="M351" s="191"/>
      <c r="N351" s="278"/>
      <c r="O351" s="279"/>
      <c r="P351" s="191"/>
      <c r="Q351" s="191"/>
      <c r="R351" s="191"/>
      <c r="S351" s="191"/>
      <c r="T351" s="191"/>
      <c r="U351" s="191"/>
      <c r="V351" s="191"/>
      <c r="W351" s="191"/>
      <c r="X351" s="191"/>
      <c r="Y351" s="191"/>
      <c r="Z351" s="191"/>
      <c r="AA351" s="191"/>
      <c r="AB351" s="191"/>
      <c r="AE351" s="191"/>
      <c r="AN351" s="191"/>
    </row>
    <row r="352" spans="2:40" ht="12.75" customHeight="1" x14ac:dyDescent="0.3">
      <c r="B352" s="191"/>
      <c r="C352" s="191"/>
      <c r="D352" s="191"/>
      <c r="E352" s="276"/>
      <c r="F352" s="276"/>
      <c r="G352" s="191"/>
      <c r="H352" s="191"/>
      <c r="I352" s="191"/>
      <c r="J352" s="191"/>
      <c r="K352" s="277"/>
      <c r="L352" s="191"/>
      <c r="M352" s="191"/>
      <c r="N352" s="278"/>
      <c r="O352" s="279"/>
      <c r="P352" s="191"/>
      <c r="Q352" s="191"/>
      <c r="R352" s="191"/>
      <c r="S352" s="191"/>
      <c r="T352" s="191"/>
      <c r="U352" s="191"/>
      <c r="V352" s="191"/>
      <c r="W352" s="191"/>
      <c r="X352" s="191"/>
      <c r="Y352" s="191"/>
      <c r="Z352" s="191"/>
      <c r="AA352" s="191"/>
      <c r="AB352" s="191"/>
      <c r="AE352" s="191"/>
      <c r="AN352" s="191"/>
    </row>
    <row r="353" spans="2:40" ht="12.75" customHeight="1" x14ac:dyDescent="0.3">
      <c r="B353" s="191"/>
      <c r="C353" s="191"/>
      <c r="D353" s="191"/>
      <c r="E353" s="276"/>
      <c r="F353" s="276"/>
      <c r="G353" s="191"/>
      <c r="H353" s="191"/>
      <c r="I353" s="191"/>
      <c r="J353" s="191"/>
      <c r="K353" s="277"/>
      <c r="L353" s="191"/>
      <c r="M353" s="191"/>
      <c r="N353" s="278"/>
      <c r="O353" s="279"/>
      <c r="P353" s="191"/>
      <c r="Q353" s="191"/>
      <c r="R353" s="191"/>
      <c r="S353" s="191"/>
      <c r="T353" s="191"/>
      <c r="U353" s="191"/>
      <c r="V353" s="191"/>
      <c r="W353" s="191"/>
      <c r="X353" s="191"/>
      <c r="Y353" s="191"/>
      <c r="Z353" s="191"/>
      <c r="AA353" s="191"/>
      <c r="AB353" s="191"/>
      <c r="AE353" s="191"/>
      <c r="AN353" s="191"/>
    </row>
    <row r="354" spans="2:40" ht="12.75" customHeight="1" x14ac:dyDescent="0.3">
      <c r="B354" s="191"/>
      <c r="C354" s="191"/>
      <c r="D354" s="191"/>
      <c r="E354" s="276"/>
      <c r="F354" s="276"/>
      <c r="G354" s="191"/>
      <c r="H354" s="191"/>
      <c r="I354" s="191"/>
      <c r="J354" s="191"/>
      <c r="K354" s="277"/>
      <c r="L354" s="191"/>
      <c r="M354" s="191"/>
      <c r="N354" s="278"/>
      <c r="O354" s="279"/>
      <c r="P354" s="191"/>
      <c r="Q354" s="191"/>
      <c r="R354" s="191"/>
      <c r="S354" s="191"/>
      <c r="T354" s="191"/>
      <c r="U354" s="191"/>
      <c r="V354" s="191"/>
      <c r="W354" s="191"/>
      <c r="X354" s="191"/>
      <c r="Y354" s="191"/>
      <c r="Z354" s="191"/>
      <c r="AA354" s="191"/>
      <c r="AB354" s="191"/>
      <c r="AE354" s="191"/>
      <c r="AN354" s="191"/>
    </row>
    <row r="355" spans="2:40" ht="12.75" customHeight="1" x14ac:dyDescent="0.3">
      <c r="B355" s="191"/>
      <c r="C355" s="191"/>
      <c r="D355" s="191"/>
      <c r="E355" s="276"/>
      <c r="F355" s="276"/>
      <c r="G355" s="191"/>
      <c r="H355" s="191"/>
      <c r="I355" s="191"/>
      <c r="J355" s="191"/>
      <c r="K355" s="277"/>
      <c r="L355" s="191"/>
      <c r="M355" s="191"/>
      <c r="N355" s="278"/>
      <c r="O355" s="279"/>
      <c r="P355" s="191"/>
      <c r="Q355" s="191"/>
      <c r="R355" s="191"/>
      <c r="S355" s="191"/>
      <c r="T355" s="191"/>
      <c r="U355" s="191"/>
      <c r="V355" s="191"/>
      <c r="W355" s="191"/>
      <c r="X355" s="191"/>
      <c r="Y355" s="191"/>
      <c r="Z355" s="191"/>
      <c r="AA355" s="191"/>
      <c r="AB355" s="191"/>
      <c r="AE355" s="191"/>
      <c r="AN355" s="191"/>
    </row>
    <row r="356" spans="2:40" ht="12.75" customHeight="1" x14ac:dyDescent="0.3">
      <c r="B356" s="191"/>
      <c r="C356" s="191"/>
      <c r="D356" s="191"/>
      <c r="E356" s="276"/>
      <c r="F356" s="276"/>
      <c r="G356" s="191"/>
      <c r="H356" s="191"/>
      <c r="I356" s="191"/>
      <c r="J356" s="191"/>
      <c r="K356" s="277"/>
      <c r="L356" s="191"/>
      <c r="M356" s="191"/>
      <c r="N356" s="278"/>
      <c r="O356" s="279"/>
      <c r="P356" s="191"/>
      <c r="Q356" s="191"/>
      <c r="R356" s="191"/>
      <c r="S356" s="191"/>
      <c r="T356" s="191"/>
      <c r="U356" s="191"/>
      <c r="V356" s="191"/>
      <c r="W356" s="191"/>
      <c r="X356" s="191"/>
      <c r="Y356" s="191"/>
      <c r="Z356" s="191"/>
      <c r="AA356" s="191"/>
      <c r="AB356" s="191"/>
      <c r="AE356" s="191"/>
      <c r="AN356" s="191"/>
    </row>
    <row r="357" spans="2:40" ht="12.75" customHeight="1" x14ac:dyDescent="0.3">
      <c r="B357" s="191"/>
      <c r="C357" s="191"/>
      <c r="D357" s="191"/>
      <c r="E357" s="276"/>
      <c r="F357" s="276"/>
      <c r="G357" s="191"/>
      <c r="H357" s="191"/>
      <c r="I357" s="191"/>
      <c r="J357" s="191"/>
      <c r="K357" s="277"/>
      <c r="L357" s="191"/>
      <c r="M357" s="191"/>
      <c r="N357" s="278"/>
      <c r="O357" s="279"/>
      <c r="P357" s="191"/>
      <c r="Q357" s="191"/>
      <c r="R357" s="191"/>
      <c r="S357" s="191"/>
      <c r="T357" s="191"/>
      <c r="U357" s="191"/>
      <c r="V357" s="191"/>
      <c r="W357" s="191"/>
      <c r="X357" s="191"/>
      <c r="Y357" s="191"/>
      <c r="Z357" s="191"/>
      <c r="AA357" s="191"/>
      <c r="AB357" s="191"/>
      <c r="AE357" s="191"/>
      <c r="AN357" s="191"/>
    </row>
    <row r="358" spans="2:40" ht="12.75" customHeight="1" x14ac:dyDescent="0.3">
      <c r="B358" s="191"/>
      <c r="C358" s="191"/>
      <c r="D358" s="191"/>
      <c r="E358" s="276"/>
      <c r="F358" s="276"/>
      <c r="G358" s="191"/>
      <c r="H358" s="191"/>
      <c r="I358" s="191"/>
      <c r="J358" s="191"/>
      <c r="K358" s="277"/>
      <c r="L358" s="191"/>
      <c r="M358" s="191"/>
      <c r="N358" s="278"/>
      <c r="O358" s="279"/>
      <c r="P358" s="191"/>
      <c r="Q358" s="191"/>
      <c r="R358" s="191"/>
      <c r="S358" s="191"/>
      <c r="T358" s="191"/>
      <c r="U358" s="191"/>
      <c r="V358" s="191"/>
      <c r="W358" s="191"/>
      <c r="X358" s="191"/>
      <c r="Y358" s="191"/>
      <c r="Z358" s="191"/>
      <c r="AA358" s="191"/>
      <c r="AB358" s="191"/>
      <c r="AE358" s="191"/>
      <c r="AN358" s="191"/>
    </row>
    <row r="359" spans="2:40" ht="12.75" customHeight="1" x14ac:dyDescent="0.3">
      <c r="B359" s="191"/>
      <c r="C359" s="191"/>
      <c r="D359" s="191"/>
      <c r="E359" s="276"/>
      <c r="F359" s="276"/>
      <c r="G359" s="191"/>
      <c r="H359" s="191"/>
      <c r="I359" s="191"/>
      <c r="J359" s="191"/>
      <c r="K359" s="277"/>
      <c r="L359" s="191"/>
      <c r="M359" s="191"/>
      <c r="N359" s="278"/>
      <c r="O359" s="279"/>
      <c r="P359" s="191"/>
      <c r="Q359" s="191"/>
      <c r="R359" s="191"/>
      <c r="S359" s="191"/>
      <c r="T359" s="191"/>
      <c r="U359" s="191"/>
      <c r="V359" s="191"/>
      <c r="W359" s="191"/>
      <c r="X359" s="191"/>
      <c r="Y359" s="191"/>
      <c r="Z359" s="191"/>
      <c r="AA359" s="191"/>
      <c r="AB359" s="191"/>
      <c r="AE359" s="191"/>
      <c r="AN359" s="191"/>
    </row>
    <row r="360" spans="2:40" ht="12.75" customHeight="1" x14ac:dyDescent="0.3">
      <c r="B360" s="191"/>
      <c r="C360" s="191"/>
      <c r="D360" s="191"/>
      <c r="E360" s="276"/>
      <c r="F360" s="276"/>
      <c r="G360" s="191"/>
      <c r="H360" s="191"/>
      <c r="I360" s="191"/>
      <c r="J360" s="191"/>
      <c r="K360" s="277"/>
      <c r="L360" s="191"/>
      <c r="M360" s="191"/>
      <c r="N360" s="278"/>
      <c r="O360" s="279"/>
      <c r="P360" s="191"/>
      <c r="Q360" s="191"/>
      <c r="R360" s="191"/>
      <c r="S360" s="191"/>
      <c r="T360" s="191"/>
      <c r="U360" s="191"/>
      <c r="V360" s="191"/>
      <c r="W360" s="191"/>
      <c r="X360" s="191"/>
      <c r="Y360" s="191"/>
      <c r="Z360" s="191"/>
      <c r="AA360" s="191"/>
      <c r="AB360" s="191"/>
      <c r="AE360" s="191"/>
      <c r="AN360" s="191"/>
    </row>
    <row r="361" spans="2:40" ht="12.75" customHeight="1" x14ac:dyDescent="0.3">
      <c r="B361" s="191"/>
      <c r="C361" s="191"/>
      <c r="D361" s="191"/>
      <c r="E361" s="276"/>
      <c r="F361" s="276"/>
      <c r="G361" s="191"/>
      <c r="H361" s="191"/>
      <c r="I361" s="191"/>
      <c r="J361" s="191"/>
      <c r="K361" s="277"/>
      <c r="L361" s="191"/>
      <c r="M361" s="191"/>
      <c r="N361" s="278"/>
      <c r="O361" s="279"/>
      <c r="P361" s="191"/>
      <c r="Q361" s="191"/>
      <c r="R361" s="191"/>
      <c r="S361" s="191"/>
      <c r="T361" s="191"/>
      <c r="U361" s="191"/>
      <c r="V361" s="191"/>
      <c r="W361" s="191"/>
      <c r="X361" s="191"/>
      <c r="Y361" s="191"/>
      <c r="Z361" s="191"/>
      <c r="AA361" s="191"/>
      <c r="AB361" s="191"/>
      <c r="AE361" s="191"/>
      <c r="AN361" s="191"/>
    </row>
    <row r="362" spans="2:40" ht="12.75" customHeight="1" x14ac:dyDescent="0.3">
      <c r="B362" s="191"/>
      <c r="C362" s="191"/>
      <c r="D362" s="191"/>
      <c r="E362" s="276"/>
      <c r="F362" s="276"/>
      <c r="G362" s="191"/>
      <c r="H362" s="191"/>
      <c r="I362" s="191"/>
      <c r="J362" s="191"/>
      <c r="K362" s="277"/>
      <c r="L362" s="191"/>
      <c r="M362" s="191"/>
      <c r="N362" s="278"/>
      <c r="O362" s="279"/>
      <c r="P362" s="191"/>
      <c r="Q362" s="191"/>
      <c r="R362" s="191"/>
      <c r="S362" s="191"/>
      <c r="T362" s="191"/>
      <c r="U362" s="191"/>
      <c r="V362" s="191"/>
      <c r="W362" s="191"/>
      <c r="X362" s="191"/>
      <c r="Y362" s="191"/>
      <c r="Z362" s="191"/>
      <c r="AA362" s="191"/>
      <c r="AB362" s="191"/>
      <c r="AE362" s="191"/>
      <c r="AN362" s="191"/>
    </row>
    <row r="363" spans="2:40" ht="12.75" customHeight="1" x14ac:dyDescent="0.3">
      <c r="B363" s="191"/>
      <c r="C363" s="191"/>
      <c r="D363" s="191"/>
      <c r="E363" s="276"/>
      <c r="F363" s="276"/>
      <c r="G363" s="191"/>
      <c r="H363" s="191"/>
      <c r="I363" s="191"/>
      <c r="J363" s="191"/>
      <c r="K363" s="277"/>
      <c r="L363" s="191"/>
      <c r="M363" s="191"/>
      <c r="N363" s="278"/>
      <c r="O363" s="279"/>
      <c r="P363" s="191"/>
      <c r="Q363" s="191"/>
      <c r="R363" s="191"/>
      <c r="S363" s="191"/>
      <c r="T363" s="191"/>
      <c r="U363" s="191"/>
      <c r="V363" s="191"/>
      <c r="W363" s="191"/>
      <c r="X363" s="191"/>
      <c r="Y363" s="191"/>
      <c r="Z363" s="191"/>
      <c r="AA363" s="191"/>
      <c r="AB363" s="191"/>
      <c r="AE363" s="191"/>
      <c r="AN363" s="191"/>
    </row>
    <row r="364" spans="2:40" ht="12.75" customHeight="1" x14ac:dyDescent="0.3">
      <c r="B364" s="191"/>
      <c r="C364" s="191"/>
      <c r="D364" s="191"/>
      <c r="E364" s="276"/>
      <c r="F364" s="276"/>
      <c r="G364" s="191"/>
      <c r="H364" s="191"/>
      <c r="I364" s="191"/>
      <c r="J364" s="191"/>
      <c r="K364" s="277"/>
      <c r="L364" s="191"/>
      <c r="M364" s="191"/>
      <c r="N364" s="278"/>
      <c r="O364" s="279"/>
      <c r="P364" s="191"/>
      <c r="Q364" s="191"/>
      <c r="R364" s="191"/>
      <c r="S364" s="191"/>
      <c r="T364" s="191"/>
      <c r="U364" s="191"/>
      <c r="V364" s="191"/>
      <c r="W364" s="191"/>
      <c r="X364" s="191"/>
      <c r="Y364" s="191"/>
      <c r="Z364" s="191"/>
      <c r="AA364" s="191"/>
      <c r="AB364" s="191"/>
      <c r="AE364" s="191"/>
      <c r="AN364" s="191"/>
    </row>
    <row r="365" spans="2:40" ht="12.75" customHeight="1" x14ac:dyDescent="0.3">
      <c r="B365" s="191"/>
      <c r="C365" s="191"/>
      <c r="D365" s="191"/>
      <c r="E365" s="276"/>
      <c r="F365" s="276"/>
      <c r="G365" s="191"/>
      <c r="H365" s="191"/>
      <c r="I365" s="191"/>
      <c r="J365" s="191"/>
      <c r="K365" s="277"/>
      <c r="L365" s="191"/>
      <c r="M365" s="191"/>
      <c r="N365" s="278"/>
      <c r="O365" s="279"/>
      <c r="P365" s="191"/>
      <c r="Q365" s="191"/>
      <c r="R365" s="191"/>
      <c r="S365" s="191"/>
      <c r="T365" s="191"/>
      <c r="U365" s="191"/>
      <c r="V365" s="191"/>
      <c r="W365" s="191"/>
      <c r="X365" s="191"/>
      <c r="Y365" s="191"/>
      <c r="Z365" s="191"/>
      <c r="AA365" s="191"/>
      <c r="AB365" s="191"/>
      <c r="AE365" s="191"/>
      <c r="AN365" s="191"/>
    </row>
    <row r="366" spans="2:40" ht="12.75" customHeight="1" x14ac:dyDescent="0.3">
      <c r="B366" s="191"/>
      <c r="C366" s="191"/>
      <c r="D366" s="191"/>
      <c r="E366" s="276"/>
      <c r="F366" s="276"/>
      <c r="G366" s="191"/>
      <c r="H366" s="191"/>
      <c r="I366" s="191"/>
      <c r="J366" s="191"/>
      <c r="K366" s="277"/>
      <c r="L366" s="191"/>
      <c r="M366" s="191"/>
      <c r="N366" s="278"/>
      <c r="O366" s="279"/>
      <c r="P366" s="191"/>
      <c r="Q366" s="191"/>
      <c r="R366" s="191"/>
      <c r="S366" s="191"/>
      <c r="T366" s="191"/>
      <c r="U366" s="191"/>
      <c r="V366" s="191"/>
      <c r="W366" s="191"/>
      <c r="X366" s="191"/>
      <c r="Y366" s="191"/>
      <c r="Z366" s="191"/>
      <c r="AA366" s="191"/>
      <c r="AB366" s="191"/>
      <c r="AE366" s="191"/>
      <c r="AN366" s="191"/>
    </row>
    <row r="367" spans="2:40" ht="12.75" customHeight="1" x14ac:dyDescent="0.3">
      <c r="B367" s="191"/>
      <c r="C367" s="191"/>
      <c r="D367" s="191"/>
      <c r="E367" s="276"/>
      <c r="F367" s="276"/>
      <c r="G367" s="191"/>
      <c r="H367" s="191"/>
      <c r="I367" s="191"/>
      <c r="J367" s="191"/>
      <c r="K367" s="277"/>
      <c r="L367" s="191"/>
      <c r="M367" s="191"/>
      <c r="N367" s="278"/>
      <c r="O367" s="279"/>
      <c r="P367" s="191"/>
      <c r="Q367" s="191"/>
      <c r="R367" s="191"/>
      <c r="S367" s="191"/>
      <c r="T367" s="191"/>
      <c r="U367" s="191"/>
      <c r="V367" s="191"/>
      <c r="W367" s="191"/>
      <c r="X367" s="191"/>
      <c r="Y367" s="191"/>
      <c r="Z367" s="191"/>
      <c r="AA367" s="191"/>
      <c r="AB367" s="191"/>
      <c r="AE367" s="191"/>
      <c r="AN367" s="191"/>
    </row>
    <row r="368" spans="2:40" ht="12.75" customHeight="1" x14ac:dyDescent="0.3">
      <c r="B368" s="191"/>
      <c r="C368" s="191"/>
      <c r="D368" s="191"/>
      <c r="E368" s="276"/>
      <c r="F368" s="276"/>
      <c r="G368" s="191"/>
      <c r="H368" s="191"/>
      <c r="I368" s="191"/>
      <c r="J368" s="191"/>
      <c r="K368" s="277"/>
      <c r="L368" s="191"/>
      <c r="M368" s="191"/>
      <c r="N368" s="278"/>
      <c r="O368" s="279"/>
      <c r="P368" s="191"/>
      <c r="Q368" s="191"/>
      <c r="R368" s="191"/>
      <c r="S368" s="191"/>
      <c r="T368" s="191"/>
      <c r="U368" s="191"/>
      <c r="V368" s="191"/>
      <c r="W368" s="191"/>
      <c r="X368" s="191"/>
      <c r="Y368" s="191"/>
      <c r="Z368" s="191"/>
      <c r="AA368" s="191"/>
      <c r="AB368" s="191"/>
      <c r="AE368" s="191"/>
      <c r="AN368" s="191"/>
    </row>
    <row r="369" spans="2:40" ht="12.75" customHeight="1" x14ac:dyDescent="0.3">
      <c r="B369" s="191"/>
      <c r="C369" s="191"/>
      <c r="D369" s="191"/>
      <c r="E369" s="276"/>
      <c r="F369" s="276"/>
      <c r="G369" s="191"/>
      <c r="H369" s="191"/>
      <c r="I369" s="191"/>
      <c r="J369" s="191"/>
      <c r="K369" s="277"/>
      <c r="L369" s="191"/>
      <c r="M369" s="191"/>
      <c r="N369" s="278"/>
      <c r="O369" s="279"/>
      <c r="P369" s="191"/>
      <c r="Q369" s="191"/>
      <c r="R369" s="191"/>
      <c r="S369" s="191"/>
      <c r="T369" s="191"/>
      <c r="U369" s="191"/>
      <c r="V369" s="191"/>
      <c r="W369" s="191"/>
      <c r="X369" s="191"/>
      <c r="Y369" s="191"/>
      <c r="Z369" s="191"/>
      <c r="AA369" s="191"/>
      <c r="AB369" s="191"/>
      <c r="AE369" s="191"/>
      <c r="AN369" s="191"/>
    </row>
    <row r="370" spans="2:40" ht="12.75" customHeight="1" x14ac:dyDescent="0.3">
      <c r="B370" s="191"/>
      <c r="C370" s="191"/>
      <c r="D370" s="191"/>
      <c r="E370" s="276"/>
      <c r="F370" s="276"/>
      <c r="G370" s="191"/>
      <c r="H370" s="191"/>
      <c r="I370" s="191"/>
      <c r="J370" s="191"/>
      <c r="K370" s="277"/>
      <c r="L370" s="191"/>
      <c r="M370" s="191"/>
      <c r="N370" s="278"/>
      <c r="O370" s="279"/>
      <c r="P370" s="191"/>
      <c r="Q370" s="191"/>
      <c r="R370" s="191"/>
      <c r="S370" s="191"/>
      <c r="T370" s="191"/>
      <c r="U370" s="191"/>
      <c r="V370" s="191"/>
      <c r="W370" s="191"/>
      <c r="X370" s="191"/>
      <c r="Y370" s="191"/>
      <c r="Z370" s="191"/>
      <c r="AA370" s="191"/>
      <c r="AB370" s="191"/>
      <c r="AE370" s="191"/>
      <c r="AN370" s="191"/>
    </row>
    <row r="371" spans="2:40" ht="12.75" customHeight="1" x14ac:dyDescent="0.3">
      <c r="B371" s="191"/>
      <c r="C371" s="191"/>
      <c r="D371" s="191"/>
      <c r="E371" s="276"/>
      <c r="F371" s="276"/>
      <c r="G371" s="191"/>
      <c r="H371" s="191"/>
      <c r="I371" s="191"/>
      <c r="J371" s="191"/>
      <c r="K371" s="277"/>
      <c r="L371" s="191"/>
      <c r="M371" s="191"/>
      <c r="N371" s="278"/>
      <c r="O371" s="279"/>
      <c r="P371" s="191"/>
      <c r="Q371" s="191"/>
      <c r="R371" s="191"/>
      <c r="S371" s="191"/>
      <c r="T371" s="191"/>
      <c r="U371" s="191"/>
      <c r="V371" s="191"/>
      <c r="W371" s="191"/>
      <c r="X371" s="191"/>
      <c r="Y371" s="191"/>
      <c r="Z371" s="191"/>
      <c r="AA371" s="191"/>
      <c r="AB371" s="191"/>
      <c r="AE371" s="191"/>
      <c r="AN371" s="191"/>
    </row>
    <row r="372" spans="2:40" ht="12.75" customHeight="1" x14ac:dyDescent="0.3">
      <c r="B372" s="191"/>
      <c r="C372" s="191"/>
      <c r="D372" s="191"/>
      <c r="E372" s="276"/>
      <c r="F372" s="276"/>
      <c r="G372" s="191"/>
      <c r="H372" s="191"/>
      <c r="I372" s="191"/>
      <c r="J372" s="191"/>
      <c r="K372" s="277"/>
      <c r="L372" s="191"/>
      <c r="M372" s="191"/>
      <c r="N372" s="278"/>
      <c r="O372" s="279"/>
      <c r="P372" s="191"/>
      <c r="Q372" s="191"/>
      <c r="R372" s="191"/>
      <c r="S372" s="191"/>
      <c r="T372" s="191"/>
      <c r="U372" s="191"/>
      <c r="V372" s="191"/>
      <c r="W372" s="191"/>
      <c r="X372" s="191"/>
      <c r="Y372" s="191"/>
      <c r="Z372" s="191"/>
      <c r="AA372" s="191"/>
      <c r="AB372" s="191"/>
      <c r="AE372" s="191"/>
      <c r="AN372" s="191"/>
    </row>
    <row r="373" spans="2:40" ht="12.75" customHeight="1" x14ac:dyDescent="0.3">
      <c r="B373" s="191"/>
      <c r="C373" s="191"/>
      <c r="D373" s="191"/>
      <c r="E373" s="276"/>
      <c r="F373" s="276"/>
      <c r="G373" s="191"/>
      <c r="H373" s="191"/>
      <c r="I373" s="191"/>
      <c r="J373" s="191"/>
      <c r="K373" s="277"/>
      <c r="L373" s="191"/>
      <c r="M373" s="191"/>
      <c r="N373" s="278"/>
      <c r="O373" s="279"/>
      <c r="P373" s="191"/>
      <c r="Q373" s="191"/>
      <c r="R373" s="191"/>
      <c r="S373" s="191"/>
      <c r="T373" s="191"/>
      <c r="U373" s="191"/>
      <c r="V373" s="191"/>
      <c r="W373" s="191"/>
      <c r="X373" s="191"/>
      <c r="Y373" s="191"/>
      <c r="Z373" s="191"/>
      <c r="AA373" s="191"/>
      <c r="AB373" s="191"/>
      <c r="AE373" s="191"/>
      <c r="AN373" s="191"/>
    </row>
    <row r="374" spans="2:40" ht="12.75" customHeight="1" x14ac:dyDescent="0.3">
      <c r="B374" s="191"/>
      <c r="C374" s="191"/>
      <c r="D374" s="191"/>
      <c r="E374" s="276"/>
      <c r="F374" s="276"/>
      <c r="G374" s="191"/>
      <c r="H374" s="191"/>
      <c r="I374" s="191"/>
      <c r="J374" s="191"/>
      <c r="K374" s="277"/>
      <c r="L374" s="191"/>
      <c r="M374" s="191"/>
      <c r="N374" s="278"/>
      <c r="O374" s="279"/>
      <c r="P374" s="191"/>
      <c r="Q374" s="191"/>
      <c r="R374" s="191"/>
      <c r="S374" s="191"/>
      <c r="T374" s="191"/>
      <c r="U374" s="191"/>
      <c r="V374" s="191"/>
      <c r="W374" s="191"/>
      <c r="X374" s="191"/>
      <c r="Y374" s="191"/>
      <c r="Z374" s="191"/>
      <c r="AA374" s="191"/>
      <c r="AB374" s="191"/>
      <c r="AE374" s="191"/>
      <c r="AN374" s="191"/>
    </row>
    <row r="375" spans="2:40" ht="12.75" customHeight="1" x14ac:dyDescent="0.3">
      <c r="B375" s="191"/>
      <c r="C375" s="191"/>
      <c r="D375" s="191"/>
      <c r="E375" s="276"/>
      <c r="F375" s="276"/>
      <c r="G375" s="191"/>
      <c r="H375" s="191"/>
      <c r="I375" s="191"/>
      <c r="J375" s="191"/>
      <c r="K375" s="277"/>
      <c r="L375" s="191"/>
      <c r="M375" s="191"/>
      <c r="N375" s="278"/>
      <c r="O375" s="279"/>
      <c r="P375" s="191"/>
      <c r="Q375" s="191"/>
      <c r="R375" s="191"/>
      <c r="S375" s="191"/>
      <c r="T375" s="191"/>
      <c r="U375" s="191"/>
      <c r="V375" s="191"/>
      <c r="W375" s="191"/>
      <c r="X375" s="191"/>
      <c r="Y375" s="191"/>
      <c r="Z375" s="191"/>
      <c r="AA375" s="191"/>
      <c r="AB375" s="191"/>
      <c r="AE375" s="191"/>
      <c r="AN375" s="191"/>
    </row>
    <row r="376" spans="2:40" ht="12.75" customHeight="1" x14ac:dyDescent="0.3">
      <c r="B376" s="191"/>
      <c r="C376" s="191"/>
      <c r="D376" s="191"/>
      <c r="E376" s="276"/>
      <c r="F376" s="276"/>
      <c r="G376" s="191"/>
      <c r="H376" s="191"/>
      <c r="I376" s="191"/>
      <c r="J376" s="191"/>
      <c r="K376" s="277"/>
      <c r="L376" s="191"/>
      <c r="M376" s="191"/>
      <c r="N376" s="278"/>
      <c r="O376" s="279"/>
      <c r="P376" s="191"/>
      <c r="Q376" s="191"/>
      <c r="R376" s="191"/>
      <c r="S376" s="191"/>
      <c r="T376" s="191"/>
      <c r="U376" s="191"/>
      <c r="V376" s="191"/>
      <c r="W376" s="191"/>
      <c r="X376" s="191"/>
      <c r="Y376" s="191"/>
      <c r="Z376" s="191"/>
      <c r="AA376" s="191"/>
      <c r="AB376" s="191"/>
      <c r="AE376" s="191"/>
      <c r="AN376" s="191"/>
    </row>
    <row r="377" spans="2:40" ht="12.75" customHeight="1" x14ac:dyDescent="0.3">
      <c r="B377" s="191"/>
      <c r="C377" s="191"/>
      <c r="D377" s="191"/>
      <c r="E377" s="276"/>
      <c r="F377" s="276"/>
      <c r="G377" s="191"/>
      <c r="H377" s="191"/>
      <c r="I377" s="191"/>
      <c r="J377" s="191"/>
      <c r="K377" s="277"/>
      <c r="L377" s="191"/>
      <c r="M377" s="191"/>
      <c r="N377" s="278"/>
      <c r="O377" s="279"/>
      <c r="P377" s="191"/>
      <c r="Q377" s="191"/>
      <c r="R377" s="191"/>
      <c r="S377" s="191"/>
      <c r="T377" s="191"/>
      <c r="U377" s="191"/>
      <c r="V377" s="191"/>
      <c r="W377" s="191"/>
      <c r="X377" s="191"/>
      <c r="Y377" s="191"/>
      <c r="Z377" s="191"/>
      <c r="AA377" s="191"/>
      <c r="AB377" s="191"/>
      <c r="AE377" s="191"/>
      <c r="AN377" s="191"/>
    </row>
    <row r="378" spans="2:40" ht="12.75" customHeight="1" x14ac:dyDescent="0.3">
      <c r="B378" s="191"/>
      <c r="C378" s="191"/>
      <c r="D378" s="191"/>
      <c r="E378" s="276"/>
      <c r="F378" s="276"/>
      <c r="G378" s="191"/>
      <c r="H378" s="191"/>
      <c r="I378" s="191"/>
      <c r="J378" s="191"/>
      <c r="K378" s="277"/>
      <c r="L378" s="191"/>
      <c r="M378" s="191"/>
      <c r="N378" s="278"/>
      <c r="O378" s="279"/>
      <c r="P378" s="191"/>
      <c r="Q378" s="191"/>
      <c r="R378" s="191"/>
      <c r="S378" s="191"/>
      <c r="T378" s="191"/>
      <c r="U378" s="191"/>
      <c r="V378" s="191"/>
      <c r="W378" s="191"/>
      <c r="X378" s="191"/>
      <c r="Y378" s="191"/>
      <c r="Z378" s="191"/>
      <c r="AA378" s="191"/>
      <c r="AB378" s="191"/>
      <c r="AE378" s="191"/>
      <c r="AN378" s="191"/>
    </row>
    <row r="379" spans="2:40" ht="12.75" customHeight="1" x14ac:dyDescent="0.3">
      <c r="B379" s="191"/>
      <c r="C379" s="191"/>
      <c r="D379" s="191"/>
      <c r="E379" s="276"/>
      <c r="F379" s="276"/>
      <c r="G379" s="191"/>
      <c r="H379" s="191"/>
      <c r="I379" s="191"/>
      <c r="J379" s="191"/>
      <c r="K379" s="277"/>
      <c r="L379" s="191"/>
      <c r="M379" s="191"/>
      <c r="N379" s="278"/>
      <c r="O379" s="279"/>
      <c r="P379" s="191"/>
      <c r="Q379" s="191"/>
      <c r="R379" s="191"/>
      <c r="S379" s="191"/>
      <c r="T379" s="191"/>
      <c r="U379" s="191"/>
      <c r="V379" s="191"/>
      <c r="W379" s="191"/>
      <c r="X379" s="191"/>
      <c r="Y379" s="191"/>
      <c r="Z379" s="191"/>
      <c r="AA379" s="191"/>
      <c r="AB379" s="191"/>
      <c r="AE379" s="191"/>
      <c r="AN379" s="191"/>
    </row>
    <row r="380" spans="2:40" ht="12.75" customHeight="1" x14ac:dyDescent="0.3">
      <c r="B380" s="191"/>
      <c r="C380" s="191"/>
      <c r="D380" s="191"/>
      <c r="E380" s="276"/>
      <c r="F380" s="276"/>
      <c r="G380" s="191"/>
      <c r="H380" s="191"/>
      <c r="I380" s="191"/>
      <c r="J380" s="191"/>
      <c r="K380" s="277"/>
      <c r="L380" s="191"/>
      <c r="M380" s="191"/>
      <c r="N380" s="278"/>
      <c r="O380" s="279"/>
      <c r="P380" s="191"/>
      <c r="Q380" s="191"/>
      <c r="R380" s="191"/>
      <c r="S380" s="191"/>
      <c r="T380" s="191"/>
      <c r="U380" s="191"/>
      <c r="V380" s="191"/>
      <c r="W380" s="191"/>
      <c r="X380" s="191"/>
      <c r="Y380" s="191"/>
      <c r="Z380" s="191"/>
      <c r="AA380" s="191"/>
      <c r="AB380" s="191"/>
      <c r="AE380" s="191"/>
      <c r="AN380" s="191"/>
    </row>
    <row r="381" spans="2:40" ht="12.75" customHeight="1" x14ac:dyDescent="0.3">
      <c r="B381" s="191"/>
      <c r="C381" s="191"/>
      <c r="D381" s="191"/>
      <c r="E381" s="276"/>
      <c r="F381" s="276"/>
      <c r="G381" s="191"/>
      <c r="H381" s="191"/>
      <c r="I381" s="191"/>
      <c r="J381" s="191"/>
      <c r="K381" s="277"/>
      <c r="L381" s="191"/>
      <c r="M381" s="191"/>
      <c r="N381" s="278"/>
      <c r="O381" s="279"/>
      <c r="P381" s="191"/>
      <c r="Q381" s="191"/>
      <c r="R381" s="191"/>
      <c r="S381" s="191"/>
      <c r="T381" s="191"/>
      <c r="U381" s="191"/>
      <c r="V381" s="191"/>
      <c r="W381" s="191"/>
      <c r="X381" s="191"/>
      <c r="Y381" s="191"/>
      <c r="Z381" s="191"/>
      <c r="AA381" s="191"/>
      <c r="AB381" s="191"/>
      <c r="AE381" s="191"/>
      <c r="AN381" s="191"/>
    </row>
    <row r="382" spans="2:40" ht="12.75" customHeight="1" x14ac:dyDescent="0.3">
      <c r="B382" s="191"/>
      <c r="C382" s="191"/>
      <c r="D382" s="191"/>
      <c r="E382" s="276"/>
      <c r="F382" s="276"/>
      <c r="G382" s="191"/>
      <c r="H382" s="191"/>
      <c r="I382" s="191"/>
      <c r="J382" s="191"/>
      <c r="K382" s="277"/>
      <c r="L382" s="191"/>
      <c r="M382" s="191"/>
      <c r="N382" s="278"/>
      <c r="O382" s="279"/>
      <c r="P382" s="191"/>
      <c r="Q382" s="191"/>
      <c r="R382" s="191"/>
      <c r="S382" s="191"/>
      <c r="T382" s="191"/>
      <c r="U382" s="191"/>
      <c r="V382" s="191"/>
      <c r="W382" s="191"/>
      <c r="X382" s="191"/>
      <c r="Y382" s="191"/>
      <c r="Z382" s="191"/>
      <c r="AA382" s="191"/>
      <c r="AB382" s="191"/>
      <c r="AE382" s="191"/>
      <c r="AN382" s="191"/>
    </row>
    <row r="383" spans="2:40" ht="12.75" customHeight="1" x14ac:dyDescent="0.3">
      <c r="B383" s="191"/>
      <c r="C383" s="191"/>
      <c r="D383" s="191"/>
      <c r="E383" s="276"/>
      <c r="F383" s="276"/>
      <c r="G383" s="191"/>
      <c r="H383" s="191"/>
      <c r="I383" s="191"/>
      <c r="J383" s="191"/>
      <c r="K383" s="277"/>
      <c r="L383" s="191"/>
      <c r="M383" s="191"/>
      <c r="N383" s="278"/>
      <c r="O383" s="279"/>
      <c r="P383" s="191"/>
      <c r="Q383" s="191"/>
      <c r="R383" s="191"/>
      <c r="S383" s="191"/>
      <c r="T383" s="191"/>
      <c r="U383" s="191"/>
      <c r="V383" s="191"/>
      <c r="W383" s="191"/>
      <c r="X383" s="191"/>
      <c r="Y383" s="191"/>
      <c r="Z383" s="191"/>
      <c r="AA383" s="191"/>
      <c r="AB383" s="191"/>
      <c r="AE383" s="191"/>
      <c r="AN383" s="191"/>
    </row>
    <row r="384" spans="2:40" ht="12.75" customHeight="1" x14ac:dyDescent="0.3">
      <c r="B384" s="191"/>
      <c r="C384" s="191"/>
      <c r="D384" s="191"/>
      <c r="E384" s="276"/>
      <c r="F384" s="276"/>
      <c r="G384" s="191"/>
      <c r="H384" s="191"/>
      <c r="I384" s="191"/>
      <c r="J384" s="191"/>
      <c r="K384" s="277"/>
      <c r="L384" s="191"/>
      <c r="M384" s="191"/>
      <c r="N384" s="278"/>
      <c r="O384" s="279"/>
      <c r="P384" s="191"/>
      <c r="Q384" s="191"/>
      <c r="R384" s="191"/>
      <c r="S384" s="191"/>
      <c r="T384" s="191"/>
      <c r="U384" s="191"/>
      <c r="V384" s="191"/>
      <c r="W384" s="191"/>
      <c r="X384" s="191"/>
      <c r="Y384" s="191"/>
      <c r="Z384" s="191"/>
      <c r="AA384" s="191"/>
      <c r="AB384" s="191"/>
      <c r="AE384" s="191"/>
      <c r="AN384" s="191"/>
    </row>
    <row r="385" spans="2:40" ht="12.75" customHeight="1" x14ac:dyDescent="0.3">
      <c r="B385" s="191"/>
      <c r="C385" s="191"/>
      <c r="D385" s="191"/>
      <c r="E385" s="276"/>
      <c r="F385" s="276"/>
      <c r="G385" s="191"/>
      <c r="H385" s="191"/>
      <c r="I385" s="191"/>
      <c r="J385" s="191"/>
      <c r="K385" s="277"/>
      <c r="L385" s="191"/>
      <c r="M385" s="191"/>
      <c r="N385" s="278"/>
      <c r="O385" s="279"/>
      <c r="P385" s="191"/>
      <c r="Q385" s="191"/>
      <c r="R385" s="191"/>
      <c r="S385" s="191"/>
      <c r="T385" s="191"/>
      <c r="U385" s="191"/>
      <c r="V385" s="191"/>
      <c r="W385" s="191"/>
      <c r="X385" s="191"/>
      <c r="Y385" s="191"/>
      <c r="Z385" s="191"/>
      <c r="AA385" s="191"/>
      <c r="AB385" s="191"/>
      <c r="AE385" s="191"/>
      <c r="AN385" s="191"/>
    </row>
    <row r="386" spans="2:40" ht="12.75" customHeight="1" x14ac:dyDescent="0.3">
      <c r="B386" s="191"/>
      <c r="C386" s="191"/>
      <c r="D386" s="191"/>
      <c r="E386" s="276"/>
      <c r="F386" s="276"/>
      <c r="G386" s="191"/>
      <c r="H386" s="191"/>
      <c r="I386" s="191"/>
      <c r="J386" s="191"/>
      <c r="K386" s="277"/>
      <c r="L386" s="191"/>
      <c r="M386" s="191"/>
      <c r="N386" s="278"/>
      <c r="O386" s="279"/>
      <c r="P386" s="191"/>
      <c r="Q386" s="191"/>
      <c r="R386" s="191"/>
      <c r="S386" s="191"/>
      <c r="T386" s="191"/>
      <c r="U386" s="191"/>
      <c r="V386" s="191"/>
      <c r="W386" s="191"/>
      <c r="X386" s="191"/>
      <c r="Y386" s="191"/>
      <c r="Z386" s="191"/>
      <c r="AA386" s="191"/>
      <c r="AB386" s="191"/>
      <c r="AE386" s="191"/>
      <c r="AN386" s="191"/>
    </row>
    <row r="387" spans="2:40" ht="12.75" customHeight="1" x14ac:dyDescent="0.3">
      <c r="B387" s="191"/>
      <c r="C387" s="191"/>
      <c r="D387" s="191"/>
      <c r="E387" s="276"/>
      <c r="F387" s="276"/>
      <c r="G387" s="191"/>
      <c r="H387" s="191"/>
      <c r="I387" s="191"/>
      <c r="J387" s="191"/>
      <c r="K387" s="277"/>
      <c r="L387" s="191"/>
      <c r="M387" s="191"/>
      <c r="N387" s="278"/>
      <c r="O387" s="279"/>
      <c r="P387" s="191"/>
      <c r="Q387" s="191"/>
      <c r="R387" s="191"/>
      <c r="S387" s="191"/>
      <c r="T387" s="191"/>
      <c r="U387" s="191"/>
      <c r="V387" s="191"/>
      <c r="W387" s="191"/>
      <c r="X387" s="191"/>
      <c r="Y387" s="191"/>
      <c r="Z387" s="191"/>
      <c r="AA387" s="191"/>
      <c r="AB387" s="191"/>
      <c r="AE387" s="191"/>
      <c r="AN387" s="191"/>
    </row>
    <row r="388" spans="2:40" ht="12.75" customHeight="1" x14ac:dyDescent="0.3">
      <c r="B388" s="191"/>
      <c r="C388" s="191"/>
      <c r="D388" s="191"/>
      <c r="E388" s="276"/>
      <c r="F388" s="276"/>
      <c r="G388" s="191"/>
      <c r="H388" s="191"/>
      <c r="I388" s="191"/>
      <c r="J388" s="191"/>
      <c r="K388" s="277"/>
      <c r="L388" s="191"/>
      <c r="M388" s="191"/>
      <c r="N388" s="278"/>
      <c r="O388" s="279"/>
      <c r="P388" s="191"/>
      <c r="Q388" s="191"/>
      <c r="R388" s="191"/>
      <c r="S388" s="191"/>
      <c r="T388" s="191"/>
      <c r="U388" s="191"/>
      <c r="V388" s="191"/>
      <c r="W388" s="191"/>
      <c r="X388" s="191"/>
      <c r="Y388" s="191"/>
      <c r="Z388" s="191"/>
      <c r="AA388" s="191"/>
      <c r="AB388" s="191"/>
      <c r="AE388" s="191"/>
      <c r="AN388" s="191"/>
    </row>
    <row r="389" spans="2:40" ht="12.75" customHeight="1" x14ac:dyDescent="0.3">
      <c r="B389" s="191"/>
      <c r="C389" s="191"/>
      <c r="D389" s="191"/>
      <c r="E389" s="276"/>
      <c r="F389" s="276"/>
      <c r="G389" s="191"/>
      <c r="H389" s="191"/>
      <c r="I389" s="191"/>
      <c r="J389" s="191"/>
      <c r="K389" s="277"/>
      <c r="L389" s="191"/>
      <c r="M389" s="191"/>
      <c r="N389" s="278"/>
      <c r="O389" s="279"/>
      <c r="P389" s="191"/>
      <c r="Q389" s="191"/>
      <c r="R389" s="191"/>
      <c r="S389" s="191"/>
      <c r="T389" s="191"/>
      <c r="U389" s="191"/>
      <c r="V389" s="191"/>
      <c r="W389" s="191"/>
      <c r="X389" s="191"/>
      <c r="Y389" s="191"/>
      <c r="Z389" s="191"/>
      <c r="AA389" s="191"/>
      <c r="AB389" s="191"/>
      <c r="AE389" s="191"/>
      <c r="AN389" s="191"/>
    </row>
    <row r="390" spans="2:40" ht="12.75" customHeight="1" x14ac:dyDescent="0.3">
      <c r="B390" s="191"/>
      <c r="C390" s="191"/>
      <c r="D390" s="191"/>
      <c r="E390" s="276"/>
      <c r="F390" s="276"/>
      <c r="G390" s="191"/>
      <c r="H390" s="191"/>
      <c r="I390" s="191"/>
      <c r="J390" s="191"/>
      <c r="K390" s="277"/>
      <c r="L390" s="191"/>
      <c r="M390" s="191"/>
      <c r="N390" s="278"/>
      <c r="O390" s="279"/>
      <c r="P390" s="191"/>
      <c r="Q390" s="191"/>
      <c r="R390" s="191"/>
      <c r="S390" s="191"/>
      <c r="T390" s="191"/>
      <c r="U390" s="191"/>
      <c r="V390" s="191"/>
      <c r="W390" s="191"/>
      <c r="X390" s="191"/>
      <c r="Y390" s="191"/>
      <c r="Z390" s="191"/>
      <c r="AA390" s="191"/>
      <c r="AB390" s="191"/>
      <c r="AE390" s="191"/>
      <c r="AN390" s="191"/>
    </row>
    <row r="391" spans="2:40" ht="12.75" customHeight="1" x14ac:dyDescent="0.3">
      <c r="B391" s="191"/>
      <c r="C391" s="191"/>
      <c r="D391" s="191"/>
      <c r="E391" s="276"/>
      <c r="F391" s="276"/>
      <c r="G391" s="191"/>
      <c r="H391" s="191"/>
      <c r="I391" s="191"/>
      <c r="J391" s="191"/>
      <c r="K391" s="277"/>
      <c r="L391" s="191"/>
      <c r="M391" s="191"/>
      <c r="N391" s="278"/>
      <c r="O391" s="279"/>
      <c r="P391" s="191"/>
      <c r="Q391" s="191"/>
      <c r="R391" s="191"/>
      <c r="S391" s="191"/>
      <c r="T391" s="191"/>
      <c r="U391" s="191"/>
      <c r="V391" s="191"/>
      <c r="W391" s="191"/>
      <c r="X391" s="191"/>
      <c r="Y391" s="191"/>
      <c r="Z391" s="191"/>
      <c r="AA391" s="191"/>
      <c r="AB391" s="191"/>
      <c r="AE391" s="191"/>
      <c r="AN391" s="191"/>
    </row>
    <row r="392" spans="2:40" ht="12.75" customHeight="1" x14ac:dyDescent="0.3">
      <c r="B392" s="191"/>
      <c r="C392" s="191"/>
      <c r="D392" s="191"/>
      <c r="E392" s="276"/>
      <c r="F392" s="276"/>
      <c r="G392" s="191"/>
      <c r="H392" s="191"/>
      <c r="I392" s="191"/>
      <c r="J392" s="191"/>
      <c r="K392" s="277"/>
      <c r="L392" s="191"/>
      <c r="M392" s="191"/>
      <c r="N392" s="278"/>
      <c r="O392" s="279"/>
      <c r="P392" s="191"/>
      <c r="Q392" s="191"/>
      <c r="R392" s="191"/>
      <c r="S392" s="191"/>
      <c r="T392" s="191"/>
      <c r="U392" s="191"/>
      <c r="V392" s="191"/>
      <c r="W392" s="191"/>
      <c r="X392" s="191"/>
      <c r="Y392" s="191"/>
      <c r="Z392" s="191"/>
      <c r="AA392" s="191"/>
      <c r="AB392" s="191"/>
      <c r="AE392" s="191"/>
      <c r="AN392" s="191"/>
    </row>
    <row r="393" spans="2:40" ht="12.75" customHeight="1" x14ac:dyDescent="0.3">
      <c r="B393" s="191"/>
      <c r="C393" s="191"/>
      <c r="D393" s="191"/>
      <c r="E393" s="276"/>
      <c r="F393" s="276"/>
      <c r="G393" s="191"/>
      <c r="H393" s="191"/>
      <c r="I393" s="191"/>
      <c r="J393" s="191"/>
      <c r="K393" s="277"/>
      <c r="L393" s="191"/>
      <c r="M393" s="191"/>
      <c r="N393" s="278"/>
      <c r="O393" s="279"/>
      <c r="P393" s="191"/>
      <c r="Q393" s="191"/>
      <c r="R393" s="191"/>
      <c r="S393" s="191"/>
      <c r="T393" s="191"/>
      <c r="U393" s="191"/>
      <c r="V393" s="191"/>
      <c r="W393" s="191"/>
      <c r="X393" s="191"/>
      <c r="Y393" s="191"/>
      <c r="Z393" s="191"/>
      <c r="AA393" s="191"/>
      <c r="AB393" s="191"/>
      <c r="AE393" s="191"/>
      <c r="AN393" s="191"/>
    </row>
    <row r="394" spans="2:40" ht="12.75" customHeight="1" x14ac:dyDescent="0.3">
      <c r="B394" s="191"/>
      <c r="C394" s="191"/>
      <c r="D394" s="191"/>
      <c r="E394" s="276"/>
      <c r="F394" s="276"/>
      <c r="G394" s="191"/>
      <c r="H394" s="191"/>
      <c r="I394" s="191"/>
      <c r="J394" s="191"/>
      <c r="K394" s="277"/>
      <c r="L394" s="191"/>
      <c r="M394" s="191"/>
      <c r="N394" s="278"/>
      <c r="O394" s="279"/>
      <c r="P394" s="191"/>
      <c r="Q394" s="191"/>
      <c r="R394" s="191"/>
      <c r="S394" s="191"/>
      <c r="T394" s="191"/>
      <c r="U394" s="191"/>
      <c r="V394" s="191"/>
      <c r="W394" s="191"/>
      <c r="X394" s="191"/>
      <c r="Y394" s="191"/>
      <c r="Z394" s="191"/>
      <c r="AA394" s="191"/>
      <c r="AB394" s="191"/>
      <c r="AE394" s="191"/>
      <c r="AN394" s="191"/>
    </row>
    <row r="395" spans="2:40" ht="12.75" customHeight="1" x14ac:dyDescent="0.3">
      <c r="B395" s="191"/>
      <c r="C395" s="191"/>
      <c r="D395" s="191"/>
      <c r="E395" s="276"/>
      <c r="F395" s="276"/>
      <c r="G395" s="191"/>
      <c r="H395" s="191"/>
      <c r="I395" s="191"/>
      <c r="J395" s="191"/>
      <c r="K395" s="277"/>
      <c r="L395" s="191"/>
      <c r="M395" s="191"/>
      <c r="N395" s="278"/>
      <c r="O395" s="279"/>
      <c r="P395" s="191"/>
      <c r="Q395" s="191"/>
      <c r="R395" s="191"/>
      <c r="S395" s="191"/>
      <c r="T395" s="191"/>
      <c r="U395" s="191"/>
      <c r="V395" s="191"/>
      <c r="W395" s="191"/>
      <c r="X395" s="191"/>
      <c r="Y395" s="191"/>
      <c r="Z395" s="191"/>
      <c r="AA395" s="191"/>
      <c r="AB395" s="191"/>
      <c r="AE395" s="191"/>
      <c r="AN395" s="191"/>
    </row>
    <row r="396" spans="2:40" ht="12.75" customHeight="1" x14ac:dyDescent="0.3">
      <c r="B396" s="191"/>
      <c r="C396" s="191"/>
      <c r="D396" s="191"/>
      <c r="E396" s="276"/>
      <c r="F396" s="276"/>
      <c r="G396" s="191"/>
      <c r="H396" s="191"/>
      <c r="I396" s="191"/>
      <c r="J396" s="191"/>
      <c r="K396" s="277"/>
      <c r="L396" s="191"/>
      <c r="M396" s="191"/>
      <c r="N396" s="278"/>
      <c r="O396" s="279"/>
      <c r="P396" s="191"/>
      <c r="Q396" s="191"/>
      <c r="R396" s="191"/>
      <c r="S396" s="191"/>
      <c r="T396" s="191"/>
      <c r="U396" s="191"/>
      <c r="V396" s="191"/>
      <c r="W396" s="191"/>
      <c r="X396" s="191"/>
      <c r="Y396" s="191"/>
      <c r="Z396" s="191"/>
      <c r="AA396" s="191"/>
      <c r="AB396" s="191"/>
      <c r="AE396" s="191"/>
      <c r="AN396" s="191"/>
    </row>
    <row r="397" spans="2:40" ht="12.75" customHeight="1" x14ac:dyDescent="0.3">
      <c r="B397" s="191"/>
      <c r="C397" s="191"/>
      <c r="D397" s="191"/>
      <c r="E397" s="276"/>
      <c r="F397" s="276"/>
      <c r="G397" s="191"/>
      <c r="H397" s="191"/>
      <c r="I397" s="191"/>
      <c r="J397" s="191"/>
      <c r="K397" s="277"/>
      <c r="L397" s="191"/>
      <c r="M397" s="191"/>
      <c r="N397" s="278"/>
      <c r="O397" s="279"/>
      <c r="P397" s="191"/>
      <c r="Q397" s="191"/>
      <c r="R397" s="191"/>
      <c r="S397" s="191"/>
      <c r="T397" s="191"/>
      <c r="U397" s="191"/>
      <c r="V397" s="191"/>
      <c r="W397" s="191"/>
      <c r="X397" s="191"/>
      <c r="Y397" s="191"/>
      <c r="Z397" s="191"/>
      <c r="AA397" s="191"/>
      <c r="AB397" s="191"/>
      <c r="AE397" s="191"/>
      <c r="AN397" s="191"/>
    </row>
    <row r="398" spans="2:40" ht="12.75" customHeight="1" x14ac:dyDescent="0.3">
      <c r="B398" s="191"/>
      <c r="C398" s="191"/>
      <c r="D398" s="191"/>
      <c r="E398" s="276"/>
      <c r="F398" s="276"/>
      <c r="G398" s="191"/>
      <c r="H398" s="191"/>
      <c r="I398" s="191"/>
      <c r="J398" s="191"/>
      <c r="K398" s="277"/>
      <c r="L398" s="191"/>
      <c r="M398" s="191"/>
      <c r="N398" s="278"/>
      <c r="O398" s="279"/>
      <c r="P398" s="191"/>
      <c r="Q398" s="191"/>
      <c r="R398" s="191"/>
      <c r="S398" s="191"/>
      <c r="T398" s="191"/>
      <c r="U398" s="191"/>
      <c r="V398" s="191"/>
      <c r="W398" s="191"/>
      <c r="X398" s="191"/>
      <c r="Y398" s="191"/>
      <c r="Z398" s="191"/>
      <c r="AA398" s="191"/>
      <c r="AB398" s="191"/>
      <c r="AE398" s="191"/>
      <c r="AN398" s="191"/>
    </row>
    <row r="399" spans="2:40" ht="12.75" customHeight="1" x14ac:dyDescent="0.3">
      <c r="B399" s="191"/>
      <c r="C399" s="191"/>
      <c r="D399" s="191"/>
      <c r="E399" s="276"/>
      <c r="F399" s="276"/>
      <c r="G399" s="191"/>
      <c r="H399" s="191"/>
      <c r="I399" s="191"/>
      <c r="J399" s="191"/>
      <c r="K399" s="277"/>
      <c r="L399" s="191"/>
      <c r="M399" s="191"/>
      <c r="N399" s="278"/>
      <c r="O399" s="279"/>
      <c r="P399" s="191"/>
      <c r="Q399" s="191"/>
      <c r="R399" s="191"/>
      <c r="S399" s="191"/>
      <c r="T399" s="191"/>
      <c r="U399" s="191"/>
      <c r="V399" s="191"/>
      <c r="W399" s="191"/>
      <c r="X399" s="191"/>
      <c r="Y399" s="191"/>
      <c r="Z399" s="191"/>
      <c r="AA399" s="191"/>
      <c r="AB399" s="191"/>
      <c r="AE399" s="191"/>
      <c r="AN399" s="191"/>
    </row>
    <row r="400" spans="2:40" ht="12.75" customHeight="1" x14ac:dyDescent="0.3">
      <c r="B400" s="191"/>
      <c r="C400" s="191"/>
      <c r="D400" s="191"/>
      <c r="E400" s="276"/>
      <c r="F400" s="276"/>
      <c r="G400" s="191"/>
      <c r="H400" s="191"/>
      <c r="I400" s="191"/>
      <c r="J400" s="191"/>
      <c r="K400" s="277"/>
      <c r="L400" s="191"/>
      <c r="M400" s="191"/>
      <c r="N400" s="278"/>
      <c r="O400" s="279"/>
      <c r="P400" s="191"/>
      <c r="Q400" s="191"/>
      <c r="R400" s="191"/>
      <c r="S400" s="191"/>
      <c r="T400" s="191"/>
      <c r="U400" s="191"/>
      <c r="V400" s="191"/>
      <c r="W400" s="191"/>
      <c r="X400" s="191"/>
      <c r="Y400" s="191"/>
      <c r="Z400" s="191"/>
      <c r="AA400" s="191"/>
      <c r="AB400" s="191"/>
      <c r="AE400" s="191"/>
      <c r="AN400" s="191"/>
    </row>
    <row r="401" spans="2:40" ht="12.75" customHeight="1" x14ac:dyDescent="0.3">
      <c r="B401" s="191"/>
      <c r="C401" s="191"/>
      <c r="D401" s="191"/>
      <c r="E401" s="276"/>
      <c r="F401" s="276"/>
      <c r="G401" s="191"/>
      <c r="H401" s="191"/>
      <c r="I401" s="191"/>
      <c r="J401" s="191"/>
      <c r="K401" s="277"/>
      <c r="L401" s="191"/>
      <c r="M401" s="191"/>
      <c r="N401" s="278"/>
      <c r="O401" s="279"/>
      <c r="P401" s="191"/>
      <c r="Q401" s="191"/>
      <c r="R401" s="191"/>
      <c r="S401" s="191"/>
      <c r="T401" s="191"/>
      <c r="U401" s="191"/>
      <c r="V401" s="191"/>
      <c r="W401" s="191"/>
      <c r="X401" s="191"/>
      <c r="Y401" s="191"/>
      <c r="Z401" s="191"/>
      <c r="AA401" s="191"/>
      <c r="AB401" s="191"/>
      <c r="AE401" s="191"/>
      <c r="AN401" s="191"/>
    </row>
    <row r="402" spans="2:40" ht="12.75" customHeight="1" x14ac:dyDescent="0.3">
      <c r="B402" s="191"/>
      <c r="C402" s="191"/>
      <c r="D402" s="191"/>
      <c r="E402" s="276"/>
      <c r="F402" s="276"/>
      <c r="G402" s="191"/>
      <c r="H402" s="191"/>
      <c r="I402" s="191"/>
      <c r="J402" s="191"/>
      <c r="K402" s="277"/>
      <c r="L402" s="191"/>
      <c r="M402" s="191"/>
      <c r="N402" s="278"/>
      <c r="O402" s="279"/>
      <c r="P402" s="191"/>
      <c r="Q402" s="191"/>
      <c r="R402" s="191"/>
      <c r="S402" s="191"/>
      <c r="T402" s="191"/>
      <c r="U402" s="191"/>
      <c r="V402" s="191"/>
      <c r="W402" s="191"/>
      <c r="X402" s="191"/>
      <c r="Y402" s="191"/>
      <c r="Z402" s="191"/>
      <c r="AA402" s="191"/>
      <c r="AB402" s="191"/>
      <c r="AE402" s="191"/>
      <c r="AN402" s="191"/>
    </row>
    <row r="403" spans="2:40" ht="12.75" customHeight="1" x14ac:dyDescent="0.3">
      <c r="B403" s="191"/>
      <c r="C403" s="191"/>
      <c r="D403" s="191"/>
      <c r="E403" s="276"/>
      <c r="F403" s="276"/>
      <c r="G403" s="191"/>
      <c r="H403" s="191"/>
      <c r="I403" s="191"/>
      <c r="J403" s="191"/>
      <c r="K403" s="277"/>
      <c r="L403" s="191"/>
      <c r="M403" s="191"/>
      <c r="N403" s="278"/>
      <c r="O403" s="279"/>
      <c r="P403" s="191"/>
      <c r="Q403" s="191"/>
      <c r="R403" s="191"/>
      <c r="S403" s="191"/>
      <c r="T403" s="191"/>
      <c r="U403" s="191"/>
      <c r="V403" s="191"/>
      <c r="W403" s="191"/>
      <c r="X403" s="191"/>
      <c r="Y403" s="191"/>
      <c r="Z403" s="191"/>
      <c r="AA403" s="191"/>
      <c r="AB403" s="191"/>
      <c r="AE403" s="191"/>
      <c r="AN403" s="191"/>
    </row>
    <row r="404" spans="2:40" ht="12.75" customHeight="1" x14ac:dyDescent="0.3">
      <c r="B404" s="191"/>
      <c r="C404" s="191"/>
      <c r="D404" s="191"/>
      <c r="E404" s="276"/>
      <c r="F404" s="276"/>
      <c r="G404" s="191"/>
      <c r="H404" s="191"/>
      <c r="I404" s="191"/>
      <c r="J404" s="191"/>
      <c r="K404" s="277"/>
      <c r="L404" s="191"/>
      <c r="M404" s="191"/>
      <c r="N404" s="278"/>
      <c r="O404" s="279"/>
      <c r="P404" s="191"/>
      <c r="Q404" s="191"/>
      <c r="R404" s="191"/>
      <c r="S404" s="191"/>
      <c r="T404" s="191"/>
      <c r="U404" s="191"/>
      <c r="V404" s="191"/>
      <c r="W404" s="191"/>
      <c r="X404" s="191"/>
      <c r="Y404" s="191"/>
      <c r="Z404" s="191"/>
      <c r="AA404" s="191"/>
      <c r="AB404" s="191"/>
      <c r="AE404" s="191"/>
      <c r="AN404" s="191"/>
    </row>
    <row r="405" spans="2:40" ht="12.75" customHeight="1" x14ac:dyDescent="0.3">
      <c r="B405" s="191"/>
      <c r="C405" s="191"/>
      <c r="D405" s="191"/>
      <c r="E405" s="276"/>
      <c r="F405" s="276"/>
      <c r="G405" s="191"/>
      <c r="H405" s="191"/>
      <c r="I405" s="191"/>
      <c r="J405" s="191"/>
      <c r="K405" s="277"/>
      <c r="L405" s="191"/>
      <c r="M405" s="191"/>
      <c r="N405" s="278"/>
      <c r="O405" s="279"/>
      <c r="P405" s="191"/>
      <c r="Q405" s="191"/>
      <c r="R405" s="191"/>
      <c r="S405" s="191"/>
      <c r="T405" s="191"/>
      <c r="U405" s="191"/>
      <c r="V405" s="191"/>
      <c r="W405" s="191"/>
      <c r="X405" s="191"/>
      <c r="Y405" s="191"/>
      <c r="Z405" s="191"/>
      <c r="AA405" s="191"/>
      <c r="AB405" s="191"/>
      <c r="AE405" s="191"/>
      <c r="AN405" s="191"/>
    </row>
    <row r="406" spans="2:40" ht="12.75" customHeight="1" x14ac:dyDescent="0.3">
      <c r="B406" s="191"/>
      <c r="C406" s="191"/>
      <c r="D406" s="191"/>
      <c r="E406" s="276"/>
      <c r="F406" s="276"/>
      <c r="G406" s="191"/>
      <c r="H406" s="191"/>
      <c r="I406" s="191"/>
      <c r="J406" s="191"/>
      <c r="K406" s="277"/>
      <c r="L406" s="191"/>
      <c r="M406" s="191"/>
      <c r="N406" s="278"/>
      <c r="O406" s="279"/>
      <c r="P406" s="191"/>
      <c r="Q406" s="191"/>
      <c r="R406" s="191"/>
      <c r="S406" s="191"/>
      <c r="T406" s="191"/>
      <c r="U406" s="191"/>
      <c r="V406" s="191"/>
      <c r="W406" s="191"/>
      <c r="X406" s="191"/>
      <c r="Y406" s="191"/>
      <c r="Z406" s="191"/>
      <c r="AA406" s="191"/>
      <c r="AB406" s="191"/>
      <c r="AE406" s="191"/>
      <c r="AN406" s="191"/>
    </row>
    <row r="407" spans="2:40" ht="12.75" customHeight="1" x14ac:dyDescent="0.3">
      <c r="B407" s="191"/>
      <c r="C407" s="191"/>
      <c r="D407" s="191"/>
      <c r="E407" s="276"/>
      <c r="F407" s="276"/>
      <c r="G407" s="191"/>
      <c r="H407" s="191"/>
      <c r="I407" s="191"/>
      <c r="J407" s="191"/>
      <c r="K407" s="277"/>
      <c r="L407" s="191"/>
      <c r="M407" s="191"/>
      <c r="N407" s="278"/>
      <c r="O407" s="279"/>
      <c r="P407" s="191"/>
      <c r="Q407" s="191"/>
      <c r="R407" s="191"/>
      <c r="S407" s="191"/>
      <c r="T407" s="191"/>
      <c r="U407" s="191"/>
      <c r="V407" s="191"/>
      <c r="W407" s="191"/>
      <c r="X407" s="191"/>
      <c r="Y407" s="191"/>
      <c r="Z407" s="191"/>
      <c r="AA407" s="191"/>
      <c r="AB407" s="191"/>
      <c r="AE407" s="191"/>
      <c r="AN407" s="191"/>
    </row>
    <row r="408" spans="2:40" ht="12.75" customHeight="1" x14ac:dyDescent="0.3">
      <c r="B408" s="191"/>
      <c r="C408" s="191"/>
      <c r="D408" s="191"/>
      <c r="E408" s="276"/>
      <c r="F408" s="276"/>
      <c r="G408" s="191"/>
      <c r="H408" s="191"/>
      <c r="I408" s="191"/>
      <c r="J408" s="191"/>
      <c r="K408" s="277"/>
      <c r="L408" s="191"/>
      <c r="M408" s="191"/>
      <c r="N408" s="278"/>
      <c r="O408" s="279"/>
      <c r="P408" s="191"/>
      <c r="Q408" s="191"/>
      <c r="R408" s="191"/>
      <c r="S408" s="191"/>
      <c r="T408" s="191"/>
      <c r="U408" s="191"/>
      <c r="V408" s="191"/>
      <c r="W408" s="191"/>
      <c r="X408" s="191"/>
      <c r="Y408" s="191"/>
      <c r="Z408" s="191"/>
      <c r="AA408" s="191"/>
      <c r="AB408" s="191"/>
      <c r="AE408" s="191"/>
      <c r="AN408" s="191"/>
    </row>
    <row r="409" spans="2:40" ht="12.75" customHeight="1" x14ac:dyDescent="0.3">
      <c r="B409" s="191"/>
      <c r="C409" s="191"/>
      <c r="D409" s="191"/>
      <c r="E409" s="276"/>
      <c r="F409" s="276"/>
      <c r="G409" s="191"/>
      <c r="H409" s="191"/>
      <c r="I409" s="191"/>
      <c r="J409" s="191"/>
      <c r="K409" s="277"/>
      <c r="L409" s="191"/>
      <c r="M409" s="191"/>
      <c r="N409" s="278"/>
      <c r="O409" s="279"/>
      <c r="P409" s="191"/>
      <c r="Q409" s="191"/>
      <c r="R409" s="191"/>
      <c r="S409" s="191"/>
      <c r="T409" s="191"/>
      <c r="U409" s="191"/>
      <c r="V409" s="191"/>
      <c r="W409" s="191"/>
      <c r="X409" s="191"/>
      <c r="Y409" s="191"/>
      <c r="Z409" s="191"/>
      <c r="AA409" s="191"/>
      <c r="AB409" s="191"/>
      <c r="AE409" s="191"/>
      <c r="AN409" s="191"/>
    </row>
    <row r="410" spans="2:40" ht="12.75" customHeight="1" x14ac:dyDescent="0.3">
      <c r="B410" s="191"/>
      <c r="C410" s="191"/>
      <c r="D410" s="191"/>
      <c r="E410" s="276"/>
      <c r="F410" s="276"/>
      <c r="G410" s="191"/>
      <c r="H410" s="191"/>
      <c r="I410" s="191"/>
      <c r="J410" s="191"/>
      <c r="K410" s="277"/>
      <c r="L410" s="191"/>
      <c r="M410" s="191"/>
      <c r="N410" s="278"/>
      <c r="O410" s="279"/>
      <c r="P410" s="191"/>
      <c r="Q410" s="191"/>
      <c r="R410" s="191"/>
      <c r="S410" s="191"/>
      <c r="T410" s="191"/>
      <c r="U410" s="191"/>
      <c r="V410" s="191"/>
      <c r="W410" s="191"/>
      <c r="X410" s="191"/>
      <c r="Y410" s="191"/>
      <c r="Z410" s="191"/>
      <c r="AA410" s="191"/>
      <c r="AB410" s="191"/>
      <c r="AE410" s="191"/>
      <c r="AN410" s="191"/>
    </row>
    <row r="411" spans="2:40" ht="12.75" customHeight="1" x14ac:dyDescent="0.3">
      <c r="B411" s="191"/>
      <c r="C411" s="191"/>
      <c r="D411" s="191"/>
      <c r="E411" s="276"/>
      <c r="F411" s="276"/>
      <c r="G411" s="191"/>
      <c r="H411" s="191"/>
      <c r="I411" s="191"/>
      <c r="J411" s="191"/>
      <c r="K411" s="277"/>
      <c r="L411" s="191"/>
      <c r="M411" s="191"/>
      <c r="N411" s="278"/>
      <c r="O411" s="279"/>
      <c r="P411" s="191"/>
      <c r="Q411" s="191"/>
      <c r="R411" s="191"/>
      <c r="S411" s="191"/>
      <c r="T411" s="191"/>
      <c r="U411" s="191"/>
      <c r="V411" s="191"/>
      <c r="W411" s="191"/>
      <c r="X411" s="191"/>
      <c r="Y411" s="191"/>
      <c r="Z411" s="191"/>
      <c r="AA411" s="191"/>
      <c r="AB411" s="191"/>
      <c r="AE411" s="191"/>
      <c r="AN411" s="191"/>
    </row>
    <row r="412" spans="2:40" ht="12.75" customHeight="1" x14ac:dyDescent="0.3">
      <c r="B412" s="191"/>
      <c r="C412" s="191"/>
      <c r="D412" s="191"/>
      <c r="E412" s="276"/>
      <c r="F412" s="276"/>
      <c r="G412" s="191"/>
      <c r="H412" s="191"/>
      <c r="I412" s="191"/>
      <c r="J412" s="191"/>
      <c r="K412" s="277"/>
      <c r="L412" s="191"/>
      <c r="M412" s="191"/>
      <c r="N412" s="278"/>
      <c r="O412" s="279"/>
      <c r="P412" s="191"/>
      <c r="Q412" s="191"/>
      <c r="R412" s="191"/>
      <c r="S412" s="191"/>
      <c r="T412" s="191"/>
      <c r="U412" s="191"/>
      <c r="V412" s="191"/>
      <c r="W412" s="191"/>
      <c r="X412" s="191"/>
      <c r="Y412" s="191"/>
      <c r="Z412" s="191"/>
      <c r="AA412" s="191"/>
      <c r="AB412" s="191"/>
      <c r="AE412" s="191"/>
      <c r="AN412" s="191"/>
    </row>
    <row r="413" spans="2:40" ht="12.75" customHeight="1" x14ac:dyDescent="0.3">
      <c r="B413" s="191"/>
      <c r="C413" s="191"/>
      <c r="D413" s="191"/>
      <c r="E413" s="276"/>
      <c r="F413" s="276"/>
      <c r="G413" s="191"/>
      <c r="H413" s="191"/>
      <c r="I413" s="191"/>
      <c r="J413" s="191"/>
      <c r="K413" s="277"/>
      <c r="L413" s="191"/>
      <c r="M413" s="191"/>
      <c r="N413" s="278"/>
      <c r="O413" s="279"/>
      <c r="P413" s="191"/>
      <c r="Q413" s="191"/>
      <c r="R413" s="191"/>
      <c r="S413" s="191"/>
      <c r="T413" s="191"/>
      <c r="U413" s="191"/>
      <c r="V413" s="191"/>
      <c r="W413" s="191"/>
      <c r="X413" s="191"/>
      <c r="Y413" s="191"/>
      <c r="Z413" s="191"/>
      <c r="AA413" s="191"/>
      <c r="AB413" s="191"/>
      <c r="AE413" s="191"/>
      <c r="AN413" s="191"/>
    </row>
    <row r="414" spans="2:40" ht="12.75" customHeight="1" x14ac:dyDescent="0.3">
      <c r="B414" s="191"/>
      <c r="C414" s="191"/>
      <c r="D414" s="191"/>
      <c r="E414" s="276"/>
      <c r="F414" s="276"/>
      <c r="G414" s="191"/>
      <c r="H414" s="191"/>
      <c r="I414" s="191"/>
      <c r="J414" s="191"/>
      <c r="K414" s="277"/>
      <c r="L414" s="191"/>
      <c r="M414" s="191"/>
      <c r="N414" s="278"/>
      <c r="O414" s="279"/>
      <c r="P414" s="191"/>
      <c r="Q414" s="191"/>
      <c r="R414" s="191"/>
      <c r="S414" s="191"/>
      <c r="T414" s="191"/>
      <c r="U414" s="191"/>
      <c r="V414" s="191"/>
      <c r="W414" s="191"/>
      <c r="X414" s="191"/>
      <c r="Y414" s="191"/>
      <c r="Z414" s="191"/>
      <c r="AA414" s="191"/>
      <c r="AB414" s="191"/>
      <c r="AE414" s="191"/>
      <c r="AN414" s="191"/>
    </row>
    <row r="415" spans="2:40" ht="12.75" customHeight="1" x14ac:dyDescent="0.3">
      <c r="B415" s="191"/>
      <c r="C415" s="191"/>
      <c r="D415" s="191"/>
      <c r="E415" s="276"/>
      <c r="F415" s="276"/>
      <c r="G415" s="191"/>
      <c r="H415" s="191"/>
      <c r="I415" s="191"/>
      <c r="J415" s="191"/>
      <c r="K415" s="277"/>
      <c r="L415" s="191"/>
      <c r="M415" s="191"/>
      <c r="N415" s="278"/>
      <c r="O415" s="279"/>
      <c r="P415" s="191"/>
      <c r="Q415" s="191"/>
      <c r="R415" s="191"/>
      <c r="S415" s="191"/>
      <c r="T415" s="191"/>
      <c r="U415" s="191"/>
      <c r="V415" s="191"/>
      <c r="W415" s="191"/>
      <c r="X415" s="191"/>
      <c r="Y415" s="191"/>
      <c r="Z415" s="191"/>
      <c r="AA415" s="191"/>
      <c r="AB415" s="191"/>
      <c r="AE415" s="191"/>
      <c r="AN415" s="191"/>
    </row>
    <row r="416" spans="2:40" ht="12.75" customHeight="1" x14ac:dyDescent="0.3">
      <c r="B416" s="191"/>
      <c r="C416" s="191"/>
      <c r="D416" s="191"/>
      <c r="E416" s="276"/>
      <c r="F416" s="276"/>
      <c r="G416" s="191"/>
      <c r="H416" s="191"/>
      <c r="I416" s="191"/>
      <c r="J416" s="191"/>
      <c r="K416" s="277"/>
      <c r="L416" s="191"/>
      <c r="M416" s="191"/>
      <c r="N416" s="278"/>
      <c r="O416" s="279"/>
      <c r="P416" s="191"/>
      <c r="Q416" s="191"/>
      <c r="R416" s="191"/>
      <c r="S416" s="191"/>
      <c r="T416" s="191"/>
      <c r="U416" s="191"/>
      <c r="V416" s="191"/>
      <c r="W416" s="191"/>
      <c r="X416" s="191"/>
      <c r="Y416" s="191"/>
      <c r="Z416" s="191"/>
      <c r="AA416" s="191"/>
      <c r="AB416" s="191"/>
      <c r="AE416" s="191"/>
      <c r="AN416" s="191"/>
    </row>
    <row r="417" spans="2:40" ht="12.75" customHeight="1" x14ac:dyDescent="0.3">
      <c r="B417" s="191"/>
      <c r="C417" s="191"/>
      <c r="D417" s="191"/>
      <c r="E417" s="276"/>
      <c r="F417" s="276"/>
      <c r="G417" s="191"/>
      <c r="H417" s="191"/>
      <c r="I417" s="191"/>
      <c r="J417" s="191"/>
      <c r="K417" s="277"/>
      <c r="L417" s="191"/>
      <c r="M417" s="191"/>
      <c r="N417" s="278"/>
      <c r="O417" s="279"/>
      <c r="P417" s="191"/>
      <c r="Q417" s="191"/>
      <c r="R417" s="191"/>
      <c r="S417" s="191"/>
      <c r="T417" s="191"/>
      <c r="U417" s="191"/>
      <c r="V417" s="191"/>
      <c r="W417" s="191"/>
      <c r="X417" s="191"/>
      <c r="Y417" s="191"/>
      <c r="Z417" s="191"/>
      <c r="AA417" s="191"/>
      <c r="AB417" s="191"/>
      <c r="AE417" s="191"/>
      <c r="AN417" s="191"/>
    </row>
    <row r="418" spans="2:40" ht="12.75" customHeight="1" x14ac:dyDescent="0.3">
      <c r="B418" s="191"/>
      <c r="C418" s="191"/>
      <c r="D418" s="191"/>
      <c r="E418" s="276"/>
      <c r="F418" s="276"/>
      <c r="G418" s="191"/>
      <c r="H418" s="191"/>
      <c r="I418" s="191"/>
      <c r="J418" s="191"/>
      <c r="K418" s="277"/>
      <c r="L418" s="191"/>
      <c r="M418" s="191"/>
      <c r="N418" s="278"/>
      <c r="O418" s="279"/>
      <c r="P418" s="191"/>
      <c r="Q418" s="191"/>
      <c r="R418" s="191"/>
      <c r="S418" s="191"/>
      <c r="T418" s="191"/>
      <c r="U418" s="191"/>
      <c r="V418" s="191"/>
      <c r="W418" s="191"/>
      <c r="X418" s="191"/>
      <c r="Y418" s="191"/>
      <c r="Z418" s="191"/>
      <c r="AA418" s="191"/>
      <c r="AB418" s="191"/>
      <c r="AE418" s="191"/>
      <c r="AN418" s="191"/>
    </row>
    <row r="419" spans="2:40" ht="12.75" customHeight="1" x14ac:dyDescent="0.3">
      <c r="B419" s="191"/>
      <c r="C419" s="191"/>
      <c r="D419" s="191"/>
      <c r="E419" s="276"/>
      <c r="F419" s="276"/>
      <c r="G419" s="191"/>
      <c r="H419" s="191"/>
      <c r="I419" s="191"/>
      <c r="J419" s="191"/>
      <c r="K419" s="277"/>
      <c r="L419" s="191"/>
      <c r="M419" s="191"/>
      <c r="N419" s="278"/>
      <c r="O419" s="279"/>
      <c r="P419" s="191"/>
      <c r="Q419" s="191"/>
      <c r="R419" s="191"/>
      <c r="S419" s="191"/>
      <c r="T419" s="191"/>
      <c r="U419" s="191"/>
      <c r="V419" s="191"/>
      <c r="W419" s="191"/>
      <c r="X419" s="191"/>
      <c r="Y419" s="191"/>
      <c r="Z419" s="191"/>
      <c r="AA419" s="191"/>
      <c r="AB419" s="191"/>
      <c r="AE419" s="191"/>
      <c r="AN419" s="191"/>
    </row>
    <row r="420" spans="2:40" ht="12.75" customHeight="1" x14ac:dyDescent="0.3">
      <c r="B420" s="191"/>
      <c r="C420" s="191"/>
      <c r="D420" s="191"/>
      <c r="E420" s="276"/>
      <c r="F420" s="276"/>
      <c r="G420" s="191"/>
      <c r="H420" s="191"/>
      <c r="I420" s="191"/>
      <c r="J420" s="191"/>
      <c r="K420" s="277"/>
      <c r="L420" s="191"/>
      <c r="M420" s="191"/>
      <c r="N420" s="278"/>
      <c r="O420" s="279"/>
      <c r="P420" s="191"/>
      <c r="Q420" s="191"/>
      <c r="R420" s="191"/>
      <c r="S420" s="191"/>
      <c r="T420" s="191"/>
      <c r="U420" s="191"/>
      <c r="V420" s="191"/>
      <c r="W420" s="191"/>
      <c r="X420" s="191"/>
      <c r="Y420" s="191"/>
      <c r="Z420" s="191"/>
      <c r="AA420" s="191"/>
      <c r="AB420" s="191"/>
      <c r="AE420" s="191"/>
      <c r="AN420" s="191"/>
    </row>
    <row r="421" spans="2:40" ht="12.75" customHeight="1" x14ac:dyDescent="0.3">
      <c r="B421" s="191"/>
      <c r="C421" s="191"/>
      <c r="D421" s="191"/>
      <c r="E421" s="276"/>
      <c r="F421" s="276"/>
      <c r="G421" s="191"/>
      <c r="H421" s="191"/>
      <c r="I421" s="191"/>
      <c r="J421" s="191"/>
      <c r="K421" s="277"/>
      <c r="L421" s="191"/>
      <c r="M421" s="191"/>
      <c r="N421" s="278"/>
      <c r="O421" s="279"/>
      <c r="P421" s="191"/>
      <c r="Q421" s="191"/>
      <c r="R421" s="191"/>
      <c r="S421" s="191"/>
      <c r="T421" s="191"/>
      <c r="U421" s="191"/>
      <c r="V421" s="191"/>
      <c r="W421" s="191"/>
      <c r="X421" s="191"/>
      <c r="Y421" s="191"/>
      <c r="Z421" s="191"/>
      <c r="AA421" s="191"/>
      <c r="AB421" s="191"/>
      <c r="AE421" s="191"/>
      <c r="AN421" s="191"/>
    </row>
    <row r="422" spans="2:40" ht="12.75" customHeight="1" x14ac:dyDescent="0.3">
      <c r="B422" s="191"/>
      <c r="C422" s="191"/>
      <c r="D422" s="191"/>
      <c r="E422" s="276"/>
      <c r="F422" s="276"/>
      <c r="G422" s="191"/>
      <c r="H422" s="191"/>
      <c r="I422" s="191"/>
      <c r="J422" s="191"/>
      <c r="K422" s="277"/>
      <c r="L422" s="191"/>
      <c r="M422" s="191"/>
      <c r="N422" s="278"/>
      <c r="O422" s="279"/>
      <c r="P422" s="191"/>
      <c r="Q422" s="191"/>
      <c r="R422" s="191"/>
      <c r="S422" s="191"/>
      <c r="T422" s="191"/>
      <c r="U422" s="191"/>
      <c r="V422" s="191"/>
      <c r="W422" s="191"/>
      <c r="X422" s="191"/>
      <c r="Y422" s="191"/>
      <c r="Z422" s="191"/>
      <c r="AA422" s="191"/>
      <c r="AB422" s="191"/>
      <c r="AE422" s="191"/>
      <c r="AN422" s="191"/>
    </row>
    <row r="423" spans="2:40" ht="12.75" customHeight="1" x14ac:dyDescent="0.3">
      <c r="B423" s="191"/>
      <c r="C423" s="191"/>
      <c r="D423" s="191"/>
      <c r="E423" s="276"/>
      <c r="F423" s="276"/>
      <c r="G423" s="191"/>
      <c r="H423" s="191"/>
      <c r="I423" s="191"/>
      <c r="J423" s="191"/>
      <c r="K423" s="277"/>
      <c r="L423" s="191"/>
      <c r="M423" s="191"/>
      <c r="N423" s="278"/>
      <c r="O423" s="279"/>
      <c r="P423" s="191"/>
      <c r="Q423" s="191"/>
      <c r="R423" s="191"/>
      <c r="S423" s="191"/>
      <c r="T423" s="191"/>
      <c r="U423" s="191"/>
      <c r="V423" s="191"/>
      <c r="W423" s="191"/>
      <c r="X423" s="191"/>
      <c r="Y423" s="191"/>
      <c r="Z423" s="191"/>
      <c r="AA423" s="191"/>
      <c r="AB423" s="191"/>
      <c r="AE423" s="191"/>
      <c r="AN423" s="191"/>
    </row>
    <row r="424" spans="2:40" ht="12.75" customHeight="1" x14ac:dyDescent="0.3">
      <c r="B424" s="191"/>
      <c r="C424" s="191"/>
      <c r="D424" s="191"/>
      <c r="E424" s="276"/>
      <c r="F424" s="276"/>
      <c r="G424" s="191"/>
      <c r="H424" s="191"/>
      <c r="I424" s="191"/>
      <c r="J424" s="191"/>
      <c r="K424" s="277"/>
      <c r="L424" s="191"/>
      <c r="M424" s="191"/>
      <c r="N424" s="278"/>
      <c r="O424" s="279"/>
      <c r="P424" s="191"/>
      <c r="Q424" s="191"/>
      <c r="R424" s="191"/>
      <c r="S424" s="191"/>
      <c r="T424" s="191"/>
      <c r="U424" s="191"/>
      <c r="V424" s="191"/>
      <c r="W424" s="191"/>
      <c r="X424" s="191"/>
      <c r="Y424" s="191"/>
      <c r="Z424" s="191"/>
      <c r="AA424" s="191"/>
      <c r="AB424" s="191"/>
      <c r="AE424" s="191"/>
      <c r="AN424" s="191"/>
    </row>
    <row r="425" spans="2:40" ht="12.75" customHeight="1" x14ac:dyDescent="0.3">
      <c r="B425" s="191"/>
      <c r="C425" s="191"/>
      <c r="D425" s="191"/>
      <c r="E425" s="276"/>
      <c r="F425" s="276"/>
      <c r="G425" s="191"/>
      <c r="H425" s="191"/>
      <c r="I425" s="191"/>
      <c r="J425" s="191"/>
      <c r="K425" s="277"/>
      <c r="L425" s="191"/>
      <c r="M425" s="191"/>
      <c r="N425" s="278"/>
      <c r="O425" s="279"/>
      <c r="P425" s="191"/>
      <c r="Q425" s="191"/>
      <c r="R425" s="191"/>
      <c r="S425" s="191"/>
      <c r="T425" s="191"/>
      <c r="U425" s="191"/>
      <c r="V425" s="191"/>
      <c r="W425" s="191"/>
      <c r="X425" s="191"/>
      <c r="Y425" s="191"/>
      <c r="Z425" s="191"/>
      <c r="AA425" s="191"/>
      <c r="AB425" s="191"/>
      <c r="AE425" s="191"/>
      <c r="AN425" s="191"/>
    </row>
    <row r="426" spans="2:40" ht="12.75" customHeight="1" x14ac:dyDescent="0.3">
      <c r="B426" s="191"/>
      <c r="C426" s="191"/>
      <c r="D426" s="191"/>
      <c r="E426" s="276"/>
      <c r="F426" s="276"/>
      <c r="G426" s="191"/>
      <c r="H426" s="191"/>
      <c r="I426" s="191"/>
      <c r="J426" s="191"/>
      <c r="K426" s="277"/>
      <c r="L426" s="191"/>
      <c r="M426" s="191"/>
      <c r="N426" s="278"/>
      <c r="O426" s="279"/>
      <c r="P426" s="191"/>
      <c r="Q426" s="191"/>
      <c r="R426" s="191"/>
      <c r="S426" s="191"/>
      <c r="T426" s="191"/>
      <c r="U426" s="191"/>
      <c r="V426" s="191"/>
      <c r="W426" s="191"/>
      <c r="X426" s="191"/>
      <c r="Y426" s="191"/>
      <c r="Z426" s="191"/>
      <c r="AA426" s="191"/>
      <c r="AB426" s="191"/>
      <c r="AE426" s="191"/>
      <c r="AN426" s="191"/>
    </row>
    <row r="427" spans="2:40" ht="12.75" customHeight="1" x14ac:dyDescent="0.3">
      <c r="B427" s="191"/>
      <c r="C427" s="191"/>
      <c r="D427" s="191"/>
      <c r="E427" s="276"/>
      <c r="F427" s="276"/>
      <c r="G427" s="191"/>
      <c r="H427" s="191"/>
      <c r="I427" s="191"/>
      <c r="J427" s="191"/>
      <c r="K427" s="277"/>
      <c r="L427" s="191"/>
      <c r="M427" s="191"/>
      <c r="N427" s="278"/>
      <c r="O427" s="279"/>
      <c r="P427" s="191"/>
      <c r="Q427" s="191"/>
      <c r="R427" s="191"/>
      <c r="S427" s="191"/>
      <c r="T427" s="191"/>
      <c r="U427" s="191"/>
      <c r="V427" s="191"/>
      <c r="W427" s="191"/>
      <c r="X427" s="191"/>
      <c r="Y427" s="191"/>
      <c r="Z427" s="191"/>
      <c r="AA427" s="191"/>
      <c r="AB427" s="191"/>
      <c r="AE427" s="191"/>
      <c r="AN427" s="191"/>
    </row>
    <row r="428" spans="2:40" ht="12.75" customHeight="1" x14ac:dyDescent="0.3">
      <c r="B428" s="191"/>
      <c r="C428" s="191"/>
      <c r="D428" s="191"/>
      <c r="E428" s="276"/>
      <c r="F428" s="276"/>
      <c r="G428" s="191"/>
      <c r="H428" s="191"/>
      <c r="I428" s="191"/>
      <c r="J428" s="191"/>
      <c r="K428" s="277"/>
      <c r="L428" s="191"/>
      <c r="M428" s="191"/>
      <c r="N428" s="278"/>
      <c r="O428" s="279"/>
      <c r="P428" s="191"/>
      <c r="Q428" s="191"/>
      <c r="R428" s="191"/>
      <c r="S428" s="191"/>
      <c r="T428" s="191"/>
      <c r="U428" s="191"/>
      <c r="V428" s="191"/>
      <c r="W428" s="191"/>
      <c r="X428" s="191"/>
      <c r="Y428" s="191"/>
      <c r="Z428" s="191"/>
      <c r="AA428" s="191"/>
      <c r="AB428" s="191"/>
      <c r="AE428" s="191"/>
      <c r="AN428" s="191"/>
    </row>
    <row r="429" spans="2:40" ht="12.75" customHeight="1" x14ac:dyDescent="0.3">
      <c r="B429" s="191"/>
      <c r="C429" s="191"/>
      <c r="D429" s="191"/>
      <c r="E429" s="276"/>
      <c r="F429" s="276"/>
      <c r="G429" s="191"/>
      <c r="H429" s="191"/>
      <c r="I429" s="191"/>
      <c r="J429" s="191"/>
      <c r="K429" s="277"/>
      <c r="L429" s="191"/>
      <c r="M429" s="191"/>
      <c r="N429" s="278"/>
      <c r="O429" s="279"/>
      <c r="P429" s="191"/>
      <c r="Q429" s="191"/>
      <c r="R429" s="191"/>
      <c r="S429" s="191"/>
      <c r="T429" s="191"/>
      <c r="U429" s="191"/>
      <c r="V429" s="191"/>
      <c r="W429" s="191"/>
      <c r="X429" s="191"/>
      <c r="Y429" s="191"/>
      <c r="Z429" s="191"/>
      <c r="AA429" s="191"/>
      <c r="AB429" s="191"/>
      <c r="AE429" s="191"/>
      <c r="AN429" s="191"/>
    </row>
    <row r="430" spans="2:40" ht="12.75" customHeight="1" x14ac:dyDescent="0.3">
      <c r="B430" s="191"/>
      <c r="C430" s="191"/>
      <c r="D430" s="191"/>
      <c r="E430" s="276"/>
      <c r="F430" s="276"/>
      <c r="G430" s="191"/>
      <c r="H430" s="191"/>
      <c r="I430" s="191"/>
      <c r="J430" s="191"/>
      <c r="K430" s="277"/>
      <c r="L430" s="191"/>
      <c r="M430" s="191"/>
      <c r="N430" s="278"/>
      <c r="O430" s="279"/>
      <c r="P430" s="191"/>
      <c r="Q430" s="191"/>
      <c r="R430" s="191"/>
      <c r="S430" s="191"/>
      <c r="T430" s="191"/>
      <c r="U430" s="191"/>
      <c r="V430" s="191"/>
      <c r="W430" s="191"/>
      <c r="X430" s="191"/>
      <c r="Y430" s="191"/>
      <c r="Z430" s="191"/>
      <c r="AA430" s="191"/>
      <c r="AB430" s="191"/>
      <c r="AE430" s="191"/>
      <c r="AN430" s="191"/>
    </row>
    <row r="431" spans="2:40" ht="12.75" customHeight="1" x14ac:dyDescent="0.3">
      <c r="B431" s="191"/>
      <c r="C431" s="191"/>
      <c r="D431" s="191"/>
      <c r="E431" s="276"/>
      <c r="F431" s="276"/>
      <c r="G431" s="191"/>
      <c r="H431" s="191"/>
      <c r="I431" s="191"/>
      <c r="J431" s="191"/>
      <c r="K431" s="277"/>
      <c r="L431" s="191"/>
      <c r="M431" s="191"/>
      <c r="N431" s="278"/>
      <c r="O431" s="279"/>
      <c r="P431" s="191"/>
      <c r="Q431" s="191"/>
      <c r="R431" s="191"/>
      <c r="S431" s="191"/>
      <c r="T431" s="191"/>
      <c r="U431" s="191"/>
      <c r="V431" s="191"/>
      <c r="W431" s="191"/>
      <c r="X431" s="191"/>
      <c r="Y431" s="191"/>
      <c r="Z431" s="191"/>
      <c r="AA431" s="191"/>
      <c r="AB431" s="191"/>
      <c r="AE431" s="191"/>
      <c r="AN431" s="191"/>
    </row>
    <row r="432" spans="2:40" ht="12.75" customHeight="1" x14ac:dyDescent="0.3">
      <c r="B432" s="191"/>
      <c r="C432" s="191"/>
      <c r="D432" s="191"/>
      <c r="E432" s="276"/>
      <c r="F432" s="276"/>
      <c r="G432" s="191"/>
      <c r="H432" s="191"/>
      <c r="I432" s="191"/>
      <c r="J432" s="191"/>
      <c r="K432" s="277"/>
      <c r="L432" s="191"/>
      <c r="M432" s="191"/>
      <c r="N432" s="278"/>
      <c r="O432" s="279"/>
      <c r="P432" s="191"/>
      <c r="Q432" s="191"/>
      <c r="R432" s="191"/>
      <c r="S432" s="191"/>
      <c r="T432" s="191"/>
      <c r="U432" s="191"/>
      <c r="V432" s="191"/>
      <c r="W432" s="191"/>
      <c r="X432" s="191"/>
      <c r="Y432" s="191"/>
      <c r="Z432" s="191"/>
      <c r="AA432" s="191"/>
      <c r="AB432" s="191"/>
      <c r="AE432" s="191"/>
      <c r="AN432" s="191"/>
    </row>
    <row r="433" spans="2:40" ht="12.75" customHeight="1" x14ac:dyDescent="0.3">
      <c r="B433" s="191"/>
      <c r="C433" s="191"/>
      <c r="D433" s="191"/>
      <c r="E433" s="276"/>
      <c r="F433" s="276"/>
      <c r="G433" s="191"/>
      <c r="H433" s="191"/>
      <c r="I433" s="191"/>
      <c r="J433" s="191"/>
      <c r="K433" s="277"/>
      <c r="L433" s="191"/>
      <c r="M433" s="191"/>
      <c r="N433" s="278"/>
      <c r="O433" s="279"/>
      <c r="P433" s="191"/>
      <c r="Q433" s="191"/>
      <c r="R433" s="191"/>
      <c r="S433" s="191"/>
      <c r="T433" s="191"/>
      <c r="U433" s="191"/>
      <c r="V433" s="191"/>
      <c r="W433" s="191"/>
      <c r="X433" s="191"/>
      <c r="Y433" s="191"/>
      <c r="Z433" s="191"/>
      <c r="AA433" s="191"/>
      <c r="AB433" s="191"/>
      <c r="AE433" s="191"/>
      <c r="AN433" s="191"/>
    </row>
    <row r="434" spans="2:40" ht="12.75" customHeight="1" x14ac:dyDescent="0.3">
      <c r="B434" s="191"/>
      <c r="C434" s="191"/>
      <c r="D434" s="191"/>
      <c r="E434" s="276"/>
      <c r="F434" s="276"/>
      <c r="G434" s="191"/>
      <c r="H434" s="191"/>
      <c r="I434" s="191"/>
      <c r="J434" s="191"/>
      <c r="K434" s="277"/>
      <c r="L434" s="191"/>
      <c r="M434" s="191"/>
      <c r="N434" s="278"/>
      <c r="O434" s="279"/>
      <c r="P434" s="191"/>
      <c r="Q434" s="191"/>
      <c r="R434" s="191"/>
      <c r="S434" s="191"/>
      <c r="T434" s="191"/>
      <c r="U434" s="191"/>
      <c r="V434" s="191"/>
      <c r="W434" s="191"/>
      <c r="X434" s="191"/>
      <c r="Y434" s="191"/>
      <c r="Z434" s="191"/>
      <c r="AA434" s="191"/>
      <c r="AB434" s="191"/>
      <c r="AE434" s="191"/>
      <c r="AN434" s="191"/>
    </row>
    <row r="435" spans="2:40" ht="12.75" customHeight="1" x14ac:dyDescent="0.3">
      <c r="B435" s="191"/>
      <c r="C435" s="191"/>
      <c r="D435" s="191"/>
      <c r="E435" s="276"/>
      <c r="F435" s="276"/>
      <c r="G435" s="191"/>
      <c r="H435" s="191"/>
      <c r="I435" s="191"/>
      <c r="J435" s="191"/>
      <c r="K435" s="277"/>
      <c r="L435" s="191"/>
      <c r="M435" s="191"/>
      <c r="N435" s="278"/>
      <c r="O435" s="279"/>
      <c r="P435" s="191"/>
      <c r="Q435" s="191"/>
      <c r="R435" s="191"/>
      <c r="S435" s="191"/>
      <c r="T435" s="191"/>
      <c r="U435" s="191"/>
      <c r="V435" s="191"/>
      <c r="W435" s="191"/>
      <c r="X435" s="191"/>
      <c r="Y435" s="191"/>
      <c r="Z435" s="191"/>
      <c r="AA435" s="191"/>
      <c r="AB435" s="191"/>
      <c r="AE435" s="191"/>
      <c r="AN435" s="191"/>
    </row>
    <row r="436" spans="2:40" ht="12.75" customHeight="1" x14ac:dyDescent="0.3">
      <c r="B436" s="191"/>
      <c r="C436" s="191"/>
      <c r="D436" s="191"/>
      <c r="E436" s="276"/>
      <c r="F436" s="276"/>
      <c r="G436" s="191"/>
      <c r="H436" s="191"/>
      <c r="I436" s="191"/>
      <c r="J436" s="191"/>
      <c r="K436" s="277"/>
      <c r="L436" s="191"/>
      <c r="M436" s="191"/>
      <c r="N436" s="278"/>
      <c r="O436" s="279"/>
      <c r="P436" s="191"/>
      <c r="Q436" s="191"/>
      <c r="R436" s="191"/>
      <c r="S436" s="191"/>
      <c r="T436" s="191"/>
      <c r="U436" s="191"/>
      <c r="V436" s="191"/>
      <c r="W436" s="191"/>
      <c r="X436" s="191"/>
      <c r="Y436" s="191"/>
      <c r="Z436" s="191"/>
      <c r="AA436" s="191"/>
      <c r="AB436" s="191"/>
      <c r="AE436" s="191"/>
      <c r="AN436" s="191"/>
    </row>
    <row r="437" spans="2:40" ht="12.75" customHeight="1" x14ac:dyDescent="0.3">
      <c r="B437" s="191"/>
      <c r="C437" s="191"/>
      <c r="D437" s="191"/>
      <c r="E437" s="276"/>
      <c r="F437" s="276"/>
      <c r="G437" s="191"/>
      <c r="H437" s="191"/>
      <c r="I437" s="191"/>
      <c r="J437" s="191"/>
      <c r="K437" s="277"/>
      <c r="L437" s="191"/>
      <c r="M437" s="191"/>
      <c r="N437" s="278"/>
      <c r="O437" s="279"/>
      <c r="P437" s="191"/>
      <c r="Q437" s="191"/>
      <c r="R437" s="191"/>
      <c r="S437" s="191"/>
      <c r="T437" s="191"/>
      <c r="U437" s="191"/>
      <c r="V437" s="191"/>
      <c r="W437" s="191"/>
      <c r="X437" s="191"/>
      <c r="Y437" s="191"/>
      <c r="Z437" s="191"/>
      <c r="AA437" s="191"/>
      <c r="AB437" s="191"/>
      <c r="AE437" s="191"/>
      <c r="AN437" s="191"/>
    </row>
    <row r="438" spans="2:40" ht="12.75" customHeight="1" x14ac:dyDescent="0.3">
      <c r="B438" s="191"/>
      <c r="C438" s="191"/>
      <c r="D438" s="191"/>
      <c r="E438" s="276"/>
      <c r="F438" s="276"/>
      <c r="G438" s="191"/>
      <c r="H438" s="191"/>
      <c r="I438" s="191"/>
      <c r="J438" s="191"/>
      <c r="K438" s="277"/>
      <c r="L438" s="191"/>
      <c r="M438" s="191"/>
      <c r="N438" s="278"/>
      <c r="O438" s="279"/>
      <c r="P438" s="191"/>
      <c r="Q438" s="191"/>
      <c r="R438" s="191"/>
      <c r="S438" s="191"/>
      <c r="T438" s="191"/>
      <c r="U438" s="191"/>
      <c r="V438" s="191"/>
      <c r="W438" s="191"/>
      <c r="X438" s="191"/>
      <c r="Y438" s="191"/>
      <c r="Z438" s="191"/>
      <c r="AA438" s="191"/>
      <c r="AB438" s="191"/>
      <c r="AE438" s="191"/>
      <c r="AN438" s="191"/>
    </row>
    <row r="439" spans="2:40" ht="12.75" customHeight="1" x14ac:dyDescent="0.3">
      <c r="B439" s="191"/>
      <c r="C439" s="191"/>
      <c r="D439" s="191"/>
      <c r="E439" s="276"/>
      <c r="F439" s="276"/>
      <c r="G439" s="191"/>
      <c r="H439" s="191"/>
      <c r="I439" s="191"/>
      <c r="J439" s="191"/>
      <c r="K439" s="277"/>
      <c r="L439" s="191"/>
      <c r="M439" s="191"/>
      <c r="N439" s="278"/>
      <c r="O439" s="279"/>
      <c r="P439" s="191"/>
      <c r="Q439" s="191"/>
      <c r="R439" s="191"/>
      <c r="S439" s="191"/>
      <c r="T439" s="191"/>
      <c r="U439" s="191"/>
      <c r="V439" s="191"/>
      <c r="W439" s="191"/>
      <c r="X439" s="191"/>
      <c r="Y439" s="191"/>
      <c r="Z439" s="191"/>
      <c r="AA439" s="191"/>
      <c r="AB439" s="191"/>
      <c r="AE439" s="191"/>
      <c r="AN439" s="191"/>
    </row>
    <row r="440" spans="2:40" ht="12.75" customHeight="1" x14ac:dyDescent="0.3">
      <c r="B440" s="191"/>
      <c r="C440" s="191"/>
      <c r="D440" s="191"/>
      <c r="E440" s="276"/>
      <c r="F440" s="276"/>
      <c r="G440" s="191"/>
      <c r="H440" s="191"/>
      <c r="I440" s="191"/>
      <c r="J440" s="191"/>
      <c r="K440" s="277"/>
      <c r="L440" s="191"/>
      <c r="M440" s="191"/>
      <c r="N440" s="278"/>
      <c r="O440" s="279"/>
      <c r="P440" s="191"/>
      <c r="Q440" s="191"/>
      <c r="R440" s="191"/>
      <c r="S440" s="191"/>
      <c r="T440" s="191"/>
      <c r="U440" s="191"/>
      <c r="V440" s="191"/>
      <c r="W440" s="191"/>
      <c r="X440" s="191"/>
      <c r="Y440" s="191"/>
      <c r="Z440" s="191"/>
      <c r="AA440" s="191"/>
      <c r="AB440" s="191"/>
      <c r="AE440" s="191"/>
      <c r="AN440" s="191"/>
    </row>
    <row r="441" spans="2:40" ht="12.75" customHeight="1" x14ac:dyDescent="0.3">
      <c r="B441" s="191"/>
      <c r="C441" s="191"/>
      <c r="D441" s="191"/>
      <c r="E441" s="276"/>
      <c r="F441" s="276"/>
      <c r="G441" s="191"/>
      <c r="H441" s="191"/>
      <c r="I441" s="191"/>
      <c r="J441" s="191"/>
      <c r="K441" s="277"/>
      <c r="L441" s="191"/>
      <c r="M441" s="191"/>
      <c r="N441" s="278"/>
      <c r="O441" s="279"/>
      <c r="P441" s="191"/>
      <c r="Q441" s="191"/>
      <c r="R441" s="191"/>
      <c r="S441" s="191"/>
      <c r="T441" s="191"/>
      <c r="U441" s="191"/>
      <c r="V441" s="191"/>
      <c r="W441" s="191"/>
      <c r="X441" s="191"/>
      <c r="Y441" s="191"/>
      <c r="Z441" s="191"/>
      <c r="AA441" s="191"/>
      <c r="AB441" s="191"/>
      <c r="AE441" s="191"/>
      <c r="AN441" s="191"/>
    </row>
    <row r="442" spans="2:40" ht="12.75" customHeight="1" x14ac:dyDescent="0.3">
      <c r="B442" s="191"/>
      <c r="C442" s="191"/>
      <c r="D442" s="191"/>
      <c r="E442" s="276"/>
      <c r="F442" s="276"/>
      <c r="G442" s="191"/>
      <c r="H442" s="191"/>
      <c r="I442" s="191"/>
      <c r="J442" s="191"/>
      <c r="K442" s="277"/>
      <c r="L442" s="191"/>
      <c r="M442" s="191"/>
      <c r="N442" s="278"/>
      <c r="O442" s="279"/>
      <c r="P442" s="191"/>
      <c r="Q442" s="191"/>
      <c r="R442" s="191"/>
      <c r="S442" s="191"/>
      <c r="T442" s="191"/>
      <c r="U442" s="191"/>
      <c r="V442" s="191"/>
      <c r="W442" s="191"/>
      <c r="X442" s="191"/>
      <c r="Y442" s="191"/>
      <c r="Z442" s="191"/>
      <c r="AA442" s="191"/>
      <c r="AB442" s="191"/>
      <c r="AE442" s="191"/>
      <c r="AN442" s="191"/>
    </row>
    <row r="443" spans="2:40" ht="12.75" customHeight="1" x14ac:dyDescent="0.3">
      <c r="B443" s="191"/>
      <c r="C443" s="191"/>
      <c r="D443" s="191"/>
      <c r="E443" s="276"/>
      <c r="F443" s="276"/>
      <c r="G443" s="191"/>
      <c r="H443" s="191"/>
      <c r="I443" s="191"/>
      <c r="J443" s="191"/>
      <c r="K443" s="277"/>
      <c r="L443" s="191"/>
      <c r="M443" s="191"/>
      <c r="N443" s="278"/>
      <c r="O443" s="279"/>
      <c r="P443" s="191"/>
      <c r="Q443" s="191"/>
      <c r="R443" s="191"/>
      <c r="S443" s="191"/>
      <c r="T443" s="191"/>
      <c r="U443" s="191"/>
      <c r="V443" s="191"/>
      <c r="W443" s="191"/>
      <c r="X443" s="191"/>
      <c r="Y443" s="191"/>
      <c r="Z443" s="191"/>
      <c r="AA443" s="191"/>
      <c r="AB443" s="191"/>
      <c r="AE443" s="191"/>
      <c r="AN443" s="191"/>
    </row>
    <row r="444" spans="2:40" ht="12.75" customHeight="1" x14ac:dyDescent="0.3">
      <c r="B444" s="191"/>
      <c r="C444" s="191"/>
      <c r="D444" s="191"/>
      <c r="E444" s="276"/>
      <c r="F444" s="276"/>
      <c r="G444" s="191"/>
      <c r="H444" s="191"/>
      <c r="I444" s="191"/>
      <c r="J444" s="191"/>
      <c r="K444" s="277"/>
      <c r="L444" s="191"/>
      <c r="M444" s="191"/>
      <c r="N444" s="278"/>
      <c r="O444" s="279"/>
      <c r="P444" s="191"/>
      <c r="Q444" s="191"/>
      <c r="R444" s="191"/>
      <c r="S444" s="191"/>
      <c r="T444" s="191"/>
      <c r="U444" s="191"/>
      <c r="V444" s="191"/>
      <c r="W444" s="191"/>
      <c r="X444" s="191"/>
      <c r="Y444" s="191"/>
      <c r="Z444" s="191"/>
      <c r="AA444" s="191"/>
      <c r="AB444" s="191"/>
      <c r="AE444" s="191"/>
      <c r="AN444" s="191"/>
    </row>
    <row r="445" spans="2:40" ht="12.75" customHeight="1" x14ac:dyDescent="0.3">
      <c r="B445" s="191"/>
      <c r="C445" s="191"/>
      <c r="D445" s="191"/>
      <c r="E445" s="276"/>
      <c r="F445" s="276"/>
      <c r="G445" s="191"/>
      <c r="H445" s="191"/>
      <c r="I445" s="191"/>
      <c r="J445" s="191"/>
      <c r="K445" s="277"/>
      <c r="L445" s="191"/>
      <c r="M445" s="191"/>
      <c r="N445" s="278"/>
      <c r="O445" s="279"/>
      <c r="P445" s="191"/>
      <c r="Q445" s="191"/>
      <c r="R445" s="191"/>
      <c r="S445" s="191"/>
      <c r="T445" s="191"/>
      <c r="U445" s="191"/>
      <c r="V445" s="191"/>
      <c r="W445" s="191"/>
      <c r="X445" s="191"/>
      <c r="Y445" s="191"/>
      <c r="Z445" s="191"/>
      <c r="AA445" s="191"/>
      <c r="AB445" s="191"/>
      <c r="AE445" s="191"/>
      <c r="AN445" s="191"/>
    </row>
    <row r="446" spans="2:40" ht="12.75" customHeight="1" x14ac:dyDescent="0.3">
      <c r="B446" s="191"/>
      <c r="C446" s="191"/>
      <c r="D446" s="191"/>
      <c r="E446" s="276"/>
      <c r="F446" s="276"/>
      <c r="G446" s="191"/>
      <c r="H446" s="191"/>
      <c r="I446" s="191"/>
      <c r="J446" s="191"/>
      <c r="K446" s="277"/>
      <c r="L446" s="191"/>
      <c r="M446" s="191"/>
      <c r="N446" s="278"/>
      <c r="O446" s="279"/>
      <c r="P446" s="191"/>
      <c r="Q446" s="191"/>
      <c r="R446" s="191"/>
      <c r="S446" s="191"/>
      <c r="T446" s="191"/>
      <c r="U446" s="191"/>
      <c r="V446" s="191"/>
      <c r="W446" s="191"/>
      <c r="X446" s="191"/>
      <c r="Y446" s="191"/>
      <c r="Z446" s="191"/>
      <c r="AA446" s="191"/>
      <c r="AB446" s="191"/>
      <c r="AE446" s="191"/>
      <c r="AN446" s="191"/>
    </row>
    <row r="447" spans="2:40" ht="12.75" customHeight="1" x14ac:dyDescent="0.3">
      <c r="B447" s="191"/>
      <c r="C447" s="191"/>
      <c r="D447" s="191"/>
      <c r="E447" s="276"/>
      <c r="F447" s="276"/>
      <c r="G447" s="191"/>
      <c r="H447" s="191"/>
      <c r="I447" s="191"/>
      <c r="J447" s="191"/>
      <c r="K447" s="277"/>
      <c r="L447" s="191"/>
      <c r="M447" s="191"/>
      <c r="N447" s="278"/>
      <c r="O447" s="279"/>
      <c r="P447" s="191"/>
      <c r="Q447" s="191"/>
      <c r="R447" s="191"/>
      <c r="S447" s="191"/>
      <c r="T447" s="191"/>
      <c r="U447" s="191"/>
      <c r="V447" s="191"/>
      <c r="W447" s="191"/>
      <c r="X447" s="191"/>
      <c r="Y447" s="191"/>
      <c r="Z447" s="191"/>
      <c r="AA447" s="191"/>
      <c r="AB447" s="191"/>
      <c r="AE447" s="191"/>
      <c r="AN447" s="191"/>
    </row>
    <row r="448" spans="2:40" ht="12.75" customHeight="1" x14ac:dyDescent="0.3">
      <c r="B448" s="191"/>
      <c r="C448" s="191"/>
      <c r="D448" s="191"/>
      <c r="E448" s="276"/>
      <c r="F448" s="276"/>
      <c r="G448" s="191"/>
      <c r="H448" s="191"/>
      <c r="I448" s="191"/>
      <c r="J448" s="191"/>
      <c r="K448" s="277"/>
      <c r="L448" s="191"/>
      <c r="M448" s="191"/>
      <c r="N448" s="278"/>
      <c r="O448" s="279"/>
      <c r="P448" s="191"/>
      <c r="Q448" s="191"/>
      <c r="R448" s="191"/>
      <c r="S448" s="191"/>
      <c r="T448" s="191"/>
      <c r="U448" s="191"/>
      <c r="V448" s="191"/>
      <c r="W448" s="191"/>
      <c r="X448" s="191"/>
      <c r="Y448" s="191"/>
      <c r="Z448" s="191"/>
      <c r="AA448" s="191"/>
      <c r="AB448" s="191"/>
      <c r="AE448" s="191"/>
      <c r="AN448" s="191"/>
    </row>
    <row r="449" spans="2:40" ht="12.75" customHeight="1" x14ac:dyDescent="0.3">
      <c r="B449" s="191"/>
      <c r="C449" s="191"/>
      <c r="D449" s="191"/>
      <c r="E449" s="276"/>
      <c r="F449" s="276"/>
      <c r="G449" s="191"/>
      <c r="H449" s="191"/>
      <c r="I449" s="191"/>
      <c r="J449" s="191"/>
      <c r="K449" s="277"/>
      <c r="L449" s="191"/>
      <c r="M449" s="191"/>
      <c r="N449" s="278"/>
      <c r="O449" s="279"/>
      <c r="P449" s="191"/>
      <c r="Q449" s="191"/>
      <c r="R449" s="191"/>
      <c r="S449" s="191"/>
      <c r="T449" s="191"/>
      <c r="U449" s="191"/>
      <c r="V449" s="191"/>
      <c r="W449" s="191"/>
      <c r="X449" s="191"/>
      <c r="Y449" s="191"/>
      <c r="Z449" s="191"/>
      <c r="AA449" s="191"/>
      <c r="AB449" s="191"/>
      <c r="AE449" s="191"/>
      <c r="AN449" s="191"/>
    </row>
    <row r="450" spans="2:40" ht="12.75" customHeight="1" x14ac:dyDescent="0.3">
      <c r="B450" s="191"/>
      <c r="C450" s="191"/>
      <c r="D450" s="191"/>
      <c r="E450" s="276"/>
      <c r="F450" s="276"/>
      <c r="G450" s="191"/>
      <c r="H450" s="191"/>
      <c r="I450" s="191"/>
      <c r="J450" s="191"/>
      <c r="K450" s="277"/>
      <c r="L450" s="191"/>
      <c r="M450" s="191"/>
      <c r="N450" s="278"/>
      <c r="O450" s="279"/>
      <c r="P450" s="191"/>
      <c r="Q450" s="191"/>
      <c r="R450" s="191"/>
      <c r="S450" s="191"/>
      <c r="T450" s="191"/>
      <c r="U450" s="191"/>
      <c r="V450" s="191"/>
      <c r="W450" s="191"/>
      <c r="X450" s="191"/>
      <c r="Y450" s="191"/>
      <c r="Z450" s="191"/>
      <c r="AA450" s="191"/>
      <c r="AB450" s="191"/>
      <c r="AE450" s="191"/>
      <c r="AN450" s="191"/>
    </row>
    <row r="451" spans="2:40" ht="12.75" customHeight="1" x14ac:dyDescent="0.3">
      <c r="B451" s="191"/>
      <c r="C451" s="191"/>
      <c r="D451" s="191"/>
      <c r="E451" s="276"/>
      <c r="F451" s="276"/>
      <c r="G451" s="191"/>
      <c r="H451" s="191"/>
      <c r="I451" s="191"/>
      <c r="J451" s="191"/>
      <c r="K451" s="277"/>
      <c r="L451" s="191"/>
      <c r="M451" s="191"/>
      <c r="N451" s="278"/>
      <c r="O451" s="279"/>
      <c r="P451" s="191"/>
      <c r="Q451" s="191"/>
      <c r="R451" s="191"/>
      <c r="S451" s="191"/>
      <c r="T451" s="191"/>
      <c r="U451" s="191"/>
      <c r="V451" s="191"/>
      <c r="W451" s="191"/>
      <c r="X451" s="191"/>
      <c r="Y451" s="191"/>
      <c r="Z451" s="191"/>
      <c r="AA451" s="191"/>
      <c r="AB451" s="191"/>
      <c r="AE451" s="191"/>
      <c r="AN451" s="191"/>
    </row>
    <row r="452" spans="2:40" ht="12.75" customHeight="1" x14ac:dyDescent="0.3">
      <c r="B452" s="191"/>
      <c r="C452" s="191"/>
      <c r="D452" s="191"/>
      <c r="E452" s="276"/>
      <c r="F452" s="276"/>
      <c r="G452" s="191"/>
      <c r="H452" s="191"/>
      <c r="I452" s="191"/>
      <c r="J452" s="191"/>
      <c r="K452" s="277"/>
      <c r="L452" s="191"/>
      <c r="M452" s="191"/>
      <c r="N452" s="278"/>
      <c r="O452" s="279"/>
      <c r="P452" s="191"/>
      <c r="Q452" s="191"/>
      <c r="R452" s="191"/>
      <c r="S452" s="191"/>
      <c r="T452" s="191"/>
      <c r="U452" s="191"/>
      <c r="V452" s="191"/>
      <c r="W452" s="191"/>
      <c r="X452" s="191"/>
      <c r="Y452" s="191"/>
      <c r="Z452" s="191"/>
      <c r="AA452" s="191"/>
      <c r="AB452" s="191"/>
      <c r="AE452" s="191"/>
      <c r="AN452" s="191"/>
    </row>
    <row r="453" spans="2:40" ht="12.75" customHeight="1" x14ac:dyDescent="0.3">
      <c r="B453" s="191"/>
      <c r="C453" s="191"/>
      <c r="D453" s="191"/>
      <c r="E453" s="276"/>
      <c r="F453" s="276"/>
      <c r="G453" s="191"/>
      <c r="H453" s="191"/>
      <c r="I453" s="191"/>
      <c r="J453" s="191"/>
      <c r="K453" s="277"/>
      <c r="L453" s="191"/>
      <c r="M453" s="191"/>
      <c r="N453" s="278"/>
      <c r="O453" s="279"/>
      <c r="P453" s="191"/>
      <c r="Q453" s="191"/>
      <c r="R453" s="191"/>
      <c r="S453" s="191"/>
      <c r="T453" s="191"/>
      <c r="U453" s="191"/>
      <c r="V453" s="191"/>
      <c r="W453" s="191"/>
      <c r="X453" s="191"/>
      <c r="Y453" s="191"/>
      <c r="Z453" s="191"/>
      <c r="AA453" s="191"/>
      <c r="AB453" s="191"/>
      <c r="AE453" s="191"/>
      <c r="AN453" s="191"/>
    </row>
    <row r="454" spans="2:40" ht="12.75" customHeight="1" x14ac:dyDescent="0.3">
      <c r="B454" s="191"/>
      <c r="C454" s="191"/>
      <c r="D454" s="191"/>
      <c r="E454" s="276"/>
      <c r="F454" s="276"/>
      <c r="G454" s="191"/>
      <c r="H454" s="191"/>
      <c r="I454" s="191"/>
      <c r="J454" s="191"/>
      <c r="K454" s="277"/>
      <c r="L454" s="191"/>
      <c r="M454" s="191"/>
      <c r="N454" s="278"/>
      <c r="O454" s="279"/>
      <c r="P454" s="191"/>
      <c r="Q454" s="191"/>
      <c r="R454" s="191"/>
      <c r="S454" s="191"/>
      <c r="T454" s="191"/>
      <c r="U454" s="191"/>
      <c r="V454" s="191"/>
      <c r="W454" s="191"/>
      <c r="X454" s="191"/>
      <c r="Y454" s="191"/>
      <c r="Z454" s="191"/>
      <c r="AA454" s="191"/>
      <c r="AB454" s="191"/>
      <c r="AE454" s="191"/>
      <c r="AN454" s="191"/>
    </row>
    <row r="455" spans="2:40" ht="12.75" customHeight="1" x14ac:dyDescent="0.3">
      <c r="B455" s="191"/>
      <c r="C455" s="191"/>
      <c r="D455" s="191"/>
      <c r="E455" s="276"/>
      <c r="F455" s="276"/>
      <c r="G455" s="191"/>
      <c r="H455" s="191"/>
      <c r="I455" s="191"/>
      <c r="J455" s="191"/>
      <c r="K455" s="277"/>
      <c r="L455" s="191"/>
      <c r="M455" s="191"/>
      <c r="N455" s="278"/>
      <c r="O455" s="279"/>
      <c r="P455" s="191"/>
      <c r="Q455" s="191"/>
      <c r="R455" s="191"/>
      <c r="S455" s="191"/>
      <c r="T455" s="191"/>
      <c r="U455" s="191"/>
      <c r="V455" s="191"/>
      <c r="W455" s="191"/>
      <c r="X455" s="191"/>
      <c r="Y455" s="191"/>
      <c r="Z455" s="191"/>
      <c r="AA455" s="191"/>
      <c r="AB455" s="191"/>
      <c r="AE455" s="191"/>
      <c r="AN455" s="191"/>
    </row>
    <row r="456" spans="2:40" ht="12.75" customHeight="1" x14ac:dyDescent="0.3">
      <c r="B456" s="191"/>
      <c r="C456" s="191"/>
      <c r="D456" s="191"/>
      <c r="E456" s="276"/>
      <c r="F456" s="276"/>
      <c r="G456" s="191"/>
      <c r="H456" s="191"/>
      <c r="I456" s="191"/>
      <c r="J456" s="191"/>
      <c r="K456" s="277"/>
      <c r="L456" s="191"/>
      <c r="M456" s="191"/>
      <c r="N456" s="278"/>
      <c r="O456" s="279"/>
      <c r="P456" s="191"/>
      <c r="Q456" s="191"/>
      <c r="R456" s="191"/>
      <c r="S456" s="191"/>
      <c r="T456" s="191"/>
      <c r="U456" s="191"/>
      <c r="V456" s="191"/>
      <c r="W456" s="191"/>
      <c r="X456" s="191"/>
      <c r="Y456" s="191"/>
      <c r="Z456" s="191"/>
      <c r="AA456" s="191"/>
      <c r="AB456" s="191"/>
      <c r="AE456" s="191"/>
      <c r="AN456" s="191"/>
    </row>
    <row r="457" spans="2:40" ht="12.75" customHeight="1" x14ac:dyDescent="0.3">
      <c r="B457" s="191"/>
      <c r="C457" s="191"/>
      <c r="D457" s="191"/>
      <c r="E457" s="276"/>
      <c r="F457" s="276"/>
      <c r="G457" s="191"/>
      <c r="H457" s="191"/>
      <c r="I457" s="191"/>
      <c r="J457" s="191"/>
      <c r="K457" s="277"/>
      <c r="L457" s="191"/>
      <c r="M457" s="191"/>
      <c r="N457" s="278"/>
      <c r="O457" s="279"/>
      <c r="P457" s="191"/>
      <c r="Q457" s="191"/>
      <c r="R457" s="191"/>
      <c r="S457" s="191"/>
      <c r="T457" s="191"/>
      <c r="U457" s="191"/>
      <c r="V457" s="191"/>
      <c r="W457" s="191"/>
      <c r="X457" s="191"/>
      <c r="Y457" s="191"/>
      <c r="Z457" s="191"/>
      <c r="AA457" s="191"/>
      <c r="AB457" s="191"/>
      <c r="AE457" s="191"/>
      <c r="AN457" s="191"/>
    </row>
    <row r="458" spans="2:40" ht="12.75" customHeight="1" x14ac:dyDescent="0.3">
      <c r="B458" s="191"/>
      <c r="C458" s="191"/>
      <c r="D458" s="191"/>
      <c r="E458" s="276"/>
      <c r="F458" s="276"/>
      <c r="G458" s="191"/>
      <c r="H458" s="191"/>
      <c r="I458" s="191"/>
      <c r="J458" s="191"/>
      <c r="K458" s="277"/>
      <c r="L458" s="191"/>
      <c r="M458" s="191"/>
      <c r="N458" s="278"/>
      <c r="O458" s="279"/>
      <c r="P458" s="191"/>
      <c r="Q458" s="191"/>
      <c r="R458" s="191"/>
      <c r="S458" s="191"/>
      <c r="T458" s="191"/>
      <c r="U458" s="191"/>
      <c r="V458" s="191"/>
      <c r="W458" s="191"/>
      <c r="X458" s="191"/>
      <c r="Y458" s="191"/>
      <c r="Z458" s="191"/>
      <c r="AA458" s="191"/>
      <c r="AB458" s="191"/>
      <c r="AE458" s="191"/>
      <c r="AN458" s="191"/>
    </row>
    <row r="459" spans="2:40" ht="12.75" customHeight="1" x14ac:dyDescent="0.3">
      <c r="B459" s="191"/>
      <c r="C459" s="191"/>
      <c r="D459" s="191"/>
      <c r="E459" s="276"/>
      <c r="F459" s="276"/>
      <c r="G459" s="191"/>
      <c r="H459" s="191"/>
      <c r="I459" s="191"/>
      <c r="J459" s="191"/>
      <c r="K459" s="277"/>
      <c r="L459" s="191"/>
      <c r="M459" s="191"/>
      <c r="N459" s="278"/>
      <c r="O459" s="279"/>
      <c r="P459" s="191"/>
      <c r="Q459" s="191"/>
      <c r="R459" s="191"/>
      <c r="S459" s="191"/>
      <c r="T459" s="191"/>
      <c r="U459" s="191"/>
      <c r="V459" s="191"/>
      <c r="W459" s="191"/>
      <c r="X459" s="191"/>
      <c r="Y459" s="191"/>
      <c r="Z459" s="191"/>
      <c r="AA459" s="191"/>
      <c r="AB459" s="191"/>
      <c r="AE459" s="191"/>
      <c r="AN459" s="191"/>
    </row>
    <row r="460" spans="2:40" ht="12.75" customHeight="1" x14ac:dyDescent="0.3">
      <c r="B460" s="191"/>
      <c r="C460" s="191"/>
      <c r="D460" s="191"/>
      <c r="E460" s="276"/>
      <c r="F460" s="276"/>
      <c r="G460" s="191"/>
      <c r="H460" s="191"/>
      <c r="I460" s="191"/>
      <c r="J460" s="191"/>
      <c r="K460" s="277"/>
      <c r="L460" s="191"/>
      <c r="M460" s="191"/>
      <c r="N460" s="278"/>
      <c r="O460" s="279"/>
      <c r="P460" s="191"/>
      <c r="Q460" s="191"/>
      <c r="R460" s="191"/>
      <c r="S460" s="191"/>
      <c r="T460" s="191"/>
      <c r="U460" s="191"/>
      <c r="V460" s="191"/>
      <c r="W460" s="191"/>
      <c r="X460" s="191"/>
      <c r="Y460" s="191"/>
      <c r="Z460" s="191"/>
      <c r="AA460" s="191"/>
      <c r="AB460" s="191"/>
      <c r="AE460" s="191"/>
      <c r="AN460" s="191"/>
    </row>
    <row r="461" spans="2:40" ht="12.75" customHeight="1" x14ac:dyDescent="0.3">
      <c r="B461" s="191"/>
      <c r="C461" s="191"/>
      <c r="D461" s="191"/>
      <c r="E461" s="276"/>
      <c r="F461" s="276"/>
      <c r="G461" s="191"/>
      <c r="H461" s="191"/>
      <c r="I461" s="191"/>
      <c r="J461" s="191"/>
      <c r="K461" s="277"/>
      <c r="L461" s="191"/>
      <c r="M461" s="191"/>
      <c r="N461" s="278"/>
      <c r="O461" s="279"/>
      <c r="P461" s="191"/>
      <c r="Q461" s="191"/>
      <c r="R461" s="191"/>
      <c r="S461" s="191"/>
      <c r="T461" s="191"/>
      <c r="U461" s="191"/>
      <c r="V461" s="191"/>
      <c r="W461" s="191"/>
      <c r="X461" s="191"/>
      <c r="Y461" s="191"/>
      <c r="Z461" s="191"/>
      <c r="AA461" s="191"/>
      <c r="AB461" s="191"/>
      <c r="AE461" s="191"/>
      <c r="AN461" s="191"/>
    </row>
    <row r="462" spans="2:40" ht="12.75" customHeight="1" x14ac:dyDescent="0.3">
      <c r="B462" s="191"/>
      <c r="C462" s="191"/>
      <c r="D462" s="191"/>
      <c r="E462" s="276"/>
      <c r="F462" s="276"/>
      <c r="G462" s="191"/>
      <c r="H462" s="191"/>
      <c r="I462" s="191"/>
      <c r="J462" s="191"/>
      <c r="K462" s="277"/>
      <c r="L462" s="191"/>
      <c r="M462" s="191"/>
      <c r="N462" s="278"/>
      <c r="O462" s="279"/>
      <c r="P462" s="191"/>
      <c r="Q462" s="191"/>
      <c r="R462" s="191"/>
      <c r="S462" s="191"/>
      <c r="T462" s="191"/>
      <c r="U462" s="191"/>
      <c r="V462" s="191"/>
      <c r="W462" s="191"/>
      <c r="X462" s="191"/>
      <c r="Y462" s="191"/>
      <c r="Z462" s="191"/>
      <c r="AA462" s="191"/>
      <c r="AB462" s="191"/>
      <c r="AE462" s="191"/>
      <c r="AN462" s="191"/>
    </row>
    <row r="463" spans="2:40" ht="12.75" customHeight="1" x14ac:dyDescent="0.3">
      <c r="B463" s="191"/>
      <c r="C463" s="191"/>
      <c r="D463" s="191"/>
      <c r="E463" s="276"/>
      <c r="F463" s="276"/>
      <c r="G463" s="191"/>
      <c r="H463" s="191"/>
      <c r="I463" s="191"/>
      <c r="J463" s="191"/>
      <c r="K463" s="277"/>
      <c r="L463" s="191"/>
      <c r="M463" s="191"/>
      <c r="N463" s="278"/>
      <c r="O463" s="279"/>
      <c r="P463" s="191"/>
      <c r="Q463" s="191"/>
      <c r="R463" s="191"/>
      <c r="S463" s="191"/>
      <c r="T463" s="191"/>
      <c r="U463" s="191"/>
      <c r="V463" s="191"/>
      <c r="W463" s="191"/>
      <c r="X463" s="191"/>
      <c r="Y463" s="191"/>
      <c r="Z463" s="191"/>
      <c r="AA463" s="191"/>
      <c r="AB463" s="191"/>
      <c r="AE463" s="191"/>
      <c r="AN463" s="191"/>
    </row>
    <row r="464" spans="2:40" ht="12.75" customHeight="1" x14ac:dyDescent="0.3">
      <c r="B464" s="191"/>
      <c r="C464" s="191"/>
      <c r="D464" s="191"/>
      <c r="E464" s="276"/>
      <c r="F464" s="276"/>
      <c r="G464" s="191"/>
      <c r="H464" s="191"/>
      <c r="I464" s="191"/>
      <c r="J464" s="191"/>
      <c r="K464" s="277"/>
      <c r="L464" s="191"/>
      <c r="M464" s="191"/>
      <c r="N464" s="278"/>
      <c r="O464" s="279"/>
      <c r="P464" s="191"/>
      <c r="Q464" s="191"/>
      <c r="R464" s="191"/>
      <c r="S464" s="191"/>
      <c r="T464" s="191"/>
      <c r="U464" s="191"/>
      <c r="V464" s="191"/>
      <c r="W464" s="191"/>
      <c r="X464" s="191"/>
      <c r="Y464" s="191"/>
      <c r="Z464" s="191"/>
      <c r="AA464" s="191"/>
      <c r="AB464" s="191"/>
      <c r="AE464" s="191"/>
      <c r="AN464" s="191"/>
    </row>
    <row r="465" spans="2:40" ht="12.75" customHeight="1" x14ac:dyDescent="0.3">
      <c r="B465" s="191"/>
      <c r="C465" s="191"/>
      <c r="D465" s="191"/>
      <c r="E465" s="276"/>
      <c r="F465" s="276"/>
      <c r="G465" s="191"/>
      <c r="H465" s="191"/>
      <c r="I465" s="191"/>
      <c r="J465" s="191"/>
      <c r="K465" s="277"/>
      <c r="L465" s="191"/>
      <c r="M465" s="191"/>
      <c r="N465" s="278"/>
      <c r="O465" s="279"/>
      <c r="P465" s="191"/>
      <c r="Q465" s="191"/>
      <c r="R465" s="191"/>
      <c r="S465" s="191"/>
      <c r="T465" s="191"/>
      <c r="U465" s="191"/>
      <c r="V465" s="191"/>
      <c r="W465" s="191"/>
      <c r="X465" s="191"/>
      <c r="Y465" s="191"/>
      <c r="Z465" s="191"/>
      <c r="AA465" s="191"/>
      <c r="AB465" s="191"/>
      <c r="AE465" s="191"/>
      <c r="AN465" s="191"/>
    </row>
    <row r="466" spans="2:40" ht="12.75" customHeight="1" x14ac:dyDescent="0.3">
      <c r="B466" s="191"/>
      <c r="C466" s="191"/>
      <c r="D466" s="191"/>
      <c r="E466" s="276"/>
      <c r="F466" s="276"/>
      <c r="G466" s="191"/>
      <c r="H466" s="191"/>
      <c r="I466" s="191"/>
      <c r="J466" s="191"/>
      <c r="K466" s="277"/>
      <c r="L466" s="191"/>
      <c r="M466" s="191"/>
      <c r="N466" s="278"/>
      <c r="O466" s="279"/>
      <c r="P466" s="191"/>
      <c r="Q466" s="191"/>
      <c r="R466" s="191"/>
      <c r="S466" s="191"/>
      <c r="T466" s="191"/>
      <c r="U466" s="191"/>
      <c r="V466" s="191"/>
      <c r="W466" s="191"/>
      <c r="X466" s="191"/>
      <c r="Y466" s="191"/>
      <c r="Z466" s="191"/>
      <c r="AA466" s="191"/>
      <c r="AB466" s="191"/>
      <c r="AE466" s="191"/>
      <c r="AN466" s="191"/>
    </row>
    <row r="467" spans="2:40" ht="12.75" customHeight="1" x14ac:dyDescent="0.3">
      <c r="B467" s="191"/>
      <c r="C467" s="191"/>
      <c r="D467" s="191"/>
      <c r="E467" s="276"/>
      <c r="F467" s="276"/>
      <c r="G467" s="191"/>
      <c r="H467" s="191"/>
      <c r="I467" s="191"/>
      <c r="J467" s="191"/>
      <c r="K467" s="277"/>
      <c r="L467" s="191"/>
      <c r="M467" s="191"/>
      <c r="N467" s="278"/>
      <c r="O467" s="279"/>
      <c r="P467" s="191"/>
      <c r="Q467" s="191"/>
      <c r="R467" s="191"/>
      <c r="S467" s="191"/>
      <c r="T467" s="191"/>
      <c r="U467" s="191"/>
      <c r="V467" s="191"/>
      <c r="W467" s="191"/>
      <c r="X467" s="191"/>
      <c r="Y467" s="191"/>
      <c r="Z467" s="191"/>
      <c r="AA467" s="191"/>
      <c r="AB467" s="191"/>
      <c r="AE467" s="191"/>
      <c r="AN467" s="191"/>
    </row>
    <row r="468" spans="2:40" ht="12.75" customHeight="1" x14ac:dyDescent="0.3">
      <c r="B468" s="191"/>
      <c r="C468" s="191"/>
      <c r="D468" s="191"/>
      <c r="E468" s="276"/>
      <c r="F468" s="276"/>
      <c r="G468" s="191"/>
      <c r="H468" s="191"/>
      <c r="I468" s="191"/>
      <c r="J468" s="191"/>
      <c r="K468" s="277"/>
      <c r="L468" s="191"/>
      <c r="M468" s="191"/>
      <c r="N468" s="278"/>
      <c r="O468" s="279"/>
      <c r="P468" s="191"/>
      <c r="Q468" s="191"/>
      <c r="R468" s="191"/>
      <c r="S468" s="191"/>
      <c r="T468" s="191"/>
      <c r="U468" s="191"/>
      <c r="V468" s="191"/>
      <c r="W468" s="191"/>
      <c r="X468" s="191"/>
      <c r="Y468" s="191"/>
      <c r="Z468" s="191"/>
      <c r="AA468" s="191"/>
      <c r="AB468" s="191"/>
      <c r="AE468" s="191"/>
      <c r="AN468" s="191"/>
    </row>
    <row r="469" spans="2:40" ht="12.75" customHeight="1" x14ac:dyDescent="0.3">
      <c r="B469" s="191"/>
      <c r="C469" s="191"/>
      <c r="D469" s="191"/>
      <c r="E469" s="276"/>
      <c r="F469" s="276"/>
      <c r="G469" s="191"/>
      <c r="H469" s="191"/>
      <c r="I469" s="191"/>
      <c r="J469" s="191"/>
      <c r="K469" s="277"/>
      <c r="L469" s="191"/>
      <c r="M469" s="191"/>
      <c r="N469" s="278"/>
      <c r="O469" s="279"/>
      <c r="P469" s="191"/>
      <c r="Q469" s="191"/>
      <c r="R469" s="191"/>
      <c r="S469" s="191"/>
      <c r="T469" s="191"/>
      <c r="U469" s="191"/>
      <c r="V469" s="191"/>
      <c r="W469" s="191"/>
      <c r="X469" s="191"/>
      <c r="Y469" s="191"/>
      <c r="Z469" s="191"/>
      <c r="AA469" s="191"/>
      <c r="AB469" s="191"/>
      <c r="AE469" s="191"/>
      <c r="AN469" s="191"/>
    </row>
    <row r="470" spans="2:40" ht="12.75" customHeight="1" x14ac:dyDescent="0.3">
      <c r="B470" s="191"/>
      <c r="C470" s="191"/>
      <c r="D470" s="191"/>
      <c r="E470" s="276"/>
      <c r="F470" s="276"/>
      <c r="G470" s="191"/>
      <c r="H470" s="191"/>
      <c r="I470" s="191"/>
      <c r="J470" s="191"/>
      <c r="K470" s="277"/>
      <c r="L470" s="191"/>
      <c r="M470" s="191"/>
      <c r="N470" s="278"/>
      <c r="O470" s="279"/>
      <c r="P470" s="191"/>
      <c r="Q470" s="191"/>
      <c r="R470" s="191"/>
      <c r="S470" s="191"/>
      <c r="T470" s="191"/>
      <c r="U470" s="191"/>
      <c r="V470" s="191"/>
      <c r="W470" s="191"/>
      <c r="X470" s="191"/>
      <c r="Y470" s="191"/>
      <c r="Z470" s="191"/>
      <c r="AA470" s="191"/>
      <c r="AB470" s="191"/>
      <c r="AE470" s="191"/>
      <c r="AN470" s="191"/>
    </row>
    <row r="471" spans="2:40" ht="12.75" customHeight="1" x14ac:dyDescent="0.3">
      <c r="B471" s="191"/>
      <c r="C471" s="191"/>
      <c r="D471" s="191"/>
      <c r="E471" s="276"/>
      <c r="F471" s="276"/>
      <c r="G471" s="191"/>
      <c r="H471" s="191"/>
      <c r="I471" s="191"/>
      <c r="J471" s="191"/>
      <c r="K471" s="277"/>
      <c r="L471" s="191"/>
      <c r="M471" s="191"/>
      <c r="N471" s="278"/>
      <c r="O471" s="279"/>
      <c r="P471" s="191"/>
      <c r="Q471" s="191"/>
      <c r="R471" s="191"/>
      <c r="S471" s="191"/>
      <c r="T471" s="191"/>
      <c r="U471" s="191"/>
      <c r="V471" s="191"/>
      <c r="W471" s="191"/>
      <c r="X471" s="191"/>
      <c r="Y471" s="191"/>
      <c r="Z471" s="191"/>
      <c r="AA471" s="191"/>
      <c r="AB471" s="191"/>
      <c r="AE471" s="191"/>
      <c r="AN471" s="191"/>
    </row>
    <row r="472" spans="2:40" ht="12.75" customHeight="1" x14ac:dyDescent="0.3">
      <c r="B472" s="191"/>
      <c r="C472" s="191"/>
      <c r="D472" s="191"/>
      <c r="E472" s="276"/>
      <c r="F472" s="276"/>
      <c r="G472" s="191"/>
      <c r="H472" s="191"/>
      <c r="I472" s="191"/>
      <c r="J472" s="191"/>
      <c r="K472" s="277"/>
      <c r="L472" s="191"/>
      <c r="M472" s="191"/>
      <c r="N472" s="278"/>
      <c r="O472" s="279"/>
      <c r="P472" s="191"/>
      <c r="Q472" s="191"/>
      <c r="R472" s="191"/>
      <c r="S472" s="191"/>
      <c r="T472" s="191"/>
      <c r="U472" s="191"/>
      <c r="V472" s="191"/>
      <c r="W472" s="191"/>
      <c r="X472" s="191"/>
      <c r="Y472" s="191"/>
      <c r="Z472" s="191"/>
      <c r="AA472" s="191"/>
      <c r="AB472" s="191"/>
      <c r="AE472" s="191"/>
      <c r="AN472" s="191"/>
    </row>
    <row r="473" spans="2:40" ht="12.75" customHeight="1" x14ac:dyDescent="0.3">
      <c r="B473" s="191"/>
      <c r="C473" s="191"/>
      <c r="D473" s="191"/>
      <c r="E473" s="276"/>
      <c r="F473" s="276"/>
      <c r="G473" s="191"/>
      <c r="H473" s="191"/>
      <c r="I473" s="191"/>
      <c r="J473" s="191"/>
      <c r="K473" s="277"/>
      <c r="L473" s="191"/>
      <c r="M473" s="191"/>
      <c r="N473" s="278"/>
      <c r="O473" s="279"/>
      <c r="P473" s="191"/>
      <c r="Q473" s="191"/>
      <c r="R473" s="191"/>
      <c r="S473" s="191"/>
      <c r="T473" s="191"/>
      <c r="U473" s="191"/>
      <c r="V473" s="191"/>
      <c r="W473" s="191"/>
      <c r="X473" s="191"/>
      <c r="Y473" s="191"/>
      <c r="Z473" s="191"/>
      <c r="AA473" s="191"/>
      <c r="AB473" s="191"/>
      <c r="AE473" s="191"/>
      <c r="AN473" s="191"/>
    </row>
    <row r="474" spans="2:40" ht="12.75" customHeight="1" x14ac:dyDescent="0.3">
      <c r="B474" s="191"/>
      <c r="C474" s="191"/>
      <c r="D474" s="191"/>
      <c r="E474" s="276"/>
      <c r="F474" s="276"/>
      <c r="G474" s="191"/>
      <c r="H474" s="191"/>
      <c r="I474" s="191"/>
      <c r="J474" s="191"/>
      <c r="K474" s="277"/>
      <c r="L474" s="191"/>
      <c r="M474" s="191"/>
      <c r="N474" s="278"/>
      <c r="O474" s="279"/>
      <c r="P474" s="191"/>
      <c r="Q474" s="191"/>
      <c r="R474" s="191"/>
      <c r="S474" s="191"/>
      <c r="T474" s="191"/>
      <c r="U474" s="191"/>
      <c r="V474" s="191"/>
      <c r="W474" s="191"/>
      <c r="X474" s="191"/>
      <c r="Y474" s="191"/>
      <c r="Z474" s="191"/>
      <c r="AA474" s="191"/>
      <c r="AB474" s="191"/>
      <c r="AE474" s="191"/>
      <c r="AN474" s="191"/>
    </row>
    <row r="475" spans="2:40" ht="12.75" customHeight="1" x14ac:dyDescent="0.3">
      <c r="B475" s="191"/>
      <c r="C475" s="191"/>
      <c r="D475" s="191"/>
      <c r="E475" s="276"/>
      <c r="F475" s="276"/>
      <c r="G475" s="191"/>
      <c r="H475" s="191"/>
      <c r="I475" s="191"/>
      <c r="J475" s="191"/>
      <c r="K475" s="277"/>
      <c r="L475" s="191"/>
      <c r="M475" s="191"/>
      <c r="N475" s="278"/>
      <c r="O475" s="279"/>
      <c r="P475" s="191"/>
      <c r="Q475" s="191"/>
      <c r="R475" s="191"/>
      <c r="S475" s="191"/>
      <c r="T475" s="191"/>
      <c r="U475" s="191"/>
      <c r="V475" s="191"/>
      <c r="W475" s="191"/>
      <c r="X475" s="191"/>
      <c r="Y475" s="191"/>
      <c r="Z475" s="191"/>
      <c r="AA475" s="191"/>
      <c r="AB475" s="191"/>
      <c r="AE475" s="191"/>
      <c r="AN475" s="191"/>
    </row>
    <row r="476" spans="2:40" ht="12.75" customHeight="1" x14ac:dyDescent="0.3">
      <c r="B476" s="191"/>
      <c r="C476" s="191"/>
      <c r="D476" s="191"/>
      <c r="E476" s="276"/>
      <c r="F476" s="276"/>
      <c r="G476" s="191"/>
      <c r="H476" s="191"/>
      <c r="I476" s="191"/>
      <c r="J476" s="191"/>
      <c r="K476" s="277"/>
      <c r="L476" s="191"/>
      <c r="M476" s="191"/>
      <c r="N476" s="278"/>
      <c r="O476" s="279"/>
      <c r="P476" s="191"/>
      <c r="Q476" s="191"/>
      <c r="R476" s="191"/>
      <c r="S476" s="191"/>
      <c r="T476" s="191"/>
      <c r="U476" s="191"/>
      <c r="V476" s="191"/>
      <c r="W476" s="191"/>
      <c r="X476" s="191"/>
      <c r="Y476" s="191"/>
      <c r="Z476" s="191"/>
      <c r="AA476" s="191"/>
      <c r="AB476" s="191"/>
      <c r="AE476" s="191"/>
      <c r="AN476" s="191"/>
    </row>
    <row r="477" spans="2:40" ht="12.75" customHeight="1" x14ac:dyDescent="0.3">
      <c r="B477" s="191"/>
      <c r="C477" s="191"/>
      <c r="D477" s="191"/>
      <c r="E477" s="276"/>
      <c r="F477" s="276"/>
      <c r="G477" s="191"/>
      <c r="H477" s="191"/>
      <c r="I477" s="191"/>
      <c r="J477" s="191"/>
      <c r="K477" s="277"/>
      <c r="L477" s="191"/>
      <c r="M477" s="191"/>
      <c r="N477" s="278"/>
      <c r="O477" s="279"/>
      <c r="P477" s="191"/>
      <c r="Q477" s="191"/>
      <c r="R477" s="191"/>
      <c r="S477" s="191"/>
      <c r="T477" s="191"/>
      <c r="U477" s="191"/>
      <c r="V477" s="191"/>
      <c r="W477" s="191"/>
      <c r="X477" s="191"/>
      <c r="Y477" s="191"/>
      <c r="Z477" s="191"/>
      <c r="AA477" s="191"/>
      <c r="AB477" s="191"/>
      <c r="AE477" s="191"/>
      <c r="AN477" s="191"/>
    </row>
    <row r="478" spans="2:40" ht="12.75" customHeight="1" x14ac:dyDescent="0.3">
      <c r="B478" s="191"/>
      <c r="C478" s="191"/>
      <c r="D478" s="191"/>
      <c r="E478" s="276"/>
      <c r="F478" s="276"/>
      <c r="G478" s="191"/>
      <c r="H478" s="191"/>
      <c r="I478" s="191"/>
      <c r="J478" s="191"/>
      <c r="K478" s="277"/>
      <c r="L478" s="191"/>
      <c r="M478" s="191"/>
      <c r="N478" s="278"/>
      <c r="O478" s="279"/>
      <c r="P478" s="191"/>
      <c r="Q478" s="191"/>
      <c r="R478" s="191"/>
      <c r="S478" s="191"/>
      <c r="T478" s="191"/>
      <c r="U478" s="191"/>
      <c r="V478" s="191"/>
      <c r="W478" s="191"/>
      <c r="X478" s="191"/>
      <c r="Y478" s="191"/>
      <c r="Z478" s="191"/>
      <c r="AA478" s="191"/>
      <c r="AB478" s="191"/>
      <c r="AE478" s="191"/>
      <c r="AN478" s="191"/>
    </row>
    <row r="479" spans="2:40" ht="12.75" customHeight="1" x14ac:dyDescent="0.3">
      <c r="B479" s="191"/>
      <c r="C479" s="191"/>
      <c r="D479" s="191"/>
      <c r="E479" s="276"/>
      <c r="F479" s="276"/>
      <c r="G479" s="191"/>
      <c r="H479" s="191"/>
      <c r="I479" s="191"/>
      <c r="J479" s="191"/>
      <c r="K479" s="277"/>
      <c r="L479" s="191"/>
      <c r="M479" s="191"/>
      <c r="N479" s="278"/>
      <c r="O479" s="279"/>
      <c r="P479" s="191"/>
      <c r="Q479" s="191"/>
      <c r="R479" s="191"/>
      <c r="S479" s="191"/>
      <c r="T479" s="191"/>
      <c r="U479" s="191"/>
      <c r="V479" s="191"/>
      <c r="W479" s="191"/>
      <c r="X479" s="191"/>
      <c r="Y479" s="191"/>
      <c r="Z479" s="191"/>
      <c r="AA479" s="191"/>
      <c r="AB479" s="191"/>
      <c r="AE479" s="191"/>
      <c r="AN479" s="191"/>
    </row>
    <row r="480" spans="2:40" ht="12.75" customHeight="1" x14ac:dyDescent="0.3">
      <c r="B480" s="191"/>
      <c r="C480" s="191"/>
      <c r="D480" s="191"/>
      <c r="E480" s="276"/>
      <c r="F480" s="276"/>
      <c r="G480" s="191"/>
      <c r="H480" s="191"/>
      <c r="I480" s="191"/>
      <c r="J480" s="191"/>
      <c r="K480" s="277"/>
      <c r="L480" s="191"/>
      <c r="M480" s="191"/>
      <c r="N480" s="278"/>
      <c r="O480" s="279"/>
      <c r="P480" s="191"/>
      <c r="Q480" s="191"/>
      <c r="R480" s="191"/>
      <c r="S480" s="191"/>
      <c r="T480" s="191"/>
      <c r="U480" s="191"/>
      <c r="V480" s="191"/>
      <c r="W480" s="191"/>
      <c r="X480" s="191"/>
      <c r="Y480" s="191"/>
      <c r="Z480" s="191"/>
      <c r="AA480" s="191"/>
      <c r="AB480" s="191"/>
      <c r="AE480" s="191"/>
      <c r="AN480" s="191"/>
    </row>
    <row r="481" spans="2:40" ht="12.75" customHeight="1" x14ac:dyDescent="0.3">
      <c r="B481" s="191"/>
      <c r="C481" s="191"/>
      <c r="D481" s="191"/>
      <c r="E481" s="276"/>
      <c r="F481" s="276"/>
      <c r="G481" s="191"/>
      <c r="H481" s="191"/>
      <c r="I481" s="191"/>
      <c r="J481" s="191"/>
      <c r="K481" s="277"/>
      <c r="L481" s="191"/>
      <c r="M481" s="191"/>
      <c r="N481" s="278"/>
      <c r="O481" s="279"/>
      <c r="P481" s="191"/>
      <c r="Q481" s="191"/>
      <c r="R481" s="191"/>
      <c r="S481" s="191"/>
      <c r="T481" s="191"/>
      <c r="U481" s="191"/>
      <c r="V481" s="191"/>
      <c r="W481" s="191"/>
      <c r="X481" s="191"/>
      <c r="Y481" s="191"/>
      <c r="Z481" s="191"/>
      <c r="AA481" s="191"/>
      <c r="AB481" s="191"/>
      <c r="AE481" s="191"/>
      <c r="AN481" s="191"/>
    </row>
    <row r="482" spans="2:40" ht="12.75" customHeight="1" x14ac:dyDescent="0.3">
      <c r="B482" s="191"/>
      <c r="C482" s="191"/>
      <c r="D482" s="191"/>
      <c r="E482" s="276"/>
      <c r="F482" s="276"/>
      <c r="G482" s="191"/>
      <c r="H482" s="191"/>
      <c r="I482" s="191"/>
      <c r="J482" s="191"/>
      <c r="K482" s="277"/>
      <c r="L482" s="191"/>
      <c r="M482" s="191"/>
      <c r="N482" s="278"/>
      <c r="O482" s="279"/>
      <c r="P482" s="191"/>
      <c r="Q482" s="191"/>
      <c r="R482" s="191"/>
      <c r="S482" s="191"/>
      <c r="T482" s="191"/>
      <c r="U482" s="191"/>
      <c r="V482" s="191"/>
      <c r="W482" s="191"/>
      <c r="X482" s="191"/>
      <c r="Y482" s="191"/>
      <c r="Z482" s="191"/>
      <c r="AA482" s="191"/>
      <c r="AB482" s="191"/>
      <c r="AE482" s="191"/>
      <c r="AN482" s="191"/>
    </row>
    <row r="483" spans="2:40" ht="12.75" customHeight="1" x14ac:dyDescent="0.3">
      <c r="B483" s="191"/>
      <c r="C483" s="191"/>
      <c r="D483" s="191"/>
      <c r="E483" s="276"/>
      <c r="F483" s="276"/>
      <c r="G483" s="191"/>
      <c r="H483" s="191"/>
      <c r="I483" s="191"/>
      <c r="J483" s="191"/>
      <c r="K483" s="277"/>
      <c r="L483" s="191"/>
      <c r="M483" s="191"/>
      <c r="N483" s="278"/>
      <c r="O483" s="279"/>
      <c r="P483" s="191"/>
      <c r="Q483" s="191"/>
      <c r="R483" s="191"/>
      <c r="S483" s="191"/>
      <c r="T483" s="191"/>
      <c r="U483" s="191"/>
      <c r="V483" s="191"/>
      <c r="W483" s="191"/>
      <c r="X483" s="191"/>
      <c r="Y483" s="191"/>
      <c r="Z483" s="191"/>
      <c r="AA483" s="191"/>
      <c r="AB483" s="191"/>
      <c r="AE483" s="191"/>
      <c r="AN483" s="191"/>
    </row>
    <row r="484" spans="2:40" ht="12.75" customHeight="1" x14ac:dyDescent="0.3">
      <c r="B484" s="191"/>
      <c r="C484" s="191"/>
      <c r="D484" s="191"/>
      <c r="E484" s="276"/>
      <c r="F484" s="276"/>
      <c r="G484" s="191"/>
      <c r="H484" s="191"/>
      <c r="I484" s="191"/>
      <c r="J484" s="191"/>
      <c r="K484" s="277"/>
      <c r="L484" s="191"/>
      <c r="M484" s="191"/>
      <c r="N484" s="278"/>
      <c r="O484" s="279"/>
      <c r="P484" s="191"/>
      <c r="Q484" s="191"/>
      <c r="R484" s="191"/>
      <c r="S484" s="191"/>
      <c r="T484" s="191"/>
      <c r="U484" s="191"/>
      <c r="V484" s="191"/>
      <c r="W484" s="191"/>
      <c r="X484" s="191"/>
      <c r="Y484" s="191"/>
      <c r="Z484" s="191"/>
      <c r="AA484" s="191"/>
      <c r="AB484" s="191"/>
      <c r="AE484" s="191"/>
      <c r="AN484" s="191"/>
    </row>
    <row r="485" spans="2:40" ht="12.75" customHeight="1" x14ac:dyDescent="0.3">
      <c r="B485" s="191"/>
      <c r="C485" s="191"/>
      <c r="D485" s="191"/>
      <c r="E485" s="276"/>
      <c r="F485" s="276"/>
      <c r="G485" s="191"/>
      <c r="H485" s="191"/>
      <c r="I485" s="191"/>
      <c r="J485" s="191"/>
      <c r="K485" s="277"/>
      <c r="L485" s="191"/>
      <c r="M485" s="191"/>
      <c r="N485" s="278"/>
      <c r="O485" s="279"/>
      <c r="P485" s="191"/>
      <c r="Q485" s="191"/>
      <c r="R485" s="191"/>
      <c r="S485" s="191"/>
      <c r="T485" s="191"/>
      <c r="U485" s="191"/>
      <c r="V485" s="191"/>
      <c r="W485" s="191"/>
      <c r="X485" s="191"/>
      <c r="Y485" s="191"/>
      <c r="Z485" s="191"/>
      <c r="AA485" s="191"/>
      <c r="AB485" s="191"/>
      <c r="AE485" s="191"/>
      <c r="AN485" s="191"/>
    </row>
    <row r="486" spans="2:40" ht="12.75" customHeight="1" x14ac:dyDescent="0.3">
      <c r="B486" s="191"/>
      <c r="C486" s="191"/>
      <c r="D486" s="191"/>
      <c r="E486" s="276"/>
      <c r="F486" s="276"/>
      <c r="G486" s="191"/>
      <c r="H486" s="191"/>
      <c r="I486" s="191"/>
      <c r="J486" s="191"/>
      <c r="K486" s="277"/>
      <c r="L486" s="191"/>
      <c r="M486" s="191"/>
      <c r="N486" s="278"/>
      <c r="O486" s="279"/>
      <c r="P486" s="191"/>
      <c r="Q486" s="191"/>
      <c r="R486" s="191"/>
      <c r="S486" s="191"/>
      <c r="T486" s="191"/>
      <c r="U486" s="191"/>
      <c r="V486" s="191"/>
      <c r="W486" s="191"/>
      <c r="X486" s="191"/>
      <c r="Y486" s="191"/>
      <c r="Z486" s="191"/>
      <c r="AA486" s="191"/>
      <c r="AB486" s="191"/>
      <c r="AE486" s="191"/>
      <c r="AN486" s="191"/>
    </row>
    <row r="487" spans="2:40" ht="12.75" customHeight="1" x14ac:dyDescent="0.3">
      <c r="B487" s="191"/>
      <c r="C487" s="191"/>
      <c r="D487" s="191"/>
      <c r="E487" s="276"/>
      <c r="F487" s="276"/>
      <c r="G487" s="191"/>
      <c r="H487" s="191"/>
      <c r="I487" s="191"/>
      <c r="J487" s="191"/>
      <c r="K487" s="277"/>
      <c r="L487" s="191"/>
      <c r="M487" s="191"/>
      <c r="N487" s="278"/>
      <c r="O487" s="279"/>
      <c r="P487" s="191"/>
      <c r="Q487" s="191"/>
      <c r="R487" s="191"/>
      <c r="S487" s="191"/>
      <c r="T487" s="191"/>
      <c r="U487" s="191"/>
      <c r="V487" s="191"/>
      <c r="W487" s="191"/>
      <c r="X487" s="191"/>
      <c r="Y487" s="191"/>
      <c r="Z487" s="191"/>
      <c r="AA487" s="191"/>
      <c r="AB487" s="191"/>
      <c r="AE487" s="191"/>
      <c r="AN487" s="191"/>
    </row>
    <row r="488" spans="2:40" ht="12.75" customHeight="1" x14ac:dyDescent="0.3">
      <c r="B488" s="191"/>
      <c r="C488" s="191"/>
      <c r="D488" s="191"/>
      <c r="E488" s="276"/>
      <c r="F488" s="276"/>
      <c r="G488" s="191"/>
      <c r="H488" s="191"/>
      <c r="I488" s="191"/>
      <c r="J488" s="191"/>
      <c r="K488" s="277"/>
      <c r="L488" s="191"/>
      <c r="M488" s="191"/>
      <c r="N488" s="278"/>
      <c r="O488" s="279"/>
      <c r="P488" s="191"/>
      <c r="Q488" s="191"/>
      <c r="R488" s="191"/>
      <c r="S488" s="191"/>
      <c r="T488" s="191"/>
      <c r="U488" s="191"/>
      <c r="V488" s="191"/>
      <c r="W488" s="191"/>
      <c r="X488" s="191"/>
      <c r="Y488" s="191"/>
      <c r="Z488" s="191"/>
      <c r="AA488" s="191"/>
      <c r="AB488" s="191"/>
      <c r="AE488" s="191"/>
      <c r="AN488" s="191"/>
    </row>
    <row r="489" spans="2:40" ht="12.75" customHeight="1" x14ac:dyDescent="0.3">
      <c r="B489" s="191"/>
      <c r="C489" s="191"/>
      <c r="D489" s="191"/>
      <c r="E489" s="276"/>
      <c r="F489" s="276"/>
      <c r="G489" s="191"/>
      <c r="H489" s="191"/>
      <c r="I489" s="191"/>
      <c r="J489" s="191"/>
      <c r="K489" s="277"/>
      <c r="L489" s="191"/>
      <c r="M489" s="191"/>
      <c r="N489" s="278"/>
      <c r="O489" s="279"/>
      <c r="P489" s="191"/>
      <c r="Q489" s="191"/>
      <c r="R489" s="191"/>
      <c r="S489" s="191"/>
      <c r="T489" s="191"/>
      <c r="U489" s="191"/>
      <c r="V489" s="191"/>
      <c r="W489" s="191"/>
      <c r="X489" s="191"/>
      <c r="Y489" s="191"/>
      <c r="Z489" s="191"/>
      <c r="AA489" s="191"/>
      <c r="AB489" s="191"/>
      <c r="AE489" s="191"/>
      <c r="AN489" s="191"/>
    </row>
    <row r="490" spans="2:40" ht="12.75" customHeight="1" x14ac:dyDescent="0.3">
      <c r="B490" s="191"/>
      <c r="C490" s="191"/>
      <c r="D490" s="191"/>
      <c r="E490" s="276"/>
      <c r="F490" s="276"/>
      <c r="G490" s="191"/>
      <c r="H490" s="191"/>
      <c r="I490" s="191"/>
      <c r="J490" s="191"/>
      <c r="K490" s="277"/>
      <c r="L490" s="191"/>
      <c r="M490" s="191"/>
      <c r="N490" s="278"/>
      <c r="O490" s="279"/>
      <c r="P490" s="191"/>
      <c r="Q490" s="191"/>
      <c r="R490" s="191"/>
      <c r="S490" s="191"/>
      <c r="T490" s="191"/>
      <c r="U490" s="191"/>
      <c r="V490" s="191"/>
      <c r="W490" s="191"/>
      <c r="X490" s="191"/>
      <c r="Y490" s="191"/>
      <c r="Z490" s="191"/>
      <c r="AA490" s="191"/>
      <c r="AB490" s="191"/>
      <c r="AE490" s="191"/>
      <c r="AN490" s="191"/>
    </row>
    <row r="491" spans="2:40" ht="12.75" customHeight="1" x14ac:dyDescent="0.3">
      <c r="B491" s="191"/>
      <c r="C491" s="191"/>
      <c r="D491" s="191"/>
      <c r="E491" s="276"/>
      <c r="F491" s="276"/>
      <c r="G491" s="191"/>
      <c r="H491" s="191"/>
      <c r="I491" s="191"/>
      <c r="J491" s="191"/>
      <c r="K491" s="277"/>
      <c r="L491" s="191"/>
      <c r="M491" s="191"/>
      <c r="N491" s="278"/>
      <c r="O491" s="279"/>
      <c r="P491" s="191"/>
      <c r="Q491" s="191"/>
      <c r="R491" s="191"/>
      <c r="S491" s="191"/>
      <c r="T491" s="191"/>
      <c r="U491" s="191"/>
      <c r="V491" s="191"/>
      <c r="W491" s="191"/>
      <c r="X491" s="191"/>
      <c r="Y491" s="191"/>
      <c r="Z491" s="191"/>
      <c r="AA491" s="191"/>
      <c r="AB491" s="191"/>
      <c r="AE491" s="191"/>
      <c r="AN491" s="191"/>
    </row>
    <row r="492" spans="2:40" ht="12.75" customHeight="1" x14ac:dyDescent="0.3">
      <c r="B492" s="191"/>
      <c r="C492" s="191"/>
      <c r="D492" s="191"/>
      <c r="E492" s="276"/>
      <c r="F492" s="276"/>
      <c r="G492" s="191"/>
      <c r="H492" s="191"/>
      <c r="I492" s="191"/>
      <c r="J492" s="191"/>
      <c r="K492" s="277"/>
      <c r="L492" s="191"/>
      <c r="M492" s="191"/>
      <c r="N492" s="278"/>
      <c r="O492" s="279"/>
      <c r="P492" s="191"/>
      <c r="Q492" s="191"/>
      <c r="R492" s="191"/>
      <c r="S492" s="191"/>
      <c r="T492" s="191"/>
      <c r="U492" s="191"/>
      <c r="V492" s="191"/>
      <c r="W492" s="191"/>
      <c r="X492" s="191"/>
      <c r="Y492" s="191"/>
      <c r="Z492" s="191"/>
      <c r="AA492" s="191"/>
      <c r="AB492" s="191"/>
      <c r="AE492" s="191"/>
      <c r="AN492" s="191"/>
    </row>
    <row r="493" spans="2:40" ht="12.75" customHeight="1" x14ac:dyDescent="0.3">
      <c r="B493" s="191"/>
      <c r="C493" s="191"/>
      <c r="D493" s="191"/>
      <c r="E493" s="276"/>
      <c r="F493" s="276"/>
      <c r="G493" s="191"/>
      <c r="H493" s="191"/>
      <c r="I493" s="191"/>
      <c r="J493" s="191"/>
      <c r="K493" s="277"/>
      <c r="L493" s="191"/>
      <c r="M493" s="191"/>
      <c r="N493" s="278"/>
      <c r="O493" s="279"/>
      <c r="P493" s="191"/>
      <c r="Q493" s="191"/>
      <c r="R493" s="191"/>
      <c r="S493" s="191"/>
      <c r="T493" s="191"/>
      <c r="U493" s="191"/>
      <c r="V493" s="191"/>
      <c r="W493" s="191"/>
      <c r="X493" s="191"/>
      <c r="Y493" s="191"/>
      <c r="Z493" s="191"/>
      <c r="AA493" s="191"/>
      <c r="AB493" s="191"/>
      <c r="AE493" s="191"/>
      <c r="AN493" s="191"/>
    </row>
    <row r="494" spans="2:40" ht="12.75" customHeight="1" x14ac:dyDescent="0.3">
      <c r="B494" s="191"/>
      <c r="C494" s="191"/>
      <c r="D494" s="191"/>
      <c r="E494" s="276"/>
      <c r="F494" s="276"/>
      <c r="G494" s="191"/>
      <c r="H494" s="191"/>
      <c r="I494" s="191"/>
      <c r="J494" s="191"/>
      <c r="K494" s="277"/>
      <c r="L494" s="191"/>
      <c r="M494" s="191"/>
      <c r="N494" s="278"/>
      <c r="O494" s="279"/>
      <c r="P494" s="191"/>
      <c r="Q494" s="191"/>
      <c r="R494" s="191"/>
      <c r="S494" s="191"/>
      <c r="T494" s="191"/>
      <c r="U494" s="191"/>
      <c r="V494" s="191"/>
      <c r="W494" s="191"/>
      <c r="X494" s="191"/>
      <c r="Y494" s="191"/>
      <c r="Z494" s="191"/>
      <c r="AA494" s="191"/>
      <c r="AB494" s="191"/>
      <c r="AE494" s="191"/>
      <c r="AN494" s="191"/>
    </row>
    <row r="495" spans="2:40" ht="12.75" customHeight="1" x14ac:dyDescent="0.3">
      <c r="B495" s="191"/>
      <c r="C495" s="191"/>
      <c r="D495" s="191"/>
      <c r="E495" s="276"/>
      <c r="F495" s="276"/>
      <c r="G495" s="191"/>
      <c r="H495" s="191"/>
      <c r="I495" s="191"/>
      <c r="J495" s="191"/>
      <c r="K495" s="277"/>
      <c r="L495" s="191"/>
      <c r="M495" s="191"/>
      <c r="N495" s="278"/>
      <c r="O495" s="279"/>
      <c r="P495" s="191"/>
      <c r="Q495" s="191"/>
      <c r="R495" s="191"/>
      <c r="S495" s="191"/>
      <c r="T495" s="191"/>
      <c r="U495" s="191"/>
      <c r="V495" s="191"/>
      <c r="W495" s="191"/>
      <c r="X495" s="191"/>
      <c r="Y495" s="191"/>
      <c r="Z495" s="191"/>
      <c r="AA495" s="191"/>
      <c r="AB495" s="191"/>
      <c r="AE495" s="191"/>
      <c r="AN495" s="191"/>
    </row>
    <row r="496" spans="2:40" ht="12.75" customHeight="1" x14ac:dyDescent="0.3">
      <c r="B496" s="191"/>
      <c r="C496" s="191"/>
      <c r="D496" s="191"/>
      <c r="E496" s="276"/>
      <c r="F496" s="276"/>
      <c r="G496" s="191"/>
      <c r="H496" s="191"/>
      <c r="I496" s="191"/>
      <c r="J496" s="191"/>
      <c r="K496" s="277"/>
      <c r="L496" s="191"/>
      <c r="M496" s="191"/>
      <c r="N496" s="278"/>
      <c r="O496" s="279"/>
      <c r="P496" s="191"/>
      <c r="Q496" s="191"/>
      <c r="R496" s="191"/>
      <c r="S496" s="191"/>
      <c r="T496" s="191"/>
      <c r="U496" s="191"/>
      <c r="V496" s="191"/>
      <c r="W496" s="191"/>
      <c r="X496" s="191"/>
      <c r="Y496" s="191"/>
      <c r="Z496" s="191"/>
      <c r="AA496" s="191"/>
      <c r="AB496" s="191"/>
      <c r="AE496" s="191"/>
      <c r="AN496" s="191"/>
    </row>
    <row r="497" spans="2:40" ht="12.75" customHeight="1" x14ac:dyDescent="0.3">
      <c r="B497" s="191"/>
      <c r="C497" s="191"/>
      <c r="D497" s="191"/>
      <c r="E497" s="276"/>
      <c r="F497" s="276"/>
      <c r="G497" s="191"/>
      <c r="H497" s="191"/>
      <c r="I497" s="191"/>
      <c r="J497" s="191"/>
      <c r="K497" s="277"/>
      <c r="L497" s="191"/>
      <c r="M497" s="191"/>
      <c r="N497" s="278"/>
      <c r="O497" s="279"/>
      <c r="P497" s="191"/>
      <c r="Q497" s="191"/>
      <c r="R497" s="191"/>
      <c r="S497" s="191"/>
      <c r="T497" s="191"/>
      <c r="U497" s="191"/>
      <c r="V497" s="191"/>
      <c r="W497" s="191"/>
      <c r="X497" s="191"/>
      <c r="Y497" s="191"/>
      <c r="Z497" s="191"/>
      <c r="AA497" s="191"/>
      <c r="AB497" s="191"/>
      <c r="AE497" s="191"/>
      <c r="AN497" s="191"/>
    </row>
    <row r="498" spans="2:40" ht="12.75" customHeight="1" x14ac:dyDescent="0.3">
      <c r="B498" s="191"/>
      <c r="C498" s="191"/>
      <c r="D498" s="191"/>
      <c r="E498" s="276"/>
      <c r="F498" s="276"/>
      <c r="G498" s="191"/>
      <c r="H498" s="191"/>
      <c r="I498" s="191"/>
      <c r="J498" s="191"/>
      <c r="K498" s="277"/>
      <c r="L498" s="191"/>
      <c r="M498" s="191"/>
      <c r="N498" s="278"/>
      <c r="O498" s="279"/>
      <c r="P498" s="191"/>
      <c r="Q498" s="191"/>
      <c r="R498" s="191"/>
      <c r="S498" s="191"/>
      <c r="T498" s="191"/>
      <c r="U498" s="191"/>
      <c r="V498" s="191"/>
      <c r="W498" s="191"/>
      <c r="X498" s="191"/>
      <c r="Y498" s="191"/>
      <c r="Z498" s="191"/>
      <c r="AA498" s="191"/>
      <c r="AB498" s="191"/>
      <c r="AE498" s="191"/>
      <c r="AN498" s="191"/>
    </row>
    <row r="499" spans="2:40" ht="12.75" customHeight="1" x14ac:dyDescent="0.3">
      <c r="B499" s="191"/>
      <c r="C499" s="191"/>
      <c r="D499" s="191"/>
      <c r="E499" s="276"/>
      <c r="F499" s="276"/>
      <c r="G499" s="191"/>
      <c r="H499" s="191"/>
      <c r="I499" s="191"/>
      <c r="J499" s="191"/>
      <c r="K499" s="277"/>
      <c r="L499" s="191"/>
      <c r="M499" s="191"/>
      <c r="N499" s="278"/>
      <c r="O499" s="279"/>
      <c r="P499" s="191"/>
      <c r="Q499" s="191"/>
      <c r="R499" s="191"/>
      <c r="S499" s="191"/>
      <c r="T499" s="191"/>
      <c r="U499" s="191"/>
      <c r="V499" s="191"/>
      <c r="W499" s="191"/>
      <c r="X499" s="191"/>
      <c r="Y499" s="191"/>
      <c r="Z499" s="191"/>
      <c r="AA499" s="191"/>
      <c r="AB499" s="191"/>
      <c r="AE499" s="191"/>
      <c r="AN499" s="191"/>
    </row>
    <row r="500" spans="2:40" ht="12.75" customHeight="1" x14ac:dyDescent="0.3">
      <c r="B500" s="191"/>
      <c r="C500" s="191"/>
      <c r="D500" s="191"/>
      <c r="E500" s="276"/>
      <c r="F500" s="276"/>
      <c r="G500" s="191"/>
      <c r="H500" s="191"/>
      <c r="I500" s="191"/>
      <c r="J500" s="191"/>
      <c r="K500" s="277"/>
      <c r="L500" s="191"/>
      <c r="M500" s="191"/>
      <c r="N500" s="278"/>
      <c r="O500" s="279"/>
      <c r="P500" s="191"/>
      <c r="Q500" s="191"/>
      <c r="R500" s="191"/>
      <c r="S500" s="191"/>
      <c r="T500" s="191"/>
      <c r="U500" s="191"/>
      <c r="V500" s="191"/>
      <c r="W500" s="191"/>
      <c r="X500" s="191"/>
      <c r="Y500" s="191"/>
      <c r="Z500" s="191"/>
      <c r="AA500" s="191"/>
      <c r="AB500" s="191"/>
      <c r="AE500" s="191"/>
      <c r="AN500" s="191"/>
    </row>
    <row r="501" spans="2:40" ht="12.75" customHeight="1" x14ac:dyDescent="0.3">
      <c r="B501" s="191"/>
      <c r="C501" s="191"/>
      <c r="D501" s="191"/>
      <c r="E501" s="276"/>
      <c r="F501" s="276"/>
      <c r="G501" s="191"/>
      <c r="H501" s="191"/>
      <c r="I501" s="191"/>
      <c r="J501" s="191"/>
      <c r="K501" s="277"/>
      <c r="L501" s="191"/>
      <c r="M501" s="191"/>
      <c r="N501" s="278"/>
      <c r="O501" s="279"/>
      <c r="P501" s="191"/>
      <c r="Q501" s="191"/>
      <c r="R501" s="191"/>
      <c r="S501" s="191"/>
      <c r="T501" s="191"/>
      <c r="U501" s="191"/>
      <c r="V501" s="191"/>
      <c r="W501" s="191"/>
      <c r="X501" s="191"/>
      <c r="Y501" s="191"/>
      <c r="Z501" s="191"/>
      <c r="AA501" s="191"/>
      <c r="AB501" s="191"/>
      <c r="AE501" s="191"/>
      <c r="AN501" s="191"/>
    </row>
    <row r="502" spans="2:40" ht="12.75" customHeight="1" x14ac:dyDescent="0.3">
      <c r="B502" s="191"/>
      <c r="C502" s="191"/>
      <c r="D502" s="191"/>
      <c r="E502" s="276"/>
      <c r="F502" s="276"/>
      <c r="G502" s="191"/>
      <c r="H502" s="191"/>
      <c r="I502" s="191"/>
      <c r="J502" s="191"/>
      <c r="K502" s="277"/>
      <c r="L502" s="191"/>
      <c r="M502" s="191"/>
      <c r="N502" s="278"/>
      <c r="O502" s="279"/>
      <c r="P502" s="191"/>
      <c r="Q502" s="191"/>
      <c r="R502" s="191"/>
      <c r="S502" s="191"/>
      <c r="T502" s="191"/>
      <c r="U502" s="191"/>
      <c r="V502" s="191"/>
      <c r="W502" s="191"/>
      <c r="X502" s="191"/>
      <c r="Y502" s="191"/>
      <c r="Z502" s="191"/>
      <c r="AA502" s="191"/>
      <c r="AB502" s="191"/>
      <c r="AE502" s="191"/>
      <c r="AN502" s="191"/>
    </row>
    <row r="503" spans="2:40" ht="12.75" customHeight="1" x14ac:dyDescent="0.3">
      <c r="B503" s="191"/>
      <c r="C503" s="191"/>
      <c r="D503" s="191"/>
      <c r="E503" s="276"/>
      <c r="F503" s="276"/>
      <c r="G503" s="191"/>
      <c r="H503" s="191"/>
      <c r="I503" s="191"/>
      <c r="J503" s="191"/>
      <c r="K503" s="277"/>
      <c r="L503" s="191"/>
      <c r="M503" s="191"/>
      <c r="N503" s="278"/>
      <c r="O503" s="279"/>
      <c r="P503" s="191"/>
      <c r="Q503" s="191"/>
      <c r="R503" s="191"/>
      <c r="S503" s="191"/>
      <c r="T503" s="191"/>
      <c r="U503" s="191"/>
      <c r="V503" s="191"/>
      <c r="W503" s="191"/>
      <c r="X503" s="191"/>
      <c r="Y503" s="191"/>
      <c r="Z503" s="191"/>
      <c r="AA503" s="191"/>
      <c r="AB503" s="191"/>
      <c r="AE503" s="191"/>
      <c r="AN503" s="191"/>
    </row>
    <row r="504" spans="2:40" ht="12.75" customHeight="1" x14ac:dyDescent="0.3">
      <c r="B504" s="191"/>
      <c r="C504" s="191"/>
      <c r="D504" s="191"/>
      <c r="E504" s="276"/>
      <c r="F504" s="276"/>
      <c r="G504" s="191"/>
      <c r="H504" s="191"/>
      <c r="I504" s="191"/>
      <c r="J504" s="191"/>
      <c r="K504" s="277"/>
      <c r="L504" s="191"/>
      <c r="M504" s="191"/>
      <c r="N504" s="278"/>
      <c r="O504" s="279"/>
      <c r="P504" s="191"/>
      <c r="Q504" s="191"/>
      <c r="R504" s="191"/>
      <c r="S504" s="191"/>
      <c r="T504" s="191"/>
      <c r="U504" s="191"/>
      <c r="V504" s="191"/>
      <c r="W504" s="191"/>
      <c r="X504" s="191"/>
      <c r="Y504" s="191"/>
      <c r="Z504" s="191"/>
      <c r="AA504" s="191"/>
      <c r="AB504" s="191"/>
      <c r="AE504" s="191"/>
      <c r="AN504" s="191"/>
    </row>
    <row r="505" spans="2:40" ht="12.75" customHeight="1" x14ac:dyDescent="0.3">
      <c r="B505" s="191"/>
      <c r="C505" s="191"/>
      <c r="D505" s="191"/>
      <c r="E505" s="276"/>
      <c r="F505" s="276"/>
      <c r="G505" s="191"/>
      <c r="H505" s="191"/>
      <c r="I505" s="191"/>
      <c r="J505" s="191"/>
      <c r="K505" s="277"/>
      <c r="L505" s="191"/>
      <c r="M505" s="191"/>
      <c r="N505" s="278"/>
      <c r="O505" s="279"/>
      <c r="P505" s="191"/>
      <c r="Q505" s="191"/>
      <c r="R505" s="191"/>
      <c r="S505" s="191"/>
      <c r="T505" s="191"/>
      <c r="U505" s="191"/>
      <c r="V505" s="191"/>
      <c r="W505" s="191"/>
      <c r="X505" s="191"/>
      <c r="Y505" s="191"/>
      <c r="Z505" s="191"/>
      <c r="AA505" s="191"/>
      <c r="AB505" s="191"/>
      <c r="AE505" s="191"/>
      <c r="AN505" s="191"/>
    </row>
    <row r="506" spans="2:40" ht="12.75" customHeight="1" x14ac:dyDescent="0.3">
      <c r="B506" s="191"/>
      <c r="C506" s="191"/>
      <c r="D506" s="191"/>
      <c r="E506" s="276"/>
      <c r="F506" s="276"/>
      <c r="G506" s="191"/>
      <c r="H506" s="191"/>
      <c r="I506" s="191"/>
      <c r="J506" s="191"/>
      <c r="K506" s="277"/>
      <c r="L506" s="191"/>
      <c r="M506" s="191"/>
      <c r="N506" s="278"/>
      <c r="O506" s="279"/>
      <c r="P506" s="191"/>
      <c r="Q506" s="191"/>
      <c r="R506" s="191"/>
      <c r="S506" s="191"/>
      <c r="T506" s="191"/>
      <c r="U506" s="191"/>
      <c r="V506" s="191"/>
      <c r="W506" s="191"/>
      <c r="X506" s="191"/>
      <c r="Y506" s="191"/>
      <c r="Z506" s="191"/>
      <c r="AA506" s="191"/>
      <c r="AB506" s="191"/>
      <c r="AE506" s="191"/>
      <c r="AN506" s="191"/>
    </row>
    <row r="507" spans="2:40" ht="12.75" customHeight="1" x14ac:dyDescent="0.3">
      <c r="B507" s="191"/>
      <c r="C507" s="191"/>
      <c r="D507" s="191"/>
      <c r="E507" s="276"/>
      <c r="F507" s="276"/>
      <c r="G507" s="191"/>
      <c r="H507" s="191"/>
      <c r="I507" s="191"/>
      <c r="J507" s="191"/>
      <c r="K507" s="277"/>
      <c r="L507" s="191"/>
      <c r="M507" s="191"/>
      <c r="N507" s="278"/>
      <c r="O507" s="279"/>
      <c r="P507" s="191"/>
      <c r="Q507" s="191"/>
      <c r="R507" s="191"/>
      <c r="S507" s="191"/>
      <c r="T507" s="191"/>
      <c r="U507" s="191"/>
      <c r="V507" s="191"/>
      <c r="W507" s="191"/>
      <c r="X507" s="191"/>
      <c r="Y507" s="191"/>
      <c r="Z507" s="191"/>
      <c r="AA507" s="191"/>
      <c r="AB507" s="191"/>
      <c r="AE507" s="191"/>
      <c r="AN507" s="191"/>
    </row>
    <row r="508" spans="2:40" ht="12.75" customHeight="1" x14ac:dyDescent="0.3">
      <c r="B508" s="191"/>
      <c r="C508" s="191"/>
      <c r="D508" s="191"/>
      <c r="E508" s="276"/>
      <c r="F508" s="276"/>
      <c r="G508" s="191"/>
      <c r="H508" s="191"/>
      <c r="I508" s="191"/>
      <c r="J508" s="191"/>
      <c r="K508" s="277"/>
      <c r="L508" s="191"/>
      <c r="M508" s="191"/>
      <c r="N508" s="278"/>
      <c r="O508" s="279"/>
      <c r="P508" s="191"/>
      <c r="Q508" s="191"/>
      <c r="R508" s="191"/>
      <c r="S508" s="191"/>
      <c r="T508" s="191"/>
      <c r="U508" s="191"/>
      <c r="V508" s="191"/>
      <c r="W508" s="191"/>
      <c r="X508" s="191"/>
      <c r="Y508" s="191"/>
      <c r="Z508" s="191"/>
      <c r="AA508" s="191"/>
      <c r="AB508" s="191"/>
      <c r="AE508" s="191"/>
      <c r="AN508" s="191"/>
    </row>
    <row r="509" spans="2:40" ht="12.75" customHeight="1" x14ac:dyDescent="0.3">
      <c r="B509" s="191"/>
      <c r="C509" s="191"/>
      <c r="D509" s="191"/>
      <c r="E509" s="276"/>
      <c r="F509" s="276"/>
      <c r="G509" s="191"/>
      <c r="H509" s="191"/>
      <c r="I509" s="191"/>
      <c r="J509" s="191"/>
      <c r="K509" s="277"/>
      <c r="L509" s="191"/>
      <c r="M509" s="191"/>
      <c r="N509" s="278"/>
      <c r="O509" s="279"/>
      <c r="P509" s="191"/>
      <c r="Q509" s="191"/>
      <c r="R509" s="191"/>
      <c r="S509" s="191"/>
      <c r="T509" s="191"/>
      <c r="U509" s="191"/>
      <c r="V509" s="191"/>
      <c r="W509" s="191"/>
      <c r="X509" s="191"/>
      <c r="Y509" s="191"/>
      <c r="Z509" s="191"/>
      <c r="AA509" s="191"/>
      <c r="AB509" s="191"/>
      <c r="AE509" s="191"/>
      <c r="AN509" s="191"/>
    </row>
    <row r="510" spans="2:40" ht="12.75" customHeight="1" x14ac:dyDescent="0.3">
      <c r="B510" s="191"/>
      <c r="C510" s="191"/>
      <c r="D510" s="191"/>
      <c r="E510" s="276"/>
      <c r="F510" s="276"/>
      <c r="G510" s="191"/>
      <c r="H510" s="191"/>
      <c r="I510" s="191"/>
      <c r="J510" s="191"/>
      <c r="K510" s="277"/>
      <c r="L510" s="191"/>
      <c r="M510" s="191"/>
      <c r="N510" s="278"/>
      <c r="O510" s="279"/>
      <c r="P510" s="191"/>
      <c r="Q510" s="191"/>
      <c r="R510" s="191"/>
      <c r="S510" s="191"/>
      <c r="T510" s="191"/>
      <c r="U510" s="191"/>
      <c r="V510" s="191"/>
      <c r="W510" s="191"/>
      <c r="X510" s="191"/>
      <c r="Y510" s="191"/>
      <c r="Z510" s="191"/>
      <c r="AA510" s="191"/>
      <c r="AB510" s="191"/>
      <c r="AE510" s="191"/>
      <c r="AN510" s="191"/>
    </row>
    <row r="511" spans="2:40" ht="12.75" customHeight="1" x14ac:dyDescent="0.3">
      <c r="B511" s="191"/>
      <c r="C511" s="191"/>
      <c r="D511" s="191"/>
      <c r="E511" s="276"/>
      <c r="F511" s="276"/>
      <c r="G511" s="191"/>
      <c r="H511" s="191"/>
      <c r="I511" s="191"/>
      <c r="J511" s="191"/>
      <c r="K511" s="277"/>
      <c r="L511" s="191"/>
      <c r="M511" s="191"/>
      <c r="N511" s="278"/>
      <c r="O511" s="279"/>
      <c r="P511" s="191"/>
      <c r="Q511" s="191"/>
      <c r="R511" s="191"/>
      <c r="S511" s="191"/>
      <c r="T511" s="191"/>
      <c r="U511" s="191"/>
      <c r="V511" s="191"/>
      <c r="W511" s="191"/>
      <c r="X511" s="191"/>
      <c r="Y511" s="191"/>
      <c r="Z511" s="191"/>
      <c r="AA511" s="191"/>
      <c r="AB511" s="191"/>
      <c r="AE511" s="191"/>
      <c r="AN511" s="191"/>
    </row>
    <row r="512" spans="2:40" ht="12.75" customHeight="1" x14ac:dyDescent="0.3">
      <c r="B512" s="191"/>
      <c r="C512" s="191"/>
      <c r="D512" s="191"/>
      <c r="E512" s="276"/>
      <c r="F512" s="276"/>
      <c r="G512" s="191"/>
      <c r="H512" s="191"/>
      <c r="I512" s="191"/>
      <c r="J512" s="191"/>
      <c r="K512" s="277"/>
      <c r="L512" s="191"/>
      <c r="M512" s="191"/>
      <c r="N512" s="278"/>
      <c r="O512" s="279"/>
      <c r="P512" s="191"/>
      <c r="Q512" s="191"/>
      <c r="R512" s="191"/>
      <c r="S512" s="191"/>
      <c r="T512" s="191"/>
      <c r="U512" s="191"/>
      <c r="V512" s="191"/>
      <c r="W512" s="191"/>
      <c r="X512" s="191"/>
      <c r="Y512" s="191"/>
      <c r="Z512" s="191"/>
      <c r="AA512" s="191"/>
      <c r="AB512" s="191"/>
      <c r="AE512" s="191"/>
      <c r="AN512" s="191"/>
    </row>
    <row r="513" spans="2:40" ht="12.75" customHeight="1" x14ac:dyDescent="0.3">
      <c r="B513" s="191"/>
      <c r="C513" s="191"/>
      <c r="D513" s="191"/>
      <c r="E513" s="276"/>
      <c r="F513" s="276"/>
      <c r="G513" s="191"/>
      <c r="H513" s="191"/>
      <c r="I513" s="191"/>
      <c r="J513" s="191"/>
      <c r="K513" s="277"/>
      <c r="L513" s="191"/>
      <c r="M513" s="191"/>
      <c r="N513" s="278"/>
      <c r="O513" s="279"/>
      <c r="P513" s="191"/>
      <c r="Q513" s="191"/>
      <c r="R513" s="191"/>
      <c r="S513" s="191"/>
      <c r="T513" s="191"/>
      <c r="U513" s="191"/>
      <c r="V513" s="191"/>
      <c r="W513" s="191"/>
      <c r="X513" s="191"/>
      <c r="Y513" s="191"/>
      <c r="Z513" s="191"/>
      <c r="AA513" s="191"/>
      <c r="AB513" s="191"/>
      <c r="AE513" s="191"/>
      <c r="AN513" s="191"/>
    </row>
    <row r="514" spans="2:40" ht="12.75" customHeight="1" x14ac:dyDescent="0.3">
      <c r="B514" s="191"/>
      <c r="C514" s="191"/>
      <c r="D514" s="191"/>
      <c r="E514" s="276"/>
      <c r="F514" s="276"/>
      <c r="G514" s="191"/>
      <c r="H514" s="191"/>
      <c r="I514" s="191"/>
      <c r="J514" s="191"/>
      <c r="K514" s="277"/>
      <c r="L514" s="191"/>
      <c r="M514" s="191"/>
      <c r="N514" s="278"/>
      <c r="O514" s="279"/>
      <c r="P514" s="191"/>
      <c r="Q514" s="191"/>
      <c r="R514" s="191"/>
      <c r="S514" s="191"/>
      <c r="T514" s="191"/>
      <c r="U514" s="191"/>
      <c r="V514" s="191"/>
      <c r="W514" s="191"/>
      <c r="X514" s="191"/>
      <c r="Y514" s="191"/>
      <c r="Z514" s="191"/>
      <c r="AA514" s="191"/>
      <c r="AB514" s="191"/>
      <c r="AE514" s="191"/>
      <c r="AN514" s="191"/>
    </row>
    <row r="515" spans="2:40" ht="12.75" customHeight="1" x14ac:dyDescent="0.3">
      <c r="B515" s="191"/>
      <c r="C515" s="191"/>
      <c r="D515" s="191"/>
      <c r="E515" s="276"/>
      <c r="F515" s="276"/>
      <c r="G515" s="191"/>
      <c r="H515" s="191"/>
      <c r="I515" s="191"/>
      <c r="J515" s="191"/>
      <c r="K515" s="277"/>
      <c r="L515" s="191"/>
      <c r="M515" s="191"/>
      <c r="N515" s="278"/>
      <c r="O515" s="279"/>
      <c r="P515" s="191"/>
      <c r="Q515" s="191"/>
      <c r="R515" s="191"/>
      <c r="S515" s="191"/>
      <c r="T515" s="191"/>
      <c r="U515" s="191"/>
      <c r="V515" s="191"/>
      <c r="W515" s="191"/>
      <c r="X515" s="191"/>
      <c r="Y515" s="191"/>
      <c r="Z515" s="191"/>
      <c r="AA515" s="191"/>
      <c r="AB515" s="191"/>
      <c r="AE515" s="191"/>
      <c r="AN515" s="191"/>
    </row>
    <row r="516" spans="2:40" ht="12.75" customHeight="1" x14ac:dyDescent="0.3">
      <c r="B516" s="191"/>
      <c r="C516" s="191"/>
      <c r="D516" s="191"/>
      <c r="E516" s="276"/>
      <c r="F516" s="276"/>
      <c r="G516" s="191"/>
      <c r="H516" s="191"/>
      <c r="I516" s="191"/>
      <c r="J516" s="191"/>
      <c r="K516" s="277"/>
      <c r="L516" s="191"/>
      <c r="M516" s="191"/>
      <c r="N516" s="278"/>
      <c r="O516" s="279"/>
      <c r="P516" s="191"/>
      <c r="Q516" s="191"/>
      <c r="R516" s="191"/>
      <c r="S516" s="191"/>
      <c r="T516" s="191"/>
      <c r="U516" s="191"/>
      <c r="V516" s="191"/>
      <c r="W516" s="191"/>
      <c r="X516" s="191"/>
      <c r="Y516" s="191"/>
      <c r="Z516" s="191"/>
      <c r="AA516" s="191"/>
      <c r="AB516" s="191"/>
      <c r="AE516" s="191"/>
      <c r="AN516" s="191"/>
    </row>
    <row r="517" spans="2:40" ht="12.75" customHeight="1" x14ac:dyDescent="0.3">
      <c r="B517" s="191"/>
      <c r="C517" s="191"/>
      <c r="D517" s="191"/>
      <c r="E517" s="276"/>
      <c r="F517" s="276"/>
      <c r="G517" s="191"/>
      <c r="H517" s="191"/>
      <c r="I517" s="191"/>
      <c r="J517" s="191"/>
      <c r="K517" s="277"/>
      <c r="L517" s="191"/>
      <c r="M517" s="191"/>
      <c r="N517" s="278"/>
      <c r="O517" s="279"/>
      <c r="P517" s="191"/>
      <c r="Q517" s="191"/>
      <c r="R517" s="191"/>
      <c r="S517" s="191"/>
      <c r="T517" s="191"/>
      <c r="U517" s="191"/>
      <c r="V517" s="191"/>
      <c r="W517" s="191"/>
      <c r="X517" s="191"/>
      <c r="Y517" s="191"/>
      <c r="Z517" s="191"/>
      <c r="AA517" s="191"/>
      <c r="AB517" s="191"/>
      <c r="AE517" s="191"/>
      <c r="AN517" s="191"/>
    </row>
    <row r="518" spans="2:40" ht="12.75" customHeight="1" x14ac:dyDescent="0.3">
      <c r="B518" s="191"/>
      <c r="C518" s="191"/>
      <c r="D518" s="191"/>
      <c r="E518" s="276"/>
      <c r="F518" s="276"/>
      <c r="G518" s="191"/>
      <c r="H518" s="191"/>
      <c r="I518" s="191"/>
      <c r="J518" s="191"/>
      <c r="K518" s="277"/>
      <c r="L518" s="191"/>
      <c r="M518" s="191"/>
      <c r="N518" s="278"/>
      <c r="O518" s="279"/>
      <c r="P518" s="191"/>
      <c r="Q518" s="191"/>
      <c r="R518" s="191"/>
      <c r="S518" s="191"/>
      <c r="T518" s="191"/>
      <c r="U518" s="191"/>
      <c r="V518" s="191"/>
      <c r="W518" s="191"/>
      <c r="X518" s="191"/>
      <c r="Y518" s="191"/>
      <c r="Z518" s="191"/>
      <c r="AA518" s="191"/>
      <c r="AB518" s="191"/>
      <c r="AE518" s="191"/>
      <c r="AN518" s="191"/>
    </row>
    <row r="519" spans="2:40" ht="12.75" customHeight="1" x14ac:dyDescent="0.3">
      <c r="B519" s="191"/>
      <c r="C519" s="191"/>
      <c r="D519" s="191"/>
      <c r="E519" s="276"/>
      <c r="F519" s="276"/>
      <c r="G519" s="191"/>
      <c r="H519" s="191"/>
      <c r="I519" s="191"/>
      <c r="J519" s="191"/>
      <c r="K519" s="277"/>
      <c r="L519" s="191"/>
      <c r="M519" s="191"/>
      <c r="N519" s="278"/>
      <c r="O519" s="279"/>
      <c r="P519" s="191"/>
      <c r="Q519" s="191"/>
      <c r="R519" s="191"/>
      <c r="S519" s="191"/>
      <c r="T519" s="191"/>
      <c r="U519" s="191"/>
      <c r="V519" s="191"/>
      <c r="W519" s="191"/>
      <c r="X519" s="191"/>
      <c r="Y519" s="191"/>
      <c r="Z519" s="191"/>
      <c r="AA519" s="191"/>
      <c r="AB519" s="191"/>
      <c r="AE519" s="191"/>
      <c r="AN519" s="191"/>
    </row>
    <row r="520" spans="2:40" ht="12.75" customHeight="1" x14ac:dyDescent="0.3">
      <c r="B520" s="191"/>
      <c r="C520" s="191"/>
      <c r="D520" s="191"/>
      <c r="E520" s="276"/>
      <c r="F520" s="276"/>
      <c r="G520" s="191"/>
      <c r="H520" s="191"/>
      <c r="I520" s="191"/>
      <c r="J520" s="191"/>
      <c r="K520" s="277"/>
      <c r="L520" s="191"/>
      <c r="M520" s="191"/>
      <c r="N520" s="278"/>
      <c r="O520" s="279"/>
      <c r="P520" s="191"/>
      <c r="Q520" s="191"/>
      <c r="R520" s="191"/>
      <c r="S520" s="191"/>
      <c r="T520" s="191"/>
      <c r="U520" s="191"/>
      <c r="V520" s="191"/>
      <c r="W520" s="191"/>
      <c r="X520" s="191"/>
      <c r="Y520" s="191"/>
      <c r="Z520" s="191"/>
      <c r="AA520" s="191"/>
      <c r="AB520" s="191"/>
      <c r="AE520" s="191"/>
      <c r="AN520" s="191"/>
    </row>
    <row r="521" spans="2:40" ht="12.75" customHeight="1" x14ac:dyDescent="0.3">
      <c r="B521" s="191"/>
      <c r="C521" s="191"/>
      <c r="D521" s="191"/>
      <c r="E521" s="276"/>
      <c r="F521" s="276"/>
      <c r="G521" s="191"/>
      <c r="H521" s="191"/>
      <c r="I521" s="191"/>
      <c r="J521" s="191"/>
      <c r="K521" s="277"/>
      <c r="L521" s="191"/>
      <c r="M521" s="191"/>
      <c r="N521" s="278"/>
      <c r="O521" s="279"/>
      <c r="P521" s="191"/>
      <c r="Q521" s="191"/>
      <c r="R521" s="191"/>
      <c r="S521" s="191"/>
      <c r="T521" s="191"/>
      <c r="U521" s="191"/>
      <c r="V521" s="191"/>
      <c r="W521" s="191"/>
      <c r="X521" s="191"/>
      <c r="Y521" s="191"/>
      <c r="Z521" s="191"/>
      <c r="AA521" s="191"/>
      <c r="AB521" s="191"/>
      <c r="AE521" s="191"/>
      <c r="AN521" s="191"/>
    </row>
    <row r="522" spans="2:40" ht="12.75" customHeight="1" x14ac:dyDescent="0.3">
      <c r="B522" s="191"/>
      <c r="C522" s="191"/>
      <c r="D522" s="191"/>
      <c r="E522" s="276"/>
      <c r="F522" s="276"/>
      <c r="G522" s="191"/>
      <c r="H522" s="191"/>
      <c r="I522" s="191"/>
      <c r="J522" s="191"/>
      <c r="K522" s="277"/>
      <c r="L522" s="191"/>
      <c r="M522" s="191"/>
      <c r="N522" s="278"/>
      <c r="O522" s="279"/>
      <c r="P522" s="191"/>
      <c r="Q522" s="191"/>
      <c r="R522" s="191"/>
      <c r="S522" s="191"/>
      <c r="T522" s="191"/>
      <c r="U522" s="191"/>
      <c r="V522" s="191"/>
      <c r="W522" s="191"/>
      <c r="X522" s="191"/>
      <c r="Y522" s="191"/>
      <c r="Z522" s="191"/>
      <c r="AA522" s="191"/>
      <c r="AB522" s="191"/>
      <c r="AE522" s="191"/>
      <c r="AN522" s="191"/>
    </row>
    <row r="523" spans="2:40" ht="12.75" customHeight="1" x14ac:dyDescent="0.3">
      <c r="B523" s="191"/>
      <c r="C523" s="191"/>
      <c r="D523" s="191"/>
      <c r="E523" s="276"/>
      <c r="F523" s="276"/>
      <c r="G523" s="191"/>
      <c r="H523" s="191"/>
      <c r="I523" s="191"/>
      <c r="J523" s="191"/>
      <c r="K523" s="277"/>
      <c r="L523" s="191"/>
      <c r="M523" s="191"/>
      <c r="N523" s="278"/>
      <c r="O523" s="279"/>
      <c r="P523" s="191"/>
      <c r="Q523" s="191"/>
      <c r="R523" s="191"/>
      <c r="S523" s="191"/>
      <c r="T523" s="191"/>
      <c r="U523" s="191"/>
      <c r="V523" s="191"/>
      <c r="W523" s="191"/>
      <c r="X523" s="191"/>
      <c r="Y523" s="191"/>
      <c r="Z523" s="191"/>
      <c r="AA523" s="191"/>
      <c r="AB523" s="191"/>
      <c r="AE523" s="191"/>
      <c r="AN523" s="191"/>
    </row>
    <row r="524" spans="2:40" ht="12.75" customHeight="1" x14ac:dyDescent="0.3">
      <c r="B524" s="191"/>
      <c r="C524" s="191"/>
      <c r="D524" s="191"/>
      <c r="E524" s="276"/>
      <c r="F524" s="276"/>
      <c r="G524" s="191"/>
      <c r="H524" s="191"/>
      <c r="I524" s="191"/>
      <c r="J524" s="191"/>
      <c r="K524" s="277"/>
      <c r="L524" s="191"/>
      <c r="M524" s="191"/>
      <c r="N524" s="278"/>
      <c r="O524" s="279"/>
      <c r="P524" s="191"/>
      <c r="Q524" s="191"/>
      <c r="R524" s="191"/>
      <c r="S524" s="191"/>
      <c r="T524" s="191"/>
      <c r="U524" s="191"/>
      <c r="V524" s="191"/>
      <c r="W524" s="191"/>
      <c r="X524" s="191"/>
      <c r="Y524" s="191"/>
      <c r="Z524" s="191"/>
      <c r="AA524" s="191"/>
      <c r="AB524" s="191"/>
      <c r="AE524" s="191"/>
      <c r="AN524" s="191"/>
    </row>
    <row r="525" spans="2:40" ht="12.75" customHeight="1" x14ac:dyDescent="0.3">
      <c r="B525" s="191"/>
      <c r="C525" s="191"/>
      <c r="D525" s="191"/>
      <c r="E525" s="276"/>
      <c r="F525" s="276"/>
      <c r="G525" s="191"/>
      <c r="H525" s="191"/>
      <c r="I525" s="191"/>
      <c r="J525" s="191"/>
      <c r="K525" s="277"/>
      <c r="L525" s="191"/>
      <c r="M525" s="191"/>
      <c r="N525" s="278"/>
      <c r="O525" s="279"/>
      <c r="P525" s="191"/>
      <c r="Q525" s="191"/>
      <c r="R525" s="191"/>
      <c r="S525" s="191"/>
      <c r="T525" s="191"/>
      <c r="U525" s="191"/>
      <c r="V525" s="191"/>
      <c r="W525" s="191"/>
      <c r="X525" s="191"/>
      <c r="Y525" s="191"/>
      <c r="Z525" s="191"/>
      <c r="AA525" s="191"/>
      <c r="AB525" s="191"/>
      <c r="AE525" s="191"/>
      <c r="AN525" s="191"/>
    </row>
    <row r="526" spans="2:40" ht="12.75" customHeight="1" x14ac:dyDescent="0.3">
      <c r="B526" s="191"/>
      <c r="C526" s="191"/>
      <c r="D526" s="191"/>
      <c r="E526" s="276"/>
      <c r="F526" s="276"/>
      <c r="G526" s="191"/>
      <c r="H526" s="191"/>
      <c r="I526" s="191"/>
      <c r="J526" s="191"/>
      <c r="K526" s="277"/>
      <c r="L526" s="191"/>
      <c r="M526" s="191"/>
      <c r="N526" s="278"/>
      <c r="O526" s="279"/>
      <c r="P526" s="191"/>
      <c r="Q526" s="191"/>
      <c r="R526" s="191"/>
      <c r="S526" s="191"/>
      <c r="T526" s="191"/>
      <c r="U526" s="191"/>
      <c r="V526" s="191"/>
      <c r="W526" s="191"/>
      <c r="X526" s="191"/>
      <c r="Y526" s="191"/>
      <c r="Z526" s="191"/>
      <c r="AA526" s="191"/>
      <c r="AB526" s="191"/>
      <c r="AE526" s="191"/>
      <c r="AN526" s="191"/>
    </row>
    <row r="527" spans="2:40" ht="12.75" customHeight="1" x14ac:dyDescent="0.3">
      <c r="B527" s="191"/>
      <c r="C527" s="191"/>
      <c r="D527" s="191"/>
      <c r="E527" s="276"/>
      <c r="F527" s="276"/>
      <c r="G527" s="191"/>
      <c r="H527" s="191"/>
      <c r="I527" s="191"/>
      <c r="J527" s="191"/>
      <c r="K527" s="277"/>
      <c r="L527" s="191"/>
      <c r="M527" s="191"/>
      <c r="N527" s="278"/>
      <c r="O527" s="279"/>
      <c r="P527" s="191"/>
      <c r="Q527" s="191"/>
      <c r="R527" s="191"/>
      <c r="S527" s="191"/>
      <c r="T527" s="191"/>
      <c r="U527" s="191"/>
      <c r="V527" s="191"/>
      <c r="W527" s="191"/>
      <c r="X527" s="191"/>
      <c r="Y527" s="191"/>
      <c r="Z527" s="191"/>
      <c r="AA527" s="191"/>
      <c r="AB527" s="191"/>
      <c r="AE527" s="191"/>
      <c r="AN527" s="191"/>
    </row>
    <row r="528" spans="2:40" ht="12.75" customHeight="1" x14ac:dyDescent="0.3">
      <c r="B528" s="191"/>
      <c r="C528" s="191"/>
      <c r="D528" s="191"/>
      <c r="E528" s="276"/>
      <c r="F528" s="276"/>
      <c r="G528" s="191"/>
      <c r="H528" s="191"/>
      <c r="I528" s="191"/>
      <c r="J528" s="191"/>
      <c r="K528" s="277"/>
      <c r="L528" s="191"/>
      <c r="M528" s="191"/>
      <c r="N528" s="278"/>
      <c r="O528" s="279"/>
      <c r="P528" s="191"/>
      <c r="Q528" s="191"/>
      <c r="R528" s="191"/>
      <c r="S528" s="191"/>
      <c r="T528" s="191"/>
      <c r="U528" s="191"/>
      <c r="V528" s="191"/>
      <c r="W528" s="191"/>
      <c r="X528" s="191"/>
      <c r="Y528" s="191"/>
      <c r="Z528" s="191"/>
      <c r="AA528" s="191"/>
      <c r="AB528" s="191"/>
      <c r="AE528" s="191"/>
      <c r="AN528" s="191"/>
    </row>
    <row r="529" spans="2:40" ht="12.75" customHeight="1" x14ac:dyDescent="0.3">
      <c r="B529" s="191"/>
      <c r="C529" s="191"/>
      <c r="D529" s="191"/>
      <c r="E529" s="276"/>
      <c r="F529" s="276"/>
      <c r="G529" s="191"/>
      <c r="H529" s="191"/>
      <c r="I529" s="191"/>
      <c r="J529" s="191"/>
      <c r="K529" s="277"/>
      <c r="L529" s="191"/>
      <c r="M529" s="191"/>
      <c r="N529" s="278"/>
      <c r="O529" s="279"/>
      <c r="P529" s="191"/>
      <c r="Q529" s="191"/>
      <c r="R529" s="191"/>
      <c r="S529" s="191"/>
      <c r="T529" s="191"/>
      <c r="U529" s="191"/>
      <c r="V529" s="191"/>
      <c r="W529" s="191"/>
      <c r="X529" s="191"/>
      <c r="Y529" s="191"/>
      <c r="Z529" s="191"/>
      <c r="AA529" s="191"/>
      <c r="AB529" s="191"/>
      <c r="AE529" s="191"/>
      <c r="AN529" s="191"/>
    </row>
    <row r="530" spans="2:40" ht="12.75" customHeight="1" x14ac:dyDescent="0.3">
      <c r="B530" s="191"/>
      <c r="C530" s="191"/>
      <c r="D530" s="191"/>
      <c r="E530" s="276"/>
      <c r="F530" s="276"/>
      <c r="G530" s="191"/>
      <c r="H530" s="191"/>
      <c r="I530" s="191"/>
      <c r="J530" s="191"/>
      <c r="K530" s="277"/>
      <c r="L530" s="191"/>
      <c r="M530" s="191"/>
      <c r="N530" s="278"/>
      <c r="O530" s="279"/>
      <c r="P530" s="191"/>
      <c r="Q530" s="191"/>
      <c r="R530" s="191"/>
      <c r="S530" s="191"/>
      <c r="T530" s="191"/>
      <c r="U530" s="191"/>
      <c r="V530" s="191"/>
      <c r="W530" s="191"/>
      <c r="X530" s="191"/>
      <c r="Y530" s="191"/>
      <c r="Z530" s="191"/>
      <c r="AA530" s="191"/>
      <c r="AB530" s="191"/>
      <c r="AE530" s="191"/>
      <c r="AN530" s="191"/>
    </row>
    <row r="531" spans="2:40" ht="12.75" customHeight="1" x14ac:dyDescent="0.3">
      <c r="B531" s="191"/>
      <c r="C531" s="191"/>
      <c r="D531" s="191"/>
      <c r="E531" s="276"/>
      <c r="F531" s="276"/>
      <c r="G531" s="191"/>
      <c r="H531" s="191"/>
      <c r="I531" s="191"/>
      <c r="J531" s="191"/>
      <c r="K531" s="277"/>
      <c r="L531" s="191"/>
      <c r="M531" s="191"/>
      <c r="N531" s="278"/>
      <c r="O531" s="279"/>
      <c r="P531" s="191"/>
      <c r="Q531" s="191"/>
      <c r="R531" s="191"/>
      <c r="S531" s="191"/>
      <c r="T531" s="191"/>
      <c r="U531" s="191"/>
      <c r="V531" s="191"/>
      <c r="W531" s="191"/>
      <c r="X531" s="191"/>
      <c r="Y531" s="191"/>
      <c r="Z531" s="191"/>
      <c r="AA531" s="191"/>
      <c r="AB531" s="191"/>
      <c r="AE531" s="191"/>
      <c r="AN531" s="191"/>
    </row>
    <row r="532" spans="2:40" ht="12.75" customHeight="1" x14ac:dyDescent="0.3">
      <c r="B532" s="191"/>
      <c r="C532" s="191"/>
      <c r="D532" s="191"/>
      <c r="E532" s="276"/>
      <c r="F532" s="276"/>
      <c r="G532" s="191"/>
      <c r="H532" s="191"/>
      <c r="I532" s="191"/>
      <c r="J532" s="191"/>
      <c r="K532" s="277"/>
      <c r="L532" s="191"/>
      <c r="M532" s="191"/>
      <c r="N532" s="278"/>
      <c r="O532" s="279"/>
      <c r="P532" s="191"/>
      <c r="Q532" s="191"/>
      <c r="R532" s="191"/>
      <c r="S532" s="191"/>
      <c r="T532" s="191"/>
      <c r="U532" s="191"/>
      <c r="V532" s="191"/>
      <c r="W532" s="191"/>
      <c r="X532" s="191"/>
      <c r="Y532" s="191"/>
      <c r="Z532" s="191"/>
      <c r="AA532" s="191"/>
      <c r="AB532" s="191"/>
      <c r="AE532" s="191"/>
      <c r="AN532" s="191"/>
    </row>
    <row r="533" spans="2:40" ht="12.75" customHeight="1" x14ac:dyDescent="0.3">
      <c r="B533" s="191"/>
      <c r="C533" s="191"/>
      <c r="D533" s="191"/>
      <c r="E533" s="276"/>
      <c r="F533" s="276"/>
      <c r="G533" s="191"/>
      <c r="H533" s="191"/>
      <c r="I533" s="191"/>
      <c r="J533" s="191"/>
      <c r="K533" s="277"/>
      <c r="L533" s="191"/>
      <c r="M533" s="191"/>
      <c r="N533" s="278"/>
      <c r="O533" s="279"/>
      <c r="P533" s="191"/>
      <c r="Q533" s="191"/>
      <c r="R533" s="191"/>
      <c r="S533" s="191"/>
      <c r="T533" s="191"/>
      <c r="U533" s="191"/>
      <c r="V533" s="191"/>
      <c r="W533" s="191"/>
      <c r="X533" s="191"/>
      <c r="Y533" s="191"/>
      <c r="Z533" s="191"/>
      <c r="AA533" s="191"/>
      <c r="AB533" s="191"/>
      <c r="AE533" s="191"/>
      <c r="AN533" s="191"/>
    </row>
    <row r="534" spans="2:40" ht="12.75" customHeight="1" x14ac:dyDescent="0.3">
      <c r="B534" s="191"/>
      <c r="C534" s="191"/>
      <c r="D534" s="191"/>
      <c r="E534" s="276"/>
      <c r="F534" s="276"/>
      <c r="G534" s="191"/>
      <c r="H534" s="191"/>
      <c r="I534" s="191"/>
      <c r="J534" s="191"/>
      <c r="K534" s="277"/>
      <c r="L534" s="191"/>
      <c r="M534" s="191"/>
      <c r="N534" s="278"/>
      <c r="O534" s="279"/>
      <c r="P534" s="191"/>
      <c r="Q534" s="191"/>
      <c r="R534" s="191"/>
      <c r="S534" s="191"/>
      <c r="T534" s="191"/>
      <c r="U534" s="191"/>
      <c r="V534" s="191"/>
      <c r="W534" s="191"/>
      <c r="X534" s="191"/>
      <c r="Y534" s="191"/>
      <c r="Z534" s="191"/>
      <c r="AA534" s="191"/>
      <c r="AB534" s="191"/>
      <c r="AE534" s="191"/>
      <c r="AN534" s="191"/>
    </row>
    <row r="535" spans="2:40" ht="12.75" customHeight="1" x14ac:dyDescent="0.3">
      <c r="B535" s="191"/>
      <c r="C535" s="191"/>
      <c r="D535" s="191"/>
      <c r="E535" s="276"/>
      <c r="F535" s="276"/>
      <c r="G535" s="191"/>
      <c r="H535" s="191"/>
      <c r="I535" s="191"/>
      <c r="J535" s="191"/>
      <c r="K535" s="277"/>
      <c r="L535" s="191"/>
      <c r="M535" s="191"/>
      <c r="N535" s="278"/>
      <c r="O535" s="279"/>
      <c r="P535" s="191"/>
      <c r="Q535" s="191"/>
      <c r="R535" s="191"/>
      <c r="S535" s="191"/>
      <c r="T535" s="191"/>
      <c r="U535" s="191"/>
      <c r="V535" s="191"/>
      <c r="W535" s="191"/>
      <c r="X535" s="191"/>
      <c r="Y535" s="191"/>
      <c r="Z535" s="191"/>
      <c r="AA535" s="191"/>
      <c r="AB535" s="191"/>
      <c r="AE535" s="191"/>
      <c r="AN535" s="191"/>
    </row>
    <row r="536" spans="2:40" ht="12.75" customHeight="1" x14ac:dyDescent="0.3">
      <c r="B536" s="191"/>
      <c r="C536" s="191"/>
      <c r="D536" s="191"/>
      <c r="E536" s="276"/>
      <c r="F536" s="276"/>
      <c r="G536" s="191"/>
      <c r="H536" s="191"/>
      <c r="I536" s="191"/>
      <c r="J536" s="191"/>
      <c r="K536" s="277"/>
      <c r="L536" s="191"/>
      <c r="M536" s="191"/>
      <c r="N536" s="278"/>
      <c r="O536" s="279"/>
      <c r="P536" s="191"/>
      <c r="Q536" s="191"/>
      <c r="R536" s="191"/>
      <c r="S536" s="191"/>
      <c r="T536" s="191"/>
      <c r="U536" s="191"/>
      <c r="V536" s="191"/>
      <c r="W536" s="191"/>
      <c r="X536" s="191"/>
      <c r="Y536" s="191"/>
      <c r="Z536" s="191"/>
      <c r="AA536" s="191"/>
      <c r="AB536" s="191"/>
      <c r="AE536" s="191"/>
      <c r="AN536" s="191"/>
    </row>
    <row r="537" spans="2:40" ht="12.75" customHeight="1" x14ac:dyDescent="0.3">
      <c r="B537" s="191"/>
      <c r="C537" s="191"/>
      <c r="D537" s="191"/>
      <c r="E537" s="276"/>
      <c r="F537" s="276"/>
      <c r="G537" s="191"/>
      <c r="H537" s="191"/>
      <c r="I537" s="191"/>
      <c r="J537" s="191"/>
      <c r="K537" s="277"/>
      <c r="L537" s="191"/>
      <c r="M537" s="191"/>
      <c r="N537" s="278"/>
      <c r="O537" s="279"/>
      <c r="P537" s="191"/>
      <c r="Q537" s="191"/>
      <c r="R537" s="191"/>
      <c r="S537" s="191"/>
      <c r="T537" s="191"/>
      <c r="U537" s="191"/>
      <c r="V537" s="191"/>
      <c r="W537" s="191"/>
      <c r="X537" s="191"/>
      <c r="Y537" s="191"/>
      <c r="Z537" s="191"/>
      <c r="AA537" s="191"/>
      <c r="AB537" s="191"/>
      <c r="AE537" s="191"/>
      <c r="AN537" s="191"/>
    </row>
    <row r="538" spans="2:40" ht="12.75" customHeight="1" x14ac:dyDescent="0.3">
      <c r="B538" s="191"/>
      <c r="C538" s="191"/>
      <c r="D538" s="191"/>
      <c r="E538" s="276"/>
      <c r="F538" s="276"/>
      <c r="G538" s="191"/>
      <c r="H538" s="191"/>
      <c r="I538" s="191"/>
      <c r="J538" s="191"/>
      <c r="K538" s="277"/>
      <c r="L538" s="191"/>
      <c r="M538" s="191"/>
      <c r="N538" s="278"/>
      <c r="O538" s="279"/>
      <c r="P538" s="191"/>
      <c r="Q538" s="191"/>
      <c r="R538" s="191"/>
      <c r="S538" s="191"/>
      <c r="T538" s="191"/>
      <c r="U538" s="191"/>
      <c r="V538" s="191"/>
      <c r="W538" s="191"/>
      <c r="X538" s="191"/>
      <c r="Y538" s="191"/>
      <c r="Z538" s="191"/>
      <c r="AA538" s="191"/>
      <c r="AB538" s="191"/>
      <c r="AE538" s="191"/>
      <c r="AN538" s="191"/>
    </row>
    <row r="539" spans="2:40" ht="12.75" customHeight="1" x14ac:dyDescent="0.3">
      <c r="B539" s="191"/>
      <c r="C539" s="191"/>
      <c r="D539" s="191"/>
      <c r="E539" s="276"/>
      <c r="F539" s="276"/>
      <c r="G539" s="191"/>
      <c r="H539" s="191"/>
      <c r="I539" s="191"/>
      <c r="J539" s="191"/>
      <c r="K539" s="277"/>
      <c r="L539" s="191"/>
      <c r="M539" s="191"/>
      <c r="N539" s="278"/>
      <c r="O539" s="279"/>
      <c r="P539" s="191"/>
      <c r="Q539" s="191"/>
      <c r="R539" s="191"/>
      <c r="S539" s="191"/>
      <c r="T539" s="191"/>
      <c r="U539" s="191"/>
      <c r="V539" s="191"/>
      <c r="W539" s="191"/>
      <c r="X539" s="191"/>
      <c r="Y539" s="191"/>
      <c r="Z539" s="191"/>
      <c r="AA539" s="191"/>
      <c r="AB539" s="191"/>
      <c r="AE539" s="191"/>
      <c r="AN539" s="191"/>
    </row>
    <row r="540" spans="2:40" ht="12.75" customHeight="1" x14ac:dyDescent="0.3">
      <c r="B540" s="191"/>
      <c r="C540" s="191"/>
      <c r="D540" s="191"/>
      <c r="E540" s="276"/>
      <c r="F540" s="276"/>
      <c r="G540" s="191"/>
      <c r="H540" s="191"/>
      <c r="I540" s="191"/>
      <c r="J540" s="191"/>
      <c r="K540" s="277"/>
      <c r="L540" s="191"/>
      <c r="M540" s="191"/>
      <c r="N540" s="278"/>
      <c r="O540" s="279"/>
      <c r="P540" s="191"/>
      <c r="Q540" s="191"/>
      <c r="R540" s="191"/>
      <c r="S540" s="191"/>
      <c r="T540" s="191"/>
      <c r="U540" s="191"/>
      <c r="V540" s="191"/>
      <c r="W540" s="191"/>
      <c r="X540" s="191"/>
      <c r="Y540" s="191"/>
      <c r="Z540" s="191"/>
      <c r="AA540" s="191"/>
      <c r="AB540" s="191"/>
      <c r="AE540" s="191"/>
      <c r="AN540" s="191"/>
    </row>
    <row r="541" spans="2:40" ht="12.75" customHeight="1" x14ac:dyDescent="0.3">
      <c r="B541" s="191"/>
      <c r="C541" s="191"/>
      <c r="D541" s="191"/>
      <c r="E541" s="276"/>
      <c r="F541" s="276"/>
      <c r="G541" s="191"/>
      <c r="H541" s="191"/>
      <c r="I541" s="191"/>
      <c r="J541" s="191"/>
      <c r="K541" s="277"/>
      <c r="L541" s="191"/>
      <c r="M541" s="191"/>
      <c r="N541" s="278"/>
      <c r="O541" s="279"/>
      <c r="P541" s="191"/>
      <c r="Q541" s="191"/>
      <c r="R541" s="191"/>
      <c r="S541" s="191"/>
      <c r="T541" s="191"/>
      <c r="U541" s="191"/>
      <c r="V541" s="191"/>
      <c r="W541" s="191"/>
      <c r="X541" s="191"/>
      <c r="Y541" s="191"/>
      <c r="Z541" s="191"/>
      <c r="AA541" s="191"/>
      <c r="AB541" s="191"/>
      <c r="AE541" s="191"/>
      <c r="AN541" s="191"/>
    </row>
    <row r="542" spans="2:40" ht="12.75" customHeight="1" x14ac:dyDescent="0.3">
      <c r="B542" s="191"/>
      <c r="C542" s="191"/>
      <c r="D542" s="191"/>
      <c r="E542" s="276"/>
      <c r="F542" s="276"/>
      <c r="G542" s="191"/>
      <c r="H542" s="191"/>
      <c r="I542" s="191"/>
      <c r="J542" s="191"/>
      <c r="K542" s="277"/>
      <c r="L542" s="191"/>
      <c r="M542" s="191"/>
      <c r="N542" s="278"/>
      <c r="O542" s="279"/>
      <c r="P542" s="191"/>
      <c r="Q542" s="191"/>
      <c r="R542" s="191"/>
      <c r="S542" s="191"/>
      <c r="T542" s="191"/>
      <c r="U542" s="191"/>
      <c r="V542" s="191"/>
      <c r="W542" s="191"/>
      <c r="X542" s="191"/>
      <c r="Y542" s="191"/>
      <c r="Z542" s="191"/>
      <c r="AA542" s="191"/>
      <c r="AB542" s="191"/>
      <c r="AE542" s="191"/>
      <c r="AN542" s="191"/>
    </row>
    <row r="543" spans="2:40" ht="12.75" customHeight="1" x14ac:dyDescent="0.3">
      <c r="B543" s="191"/>
      <c r="C543" s="191"/>
      <c r="D543" s="191"/>
      <c r="E543" s="276"/>
      <c r="F543" s="276"/>
      <c r="G543" s="191"/>
      <c r="H543" s="191"/>
      <c r="I543" s="191"/>
      <c r="J543" s="191"/>
      <c r="K543" s="277"/>
      <c r="L543" s="191"/>
      <c r="M543" s="191"/>
      <c r="N543" s="278"/>
      <c r="O543" s="279"/>
      <c r="P543" s="191"/>
      <c r="Q543" s="191"/>
      <c r="R543" s="191"/>
      <c r="S543" s="191"/>
      <c r="T543" s="191"/>
      <c r="U543" s="191"/>
      <c r="V543" s="191"/>
      <c r="W543" s="191"/>
      <c r="X543" s="191"/>
      <c r="Y543" s="191"/>
      <c r="Z543" s="191"/>
      <c r="AA543" s="191"/>
      <c r="AB543" s="191"/>
      <c r="AE543" s="191"/>
      <c r="AN543" s="191"/>
    </row>
    <row r="544" spans="2:40" ht="12.75" customHeight="1" x14ac:dyDescent="0.3">
      <c r="B544" s="191"/>
      <c r="C544" s="191"/>
      <c r="D544" s="191"/>
      <c r="E544" s="276"/>
      <c r="F544" s="276"/>
      <c r="G544" s="191"/>
      <c r="H544" s="191"/>
      <c r="I544" s="191"/>
      <c r="J544" s="191"/>
      <c r="K544" s="277"/>
      <c r="L544" s="191"/>
      <c r="M544" s="191"/>
      <c r="N544" s="278"/>
      <c r="O544" s="279"/>
      <c r="P544" s="191"/>
      <c r="Q544" s="191"/>
      <c r="R544" s="191"/>
      <c r="S544" s="191"/>
      <c r="T544" s="191"/>
      <c r="U544" s="191"/>
      <c r="V544" s="191"/>
      <c r="W544" s="191"/>
      <c r="X544" s="191"/>
      <c r="Y544" s="191"/>
      <c r="Z544" s="191"/>
      <c r="AA544" s="191"/>
      <c r="AB544" s="191"/>
      <c r="AE544" s="191"/>
      <c r="AN544" s="191"/>
    </row>
    <row r="545" spans="2:40" ht="12.75" customHeight="1" x14ac:dyDescent="0.3">
      <c r="B545" s="191"/>
      <c r="C545" s="191"/>
      <c r="D545" s="191"/>
      <c r="E545" s="276"/>
      <c r="F545" s="276"/>
      <c r="G545" s="191"/>
      <c r="H545" s="191"/>
      <c r="I545" s="191"/>
      <c r="J545" s="191"/>
      <c r="K545" s="277"/>
      <c r="L545" s="191"/>
      <c r="M545" s="191"/>
      <c r="N545" s="278"/>
      <c r="O545" s="279"/>
      <c r="P545" s="191"/>
      <c r="Q545" s="191"/>
      <c r="R545" s="191"/>
      <c r="S545" s="191"/>
      <c r="T545" s="191"/>
      <c r="U545" s="191"/>
      <c r="V545" s="191"/>
      <c r="W545" s="191"/>
      <c r="X545" s="191"/>
      <c r="Y545" s="191"/>
      <c r="Z545" s="191"/>
      <c r="AA545" s="191"/>
      <c r="AB545" s="191"/>
      <c r="AE545" s="191"/>
      <c r="AN545" s="191"/>
    </row>
    <row r="546" spans="2:40" ht="12.75" customHeight="1" x14ac:dyDescent="0.3">
      <c r="B546" s="191"/>
      <c r="C546" s="191"/>
      <c r="D546" s="191"/>
      <c r="E546" s="276"/>
      <c r="F546" s="276"/>
      <c r="G546" s="191"/>
      <c r="H546" s="191"/>
      <c r="I546" s="191"/>
      <c r="J546" s="191"/>
      <c r="K546" s="277"/>
      <c r="L546" s="191"/>
      <c r="M546" s="191"/>
      <c r="N546" s="278"/>
      <c r="O546" s="279"/>
      <c r="P546" s="191"/>
      <c r="Q546" s="191"/>
      <c r="R546" s="191"/>
      <c r="S546" s="191"/>
      <c r="T546" s="191"/>
      <c r="U546" s="191"/>
      <c r="V546" s="191"/>
      <c r="W546" s="191"/>
      <c r="X546" s="191"/>
      <c r="Y546" s="191"/>
      <c r="Z546" s="191"/>
      <c r="AA546" s="191"/>
      <c r="AB546" s="191"/>
      <c r="AE546" s="191"/>
      <c r="AN546" s="191"/>
    </row>
    <row r="547" spans="2:40" ht="12.75" customHeight="1" x14ac:dyDescent="0.3">
      <c r="B547" s="191"/>
      <c r="C547" s="191"/>
      <c r="D547" s="191"/>
      <c r="E547" s="276"/>
      <c r="F547" s="276"/>
      <c r="G547" s="191"/>
      <c r="H547" s="191"/>
      <c r="I547" s="191"/>
      <c r="J547" s="191"/>
      <c r="K547" s="277"/>
      <c r="L547" s="191"/>
      <c r="M547" s="191"/>
      <c r="N547" s="278"/>
      <c r="O547" s="279"/>
      <c r="P547" s="191"/>
      <c r="Q547" s="191"/>
      <c r="R547" s="191"/>
      <c r="S547" s="191"/>
      <c r="T547" s="191"/>
      <c r="U547" s="191"/>
      <c r="V547" s="191"/>
      <c r="W547" s="191"/>
      <c r="X547" s="191"/>
      <c r="Y547" s="191"/>
      <c r="Z547" s="191"/>
      <c r="AA547" s="191"/>
      <c r="AB547" s="191"/>
      <c r="AE547" s="191"/>
      <c r="AN547" s="191"/>
    </row>
    <row r="548" spans="2:40" ht="12.75" customHeight="1" x14ac:dyDescent="0.3">
      <c r="B548" s="191"/>
      <c r="C548" s="191"/>
      <c r="D548" s="191"/>
      <c r="E548" s="276"/>
      <c r="F548" s="276"/>
      <c r="G548" s="191"/>
      <c r="H548" s="191"/>
      <c r="I548" s="191"/>
      <c r="J548" s="191"/>
      <c r="K548" s="277"/>
      <c r="L548" s="191"/>
      <c r="M548" s="191"/>
      <c r="N548" s="278"/>
      <c r="O548" s="279"/>
      <c r="P548" s="191"/>
      <c r="Q548" s="191"/>
      <c r="R548" s="191"/>
      <c r="S548" s="191"/>
      <c r="T548" s="191"/>
      <c r="U548" s="191"/>
      <c r="V548" s="191"/>
      <c r="W548" s="191"/>
      <c r="X548" s="191"/>
      <c r="Y548" s="191"/>
      <c r="Z548" s="191"/>
      <c r="AA548" s="191"/>
      <c r="AB548" s="191"/>
      <c r="AE548" s="191"/>
      <c r="AN548" s="191"/>
    </row>
    <row r="549" spans="2:40" ht="12.75" customHeight="1" x14ac:dyDescent="0.3">
      <c r="B549" s="191"/>
      <c r="C549" s="191"/>
      <c r="D549" s="191"/>
      <c r="E549" s="276"/>
      <c r="F549" s="276"/>
      <c r="G549" s="191"/>
      <c r="H549" s="191"/>
      <c r="I549" s="191"/>
      <c r="J549" s="191"/>
      <c r="K549" s="277"/>
      <c r="L549" s="191"/>
      <c r="M549" s="191"/>
      <c r="N549" s="278"/>
      <c r="O549" s="279"/>
      <c r="P549" s="191"/>
      <c r="Q549" s="191"/>
      <c r="R549" s="191"/>
      <c r="S549" s="191"/>
      <c r="T549" s="191"/>
      <c r="U549" s="191"/>
      <c r="V549" s="191"/>
      <c r="W549" s="191"/>
      <c r="X549" s="191"/>
      <c r="Y549" s="191"/>
      <c r="Z549" s="191"/>
      <c r="AA549" s="191"/>
      <c r="AB549" s="191"/>
      <c r="AE549" s="191"/>
      <c r="AN549" s="191"/>
    </row>
    <row r="550" spans="2:40" ht="12.75" customHeight="1" x14ac:dyDescent="0.3">
      <c r="B550" s="191"/>
      <c r="C550" s="191"/>
      <c r="D550" s="191"/>
      <c r="E550" s="276"/>
      <c r="F550" s="276"/>
      <c r="G550" s="191"/>
      <c r="H550" s="191"/>
      <c r="I550" s="191"/>
      <c r="J550" s="191"/>
      <c r="K550" s="277"/>
      <c r="L550" s="191"/>
      <c r="M550" s="191"/>
      <c r="N550" s="278"/>
      <c r="O550" s="279"/>
      <c r="P550" s="191"/>
      <c r="Q550" s="191"/>
      <c r="R550" s="191"/>
      <c r="S550" s="191"/>
      <c r="T550" s="191"/>
      <c r="U550" s="191"/>
      <c r="V550" s="191"/>
      <c r="W550" s="191"/>
      <c r="X550" s="191"/>
      <c r="Y550" s="191"/>
      <c r="Z550" s="191"/>
      <c r="AA550" s="191"/>
      <c r="AB550" s="191"/>
      <c r="AE550" s="191"/>
      <c r="AN550" s="191"/>
    </row>
    <row r="551" spans="2:40" ht="12.75" customHeight="1" x14ac:dyDescent="0.3">
      <c r="B551" s="191"/>
      <c r="C551" s="191"/>
      <c r="D551" s="191"/>
      <c r="E551" s="276"/>
      <c r="F551" s="276"/>
      <c r="G551" s="191"/>
      <c r="H551" s="191"/>
      <c r="I551" s="191"/>
      <c r="J551" s="191"/>
      <c r="K551" s="277"/>
      <c r="L551" s="191"/>
      <c r="M551" s="191"/>
      <c r="N551" s="278"/>
      <c r="O551" s="279"/>
      <c r="P551" s="191"/>
      <c r="Q551" s="191"/>
      <c r="R551" s="191"/>
      <c r="S551" s="191"/>
      <c r="T551" s="191"/>
      <c r="U551" s="191"/>
      <c r="V551" s="191"/>
      <c r="W551" s="191"/>
      <c r="X551" s="191"/>
      <c r="Y551" s="191"/>
      <c r="Z551" s="191"/>
      <c r="AA551" s="191"/>
      <c r="AB551" s="191"/>
      <c r="AE551" s="191"/>
      <c r="AN551" s="191"/>
    </row>
    <row r="552" spans="2:40" ht="12.75" customHeight="1" x14ac:dyDescent="0.3">
      <c r="B552" s="191"/>
      <c r="C552" s="191"/>
      <c r="D552" s="191"/>
      <c r="E552" s="276"/>
      <c r="F552" s="276"/>
      <c r="G552" s="191"/>
      <c r="H552" s="191"/>
      <c r="I552" s="191"/>
      <c r="J552" s="191"/>
      <c r="K552" s="277"/>
      <c r="L552" s="191"/>
      <c r="M552" s="191"/>
      <c r="N552" s="278"/>
      <c r="O552" s="279"/>
      <c r="P552" s="191"/>
      <c r="Q552" s="191"/>
      <c r="R552" s="191"/>
      <c r="S552" s="191"/>
      <c r="T552" s="191"/>
      <c r="U552" s="191"/>
      <c r="V552" s="191"/>
      <c r="W552" s="191"/>
      <c r="X552" s="191"/>
      <c r="Y552" s="191"/>
      <c r="Z552" s="191"/>
      <c r="AA552" s="191"/>
      <c r="AB552" s="191"/>
      <c r="AE552" s="191"/>
      <c r="AN552" s="191"/>
    </row>
    <row r="553" spans="2:40" ht="12.75" customHeight="1" x14ac:dyDescent="0.3">
      <c r="B553" s="191"/>
      <c r="C553" s="191"/>
      <c r="D553" s="191"/>
      <c r="E553" s="276"/>
      <c r="F553" s="276"/>
      <c r="G553" s="191"/>
      <c r="H553" s="191"/>
      <c r="I553" s="191"/>
      <c r="J553" s="191"/>
      <c r="K553" s="277"/>
      <c r="L553" s="191"/>
      <c r="M553" s="191"/>
      <c r="N553" s="278"/>
      <c r="O553" s="279"/>
      <c r="P553" s="191"/>
      <c r="Q553" s="191"/>
      <c r="R553" s="191"/>
      <c r="S553" s="191"/>
      <c r="T553" s="191"/>
      <c r="U553" s="191"/>
      <c r="V553" s="191"/>
      <c r="W553" s="191"/>
      <c r="X553" s="191"/>
      <c r="Y553" s="191"/>
      <c r="Z553" s="191"/>
      <c r="AA553" s="191"/>
      <c r="AB553" s="191"/>
      <c r="AE553" s="191"/>
      <c r="AN553" s="191"/>
    </row>
    <row r="554" spans="2:40" ht="12.75" customHeight="1" x14ac:dyDescent="0.3">
      <c r="B554" s="191"/>
      <c r="C554" s="191"/>
      <c r="D554" s="191"/>
      <c r="E554" s="276"/>
      <c r="F554" s="276"/>
      <c r="G554" s="191"/>
      <c r="H554" s="191"/>
      <c r="I554" s="191"/>
      <c r="J554" s="191"/>
      <c r="K554" s="277"/>
      <c r="L554" s="191"/>
      <c r="M554" s="191"/>
      <c r="N554" s="278"/>
      <c r="O554" s="279"/>
      <c r="P554" s="191"/>
      <c r="Q554" s="191"/>
      <c r="R554" s="191"/>
      <c r="S554" s="191"/>
      <c r="T554" s="191"/>
      <c r="U554" s="191"/>
      <c r="V554" s="191"/>
      <c r="W554" s="191"/>
      <c r="X554" s="191"/>
      <c r="Y554" s="191"/>
      <c r="Z554" s="191"/>
      <c r="AA554" s="191"/>
      <c r="AB554" s="191"/>
      <c r="AE554" s="191"/>
      <c r="AN554" s="191"/>
    </row>
    <row r="555" spans="2:40" ht="12.75" customHeight="1" x14ac:dyDescent="0.3">
      <c r="B555" s="191"/>
      <c r="C555" s="191"/>
      <c r="D555" s="191"/>
      <c r="E555" s="276"/>
      <c r="F555" s="276"/>
      <c r="G555" s="191"/>
      <c r="H555" s="191"/>
      <c r="I555" s="191"/>
      <c r="J555" s="191"/>
      <c r="K555" s="277"/>
      <c r="L555" s="191"/>
      <c r="M555" s="191"/>
      <c r="N555" s="278"/>
      <c r="O555" s="279"/>
      <c r="P555" s="191"/>
      <c r="Q555" s="191"/>
      <c r="R555" s="191"/>
      <c r="S555" s="191"/>
      <c r="T555" s="191"/>
      <c r="U555" s="191"/>
      <c r="V555" s="191"/>
      <c r="W555" s="191"/>
      <c r="X555" s="191"/>
      <c r="Y555" s="191"/>
      <c r="Z555" s="191"/>
      <c r="AA555" s="191"/>
      <c r="AB555" s="191"/>
      <c r="AE555" s="191"/>
      <c r="AN555" s="191"/>
    </row>
    <row r="556" spans="2:40" ht="12.75" customHeight="1" x14ac:dyDescent="0.3">
      <c r="B556" s="191"/>
      <c r="C556" s="191"/>
      <c r="D556" s="191"/>
      <c r="E556" s="276"/>
      <c r="F556" s="276"/>
      <c r="G556" s="191"/>
      <c r="H556" s="191"/>
      <c r="I556" s="191"/>
      <c r="J556" s="191"/>
      <c r="K556" s="277"/>
      <c r="L556" s="191"/>
      <c r="M556" s="191"/>
      <c r="N556" s="278"/>
      <c r="O556" s="279"/>
      <c r="P556" s="191"/>
      <c r="Q556" s="191"/>
      <c r="R556" s="191"/>
      <c r="S556" s="191"/>
      <c r="T556" s="191"/>
      <c r="U556" s="191"/>
      <c r="V556" s="191"/>
      <c r="W556" s="191"/>
      <c r="X556" s="191"/>
      <c r="Y556" s="191"/>
      <c r="Z556" s="191"/>
      <c r="AA556" s="191"/>
      <c r="AB556" s="191"/>
      <c r="AE556" s="191"/>
      <c r="AN556" s="191"/>
    </row>
    <row r="557" spans="2:40" ht="12.75" customHeight="1" x14ac:dyDescent="0.3">
      <c r="B557" s="191"/>
      <c r="C557" s="191"/>
      <c r="D557" s="191"/>
      <c r="E557" s="276"/>
      <c r="F557" s="276"/>
      <c r="G557" s="191"/>
      <c r="H557" s="191"/>
      <c r="I557" s="191"/>
      <c r="J557" s="191"/>
      <c r="K557" s="277"/>
      <c r="L557" s="191"/>
      <c r="M557" s="191"/>
      <c r="N557" s="278"/>
      <c r="O557" s="279"/>
      <c r="P557" s="191"/>
      <c r="Q557" s="191"/>
      <c r="R557" s="191"/>
      <c r="S557" s="191"/>
      <c r="T557" s="191"/>
      <c r="U557" s="191"/>
      <c r="V557" s="191"/>
      <c r="W557" s="191"/>
      <c r="X557" s="191"/>
      <c r="Y557" s="191"/>
      <c r="Z557" s="191"/>
      <c r="AA557" s="191"/>
      <c r="AB557" s="191"/>
      <c r="AE557" s="191"/>
      <c r="AN557" s="191"/>
    </row>
    <row r="558" spans="2:40" ht="12.75" customHeight="1" x14ac:dyDescent="0.3">
      <c r="B558" s="191"/>
      <c r="C558" s="191"/>
      <c r="D558" s="191"/>
      <c r="E558" s="276"/>
      <c r="F558" s="276"/>
      <c r="G558" s="191"/>
      <c r="H558" s="191"/>
      <c r="I558" s="191"/>
      <c r="J558" s="191"/>
      <c r="K558" s="277"/>
      <c r="L558" s="191"/>
      <c r="M558" s="191"/>
      <c r="N558" s="278"/>
      <c r="O558" s="279"/>
      <c r="P558" s="191"/>
      <c r="Q558" s="191"/>
      <c r="R558" s="191"/>
      <c r="S558" s="191"/>
      <c r="T558" s="191"/>
      <c r="U558" s="191"/>
      <c r="V558" s="191"/>
      <c r="W558" s="191"/>
      <c r="X558" s="191"/>
      <c r="Y558" s="191"/>
      <c r="Z558" s="191"/>
      <c r="AA558" s="191"/>
      <c r="AB558" s="191"/>
      <c r="AE558" s="191"/>
      <c r="AN558" s="191"/>
    </row>
    <row r="559" spans="2:40" ht="12.75" customHeight="1" x14ac:dyDescent="0.3">
      <c r="B559" s="191"/>
      <c r="C559" s="191"/>
      <c r="D559" s="191"/>
      <c r="E559" s="276"/>
      <c r="F559" s="276"/>
      <c r="G559" s="191"/>
      <c r="H559" s="191"/>
      <c r="I559" s="191"/>
      <c r="J559" s="191"/>
      <c r="K559" s="277"/>
      <c r="L559" s="191"/>
      <c r="M559" s="191"/>
      <c r="N559" s="278"/>
      <c r="O559" s="279"/>
      <c r="P559" s="191"/>
      <c r="Q559" s="191"/>
      <c r="R559" s="191"/>
      <c r="S559" s="191"/>
      <c r="T559" s="191"/>
      <c r="U559" s="191"/>
      <c r="V559" s="191"/>
      <c r="W559" s="191"/>
      <c r="X559" s="191"/>
      <c r="Y559" s="191"/>
      <c r="Z559" s="191"/>
      <c r="AA559" s="191"/>
      <c r="AB559" s="191"/>
      <c r="AE559" s="191"/>
      <c r="AN559" s="191"/>
    </row>
    <row r="560" spans="2:40" ht="12.75" customHeight="1" x14ac:dyDescent="0.3">
      <c r="B560" s="191"/>
      <c r="C560" s="191"/>
      <c r="D560" s="191"/>
      <c r="E560" s="276"/>
      <c r="F560" s="276"/>
      <c r="G560" s="191"/>
      <c r="H560" s="191"/>
      <c r="I560" s="191"/>
      <c r="J560" s="191"/>
      <c r="K560" s="277"/>
      <c r="L560" s="191"/>
      <c r="M560" s="191"/>
      <c r="N560" s="278"/>
      <c r="O560" s="279"/>
      <c r="P560" s="191"/>
      <c r="Q560" s="191"/>
      <c r="R560" s="191"/>
      <c r="S560" s="191"/>
      <c r="T560" s="191"/>
      <c r="U560" s="191"/>
      <c r="V560" s="191"/>
      <c r="W560" s="191"/>
      <c r="X560" s="191"/>
      <c r="Y560" s="191"/>
      <c r="Z560" s="191"/>
      <c r="AA560" s="191"/>
      <c r="AB560" s="191"/>
      <c r="AE560" s="191"/>
      <c r="AN560" s="191"/>
    </row>
    <row r="561" spans="2:40" ht="12.75" customHeight="1" x14ac:dyDescent="0.3">
      <c r="B561" s="191"/>
      <c r="C561" s="191"/>
      <c r="D561" s="191"/>
      <c r="E561" s="276"/>
      <c r="F561" s="276"/>
      <c r="G561" s="191"/>
      <c r="H561" s="191"/>
      <c r="I561" s="191"/>
      <c r="J561" s="191"/>
      <c r="K561" s="277"/>
      <c r="L561" s="191"/>
      <c r="M561" s="191"/>
      <c r="N561" s="278"/>
      <c r="O561" s="279"/>
      <c r="P561" s="191"/>
      <c r="Q561" s="191"/>
      <c r="R561" s="191"/>
      <c r="S561" s="191"/>
      <c r="T561" s="191"/>
      <c r="U561" s="191"/>
      <c r="V561" s="191"/>
      <c r="W561" s="191"/>
      <c r="X561" s="191"/>
      <c r="Y561" s="191"/>
      <c r="Z561" s="191"/>
      <c r="AA561" s="191"/>
      <c r="AB561" s="191"/>
      <c r="AE561" s="191"/>
      <c r="AN561" s="191"/>
    </row>
    <row r="562" spans="2:40" ht="12.75" customHeight="1" x14ac:dyDescent="0.3">
      <c r="B562" s="191"/>
      <c r="C562" s="191"/>
      <c r="D562" s="191"/>
      <c r="E562" s="276"/>
      <c r="F562" s="276"/>
      <c r="G562" s="191"/>
      <c r="H562" s="191"/>
      <c r="I562" s="191"/>
      <c r="J562" s="191"/>
      <c r="K562" s="277"/>
      <c r="L562" s="191"/>
      <c r="M562" s="191"/>
      <c r="N562" s="278"/>
      <c r="O562" s="279"/>
      <c r="P562" s="191"/>
      <c r="Q562" s="191"/>
      <c r="R562" s="191"/>
      <c r="S562" s="191"/>
      <c r="T562" s="191"/>
      <c r="U562" s="191"/>
      <c r="V562" s="191"/>
      <c r="W562" s="191"/>
      <c r="X562" s="191"/>
      <c r="Y562" s="191"/>
      <c r="Z562" s="191"/>
      <c r="AA562" s="191"/>
      <c r="AB562" s="191"/>
      <c r="AE562" s="191"/>
      <c r="AN562" s="191"/>
    </row>
    <row r="563" spans="2:40" ht="12.75" customHeight="1" x14ac:dyDescent="0.3">
      <c r="B563" s="191"/>
      <c r="C563" s="191"/>
      <c r="D563" s="191"/>
      <c r="E563" s="276"/>
      <c r="F563" s="276"/>
      <c r="G563" s="191"/>
      <c r="H563" s="191"/>
      <c r="I563" s="191"/>
      <c r="J563" s="191"/>
      <c r="K563" s="277"/>
      <c r="L563" s="191"/>
      <c r="M563" s="191"/>
      <c r="N563" s="278"/>
      <c r="O563" s="279"/>
      <c r="P563" s="191"/>
      <c r="Q563" s="191"/>
      <c r="R563" s="191"/>
      <c r="S563" s="191"/>
      <c r="T563" s="191"/>
      <c r="U563" s="191"/>
      <c r="V563" s="191"/>
      <c r="W563" s="191"/>
      <c r="X563" s="191"/>
      <c r="Y563" s="191"/>
      <c r="Z563" s="191"/>
      <c r="AA563" s="191"/>
      <c r="AB563" s="191"/>
      <c r="AE563" s="191"/>
      <c r="AN563" s="191"/>
    </row>
    <row r="564" spans="2:40" ht="12.75" customHeight="1" x14ac:dyDescent="0.3">
      <c r="B564" s="191"/>
      <c r="C564" s="191"/>
      <c r="D564" s="191"/>
      <c r="E564" s="276"/>
      <c r="F564" s="276"/>
      <c r="G564" s="191"/>
      <c r="H564" s="191"/>
      <c r="I564" s="191"/>
      <c r="J564" s="191"/>
      <c r="K564" s="277"/>
      <c r="L564" s="191"/>
      <c r="M564" s="191"/>
      <c r="N564" s="278"/>
      <c r="O564" s="279"/>
      <c r="P564" s="191"/>
      <c r="Q564" s="191"/>
      <c r="R564" s="191"/>
      <c r="S564" s="191"/>
      <c r="T564" s="191"/>
      <c r="U564" s="191"/>
      <c r="V564" s="191"/>
      <c r="W564" s="191"/>
      <c r="X564" s="191"/>
      <c r="Y564" s="191"/>
      <c r="Z564" s="191"/>
      <c r="AA564" s="191"/>
      <c r="AB564" s="191"/>
      <c r="AE564" s="191"/>
      <c r="AN564" s="191"/>
    </row>
    <row r="565" spans="2:40" ht="12.75" customHeight="1" x14ac:dyDescent="0.3">
      <c r="B565" s="191"/>
      <c r="C565" s="191"/>
      <c r="D565" s="191"/>
      <c r="E565" s="276"/>
      <c r="F565" s="276"/>
      <c r="G565" s="191"/>
      <c r="H565" s="191"/>
      <c r="I565" s="191"/>
      <c r="J565" s="191"/>
      <c r="K565" s="277"/>
      <c r="L565" s="191"/>
      <c r="M565" s="191"/>
      <c r="N565" s="278"/>
      <c r="O565" s="279"/>
      <c r="P565" s="191"/>
      <c r="Q565" s="191"/>
      <c r="R565" s="191"/>
      <c r="S565" s="191"/>
      <c r="T565" s="191"/>
      <c r="U565" s="191"/>
      <c r="V565" s="191"/>
      <c r="W565" s="191"/>
      <c r="X565" s="191"/>
      <c r="Y565" s="191"/>
      <c r="Z565" s="191"/>
      <c r="AA565" s="191"/>
      <c r="AB565" s="191"/>
      <c r="AE565" s="191"/>
      <c r="AN565" s="191"/>
    </row>
    <row r="566" spans="2:40" ht="12.75" customHeight="1" x14ac:dyDescent="0.3">
      <c r="B566" s="191"/>
      <c r="C566" s="191"/>
      <c r="D566" s="191"/>
      <c r="E566" s="276"/>
      <c r="F566" s="276"/>
      <c r="G566" s="191"/>
      <c r="H566" s="191"/>
      <c r="I566" s="191"/>
      <c r="J566" s="191"/>
      <c r="K566" s="277"/>
      <c r="L566" s="191"/>
      <c r="M566" s="191"/>
      <c r="N566" s="278"/>
      <c r="O566" s="279"/>
      <c r="P566" s="191"/>
      <c r="Q566" s="191"/>
      <c r="R566" s="191"/>
      <c r="S566" s="191"/>
      <c r="T566" s="191"/>
      <c r="U566" s="191"/>
      <c r="V566" s="191"/>
      <c r="W566" s="191"/>
      <c r="X566" s="191"/>
      <c r="Y566" s="191"/>
      <c r="Z566" s="191"/>
      <c r="AA566" s="191"/>
      <c r="AB566" s="191"/>
      <c r="AE566" s="191"/>
      <c r="AN566" s="191"/>
    </row>
    <row r="567" spans="2:40" ht="12.75" customHeight="1" x14ac:dyDescent="0.3">
      <c r="B567" s="191"/>
      <c r="C567" s="191"/>
      <c r="D567" s="191"/>
      <c r="E567" s="276"/>
      <c r="F567" s="276"/>
      <c r="G567" s="191"/>
      <c r="H567" s="191"/>
      <c r="I567" s="191"/>
      <c r="J567" s="191"/>
      <c r="K567" s="277"/>
      <c r="L567" s="191"/>
      <c r="M567" s="191"/>
      <c r="N567" s="278"/>
      <c r="O567" s="279"/>
      <c r="P567" s="191"/>
      <c r="Q567" s="191"/>
      <c r="R567" s="191"/>
      <c r="S567" s="191"/>
      <c r="T567" s="191"/>
      <c r="U567" s="191"/>
      <c r="V567" s="191"/>
      <c r="W567" s="191"/>
      <c r="X567" s="191"/>
      <c r="Y567" s="191"/>
      <c r="Z567" s="191"/>
      <c r="AA567" s="191"/>
      <c r="AB567" s="191"/>
      <c r="AE567" s="191"/>
      <c r="AN567" s="191"/>
    </row>
    <row r="568" spans="2:40" ht="12.75" customHeight="1" x14ac:dyDescent="0.3">
      <c r="B568" s="191"/>
      <c r="C568" s="191"/>
      <c r="D568" s="191"/>
      <c r="E568" s="276"/>
      <c r="F568" s="276"/>
      <c r="G568" s="191"/>
      <c r="H568" s="191"/>
      <c r="I568" s="191"/>
      <c r="J568" s="191"/>
      <c r="K568" s="277"/>
      <c r="L568" s="191"/>
      <c r="M568" s="191"/>
      <c r="N568" s="278"/>
      <c r="O568" s="279"/>
      <c r="P568" s="191"/>
      <c r="Q568" s="191"/>
      <c r="R568" s="191"/>
      <c r="S568" s="191"/>
      <c r="T568" s="191"/>
      <c r="U568" s="191"/>
      <c r="V568" s="191"/>
      <c r="W568" s="191"/>
      <c r="X568" s="191"/>
      <c r="Y568" s="191"/>
      <c r="Z568" s="191"/>
      <c r="AA568" s="191"/>
      <c r="AB568" s="191"/>
      <c r="AE568" s="191"/>
      <c r="AN568" s="191"/>
    </row>
    <row r="569" spans="2:40" ht="12.75" customHeight="1" x14ac:dyDescent="0.3">
      <c r="B569" s="191"/>
      <c r="C569" s="191"/>
      <c r="D569" s="191"/>
      <c r="E569" s="276"/>
      <c r="F569" s="276"/>
      <c r="G569" s="191"/>
      <c r="H569" s="191"/>
      <c r="I569" s="191"/>
      <c r="J569" s="191"/>
      <c r="K569" s="277"/>
      <c r="L569" s="191"/>
      <c r="M569" s="191"/>
      <c r="N569" s="278"/>
      <c r="O569" s="279"/>
      <c r="P569" s="191"/>
      <c r="Q569" s="191"/>
      <c r="R569" s="191"/>
      <c r="S569" s="191"/>
      <c r="T569" s="191"/>
      <c r="U569" s="191"/>
      <c r="V569" s="191"/>
      <c r="W569" s="191"/>
      <c r="X569" s="191"/>
      <c r="Y569" s="191"/>
      <c r="Z569" s="191"/>
      <c r="AA569" s="191"/>
      <c r="AB569" s="191"/>
      <c r="AE569" s="191"/>
      <c r="AN569" s="191"/>
    </row>
    <row r="570" spans="2:40" ht="12.75" customHeight="1" x14ac:dyDescent="0.3">
      <c r="B570" s="191"/>
      <c r="C570" s="191"/>
      <c r="D570" s="191"/>
      <c r="E570" s="276"/>
      <c r="F570" s="276"/>
      <c r="G570" s="191"/>
      <c r="H570" s="191"/>
      <c r="I570" s="191"/>
      <c r="J570" s="191"/>
      <c r="K570" s="277"/>
      <c r="L570" s="191"/>
      <c r="M570" s="191"/>
      <c r="N570" s="278"/>
      <c r="O570" s="279"/>
      <c r="P570" s="191"/>
      <c r="Q570" s="191"/>
      <c r="R570" s="191"/>
      <c r="S570" s="191"/>
      <c r="T570" s="191"/>
      <c r="U570" s="191"/>
      <c r="V570" s="191"/>
      <c r="W570" s="191"/>
      <c r="X570" s="191"/>
      <c r="Y570" s="191"/>
      <c r="Z570" s="191"/>
      <c r="AA570" s="191"/>
      <c r="AB570" s="191"/>
      <c r="AE570" s="191"/>
      <c r="AN570" s="191"/>
    </row>
    <row r="571" spans="2:40" ht="12.75" customHeight="1" x14ac:dyDescent="0.3">
      <c r="B571" s="191"/>
      <c r="C571" s="191"/>
      <c r="D571" s="191"/>
      <c r="E571" s="276"/>
      <c r="F571" s="276"/>
      <c r="G571" s="191"/>
      <c r="H571" s="191"/>
      <c r="I571" s="191"/>
      <c r="J571" s="191"/>
      <c r="K571" s="277"/>
      <c r="L571" s="191"/>
      <c r="M571" s="191"/>
      <c r="N571" s="278"/>
      <c r="O571" s="279"/>
      <c r="P571" s="191"/>
      <c r="Q571" s="191"/>
      <c r="R571" s="191"/>
      <c r="S571" s="191"/>
      <c r="T571" s="191"/>
      <c r="U571" s="191"/>
      <c r="V571" s="191"/>
      <c r="W571" s="191"/>
      <c r="X571" s="191"/>
      <c r="Y571" s="191"/>
      <c r="Z571" s="191"/>
      <c r="AA571" s="191"/>
      <c r="AB571" s="191"/>
      <c r="AE571" s="191"/>
      <c r="AN571" s="191"/>
    </row>
    <row r="572" spans="2:40" ht="12.75" customHeight="1" x14ac:dyDescent="0.3">
      <c r="B572" s="191"/>
      <c r="C572" s="191"/>
      <c r="D572" s="191"/>
      <c r="E572" s="276"/>
      <c r="F572" s="276"/>
      <c r="G572" s="191"/>
      <c r="H572" s="191"/>
      <c r="I572" s="191"/>
      <c r="J572" s="191"/>
      <c r="K572" s="277"/>
      <c r="L572" s="191"/>
      <c r="M572" s="191"/>
      <c r="N572" s="278"/>
      <c r="O572" s="279"/>
      <c r="P572" s="191"/>
      <c r="Q572" s="191"/>
      <c r="R572" s="191"/>
      <c r="S572" s="191"/>
      <c r="T572" s="191"/>
      <c r="U572" s="191"/>
      <c r="V572" s="191"/>
      <c r="W572" s="191"/>
      <c r="X572" s="191"/>
      <c r="Y572" s="191"/>
      <c r="Z572" s="191"/>
      <c r="AA572" s="191"/>
      <c r="AB572" s="191"/>
      <c r="AE572" s="191"/>
      <c r="AN572" s="191"/>
    </row>
    <row r="573" spans="2:40" ht="12.75" customHeight="1" x14ac:dyDescent="0.3">
      <c r="B573" s="191"/>
      <c r="C573" s="191"/>
      <c r="D573" s="191"/>
      <c r="E573" s="276"/>
      <c r="F573" s="276"/>
      <c r="G573" s="191"/>
      <c r="H573" s="191"/>
      <c r="I573" s="191"/>
      <c r="J573" s="191"/>
      <c r="K573" s="277"/>
      <c r="L573" s="191"/>
      <c r="M573" s="191"/>
      <c r="N573" s="278"/>
      <c r="O573" s="279"/>
      <c r="P573" s="191"/>
      <c r="Q573" s="191"/>
      <c r="R573" s="191"/>
      <c r="S573" s="191"/>
      <c r="T573" s="191"/>
      <c r="U573" s="191"/>
      <c r="V573" s="191"/>
      <c r="W573" s="191"/>
      <c r="X573" s="191"/>
      <c r="Y573" s="191"/>
      <c r="Z573" s="191"/>
      <c r="AA573" s="191"/>
      <c r="AB573" s="191"/>
      <c r="AE573" s="191"/>
      <c r="AN573" s="191"/>
    </row>
    <row r="574" spans="2:40" ht="12.75" customHeight="1" x14ac:dyDescent="0.3">
      <c r="B574" s="191"/>
      <c r="C574" s="191"/>
      <c r="D574" s="191"/>
      <c r="E574" s="276"/>
      <c r="F574" s="276"/>
      <c r="G574" s="191"/>
      <c r="H574" s="191"/>
      <c r="I574" s="191"/>
      <c r="J574" s="191"/>
      <c r="K574" s="277"/>
      <c r="L574" s="191"/>
      <c r="M574" s="191"/>
      <c r="N574" s="278"/>
      <c r="O574" s="279"/>
      <c r="P574" s="191"/>
      <c r="Q574" s="191"/>
      <c r="R574" s="191"/>
      <c r="S574" s="191"/>
      <c r="T574" s="191"/>
      <c r="U574" s="191"/>
      <c r="V574" s="191"/>
      <c r="W574" s="191"/>
      <c r="X574" s="191"/>
      <c r="Y574" s="191"/>
      <c r="Z574" s="191"/>
      <c r="AA574" s="191"/>
      <c r="AB574" s="191"/>
      <c r="AE574" s="191"/>
      <c r="AN574" s="191"/>
    </row>
    <row r="575" spans="2:40" ht="12.75" customHeight="1" x14ac:dyDescent="0.3">
      <c r="B575" s="191"/>
      <c r="C575" s="191"/>
      <c r="D575" s="191"/>
      <c r="E575" s="276"/>
      <c r="F575" s="276"/>
      <c r="G575" s="191"/>
      <c r="H575" s="191"/>
      <c r="I575" s="191"/>
      <c r="J575" s="191"/>
      <c r="K575" s="277"/>
      <c r="L575" s="191"/>
      <c r="M575" s="191"/>
      <c r="N575" s="278"/>
      <c r="O575" s="279"/>
      <c r="P575" s="191"/>
      <c r="Q575" s="191"/>
      <c r="R575" s="191"/>
      <c r="S575" s="191"/>
      <c r="T575" s="191"/>
      <c r="U575" s="191"/>
      <c r="V575" s="191"/>
      <c r="W575" s="191"/>
      <c r="X575" s="191"/>
      <c r="Y575" s="191"/>
      <c r="Z575" s="191"/>
      <c r="AA575" s="191"/>
      <c r="AB575" s="191"/>
      <c r="AE575" s="191"/>
      <c r="AN575" s="191"/>
    </row>
    <row r="576" spans="2:40" ht="12.75" customHeight="1" x14ac:dyDescent="0.3">
      <c r="B576" s="191"/>
      <c r="C576" s="191"/>
      <c r="D576" s="191"/>
      <c r="E576" s="276"/>
      <c r="F576" s="276"/>
      <c r="G576" s="191"/>
      <c r="H576" s="191"/>
      <c r="I576" s="191"/>
      <c r="J576" s="191"/>
      <c r="K576" s="277"/>
      <c r="L576" s="191"/>
      <c r="M576" s="191"/>
      <c r="N576" s="278"/>
      <c r="O576" s="279"/>
      <c r="P576" s="191"/>
      <c r="Q576" s="191"/>
      <c r="R576" s="191"/>
      <c r="S576" s="191"/>
      <c r="T576" s="191"/>
      <c r="U576" s="191"/>
      <c r="V576" s="191"/>
      <c r="W576" s="191"/>
      <c r="X576" s="191"/>
      <c r="Y576" s="191"/>
      <c r="Z576" s="191"/>
      <c r="AA576" s="191"/>
      <c r="AB576" s="191"/>
      <c r="AE576" s="191"/>
      <c r="AN576" s="191"/>
    </row>
    <row r="577" spans="2:40" ht="12.75" customHeight="1" x14ac:dyDescent="0.3">
      <c r="B577" s="191"/>
      <c r="C577" s="191"/>
      <c r="D577" s="191"/>
      <c r="E577" s="276"/>
      <c r="F577" s="276"/>
      <c r="G577" s="191"/>
      <c r="H577" s="191"/>
      <c r="I577" s="191"/>
      <c r="J577" s="191"/>
      <c r="K577" s="277"/>
      <c r="L577" s="191"/>
      <c r="M577" s="191"/>
      <c r="N577" s="278"/>
      <c r="O577" s="279"/>
      <c r="P577" s="191"/>
      <c r="Q577" s="191"/>
      <c r="R577" s="191"/>
      <c r="S577" s="191"/>
      <c r="T577" s="191"/>
      <c r="U577" s="191"/>
      <c r="V577" s="191"/>
      <c r="W577" s="191"/>
      <c r="X577" s="191"/>
      <c r="Y577" s="191"/>
      <c r="Z577" s="191"/>
      <c r="AA577" s="191"/>
      <c r="AB577" s="191"/>
      <c r="AE577" s="191"/>
      <c r="AN577" s="191"/>
    </row>
    <row r="578" spans="2:40" ht="12.75" customHeight="1" x14ac:dyDescent="0.3">
      <c r="B578" s="191"/>
      <c r="C578" s="191"/>
      <c r="D578" s="191"/>
      <c r="E578" s="276"/>
      <c r="F578" s="276"/>
      <c r="G578" s="191"/>
      <c r="H578" s="191"/>
      <c r="I578" s="191"/>
      <c r="J578" s="191"/>
      <c r="K578" s="277"/>
      <c r="L578" s="191"/>
      <c r="M578" s="191"/>
      <c r="N578" s="278"/>
      <c r="O578" s="279"/>
      <c r="P578" s="191"/>
      <c r="Q578" s="191"/>
      <c r="R578" s="191"/>
      <c r="S578" s="191"/>
      <c r="T578" s="191"/>
      <c r="U578" s="191"/>
      <c r="V578" s="191"/>
      <c r="W578" s="191"/>
      <c r="X578" s="191"/>
      <c r="Y578" s="191"/>
      <c r="Z578" s="191"/>
      <c r="AA578" s="191"/>
      <c r="AB578" s="191"/>
      <c r="AE578" s="191"/>
      <c r="AN578" s="191"/>
    </row>
    <row r="579" spans="2:40" ht="12.75" customHeight="1" x14ac:dyDescent="0.3">
      <c r="B579" s="191"/>
      <c r="C579" s="191"/>
      <c r="D579" s="191"/>
      <c r="E579" s="276"/>
      <c r="F579" s="276"/>
      <c r="G579" s="191"/>
      <c r="H579" s="191"/>
      <c r="I579" s="191"/>
      <c r="J579" s="191"/>
      <c r="K579" s="277"/>
      <c r="L579" s="191"/>
      <c r="M579" s="191"/>
      <c r="N579" s="278"/>
      <c r="O579" s="279"/>
      <c r="P579" s="191"/>
      <c r="Q579" s="191"/>
      <c r="R579" s="191"/>
      <c r="S579" s="191"/>
      <c r="T579" s="191"/>
      <c r="U579" s="191"/>
      <c r="V579" s="191"/>
      <c r="W579" s="191"/>
      <c r="X579" s="191"/>
      <c r="Y579" s="191"/>
      <c r="Z579" s="191"/>
      <c r="AA579" s="191"/>
      <c r="AB579" s="191"/>
      <c r="AE579" s="191"/>
      <c r="AN579" s="191"/>
    </row>
    <row r="580" spans="2:40" ht="12.75" customHeight="1" x14ac:dyDescent="0.3">
      <c r="B580" s="191"/>
      <c r="C580" s="191"/>
      <c r="D580" s="191"/>
      <c r="E580" s="276"/>
      <c r="F580" s="276"/>
      <c r="G580" s="191"/>
      <c r="H580" s="191"/>
      <c r="I580" s="191"/>
      <c r="J580" s="191"/>
      <c r="K580" s="277"/>
      <c r="L580" s="191"/>
      <c r="M580" s="191"/>
      <c r="N580" s="278"/>
      <c r="O580" s="279"/>
      <c r="P580" s="191"/>
      <c r="Q580" s="191"/>
      <c r="R580" s="191"/>
      <c r="S580" s="191"/>
      <c r="T580" s="191"/>
      <c r="U580" s="191"/>
      <c r="V580" s="191"/>
      <c r="W580" s="191"/>
      <c r="X580" s="191"/>
      <c r="Y580" s="191"/>
      <c r="Z580" s="191"/>
      <c r="AA580" s="191"/>
      <c r="AB580" s="191"/>
      <c r="AE580" s="191"/>
      <c r="AN580" s="191"/>
    </row>
    <row r="581" spans="2:40" ht="12.75" customHeight="1" x14ac:dyDescent="0.3">
      <c r="B581" s="191"/>
      <c r="C581" s="191"/>
      <c r="D581" s="191"/>
      <c r="E581" s="276"/>
      <c r="F581" s="276"/>
      <c r="G581" s="191"/>
      <c r="H581" s="191"/>
      <c r="I581" s="191"/>
      <c r="J581" s="191"/>
      <c r="K581" s="277"/>
      <c r="L581" s="191"/>
      <c r="M581" s="191"/>
      <c r="N581" s="278"/>
      <c r="O581" s="279"/>
      <c r="P581" s="191"/>
      <c r="Q581" s="191"/>
      <c r="R581" s="191"/>
      <c r="S581" s="191"/>
      <c r="T581" s="191"/>
      <c r="U581" s="191"/>
      <c r="V581" s="191"/>
      <c r="W581" s="191"/>
      <c r="X581" s="191"/>
      <c r="Y581" s="191"/>
      <c r="Z581" s="191"/>
      <c r="AA581" s="191"/>
      <c r="AB581" s="191"/>
      <c r="AE581" s="191"/>
      <c r="AN581" s="191"/>
    </row>
    <row r="582" spans="2:40" ht="12.75" customHeight="1" x14ac:dyDescent="0.3">
      <c r="B582" s="191"/>
      <c r="C582" s="191"/>
      <c r="D582" s="191"/>
      <c r="E582" s="276"/>
      <c r="F582" s="276"/>
      <c r="G582" s="191"/>
      <c r="H582" s="191"/>
      <c r="I582" s="191"/>
      <c r="J582" s="191"/>
      <c r="K582" s="277"/>
      <c r="L582" s="191"/>
      <c r="M582" s="191"/>
      <c r="N582" s="278"/>
      <c r="O582" s="279"/>
      <c r="P582" s="191"/>
      <c r="Q582" s="191"/>
      <c r="R582" s="191"/>
      <c r="S582" s="191"/>
      <c r="T582" s="191"/>
      <c r="U582" s="191"/>
      <c r="V582" s="191"/>
      <c r="W582" s="191"/>
      <c r="X582" s="191"/>
      <c r="Y582" s="191"/>
      <c r="Z582" s="191"/>
      <c r="AA582" s="191"/>
      <c r="AB582" s="191"/>
      <c r="AE582" s="191"/>
      <c r="AN582" s="191"/>
    </row>
    <row r="583" spans="2:40" ht="12.75" customHeight="1" x14ac:dyDescent="0.3">
      <c r="B583" s="191"/>
      <c r="C583" s="191"/>
      <c r="D583" s="191"/>
      <c r="E583" s="276"/>
      <c r="F583" s="276"/>
      <c r="G583" s="191"/>
      <c r="H583" s="191"/>
      <c r="I583" s="191"/>
      <c r="J583" s="191"/>
      <c r="K583" s="277"/>
      <c r="L583" s="191"/>
      <c r="M583" s="191"/>
      <c r="N583" s="278"/>
      <c r="O583" s="279"/>
      <c r="P583" s="191"/>
      <c r="Q583" s="191"/>
      <c r="R583" s="191"/>
      <c r="S583" s="191"/>
      <c r="T583" s="191"/>
      <c r="U583" s="191"/>
      <c r="V583" s="191"/>
      <c r="W583" s="191"/>
      <c r="X583" s="191"/>
      <c r="Y583" s="191"/>
      <c r="Z583" s="191"/>
      <c r="AA583" s="191"/>
      <c r="AB583" s="191"/>
      <c r="AE583" s="191"/>
      <c r="AN583" s="191"/>
    </row>
    <row r="584" spans="2:40" ht="12.75" customHeight="1" x14ac:dyDescent="0.3">
      <c r="B584" s="191"/>
      <c r="C584" s="191"/>
      <c r="D584" s="191"/>
      <c r="E584" s="276"/>
      <c r="F584" s="276"/>
      <c r="G584" s="191"/>
      <c r="H584" s="191"/>
      <c r="I584" s="191"/>
      <c r="J584" s="191"/>
      <c r="K584" s="277"/>
      <c r="L584" s="191"/>
      <c r="M584" s="191"/>
      <c r="N584" s="278"/>
      <c r="O584" s="279"/>
      <c r="P584" s="191"/>
      <c r="Q584" s="191"/>
      <c r="R584" s="191"/>
      <c r="S584" s="191"/>
      <c r="T584" s="191"/>
      <c r="U584" s="191"/>
      <c r="V584" s="191"/>
      <c r="W584" s="191"/>
      <c r="X584" s="191"/>
      <c r="Y584" s="191"/>
      <c r="Z584" s="191"/>
      <c r="AA584" s="191"/>
      <c r="AB584" s="191"/>
      <c r="AE584" s="191"/>
      <c r="AN584" s="191"/>
    </row>
    <row r="585" spans="2:40" ht="12.75" customHeight="1" x14ac:dyDescent="0.3">
      <c r="B585" s="191"/>
      <c r="C585" s="191"/>
      <c r="D585" s="191"/>
      <c r="E585" s="276"/>
      <c r="F585" s="276"/>
      <c r="G585" s="191"/>
      <c r="H585" s="191"/>
      <c r="I585" s="191"/>
      <c r="J585" s="191"/>
      <c r="K585" s="277"/>
      <c r="L585" s="191"/>
      <c r="M585" s="191"/>
      <c r="N585" s="278"/>
      <c r="O585" s="279"/>
      <c r="P585" s="191"/>
      <c r="Q585" s="191"/>
      <c r="R585" s="191"/>
      <c r="S585" s="191"/>
      <c r="T585" s="191"/>
      <c r="U585" s="191"/>
      <c r="V585" s="191"/>
      <c r="W585" s="191"/>
      <c r="X585" s="191"/>
      <c r="Y585" s="191"/>
      <c r="Z585" s="191"/>
      <c r="AA585" s="191"/>
      <c r="AB585" s="191"/>
      <c r="AE585" s="191"/>
      <c r="AN585" s="191"/>
    </row>
    <row r="586" spans="2:40" ht="12.75" customHeight="1" x14ac:dyDescent="0.3">
      <c r="B586" s="191"/>
      <c r="C586" s="191"/>
      <c r="D586" s="191"/>
      <c r="E586" s="276"/>
      <c r="F586" s="276"/>
      <c r="G586" s="191"/>
      <c r="H586" s="191"/>
      <c r="I586" s="191"/>
      <c r="J586" s="191"/>
      <c r="K586" s="277"/>
      <c r="L586" s="191"/>
      <c r="M586" s="191"/>
      <c r="N586" s="278"/>
      <c r="O586" s="279"/>
      <c r="P586" s="191"/>
      <c r="Q586" s="191"/>
      <c r="R586" s="191"/>
      <c r="S586" s="191"/>
      <c r="T586" s="191"/>
      <c r="U586" s="191"/>
      <c r="V586" s="191"/>
      <c r="W586" s="191"/>
      <c r="X586" s="191"/>
      <c r="Y586" s="191"/>
      <c r="Z586" s="191"/>
      <c r="AA586" s="191"/>
      <c r="AB586" s="191"/>
      <c r="AE586" s="191"/>
      <c r="AN586" s="191"/>
    </row>
    <row r="587" spans="2:40" ht="12.75" customHeight="1" x14ac:dyDescent="0.3">
      <c r="B587" s="191"/>
      <c r="C587" s="191"/>
      <c r="D587" s="191"/>
      <c r="E587" s="276"/>
      <c r="F587" s="276"/>
      <c r="G587" s="191"/>
      <c r="H587" s="191"/>
      <c r="I587" s="191"/>
      <c r="J587" s="191"/>
      <c r="K587" s="277"/>
      <c r="L587" s="191"/>
      <c r="M587" s="191"/>
      <c r="N587" s="278"/>
      <c r="O587" s="279"/>
      <c r="P587" s="191"/>
      <c r="Q587" s="191"/>
      <c r="R587" s="191"/>
      <c r="S587" s="191"/>
      <c r="T587" s="191"/>
      <c r="U587" s="191"/>
      <c r="V587" s="191"/>
      <c r="W587" s="191"/>
      <c r="X587" s="191"/>
      <c r="Y587" s="191"/>
      <c r="Z587" s="191"/>
      <c r="AA587" s="191"/>
      <c r="AB587" s="191"/>
      <c r="AE587" s="191"/>
      <c r="AN587" s="191"/>
    </row>
    <row r="588" spans="2:40" ht="12.75" customHeight="1" x14ac:dyDescent="0.3">
      <c r="B588" s="191"/>
      <c r="C588" s="191"/>
      <c r="D588" s="191"/>
      <c r="E588" s="276"/>
      <c r="F588" s="276"/>
      <c r="G588" s="191"/>
      <c r="H588" s="191"/>
      <c r="I588" s="191"/>
      <c r="J588" s="191"/>
      <c r="K588" s="277"/>
      <c r="L588" s="191"/>
      <c r="M588" s="191"/>
      <c r="N588" s="278"/>
      <c r="O588" s="279"/>
      <c r="P588" s="191"/>
      <c r="Q588" s="191"/>
      <c r="R588" s="191"/>
      <c r="S588" s="191"/>
      <c r="T588" s="191"/>
      <c r="U588" s="191"/>
      <c r="V588" s="191"/>
      <c r="W588" s="191"/>
      <c r="X588" s="191"/>
      <c r="Y588" s="191"/>
      <c r="Z588" s="191"/>
      <c r="AA588" s="191"/>
      <c r="AB588" s="191"/>
      <c r="AE588" s="191"/>
      <c r="AN588" s="191"/>
    </row>
    <row r="589" spans="2:40" ht="12.75" customHeight="1" x14ac:dyDescent="0.3">
      <c r="B589" s="191"/>
      <c r="C589" s="191"/>
      <c r="D589" s="191"/>
      <c r="E589" s="276"/>
      <c r="F589" s="276"/>
      <c r="G589" s="191"/>
      <c r="H589" s="191"/>
      <c r="I589" s="191"/>
      <c r="J589" s="191"/>
      <c r="K589" s="277"/>
      <c r="L589" s="191"/>
      <c r="M589" s="191"/>
      <c r="N589" s="278"/>
      <c r="O589" s="279"/>
      <c r="P589" s="191"/>
      <c r="Q589" s="191"/>
      <c r="R589" s="191"/>
      <c r="S589" s="191"/>
      <c r="T589" s="191"/>
      <c r="U589" s="191"/>
      <c r="V589" s="191"/>
      <c r="W589" s="191"/>
      <c r="X589" s="191"/>
      <c r="Y589" s="191"/>
      <c r="Z589" s="191"/>
      <c r="AA589" s="191"/>
      <c r="AB589" s="191"/>
      <c r="AE589" s="191"/>
      <c r="AN589" s="191"/>
    </row>
    <row r="590" spans="2:40" ht="12.75" customHeight="1" x14ac:dyDescent="0.3">
      <c r="B590" s="191"/>
      <c r="C590" s="191"/>
      <c r="D590" s="191"/>
      <c r="E590" s="276"/>
      <c r="F590" s="276"/>
      <c r="G590" s="191"/>
      <c r="H590" s="191"/>
      <c r="I590" s="191"/>
      <c r="J590" s="191"/>
      <c r="K590" s="277"/>
      <c r="L590" s="191"/>
      <c r="M590" s="191"/>
      <c r="N590" s="278"/>
      <c r="O590" s="279"/>
      <c r="P590" s="191"/>
      <c r="Q590" s="191"/>
      <c r="R590" s="191"/>
      <c r="S590" s="191"/>
      <c r="T590" s="191"/>
      <c r="U590" s="191"/>
      <c r="V590" s="191"/>
      <c r="W590" s="191"/>
      <c r="X590" s="191"/>
      <c r="Y590" s="191"/>
      <c r="Z590" s="191"/>
      <c r="AA590" s="191"/>
      <c r="AB590" s="191"/>
      <c r="AE590" s="191"/>
      <c r="AN590" s="191"/>
    </row>
    <row r="591" spans="2:40" ht="12.75" customHeight="1" x14ac:dyDescent="0.3">
      <c r="B591" s="191"/>
      <c r="C591" s="191"/>
      <c r="D591" s="191"/>
      <c r="E591" s="276"/>
      <c r="F591" s="276"/>
      <c r="G591" s="191"/>
      <c r="H591" s="191"/>
      <c r="I591" s="191"/>
      <c r="J591" s="191"/>
      <c r="K591" s="277"/>
      <c r="L591" s="191"/>
      <c r="M591" s="191"/>
      <c r="N591" s="278"/>
      <c r="O591" s="279"/>
      <c r="P591" s="191"/>
      <c r="Q591" s="191"/>
      <c r="R591" s="191"/>
      <c r="S591" s="191"/>
      <c r="T591" s="191"/>
      <c r="U591" s="191"/>
      <c r="V591" s="191"/>
      <c r="W591" s="191"/>
      <c r="X591" s="191"/>
      <c r="Y591" s="191"/>
      <c r="Z591" s="191"/>
      <c r="AA591" s="191"/>
      <c r="AB591" s="191"/>
      <c r="AE591" s="191"/>
      <c r="AN591" s="191"/>
    </row>
    <row r="592" spans="2:40" ht="12.75" customHeight="1" x14ac:dyDescent="0.3">
      <c r="B592" s="191"/>
      <c r="C592" s="191"/>
      <c r="D592" s="191"/>
      <c r="E592" s="276"/>
      <c r="F592" s="276"/>
      <c r="G592" s="191"/>
      <c r="H592" s="191"/>
      <c r="I592" s="191"/>
      <c r="J592" s="191"/>
      <c r="K592" s="277"/>
      <c r="L592" s="191"/>
      <c r="M592" s="191"/>
      <c r="N592" s="278"/>
      <c r="O592" s="279"/>
      <c r="P592" s="191"/>
      <c r="Q592" s="191"/>
      <c r="R592" s="191"/>
      <c r="S592" s="191"/>
      <c r="T592" s="191"/>
      <c r="U592" s="191"/>
      <c r="V592" s="191"/>
      <c r="W592" s="191"/>
      <c r="X592" s="191"/>
      <c r="Y592" s="191"/>
      <c r="Z592" s="191"/>
      <c r="AA592" s="191"/>
      <c r="AB592" s="191"/>
      <c r="AE592" s="191"/>
      <c r="AN592" s="191"/>
    </row>
    <row r="593" spans="2:40" ht="12.75" customHeight="1" x14ac:dyDescent="0.3">
      <c r="B593" s="191"/>
      <c r="C593" s="191"/>
      <c r="D593" s="191"/>
      <c r="E593" s="276"/>
      <c r="F593" s="276"/>
      <c r="G593" s="191"/>
      <c r="H593" s="191"/>
      <c r="I593" s="191"/>
      <c r="J593" s="191"/>
      <c r="K593" s="277"/>
      <c r="L593" s="191"/>
      <c r="M593" s="191"/>
      <c r="N593" s="278"/>
      <c r="O593" s="279"/>
      <c r="P593" s="191"/>
      <c r="Q593" s="191"/>
      <c r="R593" s="191"/>
      <c r="S593" s="191"/>
      <c r="T593" s="191"/>
      <c r="U593" s="191"/>
      <c r="V593" s="191"/>
      <c r="W593" s="191"/>
      <c r="X593" s="191"/>
      <c r="Y593" s="191"/>
      <c r="Z593" s="191"/>
      <c r="AA593" s="191"/>
      <c r="AB593" s="191"/>
      <c r="AE593" s="191"/>
      <c r="AN593" s="191"/>
    </row>
    <row r="594" spans="2:40" ht="12.75" customHeight="1" x14ac:dyDescent="0.3">
      <c r="B594" s="191"/>
      <c r="C594" s="191"/>
      <c r="D594" s="191"/>
      <c r="E594" s="276"/>
      <c r="F594" s="276"/>
      <c r="G594" s="191"/>
      <c r="H594" s="191"/>
      <c r="I594" s="191"/>
      <c r="J594" s="191"/>
      <c r="K594" s="277"/>
      <c r="L594" s="191"/>
      <c r="M594" s="191"/>
      <c r="N594" s="278"/>
      <c r="O594" s="279"/>
      <c r="P594" s="191"/>
      <c r="Q594" s="191"/>
      <c r="R594" s="191"/>
      <c r="S594" s="191"/>
      <c r="T594" s="191"/>
      <c r="U594" s="191"/>
      <c r="V594" s="191"/>
      <c r="W594" s="191"/>
      <c r="X594" s="191"/>
      <c r="Y594" s="191"/>
      <c r="Z594" s="191"/>
      <c r="AA594" s="191"/>
      <c r="AB594" s="191"/>
      <c r="AE594" s="191"/>
      <c r="AN594" s="191"/>
    </row>
    <row r="595" spans="2:40" ht="12.75" customHeight="1" x14ac:dyDescent="0.3">
      <c r="B595" s="191"/>
      <c r="C595" s="191"/>
      <c r="D595" s="191"/>
      <c r="E595" s="276"/>
      <c r="F595" s="276"/>
      <c r="G595" s="191"/>
      <c r="H595" s="191"/>
      <c r="I595" s="191"/>
      <c r="J595" s="191"/>
      <c r="K595" s="277"/>
      <c r="L595" s="191"/>
      <c r="M595" s="191"/>
      <c r="N595" s="278"/>
      <c r="O595" s="279"/>
      <c r="P595" s="191"/>
      <c r="Q595" s="191"/>
      <c r="R595" s="191"/>
      <c r="S595" s="191"/>
      <c r="T595" s="191"/>
      <c r="U595" s="191"/>
      <c r="V595" s="191"/>
      <c r="W595" s="191"/>
      <c r="X595" s="191"/>
      <c r="Y595" s="191"/>
      <c r="Z595" s="191"/>
      <c r="AA595" s="191"/>
      <c r="AB595" s="191"/>
      <c r="AE595" s="191"/>
      <c r="AN595" s="191"/>
    </row>
    <row r="596" spans="2:40" ht="12.75" customHeight="1" x14ac:dyDescent="0.3">
      <c r="B596" s="191"/>
      <c r="C596" s="191"/>
      <c r="D596" s="191"/>
      <c r="E596" s="276"/>
      <c r="F596" s="276"/>
      <c r="G596" s="191"/>
      <c r="H596" s="191"/>
      <c r="I596" s="191"/>
      <c r="J596" s="191"/>
      <c r="K596" s="277"/>
      <c r="L596" s="191"/>
      <c r="M596" s="191"/>
      <c r="N596" s="278"/>
      <c r="O596" s="279"/>
      <c r="P596" s="191"/>
      <c r="Q596" s="191"/>
      <c r="R596" s="191"/>
      <c r="S596" s="191"/>
      <c r="T596" s="191"/>
      <c r="U596" s="191"/>
      <c r="V596" s="191"/>
      <c r="W596" s="191"/>
      <c r="X596" s="191"/>
      <c r="Y596" s="191"/>
      <c r="Z596" s="191"/>
      <c r="AA596" s="191"/>
      <c r="AB596" s="191"/>
      <c r="AE596" s="191"/>
      <c r="AN596" s="191"/>
    </row>
    <row r="597" spans="2:40" ht="12.75" customHeight="1" x14ac:dyDescent="0.3">
      <c r="B597" s="191"/>
      <c r="C597" s="191"/>
      <c r="D597" s="191"/>
      <c r="E597" s="276"/>
      <c r="F597" s="276"/>
      <c r="G597" s="191"/>
      <c r="H597" s="191"/>
      <c r="I597" s="191"/>
      <c r="J597" s="191"/>
      <c r="K597" s="277"/>
      <c r="L597" s="191"/>
      <c r="M597" s="191"/>
      <c r="N597" s="278"/>
      <c r="O597" s="279"/>
      <c r="P597" s="191"/>
      <c r="Q597" s="191"/>
      <c r="R597" s="191"/>
      <c r="S597" s="191"/>
      <c r="T597" s="191"/>
      <c r="U597" s="191"/>
      <c r="V597" s="191"/>
      <c r="W597" s="191"/>
      <c r="X597" s="191"/>
      <c r="Y597" s="191"/>
      <c r="Z597" s="191"/>
      <c r="AA597" s="191"/>
      <c r="AB597" s="191"/>
      <c r="AE597" s="191"/>
      <c r="AN597" s="191"/>
    </row>
    <row r="598" spans="2:40" ht="12.75" customHeight="1" x14ac:dyDescent="0.3">
      <c r="B598" s="191"/>
      <c r="C598" s="191"/>
      <c r="D598" s="191"/>
      <c r="E598" s="276"/>
      <c r="F598" s="276"/>
      <c r="G598" s="191"/>
      <c r="H598" s="191"/>
      <c r="I598" s="191"/>
      <c r="J598" s="191"/>
      <c r="K598" s="277"/>
      <c r="L598" s="191"/>
      <c r="M598" s="191"/>
      <c r="N598" s="278"/>
      <c r="O598" s="279"/>
      <c r="P598" s="191"/>
      <c r="Q598" s="191"/>
      <c r="R598" s="191"/>
      <c r="S598" s="191"/>
      <c r="T598" s="191"/>
      <c r="U598" s="191"/>
      <c r="V598" s="191"/>
      <c r="W598" s="191"/>
      <c r="X598" s="191"/>
      <c r="Y598" s="191"/>
      <c r="Z598" s="191"/>
      <c r="AA598" s="191"/>
      <c r="AB598" s="191"/>
      <c r="AE598" s="191"/>
      <c r="AN598" s="191"/>
    </row>
    <row r="599" spans="2:40" ht="12.75" customHeight="1" x14ac:dyDescent="0.3">
      <c r="B599" s="191"/>
      <c r="C599" s="191"/>
      <c r="D599" s="191"/>
      <c r="E599" s="276"/>
      <c r="F599" s="276"/>
      <c r="G599" s="191"/>
      <c r="H599" s="191"/>
      <c r="I599" s="191"/>
      <c r="J599" s="191"/>
      <c r="K599" s="277"/>
      <c r="L599" s="191"/>
      <c r="M599" s="191"/>
      <c r="N599" s="278"/>
      <c r="O599" s="279"/>
      <c r="P599" s="191"/>
      <c r="Q599" s="191"/>
      <c r="R599" s="191"/>
      <c r="S599" s="191"/>
      <c r="T599" s="191"/>
      <c r="U599" s="191"/>
      <c r="V599" s="191"/>
      <c r="W599" s="191"/>
      <c r="X599" s="191"/>
      <c r="Y599" s="191"/>
      <c r="Z599" s="191"/>
      <c r="AA599" s="191"/>
      <c r="AB599" s="191"/>
      <c r="AE599" s="191"/>
      <c r="AN599" s="191"/>
    </row>
    <row r="600" spans="2:40" ht="12.75" customHeight="1" x14ac:dyDescent="0.3">
      <c r="B600" s="191"/>
      <c r="C600" s="191"/>
      <c r="D600" s="191"/>
      <c r="E600" s="276"/>
      <c r="F600" s="276"/>
      <c r="G600" s="191"/>
      <c r="H600" s="191"/>
      <c r="I600" s="191"/>
      <c r="J600" s="191"/>
      <c r="K600" s="277"/>
      <c r="L600" s="191"/>
      <c r="M600" s="191"/>
      <c r="N600" s="278"/>
      <c r="O600" s="279"/>
      <c r="P600" s="191"/>
      <c r="Q600" s="191"/>
      <c r="R600" s="191"/>
      <c r="S600" s="191"/>
      <c r="T600" s="191"/>
      <c r="U600" s="191"/>
      <c r="V600" s="191"/>
      <c r="W600" s="191"/>
      <c r="X600" s="191"/>
      <c r="Y600" s="191"/>
      <c r="Z600" s="191"/>
      <c r="AA600" s="191"/>
      <c r="AB600" s="191"/>
      <c r="AE600" s="191"/>
      <c r="AN600" s="191"/>
    </row>
    <row r="601" spans="2:40" ht="12.75" customHeight="1" x14ac:dyDescent="0.3">
      <c r="B601" s="191"/>
      <c r="C601" s="191"/>
      <c r="D601" s="191"/>
      <c r="E601" s="276"/>
      <c r="F601" s="276"/>
      <c r="G601" s="191"/>
      <c r="H601" s="191"/>
      <c r="I601" s="191"/>
      <c r="J601" s="191"/>
      <c r="K601" s="277"/>
      <c r="L601" s="191"/>
      <c r="M601" s="191"/>
      <c r="N601" s="278"/>
      <c r="O601" s="279"/>
      <c r="P601" s="191"/>
      <c r="Q601" s="191"/>
      <c r="R601" s="191"/>
      <c r="S601" s="191"/>
      <c r="T601" s="191"/>
      <c r="U601" s="191"/>
      <c r="V601" s="191"/>
      <c r="W601" s="191"/>
      <c r="X601" s="191"/>
      <c r="Y601" s="191"/>
      <c r="Z601" s="191"/>
      <c r="AA601" s="191"/>
      <c r="AB601" s="191"/>
      <c r="AE601" s="191"/>
      <c r="AN601" s="191"/>
    </row>
    <row r="602" spans="2:40" ht="12.75" customHeight="1" x14ac:dyDescent="0.3">
      <c r="B602" s="191"/>
      <c r="C602" s="191"/>
      <c r="D602" s="191"/>
      <c r="E602" s="276"/>
      <c r="F602" s="276"/>
      <c r="G602" s="191"/>
      <c r="H602" s="191"/>
      <c r="I602" s="191"/>
      <c r="J602" s="191"/>
      <c r="K602" s="277"/>
      <c r="L602" s="191"/>
      <c r="M602" s="191"/>
      <c r="N602" s="278"/>
      <c r="O602" s="279"/>
      <c r="P602" s="191"/>
      <c r="Q602" s="191"/>
      <c r="R602" s="191"/>
      <c r="S602" s="191"/>
      <c r="T602" s="191"/>
      <c r="U602" s="191"/>
      <c r="V602" s="191"/>
      <c r="W602" s="191"/>
      <c r="X602" s="191"/>
      <c r="Y602" s="191"/>
      <c r="Z602" s="191"/>
      <c r="AA602" s="191"/>
      <c r="AB602" s="191"/>
      <c r="AE602" s="191"/>
      <c r="AN602" s="191"/>
    </row>
    <row r="603" spans="2:40" ht="12.75" customHeight="1" x14ac:dyDescent="0.3">
      <c r="B603" s="191"/>
      <c r="C603" s="191"/>
      <c r="D603" s="191"/>
      <c r="E603" s="276"/>
      <c r="F603" s="276"/>
      <c r="G603" s="191"/>
      <c r="H603" s="191"/>
      <c r="I603" s="191"/>
      <c r="J603" s="191"/>
      <c r="K603" s="277"/>
      <c r="L603" s="191"/>
      <c r="M603" s="191"/>
      <c r="N603" s="278"/>
      <c r="O603" s="279"/>
      <c r="P603" s="191"/>
      <c r="Q603" s="191"/>
      <c r="R603" s="191"/>
      <c r="S603" s="191"/>
      <c r="T603" s="191"/>
      <c r="U603" s="191"/>
      <c r="V603" s="191"/>
      <c r="W603" s="191"/>
      <c r="X603" s="191"/>
      <c r="Y603" s="191"/>
      <c r="Z603" s="191"/>
      <c r="AA603" s="191"/>
      <c r="AB603" s="191"/>
      <c r="AE603" s="191"/>
      <c r="AN603" s="191"/>
    </row>
    <row r="604" spans="2:40" ht="12.75" customHeight="1" x14ac:dyDescent="0.3">
      <c r="B604" s="191"/>
      <c r="C604" s="191"/>
      <c r="D604" s="191"/>
      <c r="E604" s="276"/>
      <c r="F604" s="276"/>
      <c r="G604" s="191"/>
      <c r="H604" s="191"/>
      <c r="I604" s="191"/>
      <c r="J604" s="191"/>
      <c r="K604" s="277"/>
      <c r="L604" s="191"/>
      <c r="M604" s="191"/>
      <c r="N604" s="278"/>
      <c r="O604" s="279"/>
      <c r="P604" s="191"/>
      <c r="Q604" s="191"/>
      <c r="R604" s="191"/>
      <c r="S604" s="191"/>
      <c r="T604" s="191"/>
      <c r="U604" s="191"/>
      <c r="V604" s="191"/>
      <c r="W604" s="191"/>
      <c r="X604" s="191"/>
      <c r="Y604" s="191"/>
      <c r="Z604" s="191"/>
      <c r="AA604" s="191"/>
      <c r="AB604" s="191"/>
      <c r="AE604" s="191"/>
      <c r="AN604" s="191"/>
    </row>
    <row r="605" spans="2:40" ht="12.75" customHeight="1" x14ac:dyDescent="0.3">
      <c r="B605" s="191"/>
      <c r="C605" s="191"/>
      <c r="D605" s="191"/>
      <c r="E605" s="276"/>
      <c r="F605" s="276"/>
      <c r="G605" s="191"/>
      <c r="H605" s="191"/>
      <c r="I605" s="191"/>
      <c r="J605" s="191"/>
      <c r="K605" s="277"/>
      <c r="L605" s="191"/>
      <c r="M605" s="191"/>
      <c r="N605" s="278"/>
      <c r="O605" s="279"/>
      <c r="P605" s="191"/>
      <c r="Q605" s="191"/>
      <c r="R605" s="191"/>
      <c r="S605" s="191"/>
      <c r="T605" s="191"/>
      <c r="U605" s="191"/>
      <c r="V605" s="191"/>
      <c r="W605" s="191"/>
      <c r="X605" s="191"/>
      <c r="Y605" s="191"/>
      <c r="Z605" s="191"/>
      <c r="AA605" s="191"/>
      <c r="AB605" s="191"/>
      <c r="AE605" s="191"/>
      <c r="AN605" s="191"/>
    </row>
    <row r="606" spans="2:40" ht="12.75" customHeight="1" x14ac:dyDescent="0.3">
      <c r="B606" s="191"/>
      <c r="C606" s="191"/>
      <c r="D606" s="191"/>
      <c r="E606" s="276"/>
      <c r="F606" s="276"/>
      <c r="G606" s="191"/>
      <c r="H606" s="191"/>
      <c r="I606" s="191"/>
      <c r="J606" s="191"/>
      <c r="K606" s="277"/>
      <c r="L606" s="191"/>
      <c r="M606" s="191"/>
      <c r="N606" s="278"/>
      <c r="O606" s="279"/>
      <c r="P606" s="191"/>
      <c r="Q606" s="191"/>
      <c r="R606" s="191"/>
      <c r="S606" s="191"/>
      <c r="T606" s="191"/>
      <c r="U606" s="191"/>
      <c r="V606" s="191"/>
      <c r="W606" s="191"/>
      <c r="X606" s="191"/>
      <c r="Y606" s="191"/>
      <c r="Z606" s="191"/>
      <c r="AA606" s="191"/>
      <c r="AB606" s="191"/>
      <c r="AE606" s="191"/>
      <c r="AN606" s="191"/>
    </row>
    <row r="607" spans="2:40" ht="12.75" customHeight="1" x14ac:dyDescent="0.3">
      <c r="B607" s="191"/>
      <c r="C607" s="191"/>
      <c r="D607" s="191"/>
      <c r="E607" s="276"/>
      <c r="F607" s="276"/>
      <c r="G607" s="191"/>
      <c r="H607" s="191"/>
      <c r="I607" s="191"/>
      <c r="J607" s="191"/>
      <c r="K607" s="277"/>
      <c r="L607" s="191"/>
      <c r="M607" s="191"/>
      <c r="N607" s="278"/>
      <c r="O607" s="279"/>
      <c r="P607" s="191"/>
      <c r="Q607" s="191"/>
      <c r="R607" s="191"/>
      <c r="S607" s="191"/>
      <c r="T607" s="191"/>
      <c r="U607" s="191"/>
      <c r="V607" s="191"/>
      <c r="W607" s="191"/>
      <c r="X607" s="191"/>
      <c r="Y607" s="191"/>
      <c r="Z607" s="191"/>
      <c r="AA607" s="191"/>
      <c r="AB607" s="191"/>
      <c r="AE607" s="191"/>
      <c r="AN607" s="191"/>
    </row>
    <row r="608" spans="2:40" ht="12.75" customHeight="1" x14ac:dyDescent="0.3">
      <c r="B608" s="191"/>
      <c r="C608" s="191"/>
      <c r="D608" s="191"/>
      <c r="E608" s="276"/>
      <c r="F608" s="276"/>
      <c r="G608" s="191"/>
      <c r="H608" s="191"/>
      <c r="I608" s="191"/>
      <c r="J608" s="191"/>
      <c r="K608" s="277"/>
      <c r="L608" s="191"/>
      <c r="M608" s="191"/>
      <c r="N608" s="278"/>
      <c r="O608" s="279"/>
      <c r="P608" s="191"/>
      <c r="Q608" s="191"/>
      <c r="R608" s="191"/>
      <c r="S608" s="191"/>
      <c r="T608" s="191"/>
      <c r="U608" s="191"/>
      <c r="V608" s="191"/>
      <c r="W608" s="191"/>
      <c r="X608" s="191"/>
      <c r="Y608" s="191"/>
      <c r="Z608" s="191"/>
      <c r="AA608" s="191"/>
      <c r="AB608" s="191"/>
      <c r="AE608" s="191"/>
      <c r="AN608" s="191"/>
    </row>
    <row r="609" spans="2:40" ht="12.75" customHeight="1" x14ac:dyDescent="0.3">
      <c r="B609" s="191"/>
      <c r="C609" s="191"/>
      <c r="D609" s="191"/>
      <c r="E609" s="276"/>
      <c r="F609" s="276"/>
      <c r="G609" s="191"/>
      <c r="H609" s="191"/>
      <c r="I609" s="191"/>
      <c r="J609" s="191"/>
      <c r="K609" s="277"/>
      <c r="L609" s="191"/>
      <c r="M609" s="191"/>
      <c r="N609" s="278"/>
      <c r="O609" s="279"/>
      <c r="P609" s="191"/>
      <c r="Q609" s="191"/>
      <c r="R609" s="191"/>
      <c r="S609" s="191"/>
      <c r="T609" s="191"/>
      <c r="U609" s="191"/>
      <c r="V609" s="191"/>
      <c r="W609" s="191"/>
      <c r="X609" s="191"/>
      <c r="Y609" s="191"/>
      <c r="Z609" s="191"/>
      <c r="AA609" s="191"/>
      <c r="AB609" s="191"/>
      <c r="AE609" s="191"/>
      <c r="AN609" s="191"/>
    </row>
    <row r="610" spans="2:40" ht="12.75" customHeight="1" x14ac:dyDescent="0.3">
      <c r="B610" s="191"/>
      <c r="C610" s="191"/>
      <c r="D610" s="191"/>
      <c r="E610" s="276"/>
      <c r="F610" s="276"/>
      <c r="G610" s="191"/>
      <c r="H610" s="191"/>
      <c r="I610" s="191"/>
      <c r="J610" s="191"/>
      <c r="K610" s="277"/>
      <c r="L610" s="191"/>
      <c r="M610" s="191"/>
      <c r="N610" s="278"/>
      <c r="O610" s="279"/>
      <c r="P610" s="191"/>
      <c r="Q610" s="191"/>
      <c r="R610" s="191"/>
      <c r="S610" s="191"/>
      <c r="T610" s="191"/>
      <c r="U610" s="191"/>
      <c r="V610" s="191"/>
      <c r="W610" s="191"/>
      <c r="X610" s="191"/>
      <c r="Y610" s="191"/>
      <c r="Z610" s="191"/>
      <c r="AA610" s="191"/>
      <c r="AB610" s="191"/>
      <c r="AE610" s="191"/>
      <c r="AN610" s="191"/>
    </row>
    <row r="611" spans="2:40" ht="12.75" customHeight="1" x14ac:dyDescent="0.3">
      <c r="B611" s="191"/>
      <c r="C611" s="191"/>
      <c r="D611" s="191"/>
      <c r="E611" s="276"/>
      <c r="F611" s="276"/>
      <c r="G611" s="191"/>
      <c r="H611" s="191"/>
      <c r="I611" s="191"/>
      <c r="J611" s="191"/>
      <c r="K611" s="277"/>
      <c r="L611" s="191"/>
      <c r="M611" s="191"/>
      <c r="N611" s="278"/>
      <c r="O611" s="279"/>
      <c r="P611" s="191"/>
      <c r="Q611" s="191"/>
      <c r="R611" s="191"/>
      <c r="S611" s="191"/>
      <c r="T611" s="191"/>
      <c r="U611" s="191"/>
      <c r="V611" s="191"/>
      <c r="W611" s="191"/>
      <c r="X611" s="191"/>
      <c r="Y611" s="191"/>
      <c r="Z611" s="191"/>
      <c r="AA611" s="191"/>
      <c r="AB611" s="191"/>
      <c r="AE611" s="191"/>
      <c r="AN611" s="191"/>
    </row>
    <row r="612" spans="2:40" ht="12.75" customHeight="1" x14ac:dyDescent="0.3">
      <c r="B612" s="191"/>
      <c r="C612" s="191"/>
      <c r="D612" s="191"/>
      <c r="E612" s="276"/>
      <c r="F612" s="276"/>
      <c r="G612" s="191"/>
      <c r="H612" s="191"/>
      <c r="I612" s="191"/>
      <c r="J612" s="191"/>
      <c r="K612" s="277"/>
      <c r="L612" s="191"/>
      <c r="M612" s="191"/>
      <c r="N612" s="278"/>
      <c r="O612" s="279"/>
      <c r="P612" s="191"/>
      <c r="Q612" s="191"/>
      <c r="R612" s="191"/>
      <c r="S612" s="191"/>
      <c r="T612" s="191"/>
      <c r="U612" s="191"/>
      <c r="V612" s="191"/>
      <c r="W612" s="191"/>
      <c r="X612" s="191"/>
      <c r="Y612" s="191"/>
      <c r="Z612" s="191"/>
      <c r="AA612" s="191"/>
      <c r="AB612" s="191"/>
      <c r="AE612" s="191"/>
      <c r="AN612" s="191"/>
    </row>
    <row r="613" spans="2:40" ht="12.75" customHeight="1" x14ac:dyDescent="0.3">
      <c r="B613" s="191"/>
      <c r="C613" s="191"/>
      <c r="D613" s="191"/>
      <c r="E613" s="276"/>
      <c r="F613" s="276"/>
      <c r="G613" s="191"/>
      <c r="H613" s="191"/>
      <c r="I613" s="191"/>
      <c r="J613" s="191"/>
      <c r="K613" s="277"/>
      <c r="L613" s="191"/>
      <c r="M613" s="191"/>
      <c r="N613" s="278"/>
      <c r="O613" s="279"/>
      <c r="P613" s="191"/>
      <c r="Q613" s="191"/>
      <c r="R613" s="191"/>
      <c r="S613" s="191"/>
      <c r="T613" s="191"/>
      <c r="U613" s="191"/>
      <c r="V613" s="191"/>
      <c r="W613" s="191"/>
      <c r="X613" s="191"/>
      <c r="Y613" s="191"/>
      <c r="Z613" s="191"/>
      <c r="AA613" s="191"/>
      <c r="AB613" s="191"/>
      <c r="AE613" s="191"/>
      <c r="AN613" s="191"/>
    </row>
    <row r="614" spans="2:40" ht="12.75" customHeight="1" x14ac:dyDescent="0.3">
      <c r="B614" s="191"/>
      <c r="C614" s="191"/>
      <c r="D614" s="191"/>
      <c r="E614" s="276"/>
      <c r="F614" s="276"/>
      <c r="G614" s="191"/>
      <c r="H614" s="191"/>
      <c r="I614" s="191"/>
      <c r="J614" s="191"/>
      <c r="K614" s="277"/>
      <c r="L614" s="191"/>
      <c r="M614" s="191"/>
      <c r="N614" s="278"/>
      <c r="O614" s="279"/>
      <c r="P614" s="191"/>
      <c r="Q614" s="191"/>
      <c r="R614" s="191"/>
      <c r="S614" s="191"/>
      <c r="T614" s="191"/>
      <c r="U614" s="191"/>
      <c r="V614" s="191"/>
      <c r="W614" s="191"/>
      <c r="X614" s="191"/>
      <c r="Y614" s="191"/>
      <c r="Z614" s="191"/>
      <c r="AA614" s="191"/>
      <c r="AB614" s="191"/>
      <c r="AE614" s="191"/>
      <c r="AN614" s="191"/>
    </row>
    <row r="615" spans="2:40" ht="12.75" customHeight="1" x14ac:dyDescent="0.3">
      <c r="B615" s="191"/>
      <c r="C615" s="191"/>
      <c r="D615" s="191"/>
      <c r="E615" s="276"/>
      <c r="F615" s="276"/>
      <c r="G615" s="191"/>
      <c r="H615" s="191"/>
      <c r="I615" s="191"/>
      <c r="J615" s="191"/>
      <c r="K615" s="277"/>
      <c r="L615" s="191"/>
      <c r="M615" s="191"/>
      <c r="N615" s="278"/>
      <c r="O615" s="279"/>
      <c r="P615" s="191"/>
      <c r="Q615" s="191"/>
      <c r="R615" s="191"/>
      <c r="S615" s="191"/>
      <c r="T615" s="191"/>
      <c r="U615" s="191"/>
      <c r="V615" s="191"/>
      <c r="W615" s="191"/>
      <c r="X615" s="191"/>
      <c r="Y615" s="191"/>
      <c r="Z615" s="191"/>
      <c r="AA615" s="191"/>
      <c r="AB615" s="191"/>
      <c r="AE615" s="191"/>
      <c r="AN615" s="191"/>
    </row>
    <row r="616" spans="2:40" ht="12.75" customHeight="1" x14ac:dyDescent="0.3">
      <c r="B616" s="191"/>
      <c r="C616" s="191"/>
      <c r="D616" s="191"/>
      <c r="E616" s="276"/>
      <c r="F616" s="276"/>
      <c r="G616" s="191"/>
      <c r="H616" s="191"/>
      <c r="I616" s="191"/>
      <c r="J616" s="191"/>
      <c r="K616" s="277"/>
      <c r="L616" s="191"/>
      <c r="M616" s="191"/>
      <c r="N616" s="278"/>
      <c r="O616" s="279"/>
      <c r="P616" s="191"/>
      <c r="Q616" s="191"/>
      <c r="R616" s="191"/>
      <c r="S616" s="191"/>
      <c r="T616" s="191"/>
      <c r="U616" s="191"/>
      <c r="V616" s="191"/>
      <c r="W616" s="191"/>
      <c r="X616" s="191"/>
      <c r="Y616" s="191"/>
      <c r="Z616" s="191"/>
      <c r="AA616" s="191"/>
      <c r="AB616" s="191"/>
      <c r="AE616" s="191"/>
      <c r="AN616" s="191"/>
    </row>
    <row r="617" spans="2:40" ht="12.75" customHeight="1" x14ac:dyDescent="0.3">
      <c r="B617" s="191"/>
      <c r="C617" s="191"/>
      <c r="D617" s="191"/>
      <c r="E617" s="276"/>
      <c r="F617" s="276"/>
      <c r="G617" s="191"/>
      <c r="H617" s="191"/>
      <c r="I617" s="191"/>
      <c r="J617" s="191"/>
      <c r="K617" s="277"/>
      <c r="L617" s="191"/>
      <c r="M617" s="191"/>
      <c r="N617" s="278"/>
      <c r="O617" s="279"/>
      <c r="P617" s="191"/>
      <c r="Q617" s="191"/>
      <c r="R617" s="191"/>
      <c r="S617" s="191"/>
      <c r="T617" s="191"/>
      <c r="U617" s="191"/>
      <c r="V617" s="191"/>
      <c r="W617" s="191"/>
      <c r="X617" s="191"/>
      <c r="Y617" s="191"/>
      <c r="Z617" s="191"/>
      <c r="AA617" s="191"/>
      <c r="AB617" s="191"/>
      <c r="AE617" s="191"/>
      <c r="AN617" s="191"/>
    </row>
    <row r="618" spans="2:40" ht="12.75" customHeight="1" x14ac:dyDescent="0.3">
      <c r="B618" s="191"/>
      <c r="C618" s="191"/>
      <c r="D618" s="191"/>
      <c r="E618" s="276"/>
      <c r="F618" s="276"/>
      <c r="G618" s="191"/>
      <c r="H618" s="191"/>
      <c r="I618" s="191"/>
      <c r="J618" s="191"/>
      <c r="K618" s="277"/>
      <c r="L618" s="191"/>
      <c r="M618" s="191"/>
      <c r="N618" s="278"/>
      <c r="O618" s="279"/>
      <c r="P618" s="191"/>
      <c r="Q618" s="191"/>
      <c r="R618" s="191"/>
      <c r="S618" s="191"/>
      <c r="T618" s="191"/>
      <c r="U618" s="191"/>
      <c r="V618" s="191"/>
      <c r="W618" s="191"/>
      <c r="X618" s="191"/>
      <c r="Y618" s="191"/>
      <c r="Z618" s="191"/>
      <c r="AA618" s="191"/>
      <c r="AB618" s="191"/>
      <c r="AE618" s="191"/>
      <c r="AN618" s="191"/>
    </row>
    <row r="619" spans="2:40" ht="12.75" customHeight="1" x14ac:dyDescent="0.3">
      <c r="B619" s="191"/>
      <c r="C619" s="191"/>
      <c r="D619" s="191"/>
      <c r="E619" s="276"/>
      <c r="F619" s="276"/>
      <c r="G619" s="191"/>
      <c r="H619" s="191"/>
      <c r="I619" s="191"/>
      <c r="J619" s="191"/>
      <c r="K619" s="277"/>
      <c r="L619" s="191"/>
      <c r="M619" s="191"/>
      <c r="N619" s="278"/>
      <c r="O619" s="279"/>
      <c r="P619" s="191"/>
      <c r="Q619" s="191"/>
      <c r="R619" s="191"/>
      <c r="S619" s="191"/>
      <c r="T619" s="191"/>
      <c r="U619" s="191"/>
      <c r="V619" s="191"/>
      <c r="W619" s="191"/>
      <c r="X619" s="191"/>
      <c r="Y619" s="191"/>
      <c r="Z619" s="191"/>
      <c r="AA619" s="191"/>
      <c r="AB619" s="191"/>
      <c r="AE619" s="191"/>
      <c r="AN619" s="191"/>
    </row>
    <row r="620" spans="2:40" ht="12.75" customHeight="1" x14ac:dyDescent="0.3">
      <c r="B620" s="191"/>
      <c r="C620" s="191"/>
      <c r="D620" s="191"/>
      <c r="E620" s="276"/>
      <c r="F620" s="276"/>
      <c r="G620" s="191"/>
      <c r="H620" s="191"/>
      <c r="I620" s="191"/>
      <c r="J620" s="191"/>
      <c r="K620" s="277"/>
      <c r="L620" s="191"/>
      <c r="M620" s="191"/>
      <c r="N620" s="278"/>
      <c r="O620" s="279"/>
      <c r="P620" s="191"/>
      <c r="Q620" s="191"/>
      <c r="R620" s="191"/>
      <c r="S620" s="191"/>
      <c r="T620" s="191"/>
      <c r="U620" s="191"/>
      <c r="V620" s="191"/>
      <c r="W620" s="191"/>
      <c r="X620" s="191"/>
      <c r="Y620" s="191"/>
      <c r="Z620" s="191"/>
      <c r="AA620" s="191"/>
      <c r="AB620" s="191"/>
      <c r="AE620" s="191"/>
      <c r="AN620" s="191"/>
    </row>
    <row r="621" spans="2:40" ht="12.75" customHeight="1" x14ac:dyDescent="0.3">
      <c r="B621" s="191"/>
      <c r="C621" s="191"/>
      <c r="D621" s="191"/>
      <c r="E621" s="276"/>
      <c r="F621" s="276"/>
      <c r="G621" s="191"/>
      <c r="H621" s="191"/>
      <c r="I621" s="191"/>
      <c r="J621" s="191"/>
      <c r="K621" s="277"/>
      <c r="L621" s="191"/>
      <c r="M621" s="191"/>
      <c r="N621" s="278"/>
      <c r="O621" s="279"/>
      <c r="P621" s="191"/>
      <c r="Q621" s="191"/>
      <c r="R621" s="191"/>
      <c r="S621" s="191"/>
      <c r="T621" s="191"/>
      <c r="U621" s="191"/>
      <c r="V621" s="191"/>
      <c r="W621" s="191"/>
      <c r="X621" s="191"/>
      <c r="Y621" s="191"/>
      <c r="Z621" s="191"/>
      <c r="AA621" s="191"/>
      <c r="AB621" s="191"/>
      <c r="AE621" s="191"/>
      <c r="AN621" s="191"/>
    </row>
    <row r="622" spans="2:40" ht="12.75" customHeight="1" x14ac:dyDescent="0.3">
      <c r="B622" s="191"/>
      <c r="C622" s="191"/>
      <c r="D622" s="191"/>
      <c r="E622" s="276"/>
      <c r="F622" s="276"/>
      <c r="G622" s="191"/>
      <c r="H622" s="191"/>
      <c r="I622" s="191"/>
      <c r="J622" s="191"/>
      <c r="K622" s="277"/>
      <c r="L622" s="191"/>
      <c r="M622" s="191"/>
      <c r="N622" s="278"/>
      <c r="O622" s="279"/>
      <c r="P622" s="191"/>
      <c r="Q622" s="191"/>
      <c r="R622" s="191"/>
      <c r="S622" s="191"/>
      <c r="T622" s="191"/>
      <c r="U622" s="191"/>
      <c r="V622" s="191"/>
      <c r="W622" s="191"/>
      <c r="X622" s="191"/>
      <c r="Y622" s="191"/>
      <c r="Z622" s="191"/>
      <c r="AA622" s="191"/>
      <c r="AB622" s="191"/>
      <c r="AE622" s="191"/>
      <c r="AN622" s="191"/>
    </row>
    <row r="623" spans="2:40" ht="12.75" customHeight="1" x14ac:dyDescent="0.3">
      <c r="B623" s="191"/>
      <c r="C623" s="191"/>
      <c r="D623" s="191"/>
      <c r="E623" s="276"/>
      <c r="F623" s="276"/>
      <c r="G623" s="191"/>
      <c r="H623" s="191"/>
      <c r="I623" s="191"/>
      <c r="J623" s="191"/>
      <c r="K623" s="277"/>
      <c r="L623" s="191"/>
      <c r="M623" s="191"/>
      <c r="N623" s="278"/>
      <c r="O623" s="279"/>
      <c r="P623" s="191"/>
      <c r="Q623" s="191"/>
      <c r="R623" s="191"/>
      <c r="S623" s="191"/>
      <c r="T623" s="191"/>
      <c r="U623" s="191"/>
      <c r="V623" s="191"/>
      <c r="W623" s="191"/>
      <c r="X623" s="191"/>
      <c r="Y623" s="191"/>
      <c r="Z623" s="191"/>
      <c r="AA623" s="191"/>
      <c r="AB623" s="191"/>
      <c r="AE623" s="191"/>
      <c r="AN623" s="191"/>
    </row>
    <row r="624" spans="2:40" ht="12.75" customHeight="1" x14ac:dyDescent="0.3">
      <c r="B624" s="191"/>
      <c r="C624" s="191"/>
      <c r="D624" s="191"/>
      <c r="E624" s="276"/>
      <c r="F624" s="276"/>
      <c r="G624" s="191"/>
      <c r="H624" s="191"/>
      <c r="I624" s="191"/>
      <c r="J624" s="191"/>
      <c r="K624" s="277"/>
      <c r="L624" s="191"/>
      <c r="M624" s="191"/>
      <c r="N624" s="278"/>
      <c r="O624" s="279"/>
      <c r="P624" s="191"/>
      <c r="Q624" s="191"/>
      <c r="R624" s="191"/>
      <c r="S624" s="191"/>
      <c r="T624" s="191"/>
      <c r="U624" s="191"/>
      <c r="V624" s="191"/>
      <c r="W624" s="191"/>
      <c r="X624" s="191"/>
      <c r="Y624" s="191"/>
      <c r="Z624" s="191"/>
      <c r="AA624" s="191"/>
      <c r="AB624" s="191"/>
      <c r="AE624" s="191"/>
      <c r="AN624" s="191"/>
    </row>
    <row r="625" spans="2:40" ht="12.75" customHeight="1" x14ac:dyDescent="0.3">
      <c r="B625" s="191"/>
      <c r="C625" s="191"/>
      <c r="D625" s="191"/>
      <c r="E625" s="276"/>
      <c r="F625" s="276"/>
      <c r="G625" s="191"/>
      <c r="H625" s="191"/>
      <c r="I625" s="191"/>
      <c r="J625" s="191"/>
      <c r="K625" s="277"/>
      <c r="L625" s="191"/>
      <c r="M625" s="191"/>
      <c r="N625" s="278"/>
      <c r="O625" s="279"/>
      <c r="P625" s="191"/>
      <c r="Q625" s="191"/>
      <c r="R625" s="191"/>
      <c r="S625" s="191"/>
      <c r="T625" s="191"/>
      <c r="U625" s="191"/>
      <c r="V625" s="191"/>
      <c r="W625" s="191"/>
      <c r="X625" s="191"/>
      <c r="Y625" s="191"/>
      <c r="Z625" s="191"/>
      <c r="AA625" s="191"/>
      <c r="AB625" s="191"/>
      <c r="AE625" s="191"/>
      <c r="AN625" s="191"/>
    </row>
    <row r="626" spans="2:40" ht="12.75" customHeight="1" x14ac:dyDescent="0.3">
      <c r="B626" s="191"/>
      <c r="C626" s="191"/>
      <c r="D626" s="191"/>
      <c r="E626" s="276"/>
      <c r="F626" s="276"/>
      <c r="G626" s="191"/>
      <c r="H626" s="191"/>
      <c r="I626" s="191"/>
      <c r="J626" s="191"/>
      <c r="K626" s="277"/>
      <c r="L626" s="191"/>
      <c r="M626" s="191"/>
      <c r="N626" s="278"/>
      <c r="O626" s="279"/>
      <c r="P626" s="191"/>
      <c r="Q626" s="191"/>
      <c r="R626" s="191"/>
      <c r="S626" s="191"/>
      <c r="T626" s="191"/>
      <c r="U626" s="191"/>
      <c r="V626" s="191"/>
      <c r="W626" s="191"/>
      <c r="X626" s="191"/>
      <c r="Y626" s="191"/>
      <c r="Z626" s="191"/>
      <c r="AA626" s="191"/>
      <c r="AB626" s="191"/>
      <c r="AE626" s="191"/>
      <c r="AN626" s="191"/>
    </row>
    <row r="627" spans="2:40" ht="12.75" customHeight="1" x14ac:dyDescent="0.3">
      <c r="B627" s="191"/>
      <c r="C627" s="191"/>
      <c r="D627" s="191"/>
      <c r="E627" s="276"/>
      <c r="F627" s="276"/>
      <c r="G627" s="191"/>
      <c r="H627" s="191"/>
      <c r="I627" s="191"/>
      <c r="J627" s="191"/>
      <c r="K627" s="277"/>
      <c r="L627" s="191"/>
      <c r="M627" s="191"/>
      <c r="N627" s="278"/>
      <c r="O627" s="279"/>
      <c r="P627" s="191"/>
      <c r="Q627" s="191"/>
      <c r="R627" s="191"/>
      <c r="S627" s="191"/>
      <c r="T627" s="191"/>
      <c r="U627" s="191"/>
      <c r="V627" s="191"/>
      <c r="W627" s="191"/>
      <c r="X627" s="191"/>
      <c r="Y627" s="191"/>
      <c r="Z627" s="191"/>
      <c r="AA627" s="191"/>
      <c r="AB627" s="191"/>
      <c r="AE627" s="191"/>
      <c r="AN627" s="191"/>
    </row>
    <row r="628" spans="2:40" ht="12.75" customHeight="1" x14ac:dyDescent="0.3">
      <c r="B628" s="191"/>
      <c r="C628" s="191"/>
      <c r="D628" s="191"/>
      <c r="E628" s="276"/>
      <c r="F628" s="276"/>
      <c r="G628" s="191"/>
      <c r="H628" s="191"/>
      <c r="I628" s="191"/>
      <c r="J628" s="191"/>
      <c r="K628" s="277"/>
      <c r="L628" s="191"/>
      <c r="M628" s="191"/>
      <c r="N628" s="278"/>
      <c r="O628" s="279"/>
      <c r="P628" s="191"/>
      <c r="Q628" s="191"/>
      <c r="R628" s="191"/>
      <c r="S628" s="191"/>
      <c r="T628" s="191"/>
      <c r="U628" s="191"/>
      <c r="V628" s="191"/>
      <c r="W628" s="191"/>
      <c r="X628" s="191"/>
      <c r="Y628" s="191"/>
      <c r="Z628" s="191"/>
      <c r="AA628" s="191"/>
      <c r="AB628" s="191"/>
      <c r="AE628" s="191"/>
      <c r="AN628" s="191"/>
    </row>
    <row r="629" spans="2:40" ht="12.75" customHeight="1" x14ac:dyDescent="0.3">
      <c r="B629" s="191"/>
      <c r="C629" s="191"/>
      <c r="D629" s="191"/>
      <c r="E629" s="276"/>
      <c r="F629" s="276"/>
      <c r="G629" s="191"/>
      <c r="H629" s="191"/>
      <c r="I629" s="191"/>
      <c r="J629" s="191"/>
      <c r="K629" s="277"/>
      <c r="L629" s="191"/>
      <c r="M629" s="191"/>
      <c r="N629" s="278"/>
      <c r="O629" s="279"/>
      <c r="P629" s="191"/>
      <c r="Q629" s="191"/>
      <c r="R629" s="191"/>
      <c r="S629" s="191"/>
      <c r="T629" s="191"/>
      <c r="U629" s="191"/>
      <c r="V629" s="191"/>
      <c r="W629" s="191"/>
      <c r="X629" s="191"/>
      <c r="Y629" s="191"/>
      <c r="Z629" s="191"/>
      <c r="AA629" s="191"/>
      <c r="AB629" s="191"/>
      <c r="AE629" s="191"/>
      <c r="AN629" s="191"/>
    </row>
    <row r="630" spans="2:40" ht="12.75" customHeight="1" x14ac:dyDescent="0.3">
      <c r="B630" s="191"/>
      <c r="C630" s="191"/>
      <c r="D630" s="191"/>
      <c r="E630" s="276"/>
      <c r="F630" s="276"/>
      <c r="G630" s="191"/>
      <c r="H630" s="191"/>
      <c r="I630" s="191"/>
      <c r="J630" s="191"/>
      <c r="K630" s="277"/>
      <c r="L630" s="191"/>
      <c r="M630" s="191"/>
      <c r="N630" s="278"/>
      <c r="O630" s="279"/>
      <c r="P630" s="191"/>
      <c r="Q630" s="191"/>
      <c r="R630" s="191"/>
      <c r="S630" s="191"/>
      <c r="T630" s="191"/>
      <c r="U630" s="191"/>
      <c r="V630" s="191"/>
      <c r="W630" s="191"/>
      <c r="X630" s="191"/>
      <c r="Y630" s="191"/>
      <c r="Z630" s="191"/>
      <c r="AA630" s="191"/>
      <c r="AB630" s="191"/>
      <c r="AE630" s="191"/>
      <c r="AN630" s="191"/>
    </row>
    <row r="631" spans="2:40" ht="12.75" customHeight="1" x14ac:dyDescent="0.3">
      <c r="B631" s="191"/>
      <c r="C631" s="191"/>
      <c r="D631" s="191"/>
      <c r="E631" s="276"/>
      <c r="F631" s="276"/>
      <c r="G631" s="191"/>
      <c r="H631" s="191"/>
      <c r="I631" s="191"/>
      <c r="J631" s="191"/>
      <c r="K631" s="277"/>
      <c r="L631" s="191"/>
      <c r="M631" s="191"/>
      <c r="N631" s="278"/>
      <c r="O631" s="279"/>
      <c r="P631" s="191"/>
      <c r="Q631" s="191"/>
      <c r="R631" s="191"/>
      <c r="S631" s="191"/>
      <c r="T631" s="191"/>
      <c r="U631" s="191"/>
      <c r="V631" s="191"/>
      <c r="W631" s="191"/>
      <c r="X631" s="191"/>
      <c r="Y631" s="191"/>
      <c r="Z631" s="191"/>
      <c r="AA631" s="191"/>
      <c r="AB631" s="191"/>
      <c r="AE631" s="191"/>
      <c r="AN631" s="191"/>
    </row>
    <row r="632" spans="2:40" ht="12.75" customHeight="1" x14ac:dyDescent="0.3">
      <c r="B632" s="191"/>
      <c r="C632" s="191"/>
      <c r="D632" s="191"/>
      <c r="E632" s="276"/>
      <c r="F632" s="276"/>
      <c r="G632" s="191"/>
      <c r="H632" s="191"/>
      <c r="I632" s="191"/>
      <c r="J632" s="191"/>
      <c r="K632" s="277"/>
      <c r="L632" s="191"/>
      <c r="M632" s="191"/>
      <c r="N632" s="278"/>
      <c r="O632" s="279"/>
      <c r="P632" s="191"/>
      <c r="Q632" s="191"/>
      <c r="R632" s="191"/>
      <c r="S632" s="191"/>
      <c r="T632" s="191"/>
      <c r="U632" s="191"/>
      <c r="V632" s="191"/>
      <c r="W632" s="191"/>
      <c r="X632" s="191"/>
      <c r="Y632" s="191"/>
      <c r="Z632" s="191"/>
      <c r="AA632" s="191"/>
      <c r="AB632" s="191"/>
      <c r="AE632" s="191"/>
      <c r="AN632" s="191"/>
    </row>
    <row r="633" spans="2:40" ht="12.75" customHeight="1" x14ac:dyDescent="0.3">
      <c r="B633" s="191"/>
      <c r="C633" s="191"/>
      <c r="D633" s="191"/>
      <c r="E633" s="276"/>
      <c r="F633" s="276"/>
      <c r="G633" s="191"/>
      <c r="H633" s="191"/>
      <c r="I633" s="191"/>
      <c r="J633" s="191"/>
      <c r="K633" s="277"/>
      <c r="L633" s="191"/>
      <c r="M633" s="191"/>
      <c r="N633" s="278"/>
      <c r="O633" s="279"/>
      <c r="P633" s="191"/>
      <c r="Q633" s="191"/>
      <c r="R633" s="191"/>
      <c r="S633" s="191"/>
      <c r="T633" s="191"/>
      <c r="U633" s="191"/>
      <c r="V633" s="191"/>
      <c r="W633" s="191"/>
      <c r="X633" s="191"/>
      <c r="Y633" s="191"/>
      <c r="Z633" s="191"/>
      <c r="AA633" s="191"/>
      <c r="AB633" s="191"/>
      <c r="AE633" s="191"/>
      <c r="AN633" s="191"/>
    </row>
    <row r="634" spans="2:40" ht="12.75" customHeight="1" x14ac:dyDescent="0.3">
      <c r="B634" s="191"/>
      <c r="C634" s="191"/>
      <c r="D634" s="191"/>
      <c r="E634" s="276"/>
      <c r="F634" s="276"/>
      <c r="G634" s="191"/>
      <c r="H634" s="191"/>
      <c r="I634" s="191"/>
      <c r="J634" s="191"/>
      <c r="K634" s="277"/>
      <c r="L634" s="191"/>
      <c r="M634" s="191"/>
      <c r="N634" s="278"/>
      <c r="O634" s="279"/>
      <c r="P634" s="191"/>
      <c r="Q634" s="191"/>
      <c r="R634" s="191"/>
      <c r="S634" s="191"/>
      <c r="T634" s="191"/>
      <c r="U634" s="191"/>
      <c r="V634" s="191"/>
      <c r="W634" s="191"/>
      <c r="X634" s="191"/>
      <c r="Y634" s="191"/>
      <c r="Z634" s="191"/>
      <c r="AA634" s="191"/>
      <c r="AB634" s="191"/>
      <c r="AE634" s="191"/>
      <c r="AN634" s="191"/>
    </row>
    <row r="635" spans="2:40" ht="12.75" customHeight="1" x14ac:dyDescent="0.3">
      <c r="B635" s="191"/>
      <c r="C635" s="191"/>
      <c r="D635" s="191"/>
      <c r="E635" s="276"/>
      <c r="F635" s="276"/>
      <c r="G635" s="191"/>
      <c r="H635" s="191"/>
      <c r="I635" s="191"/>
      <c r="J635" s="191"/>
      <c r="K635" s="277"/>
      <c r="L635" s="191"/>
      <c r="M635" s="191"/>
      <c r="N635" s="278"/>
      <c r="O635" s="279"/>
      <c r="P635" s="191"/>
      <c r="Q635" s="191"/>
      <c r="R635" s="191"/>
      <c r="S635" s="191"/>
      <c r="T635" s="191"/>
      <c r="U635" s="191"/>
      <c r="V635" s="191"/>
      <c r="W635" s="191"/>
      <c r="X635" s="191"/>
      <c r="Y635" s="191"/>
      <c r="Z635" s="191"/>
      <c r="AA635" s="191"/>
      <c r="AB635" s="191"/>
      <c r="AE635" s="191"/>
      <c r="AN635" s="191"/>
    </row>
    <row r="636" spans="2:40" ht="12.75" customHeight="1" x14ac:dyDescent="0.3">
      <c r="B636" s="191"/>
      <c r="C636" s="191"/>
      <c r="D636" s="191"/>
      <c r="E636" s="276"/>
      <c r="F636" s="276"/>
      <c r="G636" s="191"/>
      <c r="H636" s="191"/>
      <c r="I636" s="191"/>
      <c r="J636" s="191"/>
      <c r="K636" s="277"/>
      <c r="L636" s="191"/>
      <c r="M636" s="191"/>
      <c r="N636" s="278"/>
      <c r="O636" s="279"/>
      <c r="P636" s="191"/>
      <c r="Q636" s="191"/>
      <c r="R636" s="191"/>
      <c r="S636" s="191"/>
      <c r="T636" s="191"/>
      <c r="U636" s="191"/>
      <c r="V636" s="191"/>
      <c r="W636" s="191"/>
      <c r="X636" s="191"/>
      <c r="Y636" s="191"/>
      <c r="Z636" s="191"/>
      <c r="AA636" s="191"/>
      <c r="AB636" s="191"/>
      <c r="AE636" s="191"/>
      <c r="AN636" s="191"/>
    </row>
    <row r="637" spans="2:40" ht="12.75" customHeight="1" x14ac:dyDescent="0.3">
      <c r="B637" s="191"/>
      <c r="C637" s="191"/>
      <c r="D637" s="191"/>
      <c r="E637" s="276"/>
      <c r="F637" s="276"/>
      <c r="G637" s="191"/>
      <c r="H637" s="191"/>
      <c r="I637" s="191"/>
      <c r="J637" s="191"/>
      <c r="K637" s="277"/>
      <c r="L637" s="191"/>
      <c r="M637" s="191"/>
      <c r="N637" s="278"/>
      <c r="O637" s="279"/>
      <c r="P637" s="191"/>
      <c r="Q637" s="191"/>
      <c r="R637" s="191"/>
      <c r="S637" s="191"/>
      <c r="T637" s="191"/>
      <c r="U637" s="191"/>
      <c r="V637" s="191"/>
      <c r="W637" s="191"/>
      <c r="X637" s="191"/>
      <c r="Y637" s="191"/>
      <c r="Z637" s="191"/>
      <c r="AA637" s="191"/>
      <c r="AB637" s="191"/>
      <c r="AE637" s="191"/>
      <c r="AN637" s="191"/>
    </row>
    <row r="638" spans="2:40" ht="12.75" customHeight="1" x14ac:dyDescent="0.3">
      <c r="B638" s="191"/>
      <c r="C638" s="191"/>
      <c r="D638" s="191"/>
      <c r="E638" s="276"/>
      <c r="F638" s="276"/>
      <c r="G638" s="191"/>
      <c r="H638" s="191"/>
      <c r="I638" s="191"/>
      <c r="J638" s="191"/>
      <c r="K638" s="277"/>
      <c r="L638" s="191"/>
      <c r="M638" s="191"/>
      <c r="N638" s="278"/>
      <c r="O638" s="279"/>
      <c r="P638" s="191"/>
      <c r="Q638" s="191"/>
      <c r="R638" s="191"/>
      <c r="S638" s="191"/>
      <c r="T638" s="191"/>
      <c r="U638" s="191"/>
      <c r="V638" s="191"/>
      <c r="W638" s="191"/>
      <c r="X638" s="191"/>
      <c r="Y638" s="191"/>
      <c r="Z638" s="191"/>
      <c r="AA638" s="191"/>
      <c r="AB638" s="191"/>
      <c r="AE638" s="191"/>
      <c r="AN638" s="191"/>
    </row>
    <row r="639" spans="2:40" ht="12.75" customHeight="1" x14ac:dyDescent="0.3">
      <c r="B639" s="191"/>
      <c r="C639" s="191"/>
      <c r="D639" s="191"/>
      <c r="E639" s="276"/>
      <c r="F639" s="276"/>
      <c r="G639" s="191"/>
      <c r="H639" s="191"/>
      <c r="I639" s="191"/>
      <c r="J639" s="191"/>
      <c r="K639" s="277"/>
      <c r="L639" s="191"/>
      <c r="M639" s="191"/>
      <c r="N639" s="278"/>
      <c r="O639" s="279"/>
      <c r="P639" s="191"/>
      <c r="Q639" s="191"/>
      <c r="R639" s="191"/>
      <c r="S639" s="191"/>
      <c r="T639" s="191"/>
      <c r="U639" s="191"/>
      <c r="V639" s="191"/>
      <c r="W639" s="191"/>
      <c r="X639" s="191"/>
      <c r="Y639" s="191"/>
      <c r="Z639" s="191"/>
      <c r="AA639" s="191"/>
      <c r="AB639" s="191"/>
      <c r="AE639" s="191"/>
      <c r="AN639" s="191"/>
    </row>
    <row r="640" spans="2:40" ht="12.75" customHeight="1" x14ac:dyDescent="0.3">
      <c r="B640" s="191"/>
      <c r="C640" s="191"/>
      <c r="D640" s="191"/>
      <c r="E640" s="276"/>
      <c r="F640" s="276"/>
      <c r="G640" s="191"/>
      <c r="H640" s="191"/>
      <c r="I640" s="191"/>
      <c r="J640" s="191"/>
      <c r="K640" s="277"/>
      <c r="L640" s="191"/>
      <c r="M640" s="191"/>
      <c r="N640" s="278"/>
      <c r="O640" s="279"/>
      <c r="P640" s="191"/>
      <c r="Q640" s="191"/>
      <c r="R640" s="191"/>
      <c r="S640" s="191"/>
      <c r="T640" s="191"/>
      <c r="U640" s="191"/>
      <c r="V640" s="191"/>
      <c r="W640" s="191"/>
      <c r="X640" s="191"/>
      <c r="Y640" s="191"/>
      <c r="Z640" s="191"/>
      <c r="AA640" s="191"/>
      <c r="AB640" s="191"/>
      <c r="AE640" s="191"/>
      <c r="AN640" s="191"/>
    </row>
    <row r="641" spans="2:40" ht="12.75" customHeight="1" x14ac:dyDescent="0.3">
      <c r="B641" s="191"/>
      <c r="C641" s="191"/>
      <c r="D641" s="191"/>
      <c r="E641" s="276"/>
      <c r="F641" s="276"/>
      <c r="G641" s="191"/>
      <c r="H641" s="191"/>
      <c r="I641" s="191"/>
      <c r="J641" s="191"/>
      <c r="K641" s="277"/>
      <c r="L641" s="191"/>
      <c r="M641" s="191"/>
      <c r="N641" s="278"/>
      <c r="O641" s="279"/>
      <c r="P641" s="191"/>
      <c r="Q641" s="191"/>
      <c r="R641" s="191"/>
      <c r="S641" s="191"/>
      <c r="T641" s="191"/>
      <c r="U641" s="191"/>
      <c r="V641" s="191"/>
      <c r="W641" s="191"/>
      <c r="X641" s="191"/>
      <c r="Y641" s="191"/>
      <c r="Z641" s="191"/>
      <c r="AA641" s="191"/>
      <c r="AB641" s="191"/>
      <c r="AE641" s="191"/>
      <c r="AN641" s="191"/>
    </row>
    <row r="642" spans="2:40" ht="12.75" customHeight="1" x14ac:dyDescent="0.3">
      <c r="B642" s="191"/>
      <c r="C642" s="191"/>
      <c r="D642" s="191"/>
      <c r="E642" s="276"/>
      <c r="F642" s="276"/>
      <c r="G642" s="191"/>
      <c r="H642" s="191"/>
      <c r="I642" s="191"/>
      <c r="J642" s="191"/>
      <c r="K642" s="277"/>
      <c r="L642" s="191"/>
      <c r="M642" s="191"/>
      <c r="N642" s="278"/>
      <c r="O642" s="279"/>
      <c r="P642" s="191"/>
      <c r="Q642" s="191"/>
      <c r="R642" s="191"/>
      <c r="S642" s="191"/>
      <c r="T642" s="191"/>
      <c r="U642" s="191"/>
      <c r="V642" s="191"/>
      <c r="W642" s="191"/>
      <c r="X642" s="191"/>
      <c r="Y642" s="191"/>
      <c r="Z642" s="191"/>
      <c r="AA642" s="191"/>
      <c r="AB642" s="191"/>
      <c r="AE642" s="191"/>
      <c r="AN642" s="191"/>
    </row>
    <row r="643" spans="2:40" ht="12.75" customHeight="1" x14ac:dyDescent="0.3">
      <c r="B643" s="191"/>
      <c r="C643" s="191"/>
      <c r="D643" s="191"/>
      <c r="E643" s="276"/>
      <c r="F643" s="276"/>
      <c r="G643" s="191"/>
      <c r="H643" s="191"/>
      <c r="I643" s="191"/>
      <c r="J643" s="191"/>
      <c r="K643" s="277"/>
      <c r="L643" s="191"/>
      <c r="M643" s="191"/>
      <c r="N643" s="278"/>
      <c r="O643" s="279"/>
      <c r="P643" s="191"/>
      <c r="Q643" s="191"/>
      <c r="R643" s="191"/>
      <c r="S643" s="191"/>
      <c r="T643" s="191"/>
      <c r="U643" s="191"/>
      <c r="V643" s="191"/>
      <c r="W643" s="191"/>
      <c r="X643" s="191"/>
      <c r="Y643" s="191"/>
      <c r="Z643" s="191"/>
      <c r="AA643" s="191"/>
      <c r="AB643" s="191"/>
      <c r="AE643" s="191"/>
      <c r="AN643" s="191"/>
    </row>
    <row r="644" spans="2:40" ht="12.75" customHeight="1" x14ac:dyDescent="0.3">
      <c r="B644" s="191"/>
      <c r="C644" s="191"/>
      <c r="D644" s="191"/>
      <c r="E644" s="276"/>
      <c r="F644" s="276"/>
      <c r="G644" s="191"/>
      <c r="H644" s="191"/>
      <c r="I644" s="191"/>
      <c r="J644" s="191"/>
      <c r="K644" s="277"/>
      <c r="L644" s="191"/>
      <c r="M644" s="191"/>
      <c r="N644" s="278"/>
      <c r="O644" s="279"/>
      <c r="P644" s="191"/>
      <c r="Q644" s="191"/>
      <c r="R644" s="191"/>
      <c r="S644" s="191"/>
      <c r="T644" s="191"/>
      <c r="U644" s="191"/>
      <c r="V644" s="191"/>
      <c r="W644" s="191"/>
      <c r="X644" s="191"/>
      <c r="Y644" s="191"/>
      <c r="Z644" s="191"/>
      <c r="AA644" s="191"/>
      <c r="AB644" s="191"/>
      <c r="AE644" s="191"/>
      <c r="AN644" s="191"/>
    </row>
    <row r="645" spans="2:40" ht="12.75" customHeight="1" x14ac:dyDescent="0.3">
      <c r="B645" s="191"/>
      <c r="C645" s="191"/>
      <c r="D645" s="191"/>
      <c r="E645" s="276"/>
      <c r="F645" s="276"/>
      <c r="G645" s="191"/>
      <c r="H645" s="191"/>
      <c r="I645" s="191"/>
      <c r="J645" s="191"/>
      <c r="K645" s="277"/>
      <c r="L645" s="191"/>
      <c r="M645" s="191"/>
      <c r="N645" s="278"/>
      <c r="O645" s="279"/>
      <c r="P645" s="191"/>
      <c r="Q645" s="191"/>
      <c r="R645" s="191"/>
      <c r="S645" s="191"/>
      <c r="T645" s="191"/>
      <c r="U645" s="191"/>
      <c r="V645" s="191"/>
      <c r="W645" s="191"/>
      <c r="X645" s="191"/>
      <c r="Y645" s="191"/>
      <c r="Z645" s="191"/>
      <c r="AA645" s="191"/>
      <c r="AB645" s="191"/>
      <c r="AE645" s="191"/>
      <c r="AN645" s="191"/>
    </row>
    <row r="646" spans="2:40" ht="12.75" customHeight="1" x14ac:dyDescent="0.3">
      <c r="B646" s="191"/>
      <c r="C646" s="191"/>
      <c r="D646" s="191"/>
      <c r="E646" s="276"/>
      <c r="F646" s="276"/>
      <c r="G646" s="191"/>
      <c r="H646" s="191"/>
      <c r="I646" s="191"/>
      <c r="J646" s="191"/>
      <c r="K646" s="277"/>
      <c r="L646" s="191"/>
      <c r="M646" s="191"/>
      <c r="N646" s="278"/>
      <c r="O646" s="279"/>
      <c r="P646" s="191"/>
      <c r="Q646" s="191"/>
      <c r="R646" s="191"/>
      <c r="S646" s="191"/>
      <c r="T646" s="191"/>
      <c r="U646" s="191"/>
      <c r="V646" s="191"/>
      <c r="W646" s="191"/>
      <c r="X646" s="191"/>
      <c r="Y646" s="191"/>
      <c r="Z646" s="191"/>
      <c r="AA646" s="191"/>
      <c r="AB646" s="191"/>
      <c r="AE646" s="191"/>
      <c r="AN646" s="191"/>
    </row>
    <row r="647" spans="2:40" ht="12.75" customHeight="1" x14ac:dyDescent="0.3">
      <c r="B647" s="191"/>
      <c r="C647" s="191"/>
      <c r="D647" s="191"/>
      <c r="E647" s="276"/>
      <c r="F647" s="276"/>
      <c r="G647" s="191"/>
      <c r="H647" s="191"/>
      <c r="I647" s="191"/>
      <c r="J647" s="191"/>
      <c r="K647" s="277"/>
      <c r="L647" s="191"/>
      <c r="M647" s="191"/>
      <c r="N647" s="278"/>
      <c r="O647" s="279"/>
      <c r="P647" s="191"/>
      <c r="Q647" s="191"/>
      <c r="R647" s="191"/>
      <c r="S647" s="191"/>
      <c r="T647" s="191"/>
      <c r="U647" s="191"/>
      <c r="V647" s="191"/>
      <c r="W647" s="191"/>
      <c r="X647" s="191"/>
      <c r="Y647" s="191"/>
      <c r="Z647" s="191"/>
      <c r="AA647" s="191"/>
      <c r="AB647" s="191"/>
      <c r="AE647" s="191"/>
      <c r="AN647" s="191"/>
    </row>
    <row r="648" spans="2:40" ht="12.75" customHeight="1" x14ac:dyDescent="0.3">
      <c r="B648" s="191"/>
      <c r="C648" s="191"/>
      <c r="D648" s="191"/>
      <c r="E648" s="276"/>
      <c r="F648" s="276"/>
      <c r="G648" s="191"/>
      <c r="H648" s="191"/>
      <c r="I648" s="191"/>
      <c r="J648" s="191"/>
      <c r="K648" s="277"/>
      <c r="L648" s="191"/>
      <c r="M648" s="191"/>
      <c r="N648" s="278"/>
      <c r="O648" s="279"/>
      <c r="P648" s="191"/>
      <c r="Q648" s="191"/>
      <c r="R648" s="191"/>
      <c r="S648" s="191"/>
      <c r="T648" s="191"/>
      <c r="U648" s="191"/>
      <c r="V648" s="191"/>
      <c r="W648" s="191"/>
      <c r="X648" s="191"/>
      <c r="Y648" s="191"/>
      <c r="Z648" s="191"/>
      <c r="AA648" s="191"/>
      <c r="AB648" s="191"/>
      <c r="AE648" s="191"/>
      <c r="AN648" s="191"/>
    </row>
    <row r="649" spans="2:40" ht="12.75" customHeight="1" x14ac:dyDescent="0.3">
      <c r="B649" s="191"/>
      <c r="C649" s="191"/>
      <c r="D649" s="191"/>
      <c r="E649" s="276"/>
      <c r="F649" s="276"/>
      <c r="G649" s="191"/>
      <c r="H649" s="191"/>
      <c r="I649" s="191"/>
      <c r="J649" s="191"/>
      <c r="K649" s="277"/>
      <c r="L649" s="191"/>
      <c r="M649" s="191"/>
      <c r="N649" s="278"/>
      <c r="O649" s="279"/>
      <c r="P649" s="191"/>
      <c r="Q649" s="191"/>
      <c r="R649" s="191"/>
      <c r="S649" s="191"/>
      <c r="T649" s="191"/>
      <c r="U649" s="191"/>
      <c r="V649" s="191"/>
      <c r="W649" s="191"/>
      <c r="X649" s="191"/>
      <c r="Y649" s="191"/>
      <c r="Z649" s="191"/>
      <c r="AA649" s="191"/>
      <c r="AB649" s="191"/>
      <c r="AE649" s="191"/>
      <c r="AN649" s="191"/>
    </row>
    <row r="650" spans="2:40" ht="12.75" customHeight="1" x14ac:dyDescent="0.3">
      <c r="B650" s="191"/>
      <c r="C650" s="191"/>
      <c r="D650" s="191"/>
      <c r="E650" s="276"/>
      <c r="F650" s="276"/>
      <c r="G650" s="191"/>
      <c r="H650" s="191"/>
      <c r="I650" s="191"/>
      <c r="J650" s="191"/>
      <c r="K650" s="277"/>
      <c r="L650" s="191"/>
      <c r="M650" s="191"/>
      <c r="N650" s="278"/>
      <c r="O650" s="279"/>
      <c r="P650" s="191"/>
      <c r="Q650" s="191"/>
      <c r="R650" s="191"/>
      <c r="S650" s="191"/>
      <c r="T650" s="191"/>
      <c r="U650" s="191"/>
      <c r="V650" s="191"/>
      <c r="W650" s="191"/>
      <c r="X650" s="191"/>
      <c r="Y650" s="191"/>
      <c r="Z650" s="191"/>
      <c r="AA650" s="191"/>
      <c r="AB650" s="191"/>
      <c r="AE650" s="191"/>
      <c r="AN650" s="191"/>
    </row>
    <row r="651" spans="2:40" ht="12.75" customHeight="1" x14ac:dyDescent="0.3">
      <c r="B651" s="191"/>
      <c r="C651" s="191"/>
      <c r="D651" s="191"/>
      <c r="E651" s="276"/>
      <c r="F651" s="276"/>
      <c r="G651" s="191"/>
      <c r="H651" s="191"/>
      <c r="I651" s="191"/>
      <c r="J651" s="191"/>
      <c r="K651" s="277"/>
      <c r="L651" s="191"/>
      <c r="M651" s="191"/>
      <c r="N651" s="278"/>
      <c r="O651" s="279"/>
      <c r="P651" s="191"/>
      <c r="Q651" s="191"/>
      <c r="R651" s="191"/>
      <c r="S651" s="191"/>
      <c r="T651" s="191"/>
      <c r="U651" s="191"/>
      <c r="V651" s="191"/>
      <c r="W651" s="191"/>
      <c r="X651" s="191"/>
      <c r="Y651" s="191"/>
      <c r="Z651" s="191"/>
      <c r="AA651" s="191"/>
      <c r="AB651" s="191"/>
      <c r="AE651" s="191"/>
      <c r="AN651" s="191"/>
    </row>
    <row r="652" spans="2:40" ht="12.75" customHeight="1" x14ac:dyDescent="0.3">
      <c r="B652" s="191"/>
      <c r="C652" s="191"/>
      <c r="D652" s="191"/>
      <c r="E652" s="276"/>
      <c r="F652" s="276"/>
      <c r="G652" s="191"/>
      <c r="H652" s="191"/>
      <c r="I652" s="191"/>
      <c r="J652" s="191"/>
      <c r="K652" s="277"/>
      <c r="L652" s="191"/>
      <c r="M652" s="191"/>
      <c r="N652" s="278"/>
      <c r="O652" s="279"/>
      <c r="P652" s="191"/>
      <c r="Q652" s="191"/>
      <c r="R652" s="191"/>
      <c r="S652" s="191"/>
      <c r="T652" s="191"/>
      <c r="U652" s="191"/>
      <c r="V652" s="191"/>
      <c r="W652" s="191"/>
      <c r="X652" s="191"/>
      <c r="Y652" s="191"/>
      <c r="Z652" s="191"/>
      <c r="AA652" s="191"/>
      <c r="AB652" s="191"/>
      <c r="AE652" s="191"/>
      <c r="AN652" s="191"/>
    </row>
    <row r="653" spans="2:40" ht="12.75" customHeight="1" x14ac:dyDescent="0.3">
      <c r="B653" s="191"/>
      <c r="C653" s="191"/>
      <c r="D653" s="191"/>
      <c r="E653" s="276"/>
      <c r="F653" s="276"/>
      <c r="G653" s="191"/>
      <c r="H653" s="191"/>
      <c r="I653" s="191"/>
      <c r="J653" s="191"/>
      <c r="K653" s="277"/>
      <c r="L653" s="191"/>
      <c r="M653" s="191"/>
      <c r="N653" s="278"/>
      <c r="O653" s="279"/>
      <c r="P653" s="191"/>
      <c r="Q653" s="191"/>
      <c r="R653" s="191"/>
      <c r="S653" s="191"/>
      <c r="T653" s="191"/>
      <c r="U653" s="191"/>
      <c r="V653" s="191"/>
      <c r="W653" s="191"/>
      <c r="X653" s="191"/>
      <c r="Y653" s="191"/>
      <c r="Z653" s="191"/>
      <c r="AA653" s="191"/>
      <c r="AB653" s="191"/>
      <c r="AE653" s="191"/>
      <c r="AN653" s="191"/>
    </row>
  </sheetData>
  <mergeCells count="25">
    <mergeCell ref="A6:AV6"/>
    <mergeCell ref="A1:C4"/>
    <mergeCell ref="D1:AV1"/>
    <mergeCell ref="D2:AV2"/>
    <mergeCell ref="D3:AV3"/>
    <mergeCell ref="D4:AE4"/>
    <mergeCell ref="AF4:AV4"/>
    <mergeCell ref="E8:H8"/>
    <mergeCell ref="I8:L8"/>
    <mergeCell ref="N8:Q8"/>
    <mergeCell ref="R8:U8"/>
    <mergeCell ref="W8:Z8"/>
    <mergeCell ref="AA8:AD8"/>
    <mergeCell ref="AF8:AI8"/>
    <mergeCell ref="AJ8:AM8"/>
    <mergeCell ref="AO8:AR8"/>
    <mergeCell ref="AS8:AV8"/>
    <mergeCell ref="A76:A97"/>
    <mergeCell ref="B76:B96"/>
    <mergeCell ref="A10:A31"/>
    <mergeCell ref="B10:B30"/>
    <mergeCell ref="A32:A53"/>
    <mergeCell ref="B32:B52"/>
    <mergeCell ref="A54:A75"/>
    <mergeCell ref="B54:B74"/>
  </mergeCells>
  <dataValidations count="19">
    <dataValidation type="decimal" allowBlank="1" showInputMessage="1" prompt="PROGRAMACIÓN - Relacione por unidad operativa la programación vigencia y reserva de presupuesto y magnitud. Debe coincidir con la herramienta financiera." sqref="E31:L75 E97:L97" xr:uid="{06B61A3B-A0B6-4FEF-8C66-558E1D7FBF91}">
      <formula1>0</formula1>
      <formula2>10000000000000</formula2>
    </dataValidation>
    <dataValidation allowBlank="1" showInputMessage="1" showErrorMessage="1" prompt="Relacionar el nombre de la actividad del proyecto. Debe guardar coherencia con el registrado en la hoja de vida de indicador." sqref="B9" xr:uid="{61B1CB00-9E5A-4149-874A-1F9F0B0BD7D6}"/>
    <dataValidation allowBlank="1" showInputMessage="1" showErrorMessage="1" prompt="Relacionar el código de la actividad. El código es asignado por SEGPLAN, y debe guardar coherencia con el registrado en la hoja de vidad de indicador._x000a_" sqref="A9" xr:uid="{40DF31E9-D29F-4C7C-845E-F9F0F9015360}"/>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D9 L9 U9 AM9" xr:uid="{28A8D473-FD00-4C14-9005-21692A07AAD5}"/>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B9 J9 S9 AK9" xr:uid="{FAA2A980-7526-4B61-9440-0A02DBD6B025}"/>
    <dataValidation allowBlank="1" showInputMessage="1" showErrorMessage="1" prompt="Relacione la cantidad total de bienes y/o servicios que se espera alcanzar en la localidad con recuros de reserva. Ésta debe ser acumulada al periodo del reporte." sqref="H9 Z9 Q9 AI9" xr:uid="{B01D9136-BD17-4053-82A0-35AECCE09934}"/>
    <dataValidation allowBlank="1" showInputMessage="1" showErrorMessage="1" prompt="Relacione la cantidad total de bienes y/o servicios que se espera alcanzar en la localidad con recuros de vigencia. Ésta debe ser acumulada al periodo del reporte." sqref="F9 X9 O9 AG9" xr:uid="{1494A256-F11B-4D8C-BD60-C5A788C737A9}"/>
    <dataValidation allowBlank="1" showInputMessage="1" showErrorMessage="1" prompt="Corresponde a los recursos de reserva definitiva programados por localidad." sqref="G9 P9 Y9 AH9" xr:uid="{38C15A43-C141-4674-8E2F-519D4A649F7C}"/>
    <dataValidation allowBlank="1" showInputMessage="1" showErrorMessage="1" prompt="Relacione la cantidad total de bienes y/o servicios efectivamente entregados durante el Plan de Desarrollo en la localidad en relación con lo adquirido/contratado por la entidad con recuros de reserva." sqref="AV9" xr:uid="{A9178CE7-1E99-4EA9-8D56-DFF68410B5B0}"/>
    <dataValidation allowBlank="1" showInputMessage="1" showErrorMessage="1" prompt="Corresponde al total de los recursos de reserva ejecutados para el PDD por localidad." sqref="AU9" xr:uid="{29EC8795-E792-495A-B914-07F8B268AEA6}"/>
    <dataValidation allowBlank="1" showInputMessage="1" showErrorMessage="1" prompt="Relacione la cantidad total de bienes y/o servicios efectivamente entregados durante el Plan de Desarrollo en la localidad en relación con lo adquirido/contratado por la entidad con recuros de vigencia." sqref="AT9" xr:uid="{CC373CF9-710B-4241-BC53-3AB25F1772BD}"/>
    <dataValidation allowBlank="1" showInputMessage="1" showErrorMessage="1" prompt="Corresponde al total de los recursos de vigencia ejecutados para el PDD por localidad." sqref="AS9" xr:uid="{FBBD6E17-F039-4E44-BAE9-8CF39DE39CEA}"/>
    <dataValidation allowBlank="1" showInputMessage="1" showErrorMessage="1" prompt="Relacione la cantidad total de bienes y/o servicios que se espera alcanzar en la localidad durante el Plan de Desarrollo con recursos de reserva. Ésta debe ser acumulada al periodo del reporte." sqref="AR9" xr:uid="{7FFC2BDB-21A5-4D2B-98DA-EE8CE5FE089A}"/>
    <dataValidation allowBlank="1" showInputMessage="1" showErrorMessage="1" prompt="Relacione la cantidad total de bienes y/o servicios que se espera alcanzar en la localidad durante el Plan de Desarrollo con recursos de vigencia. Ésta debe ser acumulada al periodo del reporte." sqref="AP9" xr:uid="{2D3C706E-6C3B-4DBA-A176-1A03D4B07AE9}"/>
    <dataValidation allowBlank="1" showInputMessage="1" showErrorMessage="1" prompt="Corresponde al total de los recursos de reserva programados para el PDD por localidad." sqref="AQ9" xr:uid="{4BBA3B41-BBA6-4E02-93DF-CB58412A62BD}"/>
    <dataValidation allowBlank="1" showInputMessage="1" showErrorMessage="1" prompt="Corresponde al total de los recursos de vigencia programados para el PDD por localidad." sqref="AO9" xr:uid="{D1C85F79-8E8F-4A46-B73F-8CA37AFB7DBC}"/>
    <dataValidation allowBlank="1" showInputMessage="1" showErrorMessage="1" prompt="Corresponde al presupuesto de reservas girado por localidad." sqref="AC9 T9 K9 AL9" xr:uid="{F4CD65F3-DD66-431B-99F1-DCA017DE7BAB}"/>
    <dataValidation allowBlank="1" showInputMessage="1" showErrorMessage="1" prompt="Corresponde al presupuesto de vigencia ejecutado por localidad. " sqref="AA9 R9 I9 AJ9" xr:uid="{1759F2BA-31B7-46D7-883F-116B7B9B8D03}"/>
    <dataValidation allowBlank="1" showInputMessage="1" showErrorMessage="1" prompt="Corresponde a los recursos de vigencia programados por localidad." sqref="E9 W9 N9 AF9" xr:uid="{3F9CC216-AD41-442E-877B-CDB91B010016}"/>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Z999"/>
  <sheetViews>
    <sheetView zoomScale="90" zoomScaleNormal="90" workbookViewId="0">
      <selection activeCell="D19" sqref="D19"/>
    </sheetView>
  </sheetViews>
  <sheetFormatPr baseColWidth="10" defaultColWidth="14.42578125" defaultRowHeight="15" customHeight="1" x14ac:dyDescent="0.2"/>
  <cols>
    <col min="1" max="1" width="21.5703125" style="40" customWidth="1"/>
    <col min="2" max="2" width="44" style="40" customWidth="1"/>
    <col min="3" max="3" width="29.42578125" style="40" customWidth="1"/>
    <col min="4" max="5" width="37.28515625" style="40" customWidth="1"/>
    <col min="6" max="6" width="10" style="40" customWidth="1"/>
    <col min="7" max="7" width="42.85546875" style="40" customWidth="1"/>
    <col min="8" max="8" width="17.85546875" style="40" customWidth="1"/>
    <col min="9" max="9" width="26.28515625" style="40" customWidth="1"/>
    <col min="10" max="11" width="37.42578125" style="40" customWidth="1"/>
    <col min="12" max="12" width="24.42578125" style="40" customWidth="1"/>
    <col min="13" max="13" width="23.7109375" style="40" customWidth="1"/>
    <col min="14" max="14" width="35.7109375" style="40" customWidth="1"/>
    <col min="15" max="15" width="51.5703125" style="40" customWidth="1"/>
    <col min="16" max="17" width="26.28515625" style="40" customWidth="1"/>
    <col min="18" max="18" width="58.5703125" style="40" customWidth="1"/>
    <col min="19" max="19" width="38.140625" style="40" customWidth="1"/>
    <col min="20" max="22" width="11.42578125" style="40" customWidth="1"/>
    <col min="23" max="23" width="13.140625" style="40" customWidth="1"/>
    <col min="24" max="25" width="11.42578125" style="40" customWidth="1"/>
    <col min="26" max="26" width="10.140625" style="40" customWidth="1"/>
    <col min="27" max="16384" width="14.42578125" style="40"/>
  </cols>
  <sheetData>
    <row r="1" spans="1:26" s="467" customFormat="1" ht="39.75" customHeight="1" x14ac:dyDescent="0.2">
      <c r="A1" s="464" t="s">
        <v>637</v>
      </c>
      <c r="B1" s="464" t="s">
        <v>1010</v>
      </c>
      <c r="C1" s="464" t="s">
        <v>1011</v>
      </c>
      <c r="D1" s="464" t="s">
        <v>10</v>
      </c>
      <c r="E1" s="464" t="s">
        <v>1012</v>
      </c>
      <c r="F1" s="464" t="s">
        <v>1013</v>
      </c>
      <c r="G1" s="464" t="s">
        <v>1014</v>
      </c>
      <c r="H1" s="465" t="s">
        <v>13</v>
      </c>
      <c r="I1" s="464" t="s">
        <v>11</v>
      </c>
      <c r="J1" s="464" t="s">
        <v>1015</v>
      </c>
      <c r="K1" s="464" t="s">
        <v>1016</v>
      </c>
      <c r="L1" s="466" t="s">
        <v>645</v>
      </c>
      <c r="M1" s="466" t="s">
        <v>646</v>
      </c>
      <c r="N1" s="466" t="s">
        <v>647</v>
      </c>
      <c r="O1" s="466" t="s">
        <v>1017</v>
      </c>
      <c r="P1" s="464" t="s">
        <v>648</v>
      </c>
      <c r="Q1" s="464" t="s">
        <v>649</v>
      </c>
      <c r="R1" s="464" t="s">
        <v>1018</v>
      </c>
      <c r="S1" s="464" t="s">
        <v>17</v>
      </c>
      <c r="T1" s="464" t="s">
        <v>644</v>
      </c>
      <c r="U1" s="464" t="s">
        <v>640</v>
      </c>
      <c r="V1" s="464" t="s">
        <v>641</v>
      </c>
      <c r="W1" s="464" t="s">
        <v>642</v>
      </c>
      <c r="X1" s="464" t="s">
        <v>643</v>
      </c>
      <c r="Y1" s="464" t="s">
        <v>638</v>
      </c>
      <c r="Z1" s="464" t="s">
        <v>639</v>
      </c>
    </row>
    <row r="2" spans="1:26" ht="11.25" customHeight="1" x14ac:dyDescent="0.2">
      <c r="A2" s="468" t="s">
        <v>5</v>
      </c>
      <c r="B2" s="469" t="s">
        <v>7</v>
      </c>
      <c r="C2" s="469" t="s">
        <v>1019</v>
      </c>
      <c r="D2" s="469" t="s">
        <v>1020</v>
      </c>
      <c r="E2" s="469" t="s">
        <v>1021</v>
      </c>
      <c r="F2" s="470">
        <v>1973</v>
      </c>
      <c r="G2" s="471" t="s">
        <v>1022</v>
      </c>
      <c r="H2" s="472" t="s">
        <v>1023</v>
      </c>
      <c r="I2" s="41" t="s">
        <v>1024</v>
      </c>
      <c r="J2" s="41" t="s">
        <v>1025</v>
      </c>
      <c r="K2" s="41" t="s">
        <v>1026</v>
      </c>
      <c r="L2" s="43" t="s">
        <v>920</v>
      </c>
      <c r="M2" s="43" t="s">
        <v>921</v>
      </c>
      <c r="N2" s="43" t="s">
        <v>922</v>
      </c>
      <c r="O2" s="41" t="s">
        <v>654</v>
      </c>
      <c r="P2" s="41" t="s">
        <v>655</v>
      </c>
      <c r="Q2" s="41" t="s">
        <v>656</v>
      </c>
      <c r="R2" s="41" t="s">
        <v>1027</v>
      </c>
      <c r="S2" s="43" t="s">
        <v>18</v>
      </c>
      <c r="T2" s="41" t="s">
        <v>612</v>
      </c>
      <c r="U2" s="41" t="s">
        <v>651</v>
      </c>
      <c r="V2" s="473" t="s">
        <v>652</v>
      </c>
      <c r="W2" s="473" t="s">
        <v>653</v>
      </c>
      <c r="X2" s="41" t="s">
        <v>119</v>
      </c>
      <c r="Y2" s="43" t="s">
        <v>650</v>
      </c>
      <c r="Z2" s="43">
        <v>2024</v>
      </c>
    </row>
    <row r="3" spans="1:26" ht="11.25" customHeight="1" x14ac:dyDescent="0.2">
      <c r="A3" s="468"/>
      <c r="B3" s="469" t="s">
        <v>1028</v>
      </c>
      <c r="C3" s="469" t="s">
        <v>1029</v>
      </c>
      <c r="D3" s="469" t="s">
        <v>1030</v>
      </c>
      <c r="E3" s="469" t="s">
        <v>1031</v>
      </c>
      <c r="F3" s="470">
        <v>1974</v>
      </c>
      <c r="G3" s="471" t="s">
        <v>1032</v>
      </c>
      <c r="H3" s="472" t="s">
        <v>1033</v>
      </c>
      <c r="I3" s="41" t="s">
        <v>1034</v>
      </c>
      <c r="J3" s="41" t="s">
        <v>1025</v>
      </c>
      <c r="K3" s="41" t="s">
        <v>1035</v>
      </c>
      <c r="L3" s="43" t="s">
        <v>923</v>
      </c>
      <c r="M3" s="43" t="s">
        <v>924</v>
      </c>
      <c r="N3" s="43" t="s">
        <v>925</v>
      </c>
      <c r="O3" s="41" t="s">
        <v>926</v>
      </c>
      <c r="P3" s="41" t="s">
        <v>665</v>
      </c>
      <c r="Q3" s="41" t="s">
        <v>666</v>
      </c>
      <c r="R3" s="41" t="s">
        <v>1036</v>
      </c>
      <c r="S3" s="43" t="s">
        <v>660</v>
      </c>
      <c r="T3" s="41" t="s">
        <v>371</v>
      </c>
      <c r="U3" s="41" t="s">
        <v>661</v>
      </c>
      <c r="V3" s="473" t="s">
        <v>662</v>
      </c>
      <c r="W3" s="473" t="s">
        <v>663</v>
      </c>
      <c r="X3" s="41" t="s">
        <v>664</v>
      </c>
      <c r="Y3" s="43" t="s">
        <v>659</v>
      </c>
      <c r="Z3" s="43">
        <v>2024</v>
      </c>
    </row>
    <row r="4" spans="1:26" ht="11.25" customHeight="1" x14ac:dyDescent="0.2">
      <c r="A4" s="468"/>
      <c r="B4" s="469" t="s">
        <v>1037</v>
      </c>
      <c r="C4" s="469" t="s">
        <v>1038</v>
      </c>
      <c r="D4" s="469" t="s">
        <v>1039</v>
      </c>
      <c r="E4" s="469" t="s">
        <v>1040</v>
      </c>
      <c r="F4" s="470">
        <v>1976</v>
      </c>
      <c r="G4" s="471" t="s">
        <v>1041</v>
      </c>
      <c r="H4" s="472" t="s">
        <v>1042</v>
      </c>
      <c r="I4" s="41" t="s">
        <v>1043</v>
      </c>
      <c r="J4" s="41" t="s">
        <v>1025</v>
      </c>
      <c r="K4" s="41" t="s">
        <v>1044</v>
      </c>
      <c r="L4" s="43" t="s">
        <v>927</v>
      </c>
      <c r="M4" s="43" t="s">
        <v>928</v>
      </c>
      <c r="N4" s="43" t="s">
        <v>929</v>
      </c>
      <c r="O4" s="41" t="s">
        <v>1045</v>
      </c>
      <c r="P4" s="41" t="s">
        <v>674</v>
      </c>
      <c r="Q4" s="41" t="s">
        <v>675</v>
      </c>
      <c r="R4" s="41" t="s">
        <v>1046</v>
      </c>
      <c r="S4" s="43" t="s">
        <v>668</v>
      </c>
      <c r="T4" s="41" t="s">
        <v>673</v>
      </c>
      <c r="U4" s="41" t="s">
        <v>669</v>
      </c>
      <c r="V4" s="473" t="s">
        <v>670</v>
      </c>
      <c r="W4" s="473" t="s">
        <v>671</v>
      </c>
      <c r="X4" s="41" t="s">
        <v>672</v>
      </c>
      <c r="Y4" s="43" t="s">
        <v>667</v>
      </c>
      <c r="Z4" s="43">
        <v>2025</v>
      </c>
    </row>
    <row r="5" spans="1:26" ht="11.25" customHeight="1" x14ac:dyDescent="0.2">
      <c r="A5" s="468"/>
      <c r="B5" s="469" t="s">
        <v>1047</v>
      </c>
      <c r="C5" s="469" t="s">
        <v>1048</v>
      </c>
      <c r="D5" s="469" t="s">
        <v>687</v>
      </c>
      <c r="E5" s="469" t="s">
        <v>687</v>
      </c>
      <c r="F5" s="470">
        <v>1981</v>
      </c>
      <c r="G5" s="471" t="s">
        <v>678</v>
      </c>
      <c r="H5" s="472" t="s">
        <v>1049</v>
      </c>
      <c r="I5" s="41" t="s">
        <v>1050</v>
      </c>
      <c r="J5" s="41" t="s">
        <v>1025</v>
      </c>
      <c r="K5" s="41" t="s">
        <v>1051</v>
      </c>
      <c r="L5" s="43" t="s">
        <v>930</v>
      </c>
      <c r="M5" s="43" t="s">
        <v>931</v>
      </c>
      <c r="N5" s="43" t="s">
        <v>932</v>
      </c>
      <c r="O5" s="41" t="s">
        <v>1052</v>
      </c>
      <c r="P5" s="41" t="s">
        <v>681</v>
      </c>
      <c r="Q5" s="41" t="s">
        <v>682</v>
      </c>
      <c r="R5" s="41" t="s">
        <v>1053</v>
      </c>
      <c r="S5" s="43" t="s">
        <v>677</v>
      </c>
      <c r="T5" s="41" t="s">
        <v>613</v>
      </c>
      <c r="U5" s="41" t="s">
        <v>679</v>
      </c>
      <c r="V5" s="41" t="s">
        <v>672</v>
      </c>
      <c r="W5" s="473" t="s">
        <v>680</v>
      </c>
      <c r="X5" s="41" t="s">
        <v>672</v>
      </c>
      <c r="Y5" s="43" t="s">
        <v>676</v>
      </c>
      <c r="Z5" s="43">
        <v>2026</v>
      </c>
    </row>
    <row r="6" spans="1:26" ht="11.25" customHeight="1" x14ac:dyDescent="0.2">
      <c r="A6" s="468"/>
      <c r="B6" s="469" t="s">
        <v>1054</v>
      </c>
      <c r="C6" s="469" t="s">
        <v>1055</v>
      </c>
      <c r="D6" s="469"/>
      <c r="E6" s="469"/>
      <c r="F6" s="470">
        <v>1983</v>
      </c>
      <c r="G6" s="471" t="s">
        <v>1056</v>
      </c>
      <c r="H6" s="472" t="s">
        <v>1057</v>
      </c>
      <c r="I6" s="41" t="s">
        <v>1058</v>
      </c>
      <c r="J6" s="41" t="s">
        <v>1059</v>
      </c>
      <c r="K6" s="41" t="s">
        <v>1060</v>
      </c>
      <c r="L6" s="43"/>
      <c r="M6" s="43"/>
      <c r="N6" s="43" t="s">
        <v>933</v>
      </c>
      <c r="O6" s="41" t="s">
        <v>1061</v>
      </c>
      <c r="P6" s="41" t="s">
        <v>685</v>
      </c>
      <c r="Q6" s="41" t="s">
        <v>686</v>
      </c>
      <c r="R6" s="41" t="s">
        <v>1062</v>
      </c>
      <c r="S6" s="43" t="s">
        <v>684</v>
      </c>
      <c r="T6" s="41" t="s">
        <v>384</v>
      </c>
      <c r="U6" s="41" t="s">
        <v>672</v>
      </c>
      <c r="V6" s="41" t="s">
        <v>672</v>
      </c>
      <c r="W6" s="41" t="s">
        <v>672</v>
      </c>
      <c r="X6" s="41" t="s">
        <v>672</v>
      </c>
      <c r="Y6" s="43" t="s">
        <v>683</v>
      </c>
      <c r="Z6" s="43">
        <v>2027</v>
      </c>
    </row>
    <row r="7" spans="1:26" ht="11.25" customHeight="1" x14ac:dyDescent="0.2">
      <c r="A7" s="468"/>
      <c r="B7" s="468" t="s">
        <v>672</v>
      </c>
      <c r="C7" s="469" t="s">
        <v>1063</v>
      </c>
      <c r="D7" s="469"/>
      <c r="E7" s="469"/>
      <c r="F7" s="471">
        <v>1982</v>
      </c>
      <c r="G7" s="471" t="s">
        <v>802</v>
      </c>
      <c r="H7" s="472" t="s">
        <v>1064</v>
      </c>
      <c r="I7" s="41" t="s">
        <v>1065</v>
      </c>
      <c r="J7" s="41" t="s">
        <v>1059</v>
      </c>
      <c r="K7" s="41" t="s">
        <v>1066</v>
      </c>
      <c r="L7" s="43"/>
      <c r="M7" s="43"/>
      <c r="N7" s="43"/>
      <c r="O7" s="41" t="s">
        <v>1067</v>
      </c>
      <c r="P7" s="41" t="s">
        <v>690</v>
      </c>
      <c r="Q7" s="41" t="s">
        <v>691</v>
      </c>
      <c r="R7" s="41" t="s">
        <v>760</v>
      </c>
      <c r="S7" s="43" t="s">
        <v>689</v>
      </c>
      <c r="T7" s="41" t="s">
        <v>387</v>
      </c>
      <c r="U7" s="41" t="s">
        <v>672</v>
      </c>
      <c r="V7" s="41" t="s">
        <v>672</v>
      </c>
      <c r="W7" s="41" t="s">
        <v>672</v>
      </c>
      <c r="X7" s="41" t="s">
        <v>672</v>
      </c>
      <c r="Y7" s="43" t="s">
        <v>688</v>
      </c>
      <c r="Z7" s="43" t="s">
        <v>672</v>
      </c>
    </row>
    <row r="8" spans="1:26" ht="11.25" customHeight="1" x14ac:dyDescent="0.2">
      <c r="A8" s="468"/>
      <c r="B8" s="468" t="s">
        <v>672</v>
      </c>
      <c r="C8" s="468"/>
      <c r="D8" s="469"/>
      <c r="E8" s="469"/>
      <c r="F8" s="471">
        <v>1984</v>
      </c>
      <c r="G8" s="471" t="s">
        <v>1068</v>
      </c>
      <c r="H8" s="472" t="s">
        <v>1069</v>
      </c>
      <c r="I8" s="41" t="s">
        <v>1070</v>
      </c>
      <c r="J8" s="41" t="s">
        <v>1059</v>
      </c>
      <c r="K8" s="41" t="s">
        <v>1071</v>
      </c>
      <c r="L8" s="43"/>
      <c r="M8" s="43"/>
      <c r="N8" s="43"/>
      <c r="O8" s="41" t="s">
        <v>1072</v>
      </c>
      <c r="P8" s="41" t="s">
        <v>694</v>
      </c>
      <c r="Q8" s="41" t="s">
        <v>695</v>
      </c>
      <c r="R8" s="41" t="s">
        <v>1073</v>
      </c>
      <c r="S8" s="43" t="s">
        <v>693</v>
      </c>
      <c r="T8" s="41" t="s">
        <v>391</v>
      </c>
      <c r="U8" s="41" t="s">
        <v>672</v>
      </c>
      <c r="V8" s="41" t="s">
        <v>672</v>
      </c>
      <c r="W8" s="41" t="s">
        <v>672</v>
      </c>
      <c r="X8" s="41" t="s">
        <v>672</v>
      </c>
      <c r="Y8" s="43" t="s">
        <v>692</v>
      </c>
      <c r="Z8" s="43" t="s">
        <v>672</v>
      </c>
    </row>
    <row r="9" spans="1:26" ht="11.25" customHeight="1" x14ac:dyDescent="0.2">
      <c r="A9" s="468"/>
      <c r="B9" s="468" t="s">
        <v>672</v>
      </c>
      <c r="C9" s="468"/>
      <c r="D9" s="469"/>
      <c r="E9" s="469"/>
      <c r="F9" s="471">
        <v>1985</v>
      </c>
      <c r="G9" s="471" t="s">
        <v>1074</v>
      </c>
      <c r="H9" s="472" t="s">
        <v>1075</v>
      </c>
      <c r="I9" s="41" t="s">
        <v>1076</v>
      </c>
      <c r="J9" s="41" t="s">
        <v>1059</v>
      </c>
      <c r="K9" s="41" t="s">
        <v>1077</v>
      </c>
      <c r="L9" s="43"/>
      <c r="M9" s="43"/>
      <c r="N9" s="43"/>
      <c r="O9" s="41" t="s">
        <v>1078</v>
      </c>
      <c r="P9" s="41"/>
      <c r="Q9" s="41" t="s">
        <v>698</v>
      </c>
      <c r="R9" s="41" t="s">
        <v>1079</v>
      </c>
      <c r="S9" s="43" t="s">
        <v>697</v>
      </c>
      <c r="T9" s="41" t="s">
        <v>396</v>
      </c>
      <c r="U9" s="41" t="s">
        <v>672</v>
      </c>
      <c r="V9" s="41" t="s">
        <v>672</v>
      </c>
      <c r="W9" s="41" t="s">
        <v>672</v>
      </c>
      <c r="X9" s="41" t="s">
        <v>672</v>
      </c>
      <c r="Y9" s="43" t="s">
        <v>696</v>
      </c>
      <c r="Z9" s="43" t="s">
        <v>672</v>
      </c>
    </row>
    <row r="10" spans="1:26" ht="11.25" customHeight="1" x14ac:dyDescent="0.2">
      <c r="A10" s="468"/>
      <c r="B10" s="468" t="s">
        <v>672</v>
      </c>
      <c r="C10" s="468"/>
      <c r="D10" s="469"/>
      <c r="E10" s="469"/>
      <c r="F10" s="471">
        <v>2203</v>
      </c>
      <c r="G10" s="471" t="s">
        <v>1080</v>
      </c>
      <c r="H10" s="472" t="s">
        <v>1081</v>
      </c>
      <c r="I10" s="41" t="s">
        <v>1082</v>
      </c>
      <c r="J10" s="41" t="s">
        <v>1083</v>
      </c>
      <c r="K10" s="41" t="s">
        <v>1084</v>
      </c>
      <c r="L10" s="43"/>
      <c r="M10" s="43"/>
      <c r="N10" s="43"/>
      <c r="O10" s="41" t="s">
        <v>1085</v>
      </c>
      <c r="P10" s="41"/>
      <c r="Q10" s="41" t="s">
        <v>702</v>
      </c>
      <c r="R10" s="41" t="s">
        <v>1086</v>
      </c>
      <c r="S10" s="43" t="s">
        <v>700</v>
      </c>
      <c r="T10" s="41" t="s">
        <v>614</v>
      </c>
      <c r="U10" s="41" t="s">
        <v>672</v>
      </c>
      <c r="V10" s="41" t="s">
        <v>672</v>
      </c>
      <c r="W10" s="41" t="s">
        <v>672</v>
      </c>
      <c r="X10" s="41" t="s">
        <v>672</v>
      </c>
      <c r="Y10" s="43" t="s">
        <v>699</v>
      </c>
      <c r="Z10" s="43" t="s">
        <v>672</v>
      </c>
    </row>
    <row r="11" spans="1:26" ht="11.25" customHeight="1" x14ac:dyDescent="0.2">
      <c r="A11" s="468"/>
      <c r="B11" s="468" t="s">
        <v>672</v>
      </c>
      <c r="C11" s="468"/>
      <c r="D11" s="469"/>
      <c r="E11" s="469"/>
      <c r="F11" s="471">
        <v>2208</v>
      </c>
      <c r="G11" s="471" t="s">
        <v>1087</v>
      </c>
      <c r="H11" s="472" t="s">
        <v>1088</v>
      </c>
      <c r="I11" s="41" t="s">
        <v>1089</v>
      </c>
      <c r="J11" s="41" t="s">
        <v>1083</v>
      </c>
      <c r="K11" s="41" t="s">
        <v>1090</v>
      </c>
      <c r="L11" s="43"/>
      <c r="M11" s="43"/>
      <c r="N11" s="43"/>
      <c r="O11" s="41" t="s">
        <v>1091</v>
      </c>
      <c r="P11" s="41"/>
      <c r="Q11" s="41" t="s">
        <v>705</v>
      </c>
      <c r="R11" s="41" t="s">
        <v>1092</v>
      </c>
      <c r="S11" s="43" t="s">
        <v>704</v>
      </c>
      <c r="T11" s="41" t="s">
        <v>615</v>
      </c>
      <c r="U11" s="41" t="s">
        <v>672</v>
      </c>
      <c r="V11" s="41" t="s">
        <v>672</v>
      </c>
      <c r="W11" s="41" t="s">
        <v>672</v>
      </c>
      <c r="X11" s="41" t="s">
        <v>672</v>
      </c>
      <c r="Y11" s="43" t="s">
        <v>703</v>
      </c>
      <c r="Z11" s="43" t="s">
        <v>672</v>
      </c>
    </row>
    <row r="12" spans="1:26" ht="11.25" customHeight="1" x14ac:dyDescent="0.2">
      <c r="A12" s="468"/>
      <c r="B12" s="468" t="s">
        <v>672</v>
      </c>
      <c r="C12" s="468"/>
      <c r="D12" s="469"/>
      <c r="E12" s="469"/>
      <c r="F12" s="471">
        <v>2217</v>
      </c>
      <c r="G12" s="471" t="s">
        <v>1093</v>
      </c>
      <c r="H12" s="472" t="s">
        <v>1094</v>
      </c>
      <c r="I12" s="41" t="s">
        <v>1095</v>
      </c>
      <c r="J12" s="41" t="s">
        <v>1083</v>
      </c>
      <c r="K12" s="41" t="s">
        <v>1096</v>
      </c>
      <c r="L12" s="43"/>
      <c r="M12" s="43"/>
      <c r="N12" s="43"/>
      <c r="O12" s="41" t="s">
        <v>1097</v>
      </c>
      <c r="P12" s="41"/>
      <c r="Q12" s="41" t="s">
        <v>708</v>
      </c>
      <c r="R12" s="41" t="s">
        <v>1098</v>
      </c>
      <c r="S12" s="43" t="s">
        <v>707</v>
      </c>
      <c r="T12" s="474" t="s">
        <v>411</v>
      </c>
      <c r="U12" s="41" t="s">
        <v>672</v>
      </c>
      <c r="V12" s="41" t="s">
        <v>672</v>
      </c>
      <c r="W12" s="41" t="s">
        <v>672</v>
      </c>
      <c r="X12" s="41" t="s">
        <v>672</v>
      </c>
      <c r="Y12" s="43" t="s">
        <v>706</v>
      </c>
      <c r="Z12" s="43" t="s">
        <v>672</v>
      </c>
    </row>
    <row r="13" spans="1:26" ht="11.25" customHeight="1" x14ac:dyDescent="0.2">
      <c r="A13" s="468"/>
      <c r="B13" s="468" t="s">
        <v>672</v>
      </c>
      <c r="C13" s="468"/>
      <c r="D13" s="468"/>
      <c r="E13" s="468"/>
      <c r="F13" s="471">
        <v>2219</v>
      </c>
      <c r="G13" s="471" t="s">
        <v>1099</v>
      </c>
      <c r="H13" s="472" t="s">
        <v>1100</v>
      </c>
      <c r="I13" s="41" t="s">
        <v>1101</v>
      </c>
      <c r="J13" s="41" t="s">
        <v>1083</v>
      </c>
      <c r="K13" s="41" t="s">
        <v>1102</v>
      </c>
      <c r="L13" s="43"/>
      <c r="M13" s="43"/>
      <c r="N13" s="43"/>
      <c r="O13" s="41" t="s">
        <v>1103</v>
      </c>
      <c r="P13" s="41"/>
      <c r="Q13" s="41" t="s">
        <v>712</v>
      </c>
      <c r="R13" s="41" t="s">
        <v>1104</v>
      </c>
      <c r="S13" s="43" t="s">
        <v>710</v>
      </c>
      <c r="T13" s="474" t="s">
        <v>711</v>
      </c>
      <c r="U13" s="41" t="s">
        <v>672</v>
      </c>
      <c r="V13" s="41" t="s">
        <v>672</v>
      </c>
      <c r="W13" s="41" t="s">
        <v>672</v>
      </c>
      <c r="X13" s="41" t="s">
        <v>672</v>
      </c>
      <c r="Y13" s="43" t="s">
        <v>709</v>
      </c>
      <c r="Z13" s="43" t="s">
        <v>672</v>
      </c>
    </row>
    <row r="14" spans="1:26" ht="11.25" customHeight="1" x14ac:dyDescent="0.2">
      <c r="A14" s="468"/>
      <c r="B14" s="468" t="s">
        <v>672</v>
      </c>
      <c r="C14" s="468"/>
      <c r="D14" s="468"/>
      <c r="E14" s="468"/>
      <c r="F14" s="471">
        <v>2223</v>
      </c>
      <c r="G14" s="471" t="s">
        <v>1105</v>
      </c>
      <c r="H14" s="472" t="s">
        <v>1106</v>
      </c>
      <c r="I14" s="41" t="s">
        <v>1107</v>
      </c>
      <c r="J14" s="41" t="s">
        <v>1083</v>
      </c>
      <c r="K14" s="41" t="s">
        <v>1108</v>
      </c>
      <c r="L14" s="43"/>
      <c r="M14" s="43"/>
      <c r="N14" s="43"/>
      <c r="O14" s="41" t="s">
        <v>1109</v>
      </c>
      <c r="P14" s="41"/>
      <c r="Q14" s="41" t="s">
        <v>714</v>
      </c>
      <c r="R14" s="41" t="s">
        <v>1110</v>
      </c>
      <c r="S14" s="43" t="s">
        <v>713</v>
      </c>
      <c r="T14" s="474" t="s">
        <v>421</v>
      </c>
      <c r="U14" s="41" t="s">
        <v>672</v>
      </c>
      <c r="V14" s="41" t="s">
        <v>672</v>
      </c>
      <c r="W14" s="41" t="s">
        <v>672</v>
      </c>
      <c r="X14" s="41" t="s">
        <v>672</v>
      </c>
      <c r="Y14" s="43" t="s">
        <v>672</v>
      </c>
      <c r="Z14" s="43" t="s">
        <v>672</v>
      </c>
    </row>
    <row r="15" spans="1:26" ht="11.25" customHeight="1" x14ac:dyDescent="0.2">
      <c r="A15" s="468"/>
      <c r="B15" s="468" t="s">
        <v>672</v>
      </c>
      <c r="C15" s="468"/>
      <c r="D15" s="468"/>
      <c r="E15" s="468"/>
      <c r="F15" s="471">
        <v>2286</v>
      </c>
      <c r="G15" s="471" t="s">
        <v>1111</v>
      </c>
      <c r="H15" s="472" t="s">
        <v>1112</v>
      </c>
      <c r="I15" s="41" t="s">
        <v>1113</v>
      </c>
      <c r="J15" s="41" t="s">
        <v>1083</v>
      </c>
      <c r="K15" s="41" t="s">
        <v>1114</v>
      </c>
      <c r="L15" s="43"/>
      <c r="M15" s="43"/>
      <c r="N15" s="43"/>
      <c r="O15" s="41" t="s">
        <v>1115</v>
      </c>
      <c r="P15" s="41"/>
      <c r="Q15" s="41" t="s">
        <v>716</v>
      </c>
      <c r="R15" s="41" t="s">
        <v>1116</v>
      </c>
      <c r="S15" s="43" t="s">
        <v>715</v>
      </c>
      <c r="T15" s="474" t="s">
        <v>616</v>
      </c>
      <c r="U15" s="41" t="s">
        <v>672</v>
      </c>
      <c r="V15" s="41" t="s">
        <v>672</v>
      </c>
      <c r="W15" s="41" t="s">
        <v>672</v>
      </c>
      <c r="X15" s="41" t="s">
        <v>672</v>
      </c>
      <c r="Y15" s="43" t="s">
        <v>672</v>
      </c>
      <c r="Z15" s="43" t="s">
        <v>672</v>
      </c>
    </row>
    <row r="16" spans="1:26" ht="11.25" customHeight="1" x14ac:dyDescent="0.2">
      <c r="A16" s="468"/>
      <c r="B16" s="468" t="s">
        <v>672</v>
      </c>
      <c r="C16" s="468"/>
      <c r="D16" s="468"/>
      <c r="E16" s="468"/>
      <c r="F16" s="471">
        <v>2340</v>
      </c>
      <c r="G16" s="471" t="s">
        <v>1117</v>
      </c>
      <c r="H16" s="472" t="s">
        <v>718</v>
      </c>
      <c r="I16" s="41" t="s">
        <v>1118</v>
      </c>
      <c r="J16" s="41" t="s">
        <v>1083</v>
      </c>
      <c r="K16" s="41" t="s">
        <v>1119</v>
      </c>
      <c r="L16" s="43"/>
      <c r="M16" s="43"/>
      <c r="N16" s="43"/>
      <c r="O16" s="41" t="s">
        <v>720</v>
      </c>
      <c r="P16" s="41"/>
      <c r="Q16" s="41" t="s">
        <v>721</v>
      </c>
      <c r="R16" s="41" t="s">
        <v>1120</v>
      </c>
      <c r="S16" s="43" t="s">
        <v>717</v>
      </c>
      <c r="T16" s="474" t="s">
        <v>431</v>
      </c>
      <c r="U16" s="41" t="s">
        <v>672</v>
      </c>
      <c r="V16" s="41" t="s">
        <v>672</v>
      </c>
      <c r="W16" s="41" t="s">
        <v>672</v>
      </c>
      <c r="X16" s="41" t="s">
        <v>672</v>
      </c>
      <c r="Y16" s="43" t="s">
        <v>672</v>
      </c>
      <c r="Z16" s="43" t="s">
        <v>672</v>
      </c>
    </row>
    <row r="17" spans="1:26" ht="11.25" customHeight="1" x14ac:dyDescent="0.2">
      <c r="A17" s="475" t="s">
        <v>1121</v>
      </c>
      <c r="B17" s="43" t="s">
        <v>672</v>
      </c>
      <c r="C17" s="43"/>
      <c r="D17" s="43"/>
      <c r="E17" s="475"/>
      <c r="F17" s="43"/>
      <c r="G17" s="43"/>
      <c r="H17" s="476"/>
      <c r="I17" s="41"/>
      <c r="J17" s="41" t="s">
        <v>1083</v>
      </c>
      <c r="K17" s="41" t="s">
        <v>1122</v>
      </c>
      <c r="L17" s="43"/>
      <c r="M17" s="43"/>
      <c r="N17" s="43"/>
      <c r="O17" s="41" t="s">
        <v>1123</v>
      </c>
      <c r="P17" s="41"/>
      <c r="Q17" s="41" t="s">
        <v>723</v>
      </c>
      <c r="R17" s="41" t="s">
        <v>1124</v>
      </c>
      <c r="S17" s="43" t="s">
        <v>722</v>
      </c>
      <c r="T17" s="474" t="s">
        <v>436</v>
      </c>
      <c r="U17" s="41" t="s">
        <v>672</v>
      </c>
      <c r="V17" s="41" t="s">
        <v>672</v>
      </c>
      <c r="W17" s="41" t="s">
        <v>672</v>
      </c>
      <c r="X17" s="41" t="s">
        <v>672</v>
      </c>
      <c r="Y17" s="43" t="s">
        <v>672</v>
      </c>
      <c r="Z17" s="43" t="s">
        <v>672</v>
      </c>
    </row>
    <row r="18" spans="1:26" ht="11.25" customHeight="1" x14ac:dyDescent="0.2">
      <c r="A18" s="43"/>
      <c r="B18" s="43" t="s">
        <v>672</v>
      </c>
      <c r="C18" s="43"/>
      <c r="D18" s="43"/>
      <c r="E18" s="43"/>
      <c r="F18" s="43"/>
      <c r="G18" s="43"/>
      <c r="H18" s="476"/>
      <c r="I18" s="41"/>
      <c r="J18" s="41" t="s">
        <v>1083</v>
      </c>
      <c r="K18" s="41" t="s">
        <v>1125</v>
      </c>
      <c r="L18" s="43"/>
      <c r="M18" s="43"/>
      <c r="N18" s="43"/>
      <c r="O18" s="41" t="s">
        <v>1126</v>
      </c>
      <c r="P18" s="41"/>
      <c r="Q18" s="41" t="s">
        <v>725</v>
      </c>
      <c r="R18" s="41" t="s">
        <v>1127</v>
      </c>
      <c r="S18" s="43" t="s">
        <v>724</v>
      </c>
      <c r="T18" s="474" t="s">
        <v>441</v>
      </c>
      <c r="U18" s="41" t="s">
        <v>672</v>
      </c>
      <c r="V18" s="41" t="s">
        <v>672</v>
      </c>
      <c r="W18" s="41" t="s">
        <v>672</v>
      </c>
      <c r="X18" s="41" t="s">
        <v>672</v>
      </c>
      <c r="Y18" s="43" t="s">
        <v>672</v>
      </c>
      <c r="Z18" s="43" t="s">
        <v>672</v>
      </c>
    </row>
    <row r="19" spans="1:26" ht="11.25" customHeight="1" x14ac:dyDescent="0.2">
      <c r="A19" s="43"/>
      <c r="B19" s="43" t="s">
        <v>672</v>
      </c>
      <c r="C19" s="43"/>
      <c r="D19" s="43"/>
      <c r="E19" s="43"/>
      <c r="F19" s="43"/>
      <c r="G19" s="43"/>
      <c r="H19" s="476"/>
      <c r="I19" s="41"/>
      <c r="J19" s="41" t="s">
        <v>1128</v>
      </c>
      <c r="K19" s="41" t="s">
        <v>1129</v>
      </c>
      <c r="L19" s="43"/>
      <c r="M19" s="43"/>
      <c r="N19" s="43"/>
      <c r="O19" s="41" t="s">
        <v>1130</v>
      </c>
      <c r="P19" s="41"/>
      <c r="Q19" s="41" t="s">
        <v>728</v>
      </c>
      <c r="R19" s="41"/>
      <c r="S19" s="43" t="s">
        <v>726</v>
      </c>
      <c r="T19" s="474" t="s">
        <v>727</v>
      </c>
      <c r="U19" s="41" t="s">
        <v>672</v>
      </c>
      <c r="V19" s="41" t="s">
        <v>672</v>
      </c>
      <c r="W19" s="41" t="s">
        <v>672</v>
      </c>
      <c r="X19" s="41" t="s">
        <v>672</v>
      </c>
      <c r="Y19" s="43" t="s">
        <v>672</v>
      </c>
      <c r="Z19" s="43" t="s">
        <v>672</v>
      </c>
    </row>
    <row r="20" spans="1:26" ht="11.25" customHeight="1" x14ac:dyDescent="0.2">
      <c r="A20" s="43"/>
      <c r="B20" s="43" t="s">
        <v>672</v>
      </c>
      <c r="C20" s="43"/>
      <c r="D20" s="43"/>
      <c r="E20" s="43"/>
      <c r="F20" s="43"/>
      <c r="G20" s="43"/>
      <c r="H20" s="476"/>
      <c r="I20" s="41"/>
      <c r="J20" s="41" t="s">
        <v>1128</v>
      </c>
      <c r="K20" s="41" t="s">
        <v>1131</v>
      </c>
      <c r="L20" s="43"/>
      <c r="M20" s="43"/>
      <c r="N20" s="43"/>
      <c r="O20" s="41" t="s">
        <v>1132</v>
      </c>
      <c r="P20" s="41"/>
      <c r="Q20" s="41" t="s">
        <v>731</v>
      </c>
      <c r="R20" s="41"/>
      <c r="S20" s="43" t="s">
        <v>729</v>
      </c>
      <c r="T20" s="474" t="s">
        <v>730</v>
      </c>
      <c r="U20" s="41" t="s">
        <v>672</v>
      </c>
      <c r="V20" s="41" t="s">
        <v>672</v>
      </c>
      <c r="W20" s="41" t="s">
        <v>672</v>
      </c>
      <c r="X20" s="41" t="s">
        <v>672</v>
      </c>
      <c r="Y20" s="43" t="s">
        <v>672</v>
      </c>
      <c r="Z20" s="43" t="s">
        <v>672</v>
      </c>
    </row>
    <row r="21" spans="1:26" ht="11.25" customHeight="1" x14ac:dyDescent="0.2">
      <c r="A21" s="43"/>
      <c r="B21" s="43" t="s">
        <v>672</v>
      </c>
      <c r="C21" s="43"/>
      <c r="D21" s="43"/>
      <c r="E21" s="43"/>
      <c r="F21" s="43"/>
      <c r="G21" s="43"/>
      <c r="H21" s="41"/>
      <c r="I21" s="41"/>
      <c r="J21" s="41" t="s">
        <v>1128</v>
      </c>
      <c r="K21" s="41" t="s">
        <v>1133</v>
      </c>
      <c r="L21" s="43"/>
      <c r="M21" s="43"/>
      <c r="N21" s="43"/>
      <c r="O21" s="41" t="s">
        <v>1134</v>
      </c>
      <c r="P21" s="41"/>
      <c r="Q21" s="41" t="s">
        <v>919</v>
      </c>
      <c r="R21" s="41"/>
      <c r="S21" s="43" t="s">
        <v>732</v>
      </c>
      <c r="T21" s="474" t="s">
        <v>456</v>
      </c>
      <c r="U21" s="41" t="s">
        <v>672</v>
      </c>
      <c r="V21" s="41" t="s">
        <v>672</v>
      </c>
      <c r="W21" s="41" t="s">
        <v>672</v>
      </c>
      <c r="X21" s="41" t="s">
        <v>672</v>
      </c>
      <c r="Y21" s="43" t="s">
        <v>672</v>
      </c>
      <c r="Z21" s="43" t="s">
        <v>672</v>
      </c>
    </row>
    <row r="22" spans="1:26" ht="11.25" customHeight="1" x14ac:dyDescent="0.2">
      <c r="A22" s="43"/>
      <c r="B22" s="43" t="s">
        <v>672</v>
      </c>
      <c r="C22" s="43"/>
      <c r="D22" s="43"/>
      <c r="E22" s="43"/>
      <c r="F22" s="43"/>
      <c r="G22" s="43"/>
      <c r="H22" s="476"/>
      <c r="I22" s="41"/>
      <c r="J22" s="41" t="s">
        <v>1128</v>
      </c>
      <c r="K22" s="41" t="s">
        <v>1135</v>
      </c>
      <c r="L22" s="43"/>
      <c r="M22" s="43"/>
      <c r="N22" s="43"/>
      <c r="O22" s="41" t="s">
        <v>734</v>
      </c>
      <c r="P22" s="41"/>
      <c r="Q22" s="41"/>
      <c r="R22" s="41"/>
      <c r="S22" s="43" t="s">
        <v>733</v>
      </c>
      <c r="T22" s="474" t="s">
        <v>470</v>
      </c>
      <c r="U22" s="41" t="s">
        <v>672</v>
      </c>
      <c r="V22" s="41" t="s">
        <v>672</v>
      </c>
      <c r="W22" s="41" t="s">
        <v>672</v>
      </c>
      <c r="X22" s="41" t="s">
        <v>672</v>
      </c>
      <c r="Y22" s="43" t="s">
        <v>672</v>
      </c>
      <c r="Z22" s="43" t="s">
        <v>672</v>
      </c>
    </row>
    <row r="23" spans="1:26" ht="11.25" customHeight="1" x14ac:dyDescent="0.2">
      <c r="A23" s="43"/>
      <c r="B23" s="43" t="s">
        <v>672</v>
      </c>
      <c r="C23" s="43"/>
      <c r="D23" s="43"/>
      <c r="E23" s="43"/>
      <c r="F23" s="43"/>
      <c r="G23" s="43"/>
      <c r="H23" s="476"/>
      <c r="I23" s="41"/>
      <c r="J23" s="41" t="s">
        <v>1128</v>
      </c>
      <c r="K23" s="41" t="s">
        <v>1136</v>
      </c>
      <c r="L23" s="43"/>
      <c r="M23" s="43"/>
      <c r="N23" s="43"/>
      <c r="O23" s="41" t="s">
        <v>1137</v>
      </c>
      <c r="P23" s="41"/>
      <c r="Q23" s="41"/>
      <c r="R23" s="41"/>
      <c r="S23" s="43" t="s">
        <v>735</v>
      </c>
      <c r="T23" s="41" t="s">
        <v>672</v>
      </c>
      <c r="U23" s="41" t="s">
        <v>672</v>
      </c>
      <c r="V23" s="41" t="s">
        <v>672</v>
      </c>
      <c r="W23" s="41" t="s">
        <v>672</v>
      </c>
      <c r="X23" s="41" t="s">
        <v>672</v>
      </c>
      <c r="Y23" s="43" t="s">
        <v>672</v>
      </c>
      <c r="Z23" s="43" t="s">
        <v>672</v>
      </c>
    </row>
    <row r="24" spans="1:26" ht="11.25" customHeight="1" x14ac:dyDescent="0.2">
      <c r="A24" s="43"/>
      <c r="B24" s="43" t="s">
        <v>672</v>
      </c>
      <c r="C24" s="43"/>
      <c r="D24" s="43"/>
      <c r="E24" s="43"/>
      <c r="F24" s="43"/>
      <c r="G24" s="43"/>
      <c r="H24" s="476"/>
      <c r="I24" s="41"/>
      <c r="J24" s="41" t="s">
        <v>1128</v>
      </c>
      <c r="K24" s="41" t="s">
        <v>1138</v>
      </c>
      <c r="L24" s="43"/>
      <c r="M24" s="43"/>
      <c r="N24" s="43"/>
      <c r="O24" s="41" t="s">
        <v>1139</v>
      </c>
      <c r="P24" s="41"/>
      <c r="Q24" s="41"/>
      <c r="R24" s="41"/>
      <c r="S24" s="43" t="s">
        <v>736</v>
      </c>
      <c r="T24" s="41" t="s">
        <v>672</v>
      </c>
      <c r="U24" s="41" t="s">
        <v>672</v>
      </c>
      <c r="V24" s="41" t="s">
        <v>672</v>
      </c>
      <c r="W24" s="41" t="s">
        <v>672</v>
      </c>
      <c r="X24" s="41" t="s">
        <v>672</v>
      </c>
      <c r="Y24" s="43" t="s">
        <v>672</v>
      </c>
      <c r="Z24" s="43" t="s">
        <v>672</v>
      </c>
    </row>
    <row r="25" spans="1:26" ht="11.25" customHeight="1" x14ac:dyDescent="0.2">
      <c r="A25" s="43"/>
      <c r="B25" s="43" t="s">
        <v>672</v>
      </c>
      <c r="C25" s="43"/>
      <c r="D25" s="43"/>
      <c r="E25" s="43"/>
      <c r="F25" s="43"/>
      <c r="G25" s="43"/>
      <c r="H25" s="476"/>
      <c r="I25" s="41"/>
      <c r="J25" s="41" t="s">
        <v>1128</v>
      </c>
      <c r="K25" s="41" t="s">
        <v>1140</v>
      </c>
      <c r="L25" s="43"/>
      <c r="M25" s="43"/>
      <c r="N25" s="43"/>
      <c r="O25" s="41" t="s">
        <v>1141</v>
      </c>
      <c r="P25" s="41"/>
      <c r="Q25" s="41"/>
      <c r="R25" s="41"/>
      <c r="S25" s="43" t="s">
        <v>737</v>
      </c>
      <c r="T25" s="41" t="s">
        <v>672</v>
      </c>
      <c r="U25" s="41" t="s">
        <v>672</v>
      </c>
      <c r="V25" s="41" t="s">
        <v>672</v>
      </c>
      <c r="W25" s="41" t="s">
        <v>672</v>
      </c>
      <c r="X25" s="41" t="s">
        <v>672</v>
      </c>
      <c r="Y25" s="43" t="s">
        <v>672</v>
      </c>
      <c r="Z25" s="477" t="s">
        <v>672</v>
      </c>
    </row>
    <row r="26" spans="1:26" ht="11.25" customHeight="1" x14ac:dyDescent="0.2">
      <c r="A26" s="43"/>
      <c r="B26" s="43" t="s">
        <v>672</v>
      </c>
      <c r="C26" s="43"/>
      <c r="D26" s="43"/>
      <c r="E26" s="43"/>
      <c r="F26" s="43"/>
      <c r="G26" s="43"/>
      <c r="H26" s="476"/>
      <c r="I26" s="41"/>
      <c r="J26" s="41" t="s">
        <v>1128</v>
      </c>
      <c r="K26" s="41" t="s">
        <v>1142</v>
      </c>
      <c r="L26" s="43"/>
      <c r="M26" s="43"/>
      <c r="N26" s="43"/>
      <c r="O26" s="41" t="s">
        <v>1143</v>
      </c>
      <c r="P26" s="41"/>
      <c r="Q26" s="41"/>
      <c r="R26" s="41"/>
      <c r="S26" s="43" t="s">
        <v>738</v>
      </c>
      <c r="T26" s="41" t="s">
        <v>672</v>
      </c>
      <c r="U26" s="41" t="s">
        <v>672</v>
      </c>
      <c r="V26" s="41" t="s">
        <v>672</v>
      </c>
      <c r="W26" s="41" t="s">
        <v>672</v>
      </c>
      <c r="X26" s="41" t="s">
        <v>672</v>
      </c>
      <c r="Y26" s="43" t="s">
        <v>672</v>
      </c>
      <c r="Z26" s="477" t="s">
        <v>672</v>
      </c>
    </row>
    <row r="27" spans="1:26" ht="11.25" customHeight="1" x14ac:dyDescent="0.2">
      <c r="A27" s="43"/>
      <c r="B27" s="43" t="s">
        <v>672</v>
      </c>
      <c r="C27" s="43"/>
      <c r="D27" s="43"/>
      <c r="E27" s="43"/>
      <c r="F27" s="43"/>
      <c r="G27" s="43"/>
      <c r="H27" s="476"/>
      <c r="I27" s="41"/>
      <c r="J27" s="41" t="s">
        <v>1144</v>
      </c>
      <c r="K27" s="41" t="s">
        <v>1145</v>
      </c>
      <c r="L27" s="43"/>
      <c r="M27" s="43"/>
      <c r="N27" s="43"/>
      <c r="O27" s="43"/>
      <c r="P27" s="43"/>
      <c r="Q27" s="43"/>
      <c r="R27" s="41"/>
      <c r="S27" s="43" t="s">
        <v>739</v>
      </c>
      <c r="T27" s="41" t="s">
        <v>672</v>
      </c>
      <c r="U27" s="41" t="s">
        <v>672</v>
      </c>
      <c r="V27" s="41" t="s">
        <v>672</v>
      </c>
      <c r="W27" s="41" t="s">
        <v>672</v>
      </c>
      <c r="X27" s="41" t="s">
        <v>672</v>
      </c>
      <c r="Y27" s="43" t="s">
        <v>672</v>
      </c>
      <c r="Z27" s="477" t="s">
        <v>672</v>
      </c>
    </row>
    <row r="28" spans="1:26" ht="11.25" customHeight="1" x14ac:dyDescent="0.2">
      <c r="A28" s="43"/>
      <c r="B28" s="43" t="s">
        <v>672</v>
      </c>
      <c r="C28" s="43"/>
      <c r="D28" s="43"/>
      <c r="E28" s="43"/>
      <c r="F28" s="43"/>
      <c r="G28" s="43"/>
      <c r="H28" s="476"/>
      <c r="I28" s="41"/>
      <c r="J28" s="41" t="s">
        <v>1144</v>
      </c>
      <c r="K28" s="41" t="s">
        <v>1146</v>
      </c>
      <c r="L28" s="43"/>
      <c r="M28" s="43"/>
      <c r="N28" s="43"/>
      <c r="O28" s="43"/>
      <c r="P28" s="43"/>
      <c r="Q28" s="43"/>
      <c r="R28" s="41"/>
      <c r="S28" s="43" t="s">
        <v>740</v>
      </c>
      <c r="T28" s="41" t="s">
        <v>672</v>
      </c>
      <c r="U28" s="41" t="s">
        <v>672</v>
      </c>
      <c r="V28" s="41" t="s">
        <v>672</v>
      </c>
      <c r="W28" s="41" t="s">
        <v>672</v>
      </c>
      <c r="X28" s="41" t="s">
        <v>672</v>
      </c>
      <c r="Y28" s="43" t="s">
        <v>672</v>
      </c>
      <c r="Z28" s="477" t="s">
        <v>672</v>
      </c>
    </row>
    <row r="29" spans="1:26" ht="11.25" customHeight="1" x14ac:dyDescent="0.2">
      <c r="A29" s="43"/>
      <c r="B29" s="43" t="s">
        <v>672</v>
      </c>
      <c r="C29" s="43"/>
      <c r="D29" s="43"/>
      <c r="E29" s="43"/>
      <c r="F29" s="43"/>
      <c r="G29" s="43"/>
      <c r="H29" s="476"/>
      <c r="I29" s="41"/>
      <c r="J29" s="41" t="s">
        <v>1144</v>
      </c>
      <c r="K29" s="41" t="s">
        <v>1147</v>
      </c>
      <c r="L29" s="43"/>
      <c r="M29" s="43"/>
      <c r="N29" s="43"/>
      <c r="O29" s="43"/>
      <c r="P29" s="43"/>
      <c r="Q29" s="43"/>
      <c r="R29" s="43"/>
      <c r="S29" s="43" t="s">
        <v>741</v>
      </c>
      <c r="T29" s="41" t="s">
        <v>672</v>
      </c>
      <c r="U29" s="41" t="s">
        <v>672</v>
      </c>
      <c r="V29" s="41" t="s">
        <v>672</v>
      </c>
      <c r="W29" s="41" t="s">
        <v>672</v>
      </c>
      <c r="X29" s="41" t="s">
        <v>672</v>
      </c>
      <c r="Y29" s="43" t="s">
        <v>672</v>
      </c>
      <c r="Z29" s="477" t="s">
        <v>672</v>
      </c>
    </row>
    <row r="30" spans="1:26" ht="11.25" customHeight="1" x14ac:dyDescent="0.2">
      <c r="A30" s="43"/>
      <c r="B30" s="43" t="s">
        <v>672</v>
      </c>
      <c r="C30" s="43"/>
      <c r="D30" s="43"/>
      <c r="E30" s="43"/>
      <c r="F30" s="43"/>
      <c r="G30" s="43"/>
      <c r="H30" s="476"/>
      <c r="I30" s="41"/>
      <c r="J30" s="41" t="s">
        <v>1144</v>
      </c>
      <c r="K30" s="41" t="s">
        <v>1148</v>
      </c>
      <c r="L30" s="43"/>
      <c r="M30" s="43"/>
      <c r="N30" s="43"/>
      <c r="O30" s="43"/>
      <c r="P30" s="43"/>
      <c r="Q30" s="43"/>
      <c r="R30" s="43"/>
      <c r="S30" s="43" t="s">
        <v>742</v>
      </c>
      <c r="T30" s="41" t="s">
        <v>672</v>
      </c>
      <c r="U30" s="41" t="s">
        <v>672</v>
      </c>
      <c r="V30" s="41" t="s">
        <v>672</v>
      </c>
      <c r="W30" s="41" t="s">
        <v>672</v>
      </c>
      <c r="X30" s="477" t="s">
        <v>672</v>
      </c>
      <c r="Y30" s="477" t="s">
        <v>672</v>
      </c>
      <c r="Z30" s="477" t="s">
        <v>672</v>
      </c>
    </row>
    <row r="31" spans="1:26" ht="11.25" customHeight="1" x14ac:dyDescent="0.2">
      <c r="A31" s="43"/>
      <c r="B31" s="43" t="s">
        <v>672</v>
      </c>
      <c r="C31" s="43"/>
      <c r="D31" s="43"/>
      <c r="E31" s="43"/>
      <c r="F31" s="43"/>
      <c r="G31" s="43"/>
      <c r="H31" s="476"/>
      <c r="I31" s="41"/>
      <c r="J31" s="41" t="s">
        <v>1144</v>
      </c>
      <c r="K31" s="41" t="s">
        <v>1149</v>
      </c>
      <c r="L31" s="43"/>
      <c r="M31" s="43"/>
      <c r="N31" s="43"/>
      <c r="O31" s="43"/>
      <c r="P31" s="43"/>
      <c r="Q31" s="43"/>
      <c r="R31" s="41"/>
      <c r="S31" s="43" t="s">
        <v>743</v>
      </c>
      <c r="T31" s="41" t="s">
        <v>672</v>
      </c>
      <c r="U31" s="41" t="s">
        <v>672</v>
      </c>
      <c r="V31" s="41" t="s">
        <v>672</v>
      </c>
      <c r="W31" s="41" t="s">
        <v>672</v>
      </c>
      <c r="X31" s="41" t="s">
        <v>672</v>
      </c>
      <c r="Y31" s="43" t="s">
        <v>672</v>
      </c>
      <c r="Z31" s="43" t="s">
        <v>672</v>
      </c>
    </row>
    <row r="32" spans="1:26" ht="11.25" customHeight="1" x14ac:dyDescent="0.2">
      <c r="A32" s="43"/>
      <c r="B32" s="43" t="s">
        <v>672</v>
      </c>
      <c r="C32" s="43"/>
      <c r="D32" s="43"/>
      <c r="E32" s="43"/>
      <c r="F32" s="43"/>
      <c r="G32" s="43"/>
      <c r="H32" s="476"/>
      <c r="I32" s="41"/>
      <c r="J32" s="41" t="s">
        <v>1144</v>
      </c>
      <c r="K32" s="41" t="s">
        <v>1150</v>
      </c>
      <c r="L32" s="43"/>
      <c r="M32" s="43"/>
      <c r="N32" s="43"/>
      <c r="O32" s="43"/>
      <c r="P32" s="43"/>
      <c r="Q32" s="43"/>
      <c r="R32" s="41"/>
      <c r="S32" s="43" t="s">
        <v>744</v>
      </c>
      <c r="T32" s="41" t="s">
        <v>672</v>
      </c>
      <c r="U32" s="41" t="s">
        <v>672</v>
      </c>
      <c r="V32" s="41" t="s">
        <v>672</v>
      </c>
      <c r="W32" s="41" t="s">
        <v>672</v>
      </c>
      <c r="X32" s="41" t="s">
        <v>672</v>
      </c>
      <c r="Y32" s="43" t="s">
        <v>672</v>
      </c>
      <c r="Z32" s="43" t="s">
        <v>672</v>
      </c>
    </row>
    <row r="33" spans="1:26" ht="11.25" customHeight="1" x14ac:dyDescent="0.2">
      <c r="A33" s="43"/>
      <c r="B33" s="43"/>
      <c r="C33" s="43"/>
      <c r="D33" s="43"/>
      <c r="E33" s="43"/>
      <c r="F33" s="43"/>
      <c r="G33" s="43"/>
      <c r="H33" s="476"/>
      <c r="I33" s="41"/>
      <c r="J33" s="41" t="s">
        <v>1151</v>
      </c>
      <c r="K33" s="41" t="s">
        <v>1152</v>
      </c>
      <c r="L33" s="43"/>
      <c r="M33" s="43"/>
      <c r="N33" s="43"/>
      <c r="O33" s="43"/>
      <c r="P33" s="43"/>
      <c r="Q33" s="43"/>
      <c r="R33" s="41"/>
      <c r="S33" s="43" t="s">
        <v>745</v>
      </c>
      <c r="T33" s="41"/>
      <c r="U33" s="41"/>
      <c r="V33" s="41"/>
      <c r="W33" s="41"/>
      <c r="X33" s="41"/>
      <c r="Y33" s="43"/>
      <c r="Z33" s="43"/>
    </row>
    <row r="34" spans="1:26" ht="11.25" customHeight="1" x14ac:dyDescent="0.2">
      <c r="A34" s="43"/>
      <c r="B34" s="43"/>
      <c r="C34" s="43"/>
      <c r="D34" s="43"/>
      <c r="E34" s="43"/>
      <c r="F34" s="43"/>
      <c r="G34" s="43"/>
      <c r="H34" s="476"/>
      <c r="I34" s="41"/>
      <c r="J34" s="41" t="s">
        <v>1151</v>
      </c>
      <c r="K34" s="41" t="s">
        <v>1153</v>
      </c>
      <c r="L34" s="43"/>
      <c r="M34" s="43"/>
      <c r="N34" s="43"/>
      <c r="O34" s="43"/>
      <c r="P34" s="43"/>
      <c r="Q34" s="43"/>
      <c r="R34" s="41"/>
      <c r="S34" s="43" t="s">
        <v>746</v>
      </c>
      <c r="T34" s="41"/>
      <c r="U34" s="41"/>
      <c r="V34" s="41"/>
      <c r="W34" s="41"/>
      <c r="X34" s="41"/>
      <c r="Y34" s="43"/>
      <c r="Z34" s="43"/>
    </row>
    <row r="35" spans="1:26" ht="11.25" customHeight="1" x14ac:dyDescent="0.2">
      <c r="A35" s="43"/>
      <c r="B35" s="43"/>
      <c r="C35" s="43"/>
      <c r="D35" s="43"/>
      <c r="E35" s="43"/>
      <c r="F35" s="43"/>
      <c r="G35" s="43"/>
      <c r="H35" s="476"/>
      <c r="I35" s="41"/>
      <c r="J35" s="41" t="s">
        <v>1151</v>
      </c>
      <c r="K35" s="41" t="s">
        <v>1154</v>
      </c>
      <c r="L35" s="43"/>
      <c r="M35" s="43"/>
      <c r="N35" s="43"/>
      <c r="O35" s="43"/>
      <c r="P35" s="43"/>
      <c r="Q35" s="43"/>
      <c r="R35" s="41"/>
      <c r="S35" s="43" t="s">
        <v>747</v>
      </c>
      <c r="T35" s="41"/>
      <c r="U35" s="41"/>
      <c r="V35" s="41"/>
      <c r="W35" s="41"/>
      <c r="X35" s="41"/>
      <c r="Y35" s="43"/>
      <c r="Z35" s="43"/>
    </row>
    <row r="36" spans="1:26" ht="11.25" customHeight="1" x14ac:dyDescent="0.2">
      <c r="A36" s="43"/>
      <c r="B36" s="43"/>
      <c r="C36" s="43"/>
      <c r="D36" s="43"/>
      <c r="E36" s="43"/>
      <c r="F36" s="43"/>
      <c r="G36" s="43"/>
      <c r="H36" s="476"/>
      <c r="I36" s="41"/>
      <c r="J36" s="41" t="s">
        <v>1151</v>
      </c>
      <c r="K36" s="41" t="s">
        <v>1155</v>
      </c>
      <c r="L36" s="43"/>
      <c r="M36" s="43"/>
      <c r="N36" s="43"/>
      <c r="O36" s="43"/>
      <c r="P36" s="43"/>
      <c r="Q36" s="43"/>
      <c r="R36" s="43"/>
      <c r="S36" s="43" t="s">
        <v>748</v>
      </c>
      <c r="T36" s="41"/>
      <c r="U36" s="41"/>
      <c r="V36" s="41"/>
      <c r="W36" s="41"/>
      <c r="X36" s="41"/>
      <c r="Y36" s="43"/>
      <c r="Z36" s="43"/>
    </row>
    <row r="37" spans="1:26" ht="11.25" customHeight="1" x14ac:dyDescent="0.2">
      <c r="A37" s="43"/>
      <c r="B37" s="43"/>
      <c r="C37" s="43"/>
      <c r="D37" s="43"/>
      <c r="E37" s="43"/>
      <c r="F37" s="43"/>
      <c r="G37" s="43"/>
      <c r="H37" s="476"/>
      <c r="I37" s="41"/>
      <c r="J37" s="41" t="s">
        <v>1156</v>
      </c>
      <c r="K37" s="41" t="s">
        <v>1157</v>
      </c>
      <c r="L37" s="43"/>
      <c r="M37" s="43"/>
      <c r="N37" s="43"/>
      <c r="O37" s="43"/>
      <c r="P37" s="43"/>
      <c r="Q37" s="43"/>
      <c r="R37" s="43"/>
      <c r="S37" s="43" t="s">
        <v>749</v>
      </c>
      <c r="T37" s="41"/>
      <c r="U37" s="41"/>
      <c r="V37" s="41"/>
      <c r="W37" s="41"/>
      <c r="X37" s="41"/>
      <c r="Y37" s="43"/>
      <c r="Z37" s="43"/>
    </row>
    <row r="38" spans="1:26" ht="11.25" customHeight="1" x14ac:dyDescent="0.2">
      <c r="A38" s="43"/>
      <c r="B38" s="43"/>
      <c r="C38" s="43"/>
      <c r="D38" s="43"/>
      <c r="E38" s="43"/>
      <c r="F38" s="43"/>
      <c r="G38" s="43"/>
      <c r="H38" s="476"/>
      <c r="I38" s="41"/>
      <c r="J38" s="41" t="s">
        <v>1158</v>
      </c>
      <c r="K38" s="41" t="s">
        <v>1159</v>
      </c>
      <c r="L38" s="43"/>
      <c r="M38" s="43"/>
      <c r="N38" s="43"/>
      <c r="O38" s="43"/>
      <c r="P38" s="43"/>
      <c r="Q38" s="43"/>
      <c r="R38" s="43"/>
      <c r="S38" s="43" t="s">
        <v>750</v>
      </c>
      <c r="T38" s="41"/>
      <c r="U38" s="41"/>
      <c r="V38" s="41"/>
      <c r="W38" s="41"/>
      <c r="X38" s="41"/>
      <c r="Y38" s="43"/>
      <c r="Z38" s="43"/>
    </row>
    <row r="39" spans="1:26" ht="11.25" customHeight="1" x14ac:dyDescent="0.2">
      <c r="A39" s="43"/>
      <c r="B39" s="43"/>
      <c r="C39" s="43"/>
      <c r="D39" s="43"/>
      <c r="E39" s="43"/>
      <c r="F39" s="43"/>
      <c r="G39" s="43"/>
      <c r="H39" s="476"/>
      <c r="I39" s="41"/>
      <c r="J39" s="41" t="s">
        <v>1158</v>
      </c>
      <c r="K39" s="41" t="s">
        <v>1160</v>
      </c>
      <c r="L39" s="43"/>
      <c r="M39" s="43"/>
      <c r="N39" s="43"/>
      <c r="O39" s="43"/>
      <c r="P39" s="43"/>
      <c r="Q39" s="43"/>
      <c r="R39" s="43"/>
      <c r="S39" s="43"/>
      <c r="T39" s="41"/>
      <c r="U39" s="41"/>
      <c r="V39" s="41"/>
      <c r="W39" s="41"/>
      <c r="X39" s="41"/>
      <c r="Y39" s="43"/>
      <c r="Z39" s="43"/>
    </row>
    <row r="40" spans="1:26" ht="11.25" customHeight="1" x14ac:dyDescent="0.2">
      <c r="A40" s="43"/>
      <c r="B40" s="43"/>
      <c r="C40" s="43"/>
      <c r="D40" s="43"/>
      <c r="E40" s="43"/>
      <c r="F40" s="43"/>
      <c r="G40" s="43"/>
      <c r="H40" s="476"/>
      <c r="I40" s="41"/>
      <c r="J40" s="41" t="s">
        <v>1158</v>
      </c>
      <c r="K40" s="41" t="s">
        <v>1161</v>
      </c>
      <c r="L40" s="43"/>
      <c r="M40" s="43"/>
      <c r="N40" s="43"/>
      <c r="O40" s="43"/>
      <c r="P40" s="43"/>
      <c r="Q40" s="43"/>
      <c r="R40" s="43"/>
      <c r="S40" s="43"/>
      <c r="T40" s="41"/>
      <c r="U40" s="41"/>
      <c r="V40" s="41"/>
      <c r="W40" s="41"/>
      <c r="X40" s="41"/>
      <c r="Y40" s="43"/>
      <c r="Z40" s="43"/>
    </row>
    <row r="41" spans="1:26" ht="11.25" customHeight="1" x14ac:dyDescent="0.2">
      <c r="A41" s="43"/>
      <c r="B41" s="43"/>
      <c r="C41" s="43"/>
      <c r="D41" s="43"/>
      <c r="E41" s="43"/>
      <c r="F41" s="43"/>
      <c r="G41" s="43"/>
      <c r="H41" s="476"/>
      <c r="I41" s="41"/>
      <c r="J41" s="41" t="s">
        <v>1158</v>
      </c>
      <c r="K41" s="41" t="s">
        <v>1162</v>
      </c>
      <c r="L41" s="43"/>
      <c r="M41" s="43"/>
      <c r="N41" s="43"/>
      <c r="O41" s="43"/>
      <c r="P41" s="43"/>
      <c r="Q41" s="43"/>
      <c r="R41" s="43"/>
      <c r="S41" s="43"/>
      <c r="T41" s="41"/>
      <c r="U41" s="41"/>
      <c r="V41" s="41"/>
      <c r="W41" s="41"/>
      <c r="X41" s="41"/>
      <c r="Y41" s="43"/>
      <c r="Z41" s="43"/>
    </row>
    <row r="42" spans="1:26" ht="11.25" customHeight="1" x14ac:dyDescent="0.2">
      <c r="A42" s="43"/>
      <c r="B42" s="43"/>
      <c r="C42" s="43"/>
      <c r="D42" s="43"/>
      <c r="E42" s="43"/>
      <c r="F42" s="43"/>
      <c r="G42" s="43"/>
      <c r="H42" s="476"/>
      <c r="I42" s="41"/>
      <c r="J42" s="41" t="s">
        <v>1158</v>
      </c>
      <c r="K42" s="41" t="s">
        <v>1163</v>
      </c>
      <c r="L42" s="43"/>
      <c r="M42" s="43"/>
      <c r="N42" s="43"/>
      <c r="O42" s="43"/>
      <c r="P42" s="43"/>
      <c r="Q42" s="43"/>
      <c r="R42" s="43"/>
      <c r="S42" s="43"/>
      <c r="T42" s="41"/>
      <c r="U42" s="41"/>
      <c r="V42" s="41"/>
      <c r="W42" s="41"/>
      <c r="X42" s="41"/>
      <c r="Y42" s="43"/>
      <c r="Z42" s="43"/>
    </row>
    <row r="43" spans="1:26" ht="11.25" customHeight="1" x14ac:dyDescent="0.2">
      <c r="A43" s="43"/>
      <c r="B43" s="43"/>
      <c r="C43" s="43"/>
      <c r="D43" s="43"/>
      <c r="E43" s="43"/>
      <c r="F43" s="43"/>
      <c r="G43" s="43"/>
      <c r="H43" s="476"/>
      <c r="I43" s="41"/>
      <c r="J43" s="41" t="s">
        <v>1164</v>
      </c>
      <c r="K43" s="41" t="s">
        <v>1165</v>
      </c>
      <c r="L43" s="43"/>
      <c r="M43" s="43"/>
      <c r="N43" s="43"/>
      <c r="O43" s="43"/>
      <c r="P43" s="43"/>
      <c r="Q43" s="43"/>
      <c r="R43" s="43"/>
      <c r="S43" s="43"/>
      <c r="T43" s="41"/>
      <c r="U43" s="41"/>
      <c r="V43" s="41"/>
      <c r="W43" s="41"/>
      <c r="X43" s="41"/>
      <c r="Y43" s="43"/>
      <c r="Z43" s="43"/>
    </row>
    <row r="44" spans="1:26" ht="11.25" customHeight="1" x14ac:dyDescent="0.2">
      <c r="A44" s="43"/>
      <c r="B44" s="43"/>
      <c r="C44" s="43"/>
      <c r="D44" s="43"/>
      <c r="E44" s="43"/>
      <c r="F44" s="43"/>
      <c r="G44" s="43"/>
      <c r="H44" s="476"/>
      <c r="I44" s="41"/>
      <c r="J44" s="41" t="s">
        <v>1164</v>
      </c>
      <c r="K44" s="41" t="s">
        <v>1166</v>
      </c>
      <c r="L44" s="43"/>
      <c r="M44" s="43"/>
      <c r="N44" s="43"/>
      <c r="O44" s="43"/>
      <c r="P44" s="43"/>
      <c r="Q44" s="43"/>
      <c r="R44" s="43"/>
      <c r="S44" s="43"/>
      <c r="T44" s="41"/>
      <c r="U44" s="41"/>
      <c r="V44" s="41"/>
      <c r="W44" s="41"/>
      <c r="X44" s="41"/>
      <c r="Y44" s="43"/>
      <c r="Z44" s="43"/>
    </row>
    <row r="45" spans="1:26" ht="11.25" customHeight="1" x14ac:dyDescent="0.2">
      <c r="A45" s="43"/>
      <c r="B45" s="43"/>
      <c r="C45" s="43"/>
      <c r="D45" s="43"/>
      <c r="E45" s="43"/>
      <c r="F45" s="43"/>
      <c r="G45" s="43"/>
      <c r="H45" s="476"/>
      <c r="I45" s="41"/>
      <c r="J45" s="41" t="s">
        <v>1164</v>
      </c>
      <c r="K45" s="41" t="s">
        <v>1167</v>
      </c>
      <c r="L45" s="43"/>
      <c r="M45" s="43"/>
      <c r="N45" s="43"/>
      <c r="O45" s="43"/>
      <c r="P45" s="43"/>
      <c r="Q45" s="43"/>
      <c r="R45" s="43"/>
      <c r="S45" s="43"/>
      <c r="T45" s="41"/>
      <c r="U45" s="41"/>
      <c r="V45" s="41"/>
      <c r="W45" s="41"/>
      <c r="X45" s="41"/>
      <c r="Y45" s="43"/>
      <c r="Z45" s="43"/>
    </row>
    <row r="46" spans="1:26" ht="11.25" customHeight="1" x14ac:dyDescent="0.2">
      <c r="A46" s="43"/>
      <c r="B46" s="43"/>
      <c r="C46" s="43"/>
      <c r="D46" s="43"/>
      <c r="E46" s="43"/>
      <c r="F46" s="43"/>
      <c r="G46" s="43"/>
      <c r="H46" s="476"/>
      <c r="I46" s="41"/>
      <c r="J46" s="41" t="s">
        <v>1164</v>
      </c>
      <c r="K46" s="41" t="s">
        <v>1168</v>
      </c>
      <c r="L46" s="43"/>
      <c r="M46" s="43"/>
      <c r="N46" s="43"/>
      <c r="O46" s="43"/>
      <c r="P46" s="43"/>
      <c r="Q46" s="43"/>
      <c r="R46" s="43"/>
      <c r="S46" s="43"/>
      <c r="T46" s="41"/>
      <c r="U46" s="41"/>
      <c r="V46" s="41"/>
      <c r="W46" s="41"/>
      <c r="X46" s="41"/>
      <c r="Y46" s="43"/>
      <c r="Z46" s="43"/>
    </row>
    <row r="47" spans="1:26" ht="11.25" customHeight="1" x14ac:dyDescent="0.2">
      <c r="A47" s="43"/>
      <c r="B47" s="43"/>
      <c r="C47" s="43"/>
      <c r="D47" s="43"/>
      <c r="E47" s="43"/>
      <c r="F47" s="43"/>
      <c r="G47" s="43"/>
      <c r="H47" s="476"/>
      <c r="I47" s="41"/>
      <c r="J47" s="41" t="s">
        <v>1164</v>
      </c>
      <c r="K47" s="41" t="s">
        <v>1169</v>
      </c>
      <c r="L47" s="43"/>
      <c r="M47" s="43"/>
      <c r="N47" s="43"/>
      <c r="O47" s="43"/>
      <c r="P47" s="43"/>
      <c r="Q47" s="43"/>
      <c r="R47" s="43"/>
      <c r="S47" s="43"/>
      <c r="T47" s="41"/>
      <c r="U47" s="41"/>
      <c r="V47" s="41"/>
      <c r="W47" s="41"/>
      <c r="X47" s="41"/>
      <c r="Y47" s="43"/>
      <c r="Z47" s="43"/>
    </row>
    <row r="48" spans="1:26" ht="11.25" customHeight="1" x14ac:dyDescent="0.2">
      <c r="A48" s="43"/>
      <c r="B48" s="43"/>
      <c r="C48" s="43"/>
      <c r="D48" s="43"/>
      <c r="E48" s="43"/>
      <c r="F48" s="43"/>
      <c r="G48" s="43"/>
      <c r="H48" s="476"/>
      <c r="I48" s="41"/>
      <c r="J48" s="41" t="s">
        <v>1170</v>
      </c>
      <c r="K48" s="41" t="s">
        <v>1171</v>
      </c>
      <c r="L48" s="43"/>
      <c r="M48" s="43"/>
      <c r="N48" s="43"/>
      <c r="O48" s="43"/>
      <c r="P48" s="43"/>
      <c r="Q48" s="43"/>
      <c r="R48" s="43"/>
      <c r="S48" s="43"/>
      <c r="T48" s="41"/>
      <c r="U48" s="41"/>
      <c r="V48" s="41"/>
      <c r="W48" s="41"/>
      <c r="X48" s="41"/>
      <c r="Y48" s="43"/>
      <c r="Z48" s="43"/>
    </row>
    <row r="49" spans="1:26" ht="11.25" customHeight="1" x14ac:dyDescent="0.2">
      <c r="A49" s="43"/>
      <c r="B49" s="43"/>
      <c r="C49" s="43"/>
      <c r="D49" s="43"/>
      <c r="E49" s="43"/>
      <c r="F49" s="43"/>
      <c r="G49" s="43"/>
      <c r="H49" s="476"/>
      <c r="I49" s="41"/>
      <c r="J49" s="41" t="s">
        <v>1170</v>
      </c>
      <c r="K49" s="41" t="s">
        <v>1172</v>
      </c>
      <c r="L49" s="43"/>
      <c r="M49" s="43"/>
      <c r="N49" s="43"/>
      <c r="O49" s="43"/>
      <c r="P49" s="43"/>
      <c r="Q49" s="43"/>
      <c r="R49" s="43"/>
      <c r="S49" s="43"/>
      <c r="T49" s="41"/>
      <c r="U49" s="41"/>
      <c r="V49" s="41"/>
      <c r="W49" s="41"/>
      <c r="X49" s="41"/>
      <c r="Y49" s="43"/>
      <c r="Z49" s="43"/>
    </row>
    <row r="50" spans="1:26" ht="11.25" customHeight="1" x14ac:dyDescent="0.2">
      <c r="A50" s="43"/>
      <c r="B50" s="43"/>
      <c r="C50" s="43"/>
      <c r="D50" s="43"/>
      <c r="E50" s="43"/>
      <c r="F50" s="43"/>
      <c r="G50" s="43"/>
      <c r="H50" s="476"/>
      <c r="I50" s="41"/>
      <c r="J50" s="41" t="s">
        <v>1170</v>
      </c>
      <c r="K50" s="41" t="s">
        <v>1173</v>
      </c>
      <c r="L50" s="43"/>
      <c r="M50" s="43"/>
      <c r="N50" s="43"/>
      <c r="O50" s="43"/>
      <c r="P50" s="43"/>
      <c r="Q50" s="43"/>
      <c r="R50" s="43"/>
      <c r="S50" s="43"/>
      <c r="T50" s="41"/>
      <c r="U50" s="41"/>
      <c r="V50" s="41"/>
      <c r="W50" s="41"/>
      <c r="X50" s="41"/>
      <c r="Y50" s="43"/>
      <c r="Z50" s="43"/>
    </row>
    <row r="51" spans="1:26" ht="11.25" customHeight="1" x14ac:dyDescent="0.2">
      <c r="A51" s="43"/>
      <c r="B51" s="43"/>
      <c r="C51" s="43"/>
      <c r="D51" s="43"/>
      <c r="E51" s="43"/>
      <c r="F51" s="43"/>
      <c r="G51" s="43"/>
      <c r="H51" s="476"/>
      <c r="I51" s="41"/>
      <c r="J51" s="41" t="s">
        <v>1174</v>
      </c>
      <c r="K51" s="41" t="s">
        <v>1175</v>
      </c>
      <c r="L51" s="43"/>
      <c r="M51" s="43"/>
      <c r="N51" s="43"/>
      <c r="O51" s="43"/>
      <c r="P51" s="43"/>
      <c r="Q51" s="43"/>
      <c r="R51" s="43"/>
      <c r="S51" s="43"/>
      <c r="T51" s="41"/>
      <c r="U51" s="41"/>
      <c r="V51" s="41"/>
      <c r="W51" s="41"/>
      <c r="X51" s="41"/>
      <c r="Y51" s="43"/>
      <c r="Z51" s="43"/>
    </row>
    <row r="52" spans="1:26" ht="11.25" customHeight="1" x14ac:dyDescent="0.2">
      <c r="A52" s="43"/>
      <c r="B52" s="43"/>
      <c r="C52" s="43"/>
      <c r="D52" s="43"/>
      <c r="E52" s="43"/>
      <c r="F52" s="43"/>
      <c r="G52" s="43"/>
      <c r="H52" s="476"/>
      <c r="I52" s="41"/>
      <c r="J52" s="41" t="s">
        <v>1174</v>
      </c>
      <c r="K52" s="41" t="s">
        <v>1176</v>
      </c>
      <c r="L52" s="43"/>
      <c r="M52" s="43"/>
      <c r="N52" s="43"/>
      <c r="O52" s="43"/>
      <c r="P52" s="43"/>
      <c r="Q52" s="43"/>
      <c r="R52" s="43"/>
      <c r="S52" s="43"/>
      <c r="T52" s="41"/>
      <c r="U52" s="41"/>
      <c r="V52" s="41"/>
      <c r="W52" s="41"/>
      <c r="X52" s="41"/>
      <c r="Y52" s="43"/>
      <c r="Z52" s="43"/>
    </row>
    <row r="53" spans="1:26" ht="11.25" customHeight="1" x14ac:dyDescent="0.2">
      <c r="A53" s="43"/>
      <c r="B53" s="43"/>
      <c r="C53" s="43"/>
      <c r="D53" s="43"/>
      <c r="E53" s="43"/>
      <c r="F53" s="43"/>
      <c r="G53" s="43"/>
      <c r="H53" s="476"/>
      <c r="I53" s="41"/>
      <c r="J53" s="41" t="s">
        <v>1174</v>
      </c>
      <c r="K53" s="41" t="s">
        <v>1177</v>
      </c>
      <c r="L53" s="43"/>
      <c r="M53" s="43"/>
      <c r="N53" s="43"/>
      <c r="O53" s="43"/>
      <c r="P53" s="43"/>
      <c r="Q53" s="43"/>
      <c r="R53" s="43"/>
      <c r="S53" s="43"/>
      <c r="T53" s="41"/>
      <c r="U53" s="41"/>
      <c r="V53" s="41"/>
      <c r="W53" s="41"/>
      <c r="X53" s="41"/>
      <c r="Y53" s="43"/>
      <c r="Z53" s="43"/>
    </row>
    <row r="54" spans="1:26" ht="11.25" customHeight="1" x14ac:dyDescent="0.2">
      <c r="A54" s="43"/>
      <c r="B54" s="43"/>
      <c r="C54" s="43"/>
      <c r="D54" s="43"/>
      <c r="E54" s="43"/>
      <c r="F54" s="43"/>
      <c r="G54" s="43"/>
      <c r="H54" s="476"/>
      <c r="I54" s="41"/>
      <c r="J54" s="41" t="s">
        <v>1174</v>
      </c>
      <c r="K54" s="41" t="s">
        <v>1178</v>
      </c>
      <c r="L54" s="43"/>
      <c r="M54" s="43"/>
      <c r="N54" s="43"/>
      <c r="O54" s="43"/>
      <c r="P54" s="43"/>
      <c r="Q54" s="43"/>
      <c r="R54" s="43"/>
      <c r="S54" s="43"/>
      <c r="T54" s="41"/>
      <c r="U54" s="41"/>
      <c r="V54" s="41"/>
      <c r="W54" s="41"/>
      <c r="X54" s="41"/>
      <c r="Y54" s="43"/>
      <c r="Z54" s="43"/>
    </row>
    <row r="55" spans="1:26" ht="11.25" customHeight="1" x14ac:dyDescent="0.2">
      <c r="A55" s="43"/>
      <c r="B55" s="43"/>
      <c r="C55" s="43"/>
      <c r="D55" s="43"/>
      <c r="E55" s="43"/>
      <c r="F55" s="43"/>
      <c r="G55" s="43"/>
      <c r="H55" s="476"/>
      <c r="I55" s="41"/>
      <c r="J55" s="41" t="s">
        <v>1174</v>
      </c>
      <c r="K55" s="41" t="s">
        <v>1179</v>
      </c>
      <c r="L55" s="43"/>
      <c r="M55" s="43"/>
      <c r="N55" s="43"/>
      <c r="O55" s="43"/>
      <c r="P55" s="43"/>
      <c r="Q55" s="43"/>
      <c r="R55" s="43"/>
      <c r="S55" s="43"/>
      <c r="T55" s="41"/>
      <c r="U55" s="41"/>
      <c r="V55" s="41"/>
      <c r="W55" s="41"/>
      <c r="X55" s="41"/>
      <c r="Y55" s="43"/>
      <c r="Z55" s="43"/>
    </row>
    <row r="56" spans="1:26" ht="11.25" customHeight="1" x14ac:dyDescent="0.2">
      <c r="A56" s="43"/>
      <c r="B56" s="43"/>
      <c r="C56" s="43"/>
      <c r="D56" s="43"/>
      <c r="E56" s="43"/>
      <c r="F56" s="43"/>
      <c r="G56" s="43"/>
      <c r="H56" s="476"/>
      <c r="I56" s="41"/>
      <c r="J56" s="41" t="s">
        <v>1174</v>
      </c>
      <c r="K56" s="41" t="s">
        <v>1180</v>
      </c>
      <c r="L56" s="43"/>
      <c r="M56" s="43"/>
      <c r="N56" s="43"/>
      <c r="O56" s="43"/>
      <c r="P56" s="43"/>
      <c r="Q56" s="43"/>
      <c r="R56" s="43"/>
      <c r="S56" s="43"/>
      <c r="T56" s="41"/>
      <c r="U56" s="41"/>
      <c r="V56" s="41"/>
      <c r="W56" s="41"/>
      <c r="X56" s="41"/>
      <c r="Y56" s="43"/>
      <c r="Z56" s="43"/>
    </row>
    <row r="57" spans="1:26" ht="11.25" customHeight="1" x14ac:dyDescent="0.2">
      <c r="A57" s="43"/>
      <c r="B57" s="43"/>
      <c r="C57" s="43"/>
      <c r="D57" s="43"/>
      <c r="E57" s="43"/>
      <c r="F57" s="43"/>
      <c r="G57" s="43"/>
      <c r="H57" s="476"/>
      <c r="I57" s="41"/>
      <c r="J57" s="41" t="s">
        <v>1174</v>
      </c>
      <c r="K57" s="41" t="s">
        <v>1181</v>
      </c>
      <c r="L57" s="43"/>
      <c r="M57" s="43"/>
      <c r="N57" s="43"/>
      <c r="O57" s="43"/>
      <c r="P57" s="43"/>
      <c r="Q57" s="43"/>
      <c r="R57" s="43"/>
      <c r="S57" s="43"/>
      <c r="T57" s="41"/>
      <c r="U57" s="41"/>
      <c r="V57" s="41"/>
      <c r="W57" s="41"/>
      <c r="X57" s="41"/>
      <c r="Y57" s="43"/>
      <c r="Z57" s="43"/>
    </row>
    <row r="58" spans="1:26" ht="11.25" customHeight="1" x14ac:dyDescent="0.2">
      <c r="A58" s="43"/>
      <c r="B58" s="43"/>
      <c r="C58" s="43"/>
      <c r="D58" s="43"/>
      <c r="E58" s="43"/>
      <c r="F58" s="43"/>
      <c r="G58" s="43"/>
      <c r="H58" s="476"/>
      <c r="I58" s="41"/>
      <c r="J58" s="41" t="s">
        <v>1174</v>
      </c>
      <c r="K58" s="41" t="s">
        <v>1182</v>
      </c>
      <c r="L58" s="43"/>
      <c r="M58" s="43"/>
      <c r="N58" s="43"/>
      <c r="O58" s="43"/>
      <c r="P58" s="43"/>
      <c r="Q58" s="43"/>
      <c r="R58" s="43"/>
      <c r="S58" s="43"/>
      <c r="T58" s="41"/>
      <c r="U58" s="41"/>
      <c r="V58" s="41"/>
      <c r="W58" s="41"/>
      <c r="X58" s="41"/>
      <c r="Y58" s="43"/>
      <c r="Z58" s="43"/>
    </row>
    <row r="59" spans="1:26" ht="11.25" customHeight="1" x14ac:dyDescent="0.2">
      <c r="A59" s="43"/>
      <c r="B59" s="43"/>
      <c r="C59" s="43"/>
      <c r="D59" s="43"/>
      <c r="E59" s="43"/>
      <c r="F59" s="43"/>
      <c r="G59" s="43"/>
      <c r="H59" s="476"/>
      <c r="I59" s="41"/>
      <c r="J59" s="41" t="s">
        <v>1174</v>
      </c>
      <c r="K59" s="41" t="s">
        <v>1183</v>
      </c>
      <c r="L59" s="43"/>
      <c r="M59" s="43"/>
      <c r="N59" s="43"/>
      <c r="O59" s="43"/>
      <c r="P59" s="43"/>
      <c r="Q59" s="43"/>
      <c r="R59" s="43"/>
      <c r="S59" s="43"/>
      <c r="T59" s="41"/>
      <c r="U59" s="41"/>
      <c r="V59" s="41"/>
      <c r="W59" s="41"/>
      <c r="X59" s="41"/>
      <c r="Y59" s="43"/>
      <c r="Z59" s="43"/>
    </row>
    <row r="60" spans="1:26" ht="11.25" customHeight="1" x14ac:dyDescent="0.2">
      <c r="A60" s="43"/>
      <c r="B60" s="43"/>
      <c r="C60" s="43"/>
      <c r="D60" s="43"/>
      <c r="E60" s="43"/>
      <c r="F60" s="43"/>
      <c r="G60" s="43"/>
      <c r="H60" s="476"/>
      <c r="I60" s="41"/>
      <c r="J60" s="41" t="s">
        <v>1184</v>
      </c>
      <c r="K60" s="41" t="s">
        <v>1185</v>
      </c>
      <c r="L60" s="43"/>
      <c r="M60" s="43"/>
      <c r="N60" s="43"/>
      <c r="O60" s="43"/>
      <c r="P60" s="43"/>
      <c r="Q60" s="43"/>
      <c r="R60" s="43"/>
      <c r="S60" s="43"/>
      <c r="T60" s="41"/>
      <c r="U60" s="41"/>
      <c r="V60" s="41"/>
      <c r="W60" s="41"/>
      <c r="X60" s="41"/>
      <c r="Y60" s="43"/>
      <c r="Z60" s="43"/>
    </row>
    <row r="61" spans="1:26" ht="11.25" customHeight="1" x14ac:dyDescent="0.2">
      <c r="A61" s="43"/>
      <c r="B61" s="43"/>
      <c r="C61" s="43"/>
      <c r="D61" s="43"/>
      <c r="E61" s="43"/>
      <c r="F61" s="43"/>
      <c r="G61" s="43"/>
      <c r="H61" s="476"/>
      <c r="I61" s="41"/>
      <c r="J61" s="41" t="s">
        <v>1184</v>
      </c>
      <c r="K61" s="41" t="s">
        <v>1186</v>
      </c>
      <c r="L61" s="43"/>
      <c r="M61" s="43"/>
      <c r="N61" s="43"/>
      <c r="O61" s="43"/>
      <c r="P61" s="43"/>
      <c r="Q61" s="43"/>
      <c r="R61" s="43"/>
      <c r="S61" s="43"/>
      <c r="T61" s="41"/>
      <c r="U61" s="41"/>
      <c r="V61" s="41"/>
      <c r="W61" s="41"/>
      <c r="X61" s="41"/>
      <c r="Y61" s="43"/>
      <c r="Z61" s="43"/>
    </row>
    <row r="62" spans="1:26" ht="11.25" customHeight="1" x14ac:dyDescent="0.2">
      <c r="A62" s="43"/>
      <c r="B62" s="43"/>
      <c r="C62" s="43"/>
      <c r="D62" s="43"/>
      <c r="E62" s="43"/>
      <c r="F62" s="43"/>
      <c r="G62" s="43"/>
      <c r="H62" s="476"/>
      <c r="I62" s="41"/>
      <c r="J62" s="41" t="s">
        <v>1187</v>
      </c>
      <c r="K62" s="41" t="s">
        <v>1188</v>
      </c>
      <c r="L62" s="43"/>
      <c r="M62" s="43"/>
      <c r="N62" s="43"/>
      <c r="O62" s="43"/>
      <c r="P62" s="43"/>
      <c r="Q62" s="43"/>
      <c r="R62" s="43"/>
      <c r="S62" s="43"/>
      <c r="T62" s="41"/>
      <c r="U62" s="41"/>
      <c r="V62" s="41"/>
      <c r="W62" s="41"/>
      <c r="X62" s="41"/>
      <c r="Y62" s="43"/>
      <c r="Z62" s="43"/>
    </row>
    <row r="63" spans="1:26" ht="11.25" customHeight="1" x14ac:dyDescent="0.2">
      <c r="A63" s="43"/>
      <c r="B63" s="43"/>
      <c r="C63" s="43"/>
      <c r="D63" s="43"/>
      <c r="E63" s="43"/>
      <c r="F63" s="43"/>
      <c r="G63" s="43"/>
      <c r="H63" s="476"/>
      <c r="I63" s="41"/>
      <c r="J63" s="41" t="s">
        <v>1187</v>
      </c>
      <c r="K63" s="41" t="s">
        <v>1189</v>
      </c>
      <c r="L63" s="43"/>
      <c r="M63" s="43"/>
      <c r="N63" s="43"/>
      <c r="O63" s="43"/>
      <c r="P63" s="43"/>
      <c r="Q63" s="43"/>
      <c r="R63" s="43"/>
      <c r="S63" s="43"/>
      <c r="T63" s="41"/>
      <c r="U63" s="41"/>
      <c r="V63" s="41"/>
      <c r="W63" s="41"/>
      <c r="X63" s="41"/>
      <c r="Y63" s="43"/>
      <c r="Z63" s="43"/>
    </row>
    <row r="64" spans="1:26" ht="11.25" customHeight="1" x14ac:dyDescent="0.2">
      <c r="A64" s="43"/>
      <c r="B64" s="43"/>
      <c r="C64" s="43"/>
      <c r="D64" s="43"/>
      <c r="E64" s="43"/>
      <c r="F64" s="43"/>
      <c r="G64" s="43"/>
      <c r="H64" s="476"/>
      <c r="I64" s="41"/>
      <c r="J64" s="41" t="s">
        <v>1187</v>
      </c>
      <c r="K64" s="41" t="s">
        <v>1190</v>
      </c>
      <c r="L64" s="43"/>
      <c r="M64" s="43"/>
      <c r="N64" s="43"/>
      <c r="O64" s="43"/>
      <c r="P64" s="43"/>
      <c r="Q64" s="43"/>
      <c r="R64" s="43"/>
      <c r="S64" s="43"/>
      <c r="T64" s="41"/>
      <c r="U64" s="41"/>
      <c r="V64" s="41"/>
      <c r="W64" s="41"/>
      <c r="X64" s="41"/>
      <c r="Y64" s="43"/>
      <c r="Z64" s="43"/>
    </row>
    <row r="65" spans="1:26" ht="11.25" customHeight="1" x14ac:dyDescent="0.2">
      <c r="A65" s="43"/>
      <c r="B65" s="43"/>
      <c r="C65" s="43"/>
      <c r="D65" s="43"/>
      <c r="E65" s="43"/>
      <c r="F65" s="43"/>
      <c r="G65" s="43"/>
      <c r="H65" s="476"/>
      <c r="I65" s="41"/>
      <c r="J65" s="41" t="s">
        <v>1191</v>
      </c>
      <c r="K65" s="41" t="s">
        <v>1192</v>
      </c>
      <c r="L65" s="43"/>
      <c r="M65" s="43"/>
      <c r="N65" s="43"/>
      <c r="O65" s="43"/>
      <c r="P65" s="43"/>
      <c r="Q65" s="43"/>
      <c r="R65" s="43"/>
      <c r="S65" s="43"/>
      <c r="T65" s="41"/>
      <c r="U65" s="41"/>
      <c r="V65" s="41"/>
      <c r="W65" s="41"/>
      <c r="X65" s="41"/>
      <c r="Y65" s="43"/>
      <c r="Z65" s="43"/>
    </row>
    <row r="66" spans="1:26" ht="11.25" customHeight="1" x14ac:dyDescent="0.2">
      <c r="A66" s="43"/>
      <c r="B66" s="43"/>
      <c r="C66" s="43"/>
      <c r="D66" s="43"/>
      <c r="E66" s="43"/>
      <c r="F66" s="43"/>
      <c r="G66" s="43"/>
      <c r="H66" s="476"/>
      <c r="I66" s="41"/>
      <c r="J66" s="41" t="s">
        <v>1191</v>
      </c>
      <c r="K66" s="41" t="s">
        <v>1193</v>
      </c>
      <c r="L66" s="43"/>
      <c r="M66" s="43"/>
      <c r="N66" s="43"/>
      <c r="O66" s="43"/>
      <c r="P66" s="43"/>
      <c r="Q66" s="43"/>
      <c r="R66" s="43"/>
      <c r="S66" s="43"/>
      <c r="T66" s="41"/>
      <c r="U66" s="41"/>
      <c r="V66" s="41"/>
      <c r="W66" s="41"/>
      <c r="X66" s="41"/>
      <c r="Y66" s="43"/>
      <c r="Z66" s="43"/>
    </row>
    <row r="67" spans="1:26" ht="11.25" customHeight="1" x14ac:dyDescent="0.2">
      <c r="A67" s="43"/>
      <c r="B67" s="43"/>
      <c r="C67" s="43"/>
      <c r="D67" s="43"/>
      <c r="E67" s="43"/>
      <c r="F67" s="43"/>
      <c r="G67" s="43"/>
      <c r="H67" s="476"/>
      <c r="I67" s="41"/>
      <c r="J67" s="41" t="s">
        <v>1191</v>
      </c>
      <c r="K67" s="41" t="s">
        <v>1194</v>
      </c>
      <c r="L67" s="43"/>
      <c r="M67" s="43"/>
      <c r="N67" s="43"/>
      <c r="O67" s="43"/>
      <c r="P67" s="43"/>
      <c r="Q67" s="43"/>
      <c r="R67" s="43"/>
      <c r="S67" s="43"/>
      <c r="T67" s="41"/>
      <c r="U67" s="41"/>
      <c r="V67" s="41"/>
      <c r="W67" s="41"/>
      <c r="X67" s="41"/>
      <c r="Y67" s="43"/>
      <c r="Z67" s="43"/>
    </row>
    <row r="68" spans="1:26" ht="11.25" customHeight="1" x14ac:dyDescent="0.2">
      <c r="A68" s="43"/>
      <c r="B68" s="43"/>
      <c r="C68" s="43"/>
      <c r="D68" s="43"/>
      <c r="E68" s="43"/>
      <c r="F68" s="43"/>
      <c r="G68" s="43"/>
      <c r="H68" s="476"/>
      <c r="I68" s="41"/>
      <c r="J68" s="41" t="s">
        <v>1195</v>
      </c>
      <c r="K68" s="41" t="s">
        <v>1196</v>
      </c>
      <c r="L68" s="43"/>
      <c r="M68" s="43"/>
      <c r="N68" s="43"/>
      <c r="O68" s="43"/>
      <c r="P68" s="43"/>
      <c r="Q68" s="43"/>
      <c r="R68" s="43"/>
      <c r="S68" s="43"/>
      <c r="T68" s="41"/>
      <c r="U68" s="41"/>
      <c r="V68" s="41"/>
      <c r="W68" s="41"/>
      <c r="X68" s="41"/>
      <c r="Y68" s="43"/>
      <c r="Z68" s="43"/>
    </row>
    <row r="69" spans="1:26" ht="11.25" customHeight="1" x14ac:dyDescent="0.2">
      <c r="A69" s="43"/>
      <c r="B69" s="43"/>
      <c r="C69" s="43"/>
      <c r="D69" s="43"/>
      <c r="E69" s="43"/>
      <c r="F69" s="43"/>
      <c r="G69" s="43"/>
      <c r="H69" s="476"/>
      <c r="I69" s="41"/>
      <c r="J69" s="41" t="s">
        <v>1195</v>
      </c>
      <c r="K69" s="41" t="s">
        <v>1197</v>
      </c>
      <c r="L69" s="43"/>
      <c r="M69" s="43"/>
      <c r="N69" s="43"/>
      <c r="O69" s="43"/>
      <c r="P69" s="43"/>
      <c r="Q69" s="43"/>
      <c r="R69" s="43"/>
      <c r="S69" s="43"/>
      <c r="T69" s="41"/>
      <c r="U69" s="41"/>
      <c r="V69" s="41"/>
      <c r="W69" s="41"/>
      <c r="X69" s="41"/>
      <c r="Y69" s="43"/>
      <c r="Z69" s="43"/>
    </row>
    <row r="70" spans="1:26" ht="11.25" customHeight="1" x14ac:dyDescent="0.2">
      <c r="A70" s="43"/>
      <c r="B70" s="43"/>
      <c r="C70" s="43"/>
      <c r="D70" s="43"/>
      <c r="E70" s="43"/>
      <c r="F70" s="43"/>
      <c r="G70" s="43"/>
      <c r="H70" s="476"/>
      <c r="I70" s="41"/>
      <c r="J70" s="41" t="s">
        <v>1195</v>
      </c>
      <c r="K70" s="41" t="s">
        <v>1198</v>
      </c>
      <c r="L70" s="43"/>
      <c r="M70" s="43"/>
      <c r="N70" s="43"/>
      <c r="O70" s="43"/>
      <c r="P70" s="43"/>
      <c r="Q70" s="43"/>
      <c r="R70" s="43"/>
      <c r="S70" s="43"/>
      <c r="T70" s="41"/>
      <c r="U70" s="41"/>
      <c r="V70" s="41"/>
      <c r="W70" s="41"/>
      <c r="X70" s="41"/>
      <c r="Y70" s="43"/>
      <c r="Z70" s="43"/>
    </row>
    <row r="71" spans="1:26" ht="11.25" customHeight="1" x14ac:dyDescent="0.2">
      <c r="A71" s="43"/>
      <c r="B71" s="43"/>
      <c r="C71" s="43"/>
      <c r="D71" s="43"/>
      <c r="E71" s="43"/>
      <c r="F71" s="43"/>
      <c r="G71" s="43"/>
      <c r="H71" s="476"/>
      <c r="I71" s="41"/>
      <c r="J71" s="41" t="s">
        <v>1195</v>
      </c>
      <c r="K71" s="41" t="s">
        <v>1199</v>
      </c>
      <c r="L71" s="43"/>
      <c r="M71" s="43"/>
      <c r="N71" s="43"/>
      <c r="O71" s="43"/>
      <c r="P71" s="43"/>
      <c r="Q71" s="43"/>
      <c r="R71" s="43"/>
      <c r="S71" s="43"/>
      <c r="T71" s="41"/>
      <c r="U71" s="41"/>
      <c r="V71" s="41"/>
      <c r="W71" s="41"/>
      <c r="X71" s="41"/>
      <c r="Y71" s="43"/>
      <c r="Z71" s="43"/>
    </row>
    <row r="72" spans="1:26" ht="11.25" customHeight="1" x14ac:dyDescent="0.2">
      <c r="A72" s="43"/>
      <c r="B72" s="43"/>
      <c r="C72" s="43"/>
      <c r="D72" s="43"/>
      <c r="E72" s="43"/>
      <c r="F72" s="43"/>
      <c r="G72" s="43"/>
      <c r="H72" s="476"/>
      <c r="I72" s="41"/>
      <c r="J72" s="41" t="s">
        <v>1195</v>
      </c>
      <c r="K72" s="41" t="s">
        <v>1200</v>
      </c>
      <c r="L72" s="43"/>
      <c r="M72" s="43"/>
      <c r="N72" s="43"/>
      <c r="O72" s="43"/>
      <c r="P72" s="43"/>
      <c r="Q72" s="43"/>
      <c r="R72" s="43"/>
      <c r="S72" s="43"/>
      <c r="T72" s="41"/>
      <c r="U72" s="41"/>
      <c r="V72" s="41"/>
      <c r="W72" s="41"/>
      <c r="X72" s="41"/>
      <c r="Y72" s="43"/>
      <c r="Z72" s="43"/>
    </row>
    <row r="73" spans="1:26" ht="11.25" customHeight="1" x14ac:dyDescent="0.2">
      <c r="A73" s="43"/>
      <c r="B73" s="43"/>
      <c r="C73" s="43"/>
      <c r="D73" s="43"/>
      <c r="E73" s="43"/>
      <c r="F73" s="43"/>
      <c r="G73" s="43"/>
      <c r="H73" s="476"/>
      <c r="I73" s="41"/>
      <c r="J73" s="41" t="s">
        <v>1195</v>
      </c>
      <c r="K73" s="41" t="s">
        <v>1201</v>
      </c>
      <c r="L73" s="43"/>
      <c r="M73" s="43"/>
      <c r="N73" s="43"/>
      <c r="O73" s="43"/>
      <c r="P73" s="43"/>
      <c r="Q73" s="43"/>
      <c r="R73" s="43"/>
      <c r="S73" s="43"/>
      <c r="T73" s="41"/>
      <c r="U73" s="41"/>
      <c r="V73" s="41"/>
      <c r="W73" s="41"/>
      <c r="X73" s="41"/>
      <c r="Y73" s="43"/>
      <c r="Z73" s="43"/>
    </row>
    <row r="74" spans="1:26" ht="11.25" customHeight="1" x14ac:dyDescent="0.2">
      <c r="A74" s="43"/>
      <c r="B74" s="43"/>
      <c r="C74" s="43"/>
      <c r="D74" s="43"/>
      <c r="E74" s="43"/>
      <c r="F74" s="43"/>
      <c r="G74" s="43"/>
      <c r="H74" s="476"/>
      <c r="I74" s="41"/>
      <c r="J74" s="41" t="s">
        <v>1195</v>
      </c>
      <c r="K74" s="41" t="s">
        <v>1202</v>
      </c>
      <c r="L74" s="43"/>
      <c r="M74" s="43"/>
      <c r="N74" s="43"/>
      <c r="O74" s="43"/>
      <c r="P74" s="43"/>
      <c r="Q74" s="43"/>
      <c r="R74" s="43"/>
      <c r="S74" s="43"/>
      <c r="T74" s="41"/>
      <c r="U74" s="41"/>
      <c r="V74" s="41"/>
      <c r="W74" s="41"/>
      <c r="X74" s="41"/>
      <c r="Y74" s="43"/>
      <c r="Z74" s="43"/>
    </row>
    <row r="75" spans="1:26" ht="11.25" customHeight="1" x14ac:dyDescent="0.2">
      <c r="A75" s="43"/>
      <c r="B75" s="43"/>
      <c r="C75" s="43"/>
      <c r="D75" s="43"/>
      <c r="E75" s="43"/>
      <c r="F75" s="43"/>
      <c r="G75" s="43"/>
      <c r="H75" s="476"/>
      <c r="I75" s="41"/>
      <c r="J75" s="41" t="s">
        <v>1195</v>
      </c>
      <c r="K75" s="41" t="s">
        <v>1203</v>
      </c>
      <c r="L75" s="43"/>
      <c r="M75" s="43"/>
      <c r="N75" s="43"/>
      <c r="O75" s="43"/>
      <c r="P75" s="43"/>
      <c r="Q75" s="43"/>
      <c r="R75" s="43"/>
      <c r="S75" s="43"/>
      <c r="T75" s="41"/>
      <c r="U75" s="41"/>
      <c r="V75" s="41"/>
      <c r="W75" s="41"/>
      <c r="X75" s="41"/>
      <c r="Y75" s="43"/>
      <c r="Z75" s="43"/>
    </row>
    <row r="76" spans="1:26" ht="11.25" customHeight="1" x14ac:dyDescent="0.2">
      <c r="A76" s="43"/>
      <c r="B76" s="43"/>
      <c r="C76" s="43"/>
      <c r="D76" s="43"/>
      <c r="E76" s="43"/>
      <c r="F76" s="43"/>
      <c r="G76" s="43"/>
      <c r="H76" s="476"/>
      <c r="I76" s="41"/>
      <c r="J76" s="41" t="s">
        <v>1204</v>
      </c>
      <c r="K76" s="41" t="s">
        <v>1205</v>
      </c>
      <c r="L76" s="43"/>
      <c r="M76" s="43"/>
      <c r="N76" s="43"/>
      <c r="O76" s="43"/>
      <c r="P76" s="43"/>
      <c r="Q76" s="43"/>
      <c r="R76" s="43"/>
      <c r="S76" s="43"/>
      <c r="T76" s="41"/>
      <c r="U76" s="41"/>
      <c r="V76" s="41"/>
      <c r="W76" s="41"/>
      <c r="X76" s="41"/>
      <c r="Y76" s="43"/>
      <c r="Z76" s="43"/>
    </row>
    <row r="77" spans="1:26" ht="11.25" customHeight="1" x14ac:dyDescent="0.2">
      <c r="A77" s="43"/>
      <c r="B77" s="43"/>
      <c r="C77" s="43"/>
      <c r="D77" s="43"/>
      <c r="E77" s="43"/>
      <c r="F77" s="43"/>
      <c r="G77" s="43"/>
      <c r="H77" s="476"/>
      <c r="I77" s="41"/>
      <c r="J77" s="41" t="s">
        <v>1204</v>
      </c>
      <c r="K77" s="41" t="s">
        <v>1206</v>
      </c>
      <c r="L77" s="43"/>
      <c r="M77" s="43"/>
      <c r="N77" s="43"/>
      <c r="O77" s="43"/>
      <c r="P77" s="43"/>
      <c r="Q77" s="43"/>
      <c r="R77" s="43"/>
      <c r="S77" s="43"/>
      <c r="T77" s="41"/>
      <c r="U77" s="41"/>
      <c r="V77" s="41"/>
      <c r="W77" s="41"/>
      <c r="X77" s="41"/>
      <c r="Y77" s="43"/>
      <c r="Z77" s="43"/>
    </row>
    <row r="78" spans="1:26" ht="11.25" customHeight="1" x14ac:dyDescent="0.2">
      <c r="A78" s="43"/>
      <c r="B78" s="43"/>
      <c r="C78" s="43"/>
      <c r="D78" s="43"/>
      <c r="E78" s="43"/>
      <c r="F78" s="43"/>
      <c r="G78" s="43"/>
      <c r="H78" s="476"/>
      <c r="I78" s="41"/>
      <c r="J78" s="41" t="s">
        <v>1204</v>
      </c>
      <c r="K78" s="41" t="s">
        <v>1207</v>
      </c>
      <c r="L78" s="43"/>
      <c r="M78" s="43"/>
      <c r="N78" s="43"/>
      <c r="O78" s="43"/>
      <c r="P78" s="43"/>
      <c r="Q78" s="43"/>
      <c r="R78" s="43"/>
      <c r="S78" s="43"/>
      <c r="T78" s="41"/>
      <c r="U78" s="41"/>
      <c r="V78" s="41"/>
      <c r="W78" s="41"/>
      <c r="X78" s="41"/>
      <c r="Y78" s="43"/>
      <c r="Z78" s="43"/>
    </row>
    <row r="79" spans="1:26" ht="11.25" customHeight="1" x14ac:dyDescent="0.2">
      <c r="A79" s="43"/>
      <c r="B79" s="43"/>
      <c r="C79" s="43"/>
      <c r="D79" s="43"/>
      <c r="E79" s="43"/>
      <c r="F79" s="43"/>
      <c r="G79" s="43"/>
      <c r="H79" s="476"/>
      <c r="I79" s="41"/>
      <c r="J79" s="41" t="s">
        <v>1204</v>
      </c>
      <c r="K79" s="41" t="s">
        <v>1208</v>
      </c>
      <c r="L79" s="43"/>
      <c r="M79" s="43"/>
      <c r="N79" s="43"/>
      <c r="O79" s="43"/>
      <c r="P79" s="43"/>
      <c r="Q79" s="43"/>
      <c r="R79" s="43"/>
      <c r="S79" s="43"/>
      <c r="T79" s="41"/>
      <c r="U79" s="41"/>
      <c r="V79" s="41"/>
      <c r="W79" s="41"/>
      <c r="X79" s="41"/>
      <c r="Y79" s="43"/>
      <c r="Z79" s="43"/>
    </row>
    <row r="80" spans="1:26" ht="11.25" customHeight="1" x14ac:dyDescent="0.2">
      <c r="A80" s="43"/>
      <c r="B80" s="43"/>
      <c r="C80" s="43"/>
      <c r="D80" s="43"/>
      <c r="E80" s="43"/>
      <c r="F80" s="43"/>
      <c r="G80" s="43"/>
      <c r="H80" s="476"/>
      <c r="I80" s="41"/>
      <c r="J80" s="41"/>
      <c r="K80" s="41"/>
      <c r="L80" s="43"/>
      <c r="M80" s="43"/>
      <c r="N80" s="43"/>
      <c r="O80" s="43"/>
      <c r="P80" s="43"/>
      <c r="Q80" s="43"/>
      <c r="R80" s="43"/>
      <c r="S80" s="43"/>
      <c r="T80" s="41"/>
      <c r="U80" s="41"/>
      <c r="V80" s="41"/>
      <c r="W80" s="41"/>
      <c r="X80" s="41"/>
      <c r="Y80" s="43"/>
      <c r="Z80" s="43"/>
    </row>
    <row r="81" spans="1:26" ht="11.25" customHeight="1" x14ac:dyDescent="0.2">
      <c r="A81" s="43"/>
      <c r="B81" s="43"/>
      <c r="C81" s="43"/>
      <c r="D81" s="43"/>
      <c r="E81" s="43"/>
      <c r="F81" s="43"/>
      <c r="G81" s="43"/>
      <c r="H81" s="476"/>
      <c r="I81" s="41"/>
      <c r="J81" s="41"/>
      <c r="K81" s="41"/>
      <c r="L81" s="43"/>
      <c r="M81" s="43"/>
      <c r="N81" s="43"/>
      <c r="O81" s="43"/>
      <c r="P81" s="43"/>
      <c r="Q81" s="43"/>
      <c r="R81" s="43"/>
      <c r="S81" s="43"/>
      <c r="T81" s="41"/>
      <c r="U81" s="41"/>
      <c r="V81" s="41"/>
      <c r="W81" s="41"/>
      <c r="X81" s="41"/>
      <c r="Y81" s="43"/>
      <c r="Z81" s="43"/>
    </row>
    <row r="82" spans="1:26" ht="11.25" customHeight="1" x14ac:dyDescent="0.2">
      <c r="A82" s="43"/>
      <c r="B82" s="43"/>
      <c r="C82" s="43"/>
      <c r="D82" s="43"/>
      <c r="E82" s="43"/>
      <c r="F82" s="43"/>
      <c r="G82" s="43"/>
      <c r="H82" s="476"/>
      <c r="I82" s="41"/>
      <c r="J82" s="41"/>
      <c r="K82" s="41"/>
      <c r="L82" s="43"/>
      <c r="M82" s="43"/>
      <c r="N82" s="43"/>
      <c r="O82" s="43"/>
      <c r="P82" s="43"/>
      <c r="Q82" s="43"/>
      <c r="R82" s="43"/>
      <c r="S82" s="43"/>
      <c r="T82" s="41"/>
      <c r="U82" s="41"/>
      <c r="V82" s="41"/>
      <c r="W82" s="41"/>
      <c r="X82" s="41"/>
      <c r="Y82" s="43"/>
      <c r="Z82" s="43"/>
    </row>
    <row r="83" spans="1:26" ht="11.25" customHeight="1" x14ac:dyDescent="0.2">
      <c r="A83" s="43"/>
      <c r="B83" s="43"/>
      <c r="C83" s="43"/>
      <c r="D83" s="43"/>
      <c r="E83" s="43"/>
      <c r="F83" s="43"/>
      <c r="G83" s="43"/>
      <c r="H83" s="476"/>
      <c r="I83" s="41"/>
      <c r="J83" s="41"/>
      <c r="K83" s="41"/>
      <c r="L83" s="43"/>
      <c r="M83" s="43"/>
      <c r="N83" s="43"/>
      <c r="O83" s="43"/>
      <c r="P83" s="43"/>
      <c r="Q83" s="43"/>
      <c r="R83" s="43"/>
      <c r="S83" s="43"/>
      <c r="T83" s="41"/>
      <c r="U83" s="41"/>
      <c r="V83" s="41"/>
      <c r="W83" s="41"/>
      <c r="X83" s="41"/>
      <c r="Y83" s="43"/>
      <c r="Z83" s="43"/>
    </row>
    <row r="84" spans="1:26" ht="11.25" customHeight="1" x14ac:dyDescent="0.2">
      <c r="A84" s="43"/>
      <c r="B84" s="43"/>
      <c r="C84" s="43"/>
      <c r="D84" s="43"/>
      <c r="E84" s="43"/>
      <c r="F84" s="43"/>
      <c r="G84" s="43"/>
      <c r="H84" s="476"/>
      <c r="I84" s="41"/>
      <c r="J84" s="41"/>
      <c r="K84" s="41"/>
      <c r="L84" s="43"/>
      <c r="M84" s="43"/>
      <c r="N84" s="43"/>
      <c r="O84" s="43"/>
      <c r="P84" s="43"/>
      <c r="Q84" s="43"/>
      <c r="R84" s="43"/>
      <c r="S84" s="43"/>
      <c r="T84" s="41"/>
      <c r="U84" s="41"/>
      <c r="V84" s="41"/>
      <c r="W84" s="41"/>
      <c r="X84" s="41"/>
      <c r="Y84" s="43"/>
      <c r="Z84" s="43"/>
    </row>
    <row r="85" spans="1:26" ht="11.25" customHeight="1" x14ac:dyDescent="0.2">
      <c r="A85" s="43"/>
      <c r="B85" s="43"/>
      <c r="C85" s="43"/>
      <c r="D85" s="43"/>
      <c r="E85" s="43"/>
      <c r="F85" s="43"/>
      <c r="G85" s="43"/>
      <c r="H85" s="476"/>
      <c r="I85" s="41"/>
      <c r="J85" s="41"/>
      <c r="K85" s="41"/>
      <c r="L85" s="43"/>
      <c r="M85" s="43"/>
      <c r="N85" s="43"/>
      <c r="O85" s="43"/>
      <c r="P85" s="43"/>
      <c r="Q85" s="43"/>
      <c r="R85" s="43"/>
      <c r="S85" s="43"/>
      <c r="T85" s="41"/>
      <c r="U85" s="41"/>
      <c r="V85" s="41"/>
      <c r="W85" s="41"/>
      <c r="X85" s="41"/>
      <c r="Y85" s="43"/>
      <c r="Z85" s="43"/>
    </row>
    <row r="86" spans="1:26" ht="11.25" customHeight="1" x14ac:dyDescent="0.2">
      <c r="A86" s="43"/>
      <c r="B86" s="43"/>
      <c r="C86" s="43"/>
      <c r="D86" s="43"/>
      <c r="E86" s="43"/>
      <c r="F86" s="43"/>
      <c r="G86" s="43"/>
      <c r="H86" s="476"/>
      <c r="I86" s="41"/>
      <c r="J86" s="41"/>
      <c r="K86" s="41"/>
      <c r="L86" s="43"/>
      <c r="M86" s="43"/>
      <c r="N86" s="43"/>
      <c r="O86" s="43"/>
      <c r="P86" s="43"/>
      <c r="Q86" s="43"/>
      <c r="R86" s="43"/>
      <c r="S86" s="43"/>
      <c r="T86" s="41"/>
      <c r="U86" s="41"/>
      <c r="V86" s="41"/>
      <c r="W86" s="41"/>
      <c r="X86" s="41"/>
      <c r="Y86" s="43"/>
      <c r="Z86" s="43"/>
    </row>
    <row r="87" spans="1:26" ht="11.25" customHeight="1" x14ac:dyDescent="0.2">
      <c r="A87" s="43"/>
      <c r="B87" s="43"/>
      <c r="C87" s="43"/>
      <c r="D87" s="43"/>
      <c r="E87" s="43"/>
      <c r="F87" s="43"/>
      <c r="G87" s="43"/>
      <c r="H87" s="476"/>
      <c r="I87" s="41"/>
      <c r="J87" s="41"/>
      <c r="K87" s="41"/>
      <c r="L87" s="43"/>
      <c r="M87" s="43"/>
      <c r="N87" s="43"/>
      <c r="O87" s="43"/>
      <c r="P87" s="43"/>
      <c r="Q87" s="43"/>
      <c r="R87" s="43"/>
      <c r="S87" s="43"/>
      <c r="T87" s="41"/>
      <c r="U87" s="41"/>
      <c r="V87" s="41"/>
      <c r="W87" s="41"/>
      <c r="X87" s="41"/>
      <c r="Y87" s="43"/>
      <c r="Z87" s="43"/>
    </row>
    <row r="88" spans="1:26" ht="11.25" customHeight="1" x14ac:dyDescent="0.2">
      <c r="A88" s="43"/>
      <c r="B88" s="43"/>
      <c r="C88" s="43"/>
      <c r="D88" s="43"/>
      <c r="E88" s="43"/>
      <c r="F88" s="43"/>
      <c r="G88" s="43"/>
      <c r="H88" s="476"/>
      <c r="I88" s="41"/>
      <c r="J88" s="41"/>
      <c r="K88" s="41"/>
      <c r="L88" s="43"/>
      <c r="M88" s="43"/>
      <c r="N88" s="43"/>
      <c r="O88" s="43"/>
      <c r="P88" s="43"/>
      <c r="Q88" s="43"/>
      <c r="R88" s="43"/>
      <c r="S88" s="43"/>
      <c r="T88" s="41"/>
      <c r="U88" s="41"/>
      <c r="V88" s="41"/>
      <c r="W88" s="41"/>
      <c r="X88" s="41"/>
      <c r="Y88" s="43"/>
      <c r="Z88" s="43"/>
    </row>
    <row r="89" spans="1:26" ht="11.25" customHeight="1" x14ac:dyDescent="0.2">
      <c r="A89" s="43"/>
      <c r="B89" s="43"/>
      <c r="C89" s="43"/>
      <c r="D89" s="43"/>
      <c r="E89" s="43"/>
      <c r="F89" s="43"/>
      <c r="G89" s="43"/>
      <c r="H89" s="476"/>
      <c r="I89" s="41"/>
      <c r="J89" s="41"/>
      <c r="K89" s="41"/>
      <c r="L89" s="43"/>
      <c r="M89" s="43"/>
      <c r="N89" s="43"/>
      <c r="O89" s="43"/>
      <c r="P89" s="43"/>
      <c r="Q89" s="43"/>
      <c r="R89" s="43"/>
      <c r="S89" s="43"/>
      <c r="T89" s="41"/>
      <c r="U89" s="41"/>
      <c r="V89" s="41"/>
      <c r="W89" s="41"/>
      <c r="X89" s="41"/>
      <c r="Y89" s="43"/>
      <c r="Z89" s="43"/>
    </row>
    <row r="90" spans="1:26" ht="11.25" customHeight="1" x14ac:dyDescent="0.2">
      <c r="A90" s="43"/>
      <c r="B90" s="43"/>
      <c r="C90" s="43"/>
      <c r="D90" s="43"/>
      <c r="E90" s="43"/>
      <c r="F90" s="43"/>
      <c r="G90" s="43"/>
      <c r="H90" s="476"/>
      <c r="I90" s="41"/>
      <c r="J90" s="41"/>
      <c r="K90" s="41"/>
      <c r="L90" s="43"/>
      <c r="M90" s="43"/>
      <c r="N90" s="43"/>
      <c r="O90" s="43"/>
      <c r="P90" s="43"/>
      <c r="Q90" s="43"/>
      <c r="R90" s="43"/>
      <c r="S90" s="43"/>
      <c r="T90" s="41"/>
      <c r="U90" s="41"/>
      <c r="V90" s="41"/>
      <c r="W90" s="41"/>
      <c r="X90" s="41"/>
      <c r="Y90" s="43"/>
      <c r="Z90" s="43"/>
    </row>
    <row r="91" spans="1:26" ht="11.25" customHeight="1" x14ac:dyDescent="0.2">
      <c r="A91" s="43"/>
      <c r="B91" s="43"/>
      <c r="C91" s="43"/>
      <c r="D91" s="43"/>
      <c r="E91" s="43"/>
      <c r="F91" s="43"/>
      <c r="G91" s="43"/>
      <c r="H91" s="476"/>
      <c r="I91" s="41"/>
      <c r="J91" s="41"/>
      <c r="K91" s="41"/>
      <c r="L91" s="43"/>
      <c r="M91" s="43"/>
      <c r="N91" s="43"/>
      <c r="O91" s="43"/>
      <c r="P91" s="43"/>
      <c r="Q91" s="43"/>
      <c r="R91" s="43"/>
      <c r="S91" s="43"/>
      <c r="T91" s="41"/>
      <c r="U91" s="41"/>
      <c r="V91" s="41"/>
      <c r="W91" s="41"/>
      <c r="X91" s="41"/>
      <c r="Y91" s="43"/>
      <c r="Z91" s="43"/>
    </row>
    <row r="92" spans="1:26" ht="11.25" customHeight="1" x14ac:dyDescent="0.2">
      <c r="A92" s="43"/>
      <c r="B92" s="43"/>
      <c r="C92" s="43"/>
      <c r="D92" s="43"/>
      <c r="E92" s="43"/>
      <c r="F92" s="43"/>
      <c r="G92" s="43"/>
      <c r="H92" s="476"/>
      <c r="I92" s="41"/>
      <c r="J92" s="41"/>
      <c r="K92" s="41"/>
      <c r="L92" s="43"/>
      <c r="M92" s="43"/>
      <c r="N92" s="43"/>
      <c r="O92" s="43"/>
      <c r="P92" s="43"/>
      <c r="Q92" s="43"/>
      <c r="R92" s="43"/>
      <c r="S92" s="43"/>
      <c r="T92" s="41"/>
      <c r="U92" s="41"/>
      <c r="V92" s="41"/>
      <c r="W92" s="41"/>
      <c r="X92" s="41"/>
      <c r="Y92" s="43"/>
      <c r="Z92" s="43"/>
    </row>
    <row r="93" spans="1:26" ht="11.25" customHeight="1" x14ac:dyDescent="0.2">
      <c r="A93" s="43"/>
      <c r="B93" s="43"/>
      <c r="C93" s="43"/>
      <c r="D93" s="43"/>
      <c r="E93" s="43"/>
      <c r="F93" s="43"/>
      <c r="G93" s="43"/>
      <c r="H93" s="476"/>
      <c r="I93" s="41"/>
      <c r="J93" s="41"/>
      <c r="K93" s="41"/>
      <c r="L93" s="43"/>
      <c r="M93" s="43"/>
      <c r="N93" s="43"/>
      <c r="O93" s="43"/>
      <c r="P93" s="43"/>
      <c r="Q93" s="43"/>
      <c r="R93" s="43"/>
      <c r="S93" s="43"/>
      <c r="T93" s="41"/>
      <c r="U93" s="41"/>
      <c r="V93" s="41"/>
      <c r="W93" s="41"/>
      <c r="X93" s="41"/>
      <c r="Y93" s="43"/>
      <c r="Z93" s="43"/>
    </row>
    <row r="94" spans="1:26" ht="11.25" customHeight="1" x14ac:dyDescent="0.2">
      <c r="A94" s="43"/>
      <c r="B94" s="43"/>
      <c r="C94" s="43"/>
      <c r="D94" s="43"/>
      <c r="E94" s="43"/>
      <c r="F94" s="43"/>
      <c r="G94" s="43"/>
      <c r="H94" s="476"/>
      <c r="I94" s="41"/>
      <c r="J94" s="41"/>
      <c r="K94" s="41"/>
      <c r="L94" s="43"/>
      <c r="M94" s="43"/>
      <c r="N94" s="43"/>
      <c r="O94" s="43"/>
      <c r="P94" s="43"/>
      <c r="Q94" s="43"/>
      <c r="R94" s="43"/>
      <c r="S94" s="43"/>
      <c r="T94" s="41"/>
      <c r="U94" s="41"/>
      <c r="V94" s="41"/>
      <c r="W94" s="41"/>
      <c r="X94" s="41"/>
      <c r="Y94" s="43"/>
      <c r="Z94" s="43"/>
    </row>
    <row r="95" spans="1:26" ht="11.25" customHeight="1" x14ac:dyDescent="0.2">
      <c r="A95" s="43"/>
      <c r="B95" s="43"/>
      <c r="C95" s="43"/>
      <c r="D95" s="43"/>
      <c r="E95" s="43"/>
      <c r="F95" s="43"/>
      <c r="G95" s="43"/>
      <c r="H95" s="476"/>
      <c r="I95" s="41"/>
      <c r="J95" s="41"/>
      <c r="K95" s="41"/>
      <c r="L95" s="43"/>
      <c r="M95" s="43"/>
      <c r="N95" s="43"/>
      <c r="O95" s="43"/>
      <c r="P95" s="43"/>
      <c r="Q95" s="43"/>
      <c r="R95" s="43"/>
      <c r="S95" s="43"/>
      <c r="T95" s="41"/>
      <c r="U95" s="41"/>
      <c r="V95" s="41"/>
      <c r="W95" s="41"/>
      <c r="X95" s="41"/>
      <c r="Y95" s="43"/>
      <c r="Z95" s="43"/>
    </row>
    <row r="96" spans="1:26" ht="11.25" customHeight="1" x14ac:dyDescent="0.2">
      <c r="A96" s="43"/>
      <c r="B96" s="43"/>
      <c r="C96" s="43"/>
      <c r="D96" s="43"/>
      <c r="E96" s="43"/>
      <c r="F96" s="43"/>
      <c r="G96" s="43"/>
      <c r="H96" s="476"/>
      <c r="I96" s="41"/>
      <c r="J96" s="41"/>
      <c r="K96" s="41"/>
      <c r="L96" s="43"/>
      <c r="M96" s="43"/>
      <c r="N96" s="43"/>
      <c r="O96" s="43"/>
      <c r="P96" s="43"/>
      <c r="Q96" s="43"/>
      <c r="R96" s="43"/>
      <c r="S96" s="43"/>
      <c r="T96" s="41"/>
      <c r="U96" s="41"/>
      <c r="V96" s="41"/>
      <c r="W96" s="41"/>
      <c r="X96" s="41"/>
      <c r="Y96" s="43"/>
      <c r="Z96" s="43"/>
    </row>
    <row r="97" spans="1:26" ht="11.25" customHeight="1" x14ac:dyDescent="0.2">
      <c r="A97" s="43"/>
      <c r="B97" s="43"/>
      <c r="C97" s="43"/>
      <c r="D97" s="43"/>
      <c r="E97" s="43"/>
      <c r="F97" s="43"/>
      <c r="G97" s="43"/>
      <c r="H97" s="476"/>
      <c r="I97" s="41"/>
      <c r="J97" s="41"/>
      <c r="K97" s="41"/>
      <c r="L97" s="43"/>
      <c r="M97" s="43"/>
      <c r="N97" s="43"/>
      <c r="O97" s="43"/>
      <c r="P97" s="43"/>
      <c r="Q97" s="43"/>
      <c r="R97" s="43"/>
      <c r="S97" s="43"/>
      <c r="T97" s="41"/>
      <c r="U97" s="41"/>
      <c r="V97" s="41"/>
      <c r="W97" s="41"/>
      <c r="X97" s="41"/>
      <c r="Y97" s="43"/>
      <c r="Z97" s="43"/>
    </row>
    <row r="98" spans="1:26" ht="11.25" customHeight="1" x14ac:dyDescent="0.2">
      <c r="A98" s="43"/>
      <c r="B98" s="43"/>
      <c r="C98" s="43"/>
      <c r="D98" s="43"/>
      <c r="E98" s="43"/>
      <c r="F98" s="43"/>
      <c r="G98" s="43"/>
      <c r="H98" s="476"/>
      <c r="I98" s="41"/>
      <c r="J98" s="41"/>
      <c r="K98" s="41"/>
      <c r="L98" s="43"/>
      <c r="M98" s="43"/>
      <c r="N98" s="43"/>
      <c r="O98" s="43"/>
      <c r="P98" s="43"/>
      <c r="Q98" s="43"/>
      <c r="R98" s="43"/>
      <c r="S98" s="43"/>
      <c r="T98" s="41"/>
      <c r="U98" s="41"/>
      <c r="V98" s="41"/>
      <c r="W98" s="41"/>
      <c r="X98" s="41"/>
      <c r="Y98" s="43"/>
      <c r="Z98" s="43"/>
    </row>
    <row r="99" spans="1:26" ht="11.25" customHeight="1" x14ac:dyDescent="0.2">
      <c r="A99" s="43"/>
      <c r="B99" s="43"/>
      <c r="C99" s="43"/>
      <c r="D99" s="43"/>
      <c r="E99" s="43"/>
      <c r="F99" s="43"/>
      <c r="G99" s="43"/>
      <c r="H99" s="476"/>
      <c r="I99" s="41"/>
      <c r="J99" s="41"/>
      <c r="K99" s="41"/>
      <c r="L99" s="43"/>
      <c r="M99" s="43"/>
      <c r="N99" s="43"/>
      <c r="O99" s="43"/>
      <c r="P99" s="43"/>
      <c r="Q99" s="43"/>
      <c r="R99" s="43"/>
      <c r="S99" s="43"/>
      <c r="T99" s="41"/>
      <c r="U99" s="41"/>
      <c r="V99" s="41"/>
      <c r="W99" s="41"/>
      <c r="X99" s="41"/>
      <c r="Y99" s="43"/>
      <c r="Z99" s="43"/>
    </row>
    <row r="100" spans="1:26" ht="11.25" customHeight="1" x14ac:dyDescent="0.2">
      <c r="A100" s="43"/>
      <c r="B100" s="43"/>
      <c r="C100" s="43"/>
      <c r="D100" s="43"/>
      <c r="E100" s="43"/>
      <c r="F100" s="43"/>
      <c r="G100" s="43"/>
      <c r="H100" s="476"/>
      <c r="I100" s="41"/>
      <c r="J100" s="41"/>
      <c r="K100" s="41"/>
      <c r="L100" s="43"/>
      <c r="M100" s="43"/>
      <c r="N100" s="43"/>
      <c r="O100" s="43"/>
      <c r="P100" s="43"/>
      <c r="Q100" s="43"/>
      <c r="R100" s="43"/>
      <c r="S100" s="43"/>
      <c r="T100" s="41"/>
      <c r="U100" s="41"/>
      <c r="V100" s="41"/>
      <c r="W100" s="41"/>
      <c r="X100" s="41"/>
      <c r="Y100" s="43"/>
      <c r="Z100" s="43"/>
    </row>
    <row r="101" spans="1:26" ht="11.25" customHeight="1" x14ac:dyDescent="0.2">
      <c r="A101" s="43"/>
      <c r="B101" s="43"/>
      <c r="C101" s="43"/>
      <c r="D101" s="43"/>
      <c r="E101" s="43"/>
      <c r="F101" s="43"/>
      <c r="G101" s="43"/>
      <c r="H101" s="476"/>
      <c r="I101" s="41"/>
      <c r="J101" s="41"/>
      <c r="K101" s="41"/>
      <c r="L101" s="43"/>
      <c r="M101" s="43"/>
      <c r="N101" s="43"/>
      <c r="O101" s="43"/>
      <c r="P101" s="43"/>
      <c r="Q101" s="43"/>
      <c r="R101" s="43"/>
      <c r="S101" s="43"/>
      <c r="T101" s="41"/>
      <c r="U101" s="41"/>
      <c r="V101" s="41"/>
      <c r="W101" s="41"/>
      <c r="X101" s="41"/>
      <c r="Y101" s="43"/>
      <c r="Z101" s="43"/>
    </row>
    <row r="102" spans="1:26" ht="11.25" customHeight="1" x14ac:dyDescent="0.2">
      <c r="A102" s="43"/>
      <c r="B102" s="43"/>
      <c r="C102" s="43"/>
      <c r="D102" s="43"/>
      <c r="E102" s="43"/>
      <c r="F102" s="43"/>
      <c r="G102" s="43"/>
      <c r="H102" s="476"/>
      <c r="I102" s="41"/>
      <c r="J102" s="41"/>
      <c r="K102" s="41"/>
      <c r="L102" s="43"/>
      <c r="M102" s="43"/>
      <c r="N102" s="43"/>
      <c r="O102" s="43"/>
      <c r="P102" s="43"/>
      <c r="Q102" s="43"/>
      <c r="R102" s="43"/>
      <c r="S102" s="43"/>
      <c r="T102" s="41"/>
      <c r="U102" s="41"/>
      <c r="V102" s="41"/>
      <c r="W102" s="41"/>
      <c r="X102" s="41"/>
      <c r="Y102" s="43"/>
      <c r="Z102" s="43"/>
    </row>
    <row r="103" spans="1:26" ht="11.25" customHeight="1" x14ac:dyDescent="0.2">
      <c r="A103" s="43"/>
      <c r="B103" s="43"/>
      <c r="C103" s="43"/>
      <c r="D103" s="43"/>
      <c r="E103" s="43"/>
      <c r="F103" s="43"/>
      <c r="G103" s="43"/>
      <c r="H103" s="476"/>
      <c r="I103" s="41"/>
      <c r="J103" s="41"/>
      <c r="K103" s="41"/>
      <c r="L103" s="43"/>
      <c r="M103" s="43"/>
      <c r="N103" s="43"/>
      <c r="O103" s="43"/>
      <c r="P103" s="43"/>
      <c r="Q103" s="43"/>
      <c r="R103" s="43"/>
      <c r="S103" s="43"/>
      <c r="T103" s="41"/>
      <c r="U103" s="41"/>
      <c r="V103" s="41"/>
      <c r="W103" s="41"/>
      <c r="X103" s="41"/>
      <c r="Y103" s="43"/>
      <c r="Z103" s="43"/>
    </row>
    <row r="104" spans="1:26" ht="11.25" customHeight="1" x14ac:dyDescent="0.2">
      <c r="A104" s="43"/>
      <c r="B104" s="43"/>
      <c r="C104" s="43"/>
      <c r="D104" s="43"/>
      <c r="E104" s="43"/>
      <c r="F104" s="43"/>
      <c r="G104" s="43"/>
      <c r="H104" s="476"/>
      <c r="I104" s="41"/>
      <c r="J104" s="41"/>
      <c r="K104" s="41"/>
      <c r="L104" s="43"/>
      <c r="M104" s="43"/>
      <c r="N104" s="43"/>
      <c r="O104" s="43"/>
      <c r="P104" s="43"/>
      <c r="Q104" s="43"/>
      <c r="R104" s="43"/>
      <c r="S104" s="43"/>
      <c r="T104" s="41"/>
      <c r="U104" s="41"/>
      <c r="V104" s="41"/>
      <c r="W104" s="41"/>
      <c r="X104" s="41"/>
      <c r="Y104" s="43"/>
      <c r="Z104" s="43"/>
    </row>
    <row r="105" spans="1:26" ht="11.25" customHeight="1" x14ac:dyDescent="0.2">
      <c r="A105" s="43"/>
      <c r="B105" s="43"/>
      <c r="C105" s="43"/>
      <c r="D105" s="43"/>
      <c r="E105" s="43"/>
      <c r="F105" s="43"/>
      <c r="G105" s="43"/>
      <c r="H105" s="476"/>
      <c r="I105" s="41"/>
      <c r="J105" s="41"/>
      <c r="K105" s="41"/>
      <c r="L105" s="43"/>
      <c r="M105" s="43"/>
      <c r="N105" s="43"/>
      <c r="O105" s="43"/>
      <c r="P105" s="43"/>
      <c r="Q105" s="43"/>
      <c r="R105" s="43"/>
      <c r="S105" s="43"/>
      <c r="T105" s="41"/>
      <c r="U105" s="41"/>
      <c r="V105" s="41"/>
      <c r="W105" s="41"/>
      <c r="X105" s="41"/>
      <c r="Y105" s="43"/>
      <c r="Z105" s="43"/>
    </row>
    <row r="106" spans="1:26" ht="11.25" customHeight="1" x14ac:dyDescent="0.2">
      <c r="A106" s="43"/>
      <c r="B106" s="43"/>
      <c r="C106" s="43"/>
      <c r="D106" s="43"/>
      <c r="E106" s="43"/>
      <c r="F106" s="43"/>
      <c r="G106" s="43"/>
      <c r="H106" s="476"/>
      <c r="I106" s="41"/>
      <c r="J106" s="41"/>
      <c r="K106" s="41"/>
      <c r="L106" s="43"/>
      <c r="M106" s="43"/>
      <c r="N106" s="43"/>
      <c r="O106" s="43"/>
      <c r="P106" s="43"/>
      <c r="Q106" s="43"/>
      <c r="R106" s="43"/>
      <c r="S106" s="43"/>
      <c r="T106" s="41"/>
      <c r="U106" s="41"/>
      <c r="V106" s="41"/>
      <c r="W106" s="41"/>
      <c r="X106" s="41"/>
      <c r="Y106" s="43"/>
      <c r="Z106" s="43"/>
    </row>
    <row r="107" spans="1:26" ht="11.25" customHeight="1" x14ac:dyDescent="0.2">
      <c r="A107" s="43"/>
      <c r="B107" s="43"/>
      <c r="C107" s="43"/>
      <c r="D107" s="43"/>
      <c r="E107" s="43"/>
      <c r="F107" s="43"/>
      <c r="G107" s="43"/>
      <c r="H107" s="476"/>
      <c r="I107" s="41"/>
      <c r="J107" s="41"/>
      <c r="K107" s="41"/>
      <c r="L107" s="43"/>
      <c r="M107" s="43"/>
      <c r="N107" s="43"/>
      <c r="O107" s="43"/>
      <c r="P107" s="43"/>
      <c r="Q107" s="43"/>
      <c r="R107" s="43"/>
      <c r="S107" s="43"/>
      <c r="T107" s="41"/>
      <c r="U107" s="41"/>
      <c r="V107" s="41"/>
      <c r="W107" s="41"/>
      <c r="X107" s="41"/>
      <c r="Y107" s="43"/>
      <c r="Z107" s="43"/>
    </row>
    <row r="108" spans="1:26" ht="11.25" customHeight="1" x14ac:dyDescent="0.2">
      <c r="A108" s="43"/>
      <c r="B108" s="43"/>
      <c r="C108" s="43"/>
      <c r="D108" s="43"/>
      <c r="E108" s="43"/>
      <c r="F108" s="43"/>
      <c r="G108" s="43"/>
      <c r="H108" s="476"/>
      <c r="I108" s="41"/>
      <c r="J108" s="41"/>
      <c r="K108" s="41"/>
      <c r="L108" s="43"/>
      <c r="M108" s="43"/>
      <c r="N108" s="43"/>
      <c r="O108" s="43"/>
      <c r="P108" s="43"/>
      <c r="Q108" s="43"/>
      <c r="R108" s="43"/>
      <c r="S108" s="43"/>
      <c r="T108" s="41"/>
      <c r="U108" s="41"/>
      <c r="V108" s="41"/>
      <c r="W108" s="41"/>
      <c r="X108" s="41"/>
      <c r="Y108" s="43"/>
      <c r="Z108" s="43"/>
    </row>
    <row r="109" spans="1:26" ht="11.25" customHeight="1" x14ac:dyDescent="0.2">
      <c r="A109" s="43"/>
      <c r="B109" s="43"/>
      <c r="C109" s="43"/>
      <c r="D109" s="43"/>
      <c r="E109" s="43"/>
      <c r="F109" s="43"/>
      <c r="G109" s="43"/>
      <c r="H109" s="476"/>
      <c r="I109" s="41"/>
      <c r="J109" s="41"/>
      <c r="K109" s="41"/>
      <c r="L109" s="43"/>
      <c r="M109" s="43"/>
      <c r="N109" s="43"/>
      <c r="O109" s="43"/>
      <c r="P109" s="43"/>
      <c r="Q109" s="43"/>
      <c r="R109" s="43"/>
      <c r="S109" s="43"/>
      <c r="T109" s="41"/>
      <c r="U109" s="41"/>
      <c r="V109" s="41"/>
      <c r="W109" s="41"/>
      <c r="X109" s="41"/>
      <c r="Y109" s="43"/>
      <c r="Z109" s="43"/>
    </row>
    <row r="110" spans="1:26" ht="11.25" customHeight="1" x14ac:dyDescent="0.2">
      <c r="A110" s="43"/>
      <c r="B110" s="43"/>
      <c r="C110" s="43"/>
      <c r="D110" s="43"/>
      <c r="E110" s="43"/>
      <c r="F110" s="43"/>
      <c r="G110" s="43"/>
      <c r="H110" s="476"/>
      <c r="I110" s="41"/>
      <c r="J110" s="41"/>
      <c r="K110" s="41"/>
      <c r="L110" s="43"/>
      <c r="M110" s="43"/>
      <c r="N110" s="43"/>
      <c r="O110" s="43"/>
      <c r="P110" s="43"/>
      <c r="Q110" s="43"/>
      <c r="R110" s="43"/>
      <c r="S110" s="43"/>
      <c r="T110" s="41"/>
      <c r="U110" s="41"/>
      <c r="V110" s="41"/>
      <c r="W110" s="41"/>
      <c r="X110" s="41"/>
      <c r="Y110" s="43"/>
      <c r="Z110" s="43"/>
    </row>
    <row r="111" spans="1:26" ht="11.25" customHeight="1" x14ac:dyDescent="0.2">
      <c r="A111" s="43"/>
      <c r="B111" s="43"/>
      <c r="C111" s="43"/>
      <c r="D111" s="43"/>
      <c r="E111" s="43"/>
      <c r="F111" s="43"/>
      <c r="G111" s="43"/>
      <c r="H111" s="476"/>
      <c r="I111" s="41"/>
      <c r="J111" s="41"/>
      <c r="K111" s="41"/>
      <c r="L111" s="43"/>
      <c r="M111" s="43"/>
      <c r="N111" s="43"/>
      <c r="O111" s="43"/>
      <c r="P111" s="43"/>
      <c r="Q111" s="43"/>
      <c r="R111" s="43"/>
      <c r="S111" s="43"/>
      <c r="T111" s="41"/>
      <c r="U111" s="41"/>
      <c r="V111" s="41"/>
      <c r="W111" s="41"/>
      <c r="X111" s="41"/>
      <c r="Y111" s="43"/>
      <c r="Z111" s="43"/>
    </row>
    <row r="112" spans="1:26" ht="11.25" customHeight="1" x14ac:dyDescent="0.2">
      <c r="A112" s="43"/>
      <c r="B112" s="43"/>
      <c r="C112" s="43"/>
      <c r="D112" s="43"/>
      <c r="E112" s="43"/>
      <c r="F112" s="43"/>
      <c r="G112" s="43"/>
      <c r="H112" s="476"/>
      <c r="I112" s="41"/>
      <c r="J112" s="41"/>
      <c r="K112" s="41"/>
      <c r="L112" s="43"/>
      <c r="M112" s="43"/>
      <c r="N112" s="43"/>
      <c r="O112" s="43"/>
      <c r="P112" s="43"/>
      <c r="Q112" s="43"/>
      <c r="R112" s="43"/>
      <c r="S112" s="43"/>
      <c r="T112" s="41"/>
      <c r="U112" s="41"/>
      <c r="V112" s="41"/>
      <c r="W112" s="41"/>
      <c r="X112" s="41"/>
      <c r="Y112" s="43"/>
      <c r="Z112" s="43"/>
    </row>
    <row r="113" spans="1:26" ht="11.25" customHeight="1" x14ac:dyDescent="0.2">
      <c r="A113" s="43"/>
      <c r="B113" s="43"/>
      <c r="C113" s="43"/>
      <c r="D113" s="43"/>
      <c r="E113" s="43"/>
      <c r="F113" s="43"/>
      <c r="G113" s="43"/>
      <c r="H113" s="476"/>
      <c r="I113" s="41"/>
      <c r="J113" s="41"/>
      <c r="K113" s="41"/>
      <c r="L113" s="43"/>
      <c r="M113" s="43"/>
      <c r="N113" s="43"/>
      <c r="O113" s="43"/>
      <c r="P113" s="43"/>
      <c r="Q113" s="43"/>
      <c r="R113" s="43"/>
      <c r="S113" s="43"/>
      <c r="T113" s="41"/>
      <c r="U113" s="41"/>
      <c r="V113" s="41"/>
      <c r="W113" s="41"/>
      <c r="X113" s="41"/>
      <c r="Y113" s="43"/>
      <c r="Z113" s="43"/>
    </row>
    <row r="114" spans="1:26" ht="11.25" customHeight="1" x14ac:dyDescent="0.2">
      <c r="A114" s="43"/>
      <c r="B114" s="43"/>
      <c r="C114" s="43"/>
      <c r="D114" s="43"/>
      <c r="E114" s="43"/>
      <c r="F114" s="43"/>
      <c r="G114" s="43"/>
      <c r="H114" s="476"/>
      <c r="I114" s="41"/>
      <c r="J114" s="41"/>
      <c r="K114" s="41"/>
      <c r="L114" s="43"/>
      <c r="M114" s="43"/>
      <c r="N114" s="43"/>
      <c r="O114" s="43"/>
      <c r="P114" s="43"/>
      <c r="Q114" s="43"/>
      <c r="R114" s="43"/>
      <c r="S114" s="43"/>
      <c r="T114" s="41"/>
      <c r="U114" s="41"/>
      <c r="V114" s="41"/>
      <c r="W114" s="41"/>
      <c r="X114" s="41"/>
      <c r="Y114" s="43"/>
      <c r="Z114" s="43"/>
    </row>
    <row r="115" spans="1:26" ht="11.25" customHeight="1" x14ac:dyDescent="0.2">
      <c r="A115" s="43"/>
      <c r="B115" s="43"/>
      <c r="C115" s="43"/>
      <c r="D115" s="43"/>
      <c r="E115" s="43"/>
      <c r="F115" s="43"/>
      <c r="G115" s="43"/>
      <c r="H115" s="476"/>
      <c r="I115" s="41"/>
      <c r="J115" s="41"/>
      <c r="K115" s="41"/>
      <c r="L115" s="43"/>
      <c r="M115" s="43"/>
      <c r="N115" s="43"/>
      <c r="O115" s="43"/>
      <c r="P115" s="43"/>
      <c r="Q115" s="43"/>
      <c r="R115" s="43"/>
      <c r="S115" s="43"/>
      <c r="T115" s="41"/>
      <c r="U115" s="41"/>
      <c r="V115" s="41"/>
      <c r="W115" s="41"/>
      <c r="X115" s="41"/>
      <c r="Y115" s="43"/>
      <c r="Z115" s="43"/>
    </row>
    <row r="116" spans="1:26" ht="11.25" customHeight="1" x14ac:dyDescent="0.2">
      <c r="A116" s="43"/>
      <c r="B116" s="43"/>
      <c r="C116" s="43"/>
      <c r="D116" s="43"/>
      <c r="E116" s="43"/>
      <c r="F116" s="43"/>
      <c r="G116" s="43"/>
      <c r="H116" s="476"/>
      <c r="I116" s="41"/>
      <c r="J116" s="41"/>
      <c r="K116" s="41"/>
      <c r="L116" s="43"/>
      <c r="M116" s="43"/>
      <c r="N116" s="43"/>
      <c r="O116" s="43"/>
      <c r="P116" s="43"/>
      <c r="Q116" s="43"/>
      <c r="R116" s="43"/>
      <c r="S116" s="43"/>
      <c r="T116" s="41"/>
      <c r="U116" s="41"/>
      <c r="V116" s="41"/>
      <c r="W116" s="41"/>
      <c r="X116" s="41"/>
      <c r="Y116" s="43"/>
      <c r="Z116" s="43"/>
    </row>
    <row r="117" spans="1:26" ht="11.25" customHeight="1" x14ac:dyDescent="0.2">
      <c r="A117" s="43"/>
      <c r="B117" s="43"/>
      <c r="C117" s="43"/>
      <c r="D117" s="43"/>
      <c r="E117" s="43"/>
      <c r="F117" s="43"/>
      <c r="G117" s="43"/>
      <c r="H117" s="476"/>
      <c r="I117" s="41"/>
      <c r="J117" s="41"/>
      <c r="K117" s="41"/>
      <c r="L117" s="43"/>
      <c r="M117" s="43"/>
      <c r="N117" s="43"/>
      <c r="O117" s="43"/>
      <c r="P117" s="43"/>
      <c r="Q117" s="43"/>
      <c r="R117" s="43"/>
      <c r="S117" s="43"/>
      <c r="T117" s="41"/>
      <c r="U117" s="41"/>
      <c r="V117" s="41"/>
      <c r="W117" s="41"/>
      <c r="X117" s="41"/>
      <c r="Y117" s="43"/>
      <c r="Z117" s="43"/>
    </row>
    <row r="118" spans="1:26" ht="11.25" customHeight="1" x14ac:dyDescent="0.2">
      <c r="A118" s="43"/>
      <c r="B118" s="43"/>
      <c r="C118" s="43"/>
      <c r="D118" s="43"/>
      <c r="E118" s="43"/>
      <c r="F118" s="43"/>
      <c r="G118" s="43"/>
      <c r="H118" s="476"/>
      <c r="I118" s="41"/>
      <c r="J118" s="41"/>
      <c r="K118" s="41"/>
      <c r="L118" s="43"/>
      <c r="M118" s="43"/>
      <c r="N118" s="43"/>
      <c r="O118" s="43"/>
      <c r="P118" s="43"/>
      <c r="Q118" s="43"/>
      <c r="R118" s="43"/>
      <c r="S118" s="43"/>
      <c r="T118" s="41"/>
      <c r="U118" s="41"/>
      <c r="V118" s="41"/>
      <c r="W118" s="41"/>
      <c r="X118" s="41"/>
      <c r="Y118" s="43"/>
      <c r="Z118" s="43"/>
    </row>
    <row r="119" spans="1:26" ht="11.25" customHeight="1" x14ac:dyDescent="0.2">
      <c r="A119" s="43"/>
      <c r="B119" s="43"/>
      <c r="C119" s="43"/>
      <c r="D119" s="43"/>
      <c r="E119" s="43"/>
      <c r="F119" s="43"/>
      <c r="G119" s="43"/>
      <c r="H119" s="476"/>
      <c r="I119" s="41"/>
      <c r="J119" s="41"/>
      <c r="K119" s="41"/>
      <c r="L119" s="43"/>
      <c r="M119" s="43"/>
      <c r="N119" s="43"/>
      <c r="O119" s="43"/>
      <c r="P119" s="43"/>
      <c r="Q119" s="43"/>
      <c r="R119" s="43"/>
      <c r="S119" s="43"/>
      <c r="T119" s="41"/>
      <c r="U119" s="41"/>
      <c r="V119" s="41"/>
      <c r="W119" s="41"/>
      <c r="X119" s="41"/>
      <c r="Y119" s="43"/>
      <c r="Z119" s="43"/>
    </row>
    <row r="120" spans="1:26" ht="11.25" customHeight="1" x14ac:dyDescent="0.2">
      <c r="A120" s="43"/>
      <c r="B120" s="43"/>
      <c r="C120" s="43"/>
      <c r="D120" s="43"/>
      <c r="E120" s="43"/>
      <c r="F120" s="43"/>
      <c r="G120" s="43"/>
      <c r="H120" s="476"/>
      <c r="I120" s="41"/>
      <c r="J120" s="41"/>
      <c r="K120" s="41"/>
      <c r="L120" s="43"/>
      <c r="M120" s="43"/>
      <c r="N120" s="43"/>
      <c r="O120" s="43"/>
      <c r="P120" s="43"/>
      <c r="Q120" s="43"/>
      <c r="R120" s="43"/>
      <c r="S120" s="43"/>
      <c r="T120" s="41"/>
      <c r="U120" s="41"/>
      <c r="V120" s="41"/>
      <c r="W120" s="41"/>
      <c r="X120" s="41"/>
      <c r="Y120" s="43"/>
      <c r="Z120" s="43"/>
    </row>
    <row r="121" spans="1:26" ht="11.25" customHeight="1" x14ac:dyDescent="0.2">
      <c r="A121" s="43"/>
      <c r="B121" s="43"/>
      <c r="C121" s="43"/>
      <c r="D121" s="43"/>
      <c r="E121" s="43"/>
      <c r="F121" s="43"/>
      <c r="G121" s="43"/>
      <c r="H121" s="476"/>
      <c r="I121" s="41"/>
      <c r="J121" s="41"/>
      <c r="K121" s="41"/>
      <c r="L121" s="43"/>
      <c r="M121" s="43"/>
      <c r="N121" s="43"/>
      <c r="O121" s="43"/>
      <c r="P121" s="43"/>
      <c r="Q121" s="43"/>
      <c r="R121" s="43"/>
      <c r="S121" s="43"/>
      <c r="T121" s="41"/>
      <c r="U121" s="41"/>
      <c r="V121" s="41"/>
      <c r="W121" s="41"/>
      <c r="X121" s="41"/>
      <c r="Y121" s="43"/>
      <c r="Z121" s="43"/>
    </row>
    <row r="122" spans="1:26" ht="11.25" customHeight="1" x14ac:dyDescent="0.2">
      <c r="A122" s="43"/>
      <c r="B122" s="43"/>
      <c r="C122" s="43"/>
      <c r="D122" s="43"/>
      <c r="E122" s="43"/>
      <c r="F122" s="43"/>
      <c r="G122" s="43"/>
      <c r="H122" s="476"/>
      <c r="I122" s="41"/>
      <c r="J122" s="41"/>
      <c r="K122" s="41"/>
      <c r="L122" s="43"/>
      <c r="M122" s="43"/>
      <c r="N122" s="43"/>
      <c r="O122" s="43"/>
      <c r="P122" s="43"/>
      <c r="Q122" s="43"/>
      <c r="R122" s="43"/>
      <c r="S122" s="43"/>
      <c r="T122" s="41"/>
      <c r="U122" s="41"/>
      <c r="V122" s="41"/>
      <c r="W122" s="41"/>
      <c r="X122" s="41"/>
      <c r="Y122" s="43"/>
      <c r="Z122" s="43"/>
    </row>
    <row r="123" spans="1:26" ht="11.25" customHeight="1" x14ac:dyDescent="0.2">
      <c r="A123" s="43"/>
      <c r="B123" s="43"/>
      <c r="C123" s="43"/>
      <c r="D123" s="43"/>
      <c r="E123" s="43"/>
      <c r="F123" s="43"/>
      <c r="G123" s="43"/>
      <c r="H123" s="476"/>
      <c r="I123" s="41"/>
      <c r="J123" s="41"/>
      <c r="K123" s="41"/>
      <c r="L123" s="43"/>
      <c r="M123" s="43"/>
      <c r="N123" s="43"/>
      <c r="O123" s="43"/>
      <c r="P123" s="43"/>
      <c r="Q123" s="43"/>
      <c r="R123" s="43"/>
      <c r="S123" s="43"/>
      <c r="T123" s="41"/>
      <c r="U123" s="41"/>
      <c r="V123" s="41"/>
      <c r="W123" s="41"/>
      <c r="X123" s="41"/>
      <c r="Y123" s="43"/>
      <c r="Z123" s="43"/>
    </row>
    <row r="124" spans="1:26" ht="11.25" customHeight="1" x14ac:dyDescent="0.2">
      <c r="A124" s="43"/>
      <c r="B124" s="43"/>
      <c r="C124" s="43"/>
      <c r="D124" s="43"/>
      <c r="E124" s="43"/>
      <c r="F124" s="43"/>
      <c r="G124" s="43"/>
      <c r="H124" s="476"/>
      <c r="I124" s="41"/>
      <c r="J124" s="41"/>
      <c r="K124" s="41"/>
      <c r="L124" s="43"/>
      <c r="M124" s="43"/>
      <c r="N124" s="43"/>
      <c r="O124" s="43"/>
      <c r="P124" s="43"/>
      <c r="Q124" s="43"/>
      <c r="R124" s="43"/>
      <c r="S124" s="43"/>
      <c r="T124" s="41"/>
      <c r="U124" s="41"/>
      <c r="V124" s="41"/>
      <c r="W124" s="41"/>
      <c r="X124" s="41"/>
      <c r="Y124" s="43"/>
      <c r="Z124" s="43"/>
    </row>
    <row r="125" spans="1:26" ht="11.25" customHeight="1" x14ac:dyDescent="0.2">
      <c r="A125" s="43"/>
      <c r="B125" s="43"/>
      <c r="C125" s="43"/>
      <c r="D125" s="43"/>
      <c r="E125" s="43"/>
      <c r="F125" s="43"/>
      <c r="G125" s="43"/>
      <c r="H125" s="476"/>
      <c r="I125" s="41"/>
      <c r="J125" s="41"/>
      <c r="K125" s="41"/>
      <c r="L125" s="43"/>
      <c r="M125" s="43"/>
      <c r="N125" s="43"/>
      <c r="O125" s="43"/>
      <c r="P125" s="43"/>
      <c r="Q125" s="43"/>
      <c r="R125" s="43"/>
      <c r="S125" s="43"/>
      <c r="T125" s="41"/>
      <c r="U125" s="41"/>
      <c r="V125" s="41"/>
      <c r="W125" s="41"/>
      <c r="X125" s="41"/>
      <c r="Y125" s="43"/>
      <c r="Z125" s="43"/>
    </row>
    <row r="126" spans="1:26" ht="11.25" customHeight="1" x14ac:dyDescent="0.2">
      <c r="A126" s="43"/>
      <c r="B126" s="43"/>
      <c r="C126" s="43"/>
      <c r="D126" s="43"/>
      <c r="E126" s="43"/>
      <c r="F126" s="43"/>
      <c r="G126" s="43"/>
      <c r="H126" s="476"/>
      <c r="I126" s="41"/>
      <c r="J126" s="41"/>
      <c r="K126" s="41"/>
      <c r="L126" s="43"/>
      <c r="M126" s="43"/>
      <c r="N126" s="43"/>
      <c r="O126" s="43"/>
      <c r="P126" s="43"/>
      <c r="Q126" s="43"/>
      <c r="R126" s="43"/>
      <c r="S126" s="43"/>
      <c r="T126" s="41"/>
      <c r="U126" s="41"/>
      <c r="V126" s="41"/>
      <c r="W126" s="41"/>
      <c r="X126" s="41"/>
      <c r="Y126" s="43"/>
      <c r="Z126" s="43"/>
    </row>
    <row r="127" spans="1:26" ht="11.25" customHeight="1" x14ac:dyDescent="0.2">
      <c r="A127" s="43"/>
      <c r="B127" s="43"/>
      <c r="C127" s="43"/>
      <c r="D127" s="43"/>
      <c r="E127" s="43"/>
      <c r="F127" s="43"/>
      <c r="G127" s="43"/>
      <c r="H127" s="476"/>
      <c r="I127" s="41"/>
      <c r="J127" s="41"/>
      <c r="K127" s="41"/>
      <c r="L127" s="43"/>
      <c r="M127" s="43"/>
      <c r="N127" s="43"/>
      <c r="O127" s="43"/>
      <c r="P127" s="43"/>
      <c r="Q127" s="43"/>
      <c r="R127" s="43"/>
      <c r="S127" s="43"/>
      <c r="T127" s="41"/>
      <c r="U127" s="41"/>
      <c r="V127" s="41"/>
      <c r="W127" s="41"/>
      <c r="X127" s="41"/>
      <c r="Y127" s="43"/>
      <c r="Z127" s="43"/>
    </row>
    <row r="128" spans="1:26" ht="11.25" customHeight="1" x14ac:dyDescent="0.2">
      <c r="A128" s="43"/>
      <c r="B128" s="43"/>
      <c r="C128" s="43"/>
      <c r="D128" s="43"/>
      <c r="E128" s="43"/>
      <c r="F128" s="43"/>
      <c r="G128" s="43"/>
      <c r="H128" s="476"/>
      <c r="I128" s="41"/>
      <c r="J128" s="41"/>
      <c r="K128" s="41"/>
      <c r="L128" s="43"/>
      <c r="M128" s="43"/>
      <c r="N128" s="43"/>
      <c r="O128" s="43"/>
      <c r="P128" s="43"/>
      <c r="Q128" s="43"/>
      <c r="R128" s="43"/>
      <c r="S128" s="43"/>
      <c r="T128" s="41"/>
      <c r="U128" s="41"/>
      <c r="V128" s="41"/>
      <c r="W128" s="41"/>
      <c r="X128" s="41"/>
      <c r="Y128" s="43"/>
      <c r="Z128" s="43"/>
    </row>
    <row r="129" spans="1:26" ht="11.25" customHeight="1" x14ac:dyDescent="0.2">
      <c r="A129" s="43"/>
      <c r="B129" s="43"/>
      <c r="C129" s="43"/>
      <c r="D129" s="43"/>
      <c r="E129" s="43"/>
      <c r="F129" s="43"/>
      <c r="G129" s="43"/>
      <c r="H129" s="476"/>
      <c r="I129" s="41"/>
      <c r="J129" s="41"/>
      <c r="K129" s="41"/>
      <c r="L129" s="43"/>
      <c r="M129" s="43"/>
      <c r="N129" s="43"/>
      <c r="O129" s="43"/>
      <c r="P129" s="43"/>
      <c r="Q129" s="43"/>
      <c r="R129" s="43"/>
      <c r="S129" s="43"/>
      <c r="T129" s="41"/>
      <c r="U129" s="41"/>
      <c r="V129" s="41"/>
      <c r="W129" s="41"/>
      <c r="X129" s="41"/>
      <c r="Y129" s="43"/>
      <c r="Z129" s="43"/>
    </row>
    <row r="130" spans="1:26" ht="11.25" customHeight="1" x14ac:dyDescent="0.2">
      <c r="A130" s="43"/>
      <c r="B130" s="43"/>
      <c r="C130" s="43"/>
      <c r="D130" s="43"/>
      <c r="E130" s="43"/>
      <c r="F130" s="43"/>
      <c r="G130" s="43"/>
      <c r="H130" s="476"/>
      <c r="I130" s="41"/>
      <c r="J130" s="41"/>
      <c r="K130" s="41"/>
      <c r="L130" s="43"/>
      <c r="M130" s="43"/>
      <c r="N130" s="43"/>
      <c r="O130" s="43"/>
      <c r="P130" s="43"/>
      <c r="Q130" s="43"/>
      <c r="R130" s="43"/>
      <c r="S130" s="43"/>
      <c r="T130" s="41"/>
      <c r="U130" s="41"/>
      <c r="V130" s="41"/>
      <c r="W130" s="41"/>
      <c r="X130" s="41"/>
      <c r="Y130" s="43"/>
      <c r="Z130" s="43"/>
    </row>
    <row r="131" spans="1:26" ht="11.25" customHeight="1" x14ac:dyDescent="0.2">
      <c r="A131" s="43"/>
      <c r="B131" s="43"/>
      <c r="C131" s="43"/>
      <c r="D131" s="43"/>
      <c r="E131" s="43"/>
      <c r="F131" s="43"/>
      <c r="G131" s="43"/>
      <c r="H131" s="476"/>
      <c r="I131" s="41"/>
      <c r="J131" s="41"/>
      <c r="K131" s="41"/>
      <c r="L131" s="43"/>
      <c r="M131" s="43"/>
      <c r="N131" s="43"/>
      <c r="O131" s="43"/>
      <c r="P131" s="43"/>
      <c r="Q131" s="43"/>
      <c r="R131" s="43"/>
      <c r="S131" s="43"/>
      <c r="T131" s="41"/>
      <c r="U131" s="41"/>
      <c r="V131" s="41"/>
      <c r="W131" s="41"/>
      <c r="X131" s="41"/>
      <c r="Y131" s="43"/>
      <c r="Z131" s="43"/>
    </row>
    <row r="132" spans="1:26" ht="11.25" customHeight="1" x14ac:dyDescent="0.2">
      <c r="A132" s="43"/>
      <c r="B132" s="43"/>
      <c r="C132" s="43"/>
      <c r="D132" s="43"/>
      <c r="E132" s="43"/>
      <c r="F132" s="43"/>
      <c r="G132" s="43"/>
      <c r="H132" s="476"/>
      <c r="I132" s="41"/>
      <c r="J132" s="41"/>
      <c r="K132" s="41"/>
      <c r="L132" s="43"/>
      <c r="M132" s="43"/>
      <c r="N132" s="43"/>
      <c r="O132" s="43"/>
      <c r="P132" s="43"/>
      <c r="Q132" s="43"/>
      <c r="R132" s="43"/>
      <c r="S132" s="43"/>
      <c r="T132" s="41"/>
      <c r="U132" s="41"/>
      <c r="V132" s="41"/>
      <c r="W132" s="41"/>
      <c r="X132" s="41"/>
      <c r="Y132" s="43"/>
      <c r="Z132" s="43"/>
    </row>
    <row r="133" spans="1:26" ht="11.25" customHeight="1" x14ac:dyDescent="0.2">
      <c r="A133" s="43"/>
      <c r="B133" s="43"/>
      <c r="C133" s="43"/>
      <c r="D133" s="43"/>
      <c r="E133" s="43"/>
      <c r="F133" s="43"/>
      <c r="G133" s="43"/>
      <c r="H133" s="476"/>
      <c r="I133" s="41"/>
      <c r="J133" s="41"/>
      <c r="K133" s="41"/>
      <c r="L133" s="43"/>
      <c r="M133" s="43"/>
      <c r="N133" s="43"/>
      <c r="O133" s="43"/>
      <c r="P133" s="43"/>
      <c r="Q133" s="43"/>
      <c r="R133" s="43"/>
      <c r="S133" s="43"/>
      <c r="T133" s="41"/>
      <c r="U133" s="41"/>
      <c r="V133" s="41"/>
      <c r="W133" s="41"/>
      <c r="X133" s="41"/>
      <c r="Y133" s="43"/>
      <c r="Z133" s="43"/>
    </row>
    <row r="134" spans="1:26" ht="11.25" customHeight="1" x14ac:dyDescent="0.2">
      <c r="A134" s="43"/>
      <c r="B134" s="43"/>
      <c r="C134" s="43"/>
      <c r="D134" s="43"/>
      <c r="E134" s="43"/>
      <c r="F134" s="43"/>
      <c r="G134" s="43"/>
      <c r="H134" s="476"/>
      <c r="I134" s="41"/>
      <c r="J134" s="41"/>
      <c r="K134" s="41"/>
      <c r="L134" s="43"/>
      <c r="M134" s="43"/>
      <c r="N134" s="43"/>
      <c r="O134" s="43"/>
      <c r="P134" s="43"/>
      <c r="Q134" s="43"/>
      <c r="R134" s="43"/>
      <c r="S134" s="43"/>
      <c r="T134" s="41"/>
      <c r="U134" s="41"/>
      <c r="V134" s="41"/>
      <c r="W134" s="41"/>
      <c r="X134" s="41"/>
      <c r="Y134" s="43"/>
      <c r="Z134" s="43"/>
    </row>
    <row r="135" spans="1:26" ht="11.25" customHeight="1" x14ac:dyDescent="0.2">
      <c r="A135" s="43"/>
      <c r="B135" s="43"/>
      <c r="C135" s="43"/>
      <c r="D135" s="43"/>
      <c r="E135" s="43"/>
      <c r="F135" s="43"/>
      <c r="G135" s="43"/>
      <c r="H135" s="476"/>
      <c r="I135" s="41"/>
      <c r="J135" s="41"/>
      <c r="K135" s="41"/>
      <c r="L135" s="43"/>
      <c r="M135" s="43"/>
      <c r="N135" s="43"/>
      <c r="O135" s="43"/>
      <c r="P135" s="43"/>
      <c r="Q135" s="43"/>
      <c r="R135" s="43"/>
      <c r="S135" s="43"/>
      <c r="T135" s="41"/>
      <c r="U135" s="41"/>
      <c r="V135" s="41"/>
      <c r="W135" s="41"/>
      <c r="X135" s="41"/>
      <c r="Y135" s="43"/>
      <c r="Z135" s="43"/>
    </row>
    <row r="136" spans="1:26" ht="11.25" customHeight="1" x14ac:dyDescent="0.2">
      <c r="A136" s="43"/>
      <c r="B136" s="43"/>
      <c r="C136" s="43"/>
      <c r="D136" s="43"/>
      <c r="E136" s="43"/>
      <c r="F136" s="43"/>
      <c r="G136" s="43"/>
      <c r="H136" s="476"/>
      <c r="I136" s="41"/>
      <c r="J136" s="41"/>
      <c r="K136" s="41"/>
      <c r="L136" s="43"/>
      <c r="M136" s="43"/>
      <c r="N136" s="43"/>
      <c r="O136" s="43"/>
      <c r="P136" s="43"/>
      <c r="Q136" s="43"/>
      <c r="R136" s="43"/>
      <c r="S136" s="43"/>
      <c r="T136" s="41"/>
      <c r="U136" s="41"/>
      <c r="V136" s="41"/>
      <c r="W136" s="41"/>
      <c r="X136" s="41"/>
      <c r="Y136" s="43"/>
      <c r="Z136" s="43"/>
    </row>
    <row r="137" spans="1:26" ht="11.25" customHeight="1" x14ac:dyDescent="0.2">
      <c r="A137" s="43"/>
      <c r="B137" s="43"/>
      <c r="C137" s="43"/>
      <c r="D137" s="43"/>
      <c r="E137" s="43"/>
      <c r="F137" s="43"/>
      <c r="G137" s="43"/>
      <c r="H137" s="476"/>
      <c r="I137" s="41"/>
      <c r="J137" s="41"/>
      <c r="K137" s="41"/>
      <c r="L137" s="43"/>
      <c r="M137" s="43"/>
      <c r="N137" s="43"/>
      <c r="O137" s="43"/>
      <c r="P137" s="43"/>
      <c r="Q137" s="43"/>
      <c r="R137" s="43"/>
      <c r="S137" s="43"/>
      <c r="T137" s="41"/>
      <c r="U137" s="41"/>
      <c r="V137" s="41"/>
      <c r="W137" s="41"/>
      <c r="X137" s="41"/>
      <c r="Y137" s="43"/>
      <c r="Z137" s="43"/>
    </row>
    <row r="138" spans="1:26" ht="11.25" customHeight="1" x14ac:dyDescent="0.2">
      <c r="A138" s="43"/>
      <c r="B138" s="43"/>
      <c r="C138" s="43"/>
      <c r="D138" s="43"/>
      <c r="E138" s="43"/>
      <c r="F138" s="43"/>
      <c r="G138" s="43"/>
      <c r="H138" s="476"/>
      <c r="I138" s="41"/>
      <c r="J138" s="41"/>
      <c r="K138" s="41"/>
      <c r="L138" s="43"/>
      <c r="M138" s="43"/>
      <c r="N138" s="43"/>
      <c r="O138" s="43"/>
      <c r="P138" s="43"/>
      <c r="Q138" s="43"/>
      <c r="R138" s="43"/>
      <c r="S138" s="43"/>
      <c r="T138" s="41"/>
      <c r="U138" s="41"/>
      <c r="V138" s="41"/>
      <c r="W138" s="41"/>
      <c r="X138" s="41"/>
      <c r="Y138" s="43"/>
      <c r="Z138" s="43"/>
    </row>
    <row r="139" spans="1:26" ht="11.25" customHeight="1" x14ac:dyDescent="0.2">
      <c r="A139" s="43"/>
      <c r="B139" s="43"/>
      <c r="C139" s="43"/>
      <c r="D139" s="43"/>
      <c r="E139" s="43"/>
      <c r="F139" s="43"/>
      <c r="G139" s="43"/>
      <c r="H139" s="476"/>
      <c r="I139" s="41"/>
      <c r="J139" s="41"/>
      <c r="K139" s="41"/>
      <c r="L139" s="43"/>
      <c r="M139" s="43"/>
      <c r="N139" s="43"/>
      <c r="O139" s="43"/>
      <c r="P139" s="43"/>
      <c r="Q139" s="43"/>
      <c r="R139" s="43"/>
      <c r="S139" s="43"/>
      <c r="T139" s="41"/>
      <c r="U139" s="41"/>
      <c r="V139" s="41"/>
      <c r="W139" s="41"/>
      <c r="X139" s="41"/>
      <c r="Y139" s="43"/>
      <c r="Z139" s="43"/>
    </row>
    <row r="140" spans="1:26" ht="11.25" customHeight="1" x14ac:dyDescent="0.2">
      <c r="A140" s="43"/>
      <c r="B140" s="43"/>
      <c r="C140" s="43"/>
      <c r="D140" s="43"/>
      <c r="E140" s="43"/>
      <c r="F140" s="43"/>
      <c r="G140" s="43"/>
      <c r="H140" s="476"/>
      <c r="I140" s="41"/>
      <c r="J140" s="41"/>
      <c r="K140" s="41"/>
      <c r="L140" s="43"/>
      <c r="M140" s="43"/>
      <c r="N140" s="43"/>
      <c r="O140" s="43"/>
      <c r="P140" s="43"/>
      <c r="Q140" s="43"/>
      <c r="R140" s="43"/>
      <c r="S140" s="43"/>
      <c r="T140" s="41"/>
      <c r="U140" s="41"/>
      <c r="V140" s="41"/>
      <c r="W140" s="41"/>
      <c r="X140" s="41"/>
      <c r="Y140" s="43"/>
      <c r="Z140" s="43"/>
    </row>
    <row r="141" spans="1:26" ht="11.25" customHeight="1" x14ac:dyDescent="0.2">
      <c r="A141" s="43"/>
      <c r="B141" s="43"/>
      <c r="C141" s="43"/>
      <c r="D141" s="43"/>
      <c r="E141" s="43"/>
      <c r="F141" s="43"/>
      <c r="G141" s="43"/>
      <c r="H141" s="476"/>
      <c r="I141" s="41"/>
      <c r="J141" s="41"/>
      <c r="K141" s="41"/>
      <c r="L141" s="43"/>
      <c r="M141" s="43"/>
      <c r="N141" s="43"/>
      <c r="O141" s="43"/>
      <c r="P141" s="43"/>
      <c r="Q141" s="43"/>
      <c r="R141" s="43"/>
      <c r="S141" s="43"/>
      <c r="T141" s="41"/>
      <c r="U141" s="41"/>
      <c r="V141" s="41"/>
      <c r="W141" s="41"/>
      <c r="X141" s="41"/>
      <c r="Y141" s="43"/>
      <c r="Z141" s="43"/>
    </row>
    <row r="142" spans="1:26" ht="11.25" customHeight="1" x14ac:dyDescent="0.2">
      <c r="A142" s="43"/>
      <c r="B142" s="43"/>
      <c r="C142" s="43"/>
      <c r="D142" s="43"/>
      <c r="E142" s="43"/>
      <c r="F142" s="43"/>
      <c r="G142" s="43"/>
      <c r="H142" s="476"/>
      <c r="I142" s="41"/>
      <c r="J142" s="41"/>
      <c r="K142" s="41"/>
      <c r="L142" s="43"/>
      <c r="M142" s="43"/>
      <c r="N142" s="43"/>
      <c r="O142" s="43"/>
      <c r="P142" s="43"/>
      <c r="Q142" s="43"/>
      <c r="R142" s="43"/>
      <c r="S142" s="43"/>
      <c r="T142" s="41"/>
      <c r="U142" s="41"/>
      <c r="V142" s="41"/>
      <c r="W142" s="41"/>
      <c r="X142" s="41"/>
      <c r="Y142" s="43"/>
      <c r="Z142" s="43"/>
    </row>
    <row r="143" spans="1:26" ht="11.25" customHeight="1" x14ac:dyDescent="0.2">
      <c r="A143" s="43"/>
      <c r="B143" s="43"/>
      <c r="C143" s="43"/>
      <c r="D143" s="43"/>
      <c r="E143" s="43"/>
      <c r="F143" s="43"/>
      <c r="G143" s="43"/>
      <c r="H143" s="476"/>
      <c r="I143" s="41"/>
      <c r="J143" s="41"/>
      <c r="K143" s="41"/>
      <c r="L143" s="43"/>
      <c r="M143" s="43"/>
      <c r="N143" s="43"/>
      <c r="O143" s="43"/>
      <c r="P143" s="43"/>
      <c r="Q143" s="43"/>
      <c r="R143" s="43"/>
      <c r="S143" s="43"/>
      <c r="T143" s="41"/>
      <c r="U143" s="41"/>
      <c r="V143" s="41"/>
      <c r="W143" s="41"/>
      <c r="X143" s="41"/>
      <c r="Y143" s="43"/>
      <c r="Z143" s="43"/>
    </row>
    <row r="144" spans="1:26" ht="11.25" customHeight="1" x14ac:dyDescent="0.2">
      <c r="A144" s="43"/>
      <c r="B144" s="43"/>
      <c r="C144" s="43"/>
      <c r="D144" s="43"/>
      <c r="E144" s="43"/>
      <c r="F144" s="43"/>
      <c r="G144" s="43"/>
      <c r="H144" s="476"/>
      <c r="I144" s="41"/>
      <c r="J144" s="41"/>
      <c r="K144" s="41"/>
      <c r="L144" s="43"/>
      <c r="M144" s="43"/>
      <c r="N144" s="43"/>
      <c r="O144" s="43"/>
      <c r="P144" s="43"/>
      <c r="Q144" s="43"/>
      <c r="R144" s="43"/>
      <c r="S144" s="43"/>
      <c r="T144" s="41"/>
      <c r="U144" s="41"/>
      <c r="V144" s="41"/>
      <c r="W144" s="41"/>
      <c r="X144" s="41"/>
      <c r="Y144" s="43"/>
      <c r="Z144" s="43"/>
    </row>
    <row r="145" spans="1:26" ht="11.25" customHeight="1" x14ac:dyDescent="0.2">
      <c r="A145" s="43"/>
      <c r="B145" s="43"/>
      <c r="C145" s="43"/>
      <c r="D145" s="43"/>
      <c r="E145" s="43"/>
      <c r="F145" s="43"/>
      <c r="G145" s="43"/>
      <c r="H145" s="476"/>
      <c r="I145" s="41"/>
      <c r="J145" s="41"/>
      <c r="K145" s="41"/>
      <c r="L145" s="43"/>
      <c r="M145" s="43"/>
      <c r="N145" s="43"/>
      <c r="O145" s="43"/>
      <c r="P145" s="43"/>
      <c r="Q145" s="43"/>
      <c r="R145" s="43"/>
      <c r="S145" s="43"/>
      <c r="T145" s="41"/>
      <c r="U145" s="41"/>
      <c r="V145" s="41"/>
      <c r="W145" s="41"/>
      <c r="X145" s="41"/>
      <c r="Y145" s="43"/>
      <c r="Z145" s="43"/>
    </row>
    <row r="146" spans="1:26" ht="11.25" customHeight="1" x14ac:dyDescent="0.2">
      <c r="A146" s="43"/>
      <c r="B146" s="43"/>
      <c r="C146" s="43"/>
      <c r="D146" s="43"/>
      <c r="E146" s="43"/>
      <c r="F146" s="43"/>
      <c r="G146" s="43"/>
      <c r="H146" s="476"/>
      <c r="I146" s="41"/>
      <c r="J146" s="41"/>
      <c r="K146" s="41"/>
      <c r="L146" s="43"/>
      <c r="M146" s="43"/>
      <c r="N146" s="43"/>
      <c r="O146" s="43"/>
      <c r="P146" s="43"/>
      <c r="Q146" s="43"/>
      <c r="R146" s="43"/>
      <c r="S146" s="43"/>
      <c r="T146" s="41"/>
      <c r="U146" s="41"/>
      <c r="V146" s="41"/>
      <c r="W146" s="41"/>
      <c r="X146" s="41"/>
      <c r="Y146" s="43"/>
      <c r="Z146" s="43"/>
    </row>
    <row r="147" spans="1:26" ht="11.25" customHeight="1" x14ac:dyDescent="0.2">
      <c r="A147" s="43"/>
      <c r="B147" s="43"/>
      <c r="C147" s="43"/>
      <c r="D147" s="43"/>
      <c r="E147" s="43"/>
      <c r="F147" s="43"/>
      <c r="G147" s="43"/>
      <c r="H147" s="476"/>
      <c r="I147" s="41"/>
      <c r="J147" s="41"/>
      <c r="K147" s="41"/>
      <c r="L147" s="43"/>
      <c r="M147" s="43"/>
      <c r="N147" s="43"/>
      <c r="O147" s="43"/>
      <c r="P147" s="43"/>
      <c r="Q147" s="43"/>
      <c r="R147" s="43"/>
      <c r="S147" s="43"/>
      <c r="T147" s="41"/>
      <c r="U147" s="41"/>
      <c r="V147" s="41"/>
      <c r="W147" s="41"/>
      <c r="X147" s="41"/>
      <c r="Y147" s="43"/>
      <c r="Z147" s="43"/>
    </row>
    <row r="148" spans="1:26" ht="11.25" customHeight="1" x14ac:dyDescent="0.2">
      <c r="A148" s="43"/>
      <c r="B148" s="43"/>
      <c r="C148" s="43"/>
      <c r="D148" s="43"/>
      <c r="E148" s="43"/>
      <c r="F148" s="43"/>
      <c r="G148" s="43"/>
      <c r="H148" s="476"/>
      <c r="I148" s="41"/>
      <c r="J148" s="41"/>
      <c r="K148" s="41"/>
      <c r="L148" s="43"/>
      <c r="M148" s="43"/>
      <c r="N148" s="43"/>
      <c r="O148" s="43"/>
      <c r="P148" s="43"/>
      <c r="Q148" s="43"/>
      <c r="R148" s="43"/>
      <c r="S148" s="43"/>
      <c r="T148" s="41"/>
      <c r="U148" s="41"/>
      <c r="V148" s="41"/>
      <c r="W148" s="41"/>
      <c r="X148" s="41"/>
      <c r="Y148" s="43"/>
      <c r="Z148" s="43"/>
    </row>
    <row r="149" spans="1:26" ht="11.25" customHeight="1" x14ac:dyDescent="0.2">
      <c r="A149" s="43"/>
      <c r="B149" s="43"/>
      <c r="C149" s="43"/>
      <c r="D149" s="43"/>
      <c r="E149" s="43"/>
      <c r="F149" s="43"/>
      <c r="G149" s="43"/>
      <c r="H149" s="476"/>
      <c r="I149" s="41"/>
      <c r="J149" s="41"/>
      <c r="K149" s="41"/>
      <c r="L149" s="43"/>
      <c r="M149" s="43"/>
      <c r="N149" s="43"/>
      <c r="O149" s="43"/>
      <c r="P149" s="43"/>
      <c r="Q149" s="43"/>
      <c r="R149" s="43"/>
      <c r="S149" s="43"/>
      <c r="T149" s="41"/>
      <c r="U149" s="41"/>
      <c r="V149" s="41"/>
      <c r="W149" s="41"/>
      <c r="X149" s="41"/>
      <c r="Y149" s="43"/>
      <c r="Z149" s="43"/>
    </row>
    <row r="150" spans="1:26" ht="11.25" customHeight="1" x14ac:dyDescent="0.2">
      <c r="A150" s="43"/>
      <c r="B150" s="43"/>
      <c r="C150" s="43"/>
      <c r="D150" s="43"/>
      <c r="E150" s="43"/>
      <c r="F150" s="43"/>
      <c r="G150" s="43"/>
      <c r="H150" s="476"/>
      <c r="I150" s="41"/>
      <c r="J150" s="41"/>
      <c r="K150" s="41"/>
      <c r="L150" s="43"/>
      <c r="M150" s="43"/>
      <c r="N150" s="43"/>
      <c r="O150" s="43"/>
      <c r="P150" s="43"/>
      <c r="Q150" s="43"/>
      <c r="R150" s="43"/>
      <c r="S150" s="43"/>
      <c r="T150" s="41"/>
      <c r="U150" s="41"/>
      <c r="V150" s="41"/>
      <c r="W150" s="41"/>
      <c r="X150" s="41"/>
      <c r="Y150" s="43"/>
      <c r="Z150" s="43"/>
    </row>
    <row r="151" spans="1:26" ht="11.25" customHeight="1" x14ac:dyDescent="0.2">
      <c r="A151" s="43"/>
      <c r="B151" s="43"/>
      <c r="C151" s="43"/>
      <c r="D151" s="43"/>
      <c r="E151" s="43"/>
      <c r="F151" s="43"/>
      <c r="G151" s="43"/>
      <c r="H151" s="476"/>
      <c r="I151" s="41"/>
      <c r="J151" s="41"/>
      <c r="K151" s="41"/>
      <c r="L151" s="43"/>
      <c r="M151" s="43"/>
      <c r="N151" s="43"/>
      <c r="O151" s="43"/>
      <c r="P151" s="43"/>
      <c r="Q151" s="43"/>
      <c r="R151" s="43"/>
      <c r="S151" s="43"/>
      <c r="T151" s="41"/>
      <c r="U151" s="41"/>
      <c r="V151" s="41"/>
      <c r="W151" s="41"/>
      <c r="X151" s="41"/>
      <c r="Y151" s="43"/>
      <c r="Z151" s="43"/>
    </row>
    <row r="152" spans="1:26" ht="11.25" customHeight="1" x14ac:dyDescent="0.2">
      <c r="A152" s="43"/>
      <c r="B152" s="43"/>
      <c r="C152" s="43"/>
      <c r="D152" s="43"/>
      <c r="E152" s="43"/>
      <c r="F152" s="43"/>
      <c r="G152" s="43"/>
      <c r="H152" s="476"/>
      <c r="I152" s="41"/>
      <c r="J152" s="41"/>
      <c r="K152" s="41"/>
      <c r="L152" s="43"/>
      <c r="M152" s="43"/>
      <c r="N152" s="43"/>
      <c r="O152" s="43"/>
      <c r="P152" s="43"/>
      <c r="Q152" s="43"/>
      <c r="R152" s="43"/>
      <c r="S152" s="43"/>
      <c r="T152" s="41"/>
      <c r="U152" s="41"/>
      <c r="V152" s="41"/>
      <c r="W152" s="41"/>
      <c r="X152" s="41"/>
      <c r="Y152" s="43"/>
      <c r="Z152" s="43"/>
    </row>
    <row r="153" spans="1:26" ht="11.25" customHeight="1" x14ac:dyDescent="0.2">
      <c r="A153" s="43"/>
      <c r="B153" s="43"/>
      <c r="C153" s="43"/>
      <c r="D153" s="43"/>
      <c r="E153" s="43"/>
      <c r="F153" s="43"/>
      <c r="G153" s="43"/>
      <c r="H153" s="476"/>
      <c r="I153" s="41"/>
      <c r="J153" s="41"/>
      <c r="K153" s="41"/>
      <c r="L153" s="43"/>
      <c r="M153" s="43"/>
      <c r="N153" s="43"/>
      <c r="O153" s="43"/>
      <c r="P153" s="43"/>
      <c r="Q153" s="43"/>
      <c r="R153" s="43"/>
      <c r="S153" s="43"/>
      <c r="T153" s="41"/>
      <c r="U153" s="41"/>
      <c r="V153" s="41"/>
      <c r="W153" s="41"/>
      <c r="X153" s="41"/>
      <c r="Y153" s="43"/>
      <c r="Z153" s="43"/>
    </row>
    <row r="154" spans="1:26" ht="11.25" customHeight="1" x14ac:dyDescent="0.2">
      <c r="A154" s="43"/>
      <c r="B154" s="43"/>
      <c r="C154" s="43"/>
      <c r="D154" s="43"/>
      <c r="E154" s="43"/>
      <c r="F154" s="43"/>
      <c r="G154" s="43"/>
      <c r="H154" s="476"/>
      <c r="I154" s="41"/>
      <c r="J154" s="41"/>
      <c r="K154" s="41"/>
      <c r="L154" s="43"/>
      <c r="M154" s="43"/>
      <c r="N154" s="43"/>
      <c r="O154" s="43"/>
      <c r="P154" s="43"/>
      <c r="Q154" s="43"/>
      <c r="R154" s="43"/>
      <c r="S154" s="43"/>
      <c r="T154" s="41"/>
      <c r="U154" s="41"/>
      <c r="V154" s="41"/>
      <c r="W154" s="41"/>
      <c r="X154" s="41"/>
      <c r="Y154" s="43"/>
      <c r="Z154" s="43"/>
    </row>
    <row r="155" spans="1:26" ht="11.25" customHeight="1" x14ac:dyDescent="0.2">
      <c r="A155" s="43"/>
      <c r="B155" s="43"/>
      <c r="C155" s="43"/>
      <c r="D155" s="43"/>
      <c r="E155" s="43"/>
      <c r="F155" s="43"/>
      <c r="G155" s="43"/>
      <c r="H155" s="476"/>
      <c r="I155" s="41"/>
      <c r="J155" s="41"/>
      <c r="K155" s="41"/>
      <c r="L155" s="43"/>
      <c r="M155" s="43"/>
      <c r="N155" s="43"/>
      <c r="O155" s="43"/>
      <c r="P155" s="43"/>
      <c r="Q155" s="43"/>
      <c r="R155" s="43"/>
      <c r="S155" s="43"/>
      <c r="T155" s="41"/>
      <c r="U155" s="41"/>
      <c r="V155" s="41"/>
      <c r="W155" s="41"/>
      <c r="X155" s="41"/>
      <c r="Y155" s="43"/>
      <c r="Z155" s="43"/>
    </row>
    <row r="156" spans="1:26" ht="11.25" customHeight="1" x14ac:dyDescent="0.2">
      <c r="A156" s="43"/>
      <c r="B156" s="43"/>
      <c r="C156" s="43"/>
      <c r="D156" s="43"/>
      <c r="E156" s="43"/>
      <c r="F156" s="43"/>
      <c r="G156" s="43"/>
      <c r="H156" s="476"/>
      <c r="I156" s="41"/>
      <c r="J156" s="41"/>
      <c r="K156" s="41"/>
      <c r="L156" s="43"/>
      <c r="M156" s="43"/>
      <c r="N156" s="43"/>
      <c r="O156" s="43"/>
      <c r="P156" s="43"/>
      <c r="Q156" s="43"/>
      <c r="R156" s="43"/>
      <c r="S156" s="43"/>
      <c r="T156" s="41"/>
      <c r="U156" s="41"/>
      <c r="V156" s="41"/>
      <c r="W156" s="41"/>
      <c r="X156" s="41"/>
      <c r="Y156" s="43"/>
      <c r="Z156" s="43"/>
    </row>
    <row r="157" spans="1:26" ht="11.25" customHeight="1" x14ac:dyDescent="0.2">
      <c r="A157" s="43"/>
      <c r="B157" s="43"/>
      <c r="C157" s="43"/>
      <c r="D157" s="43"/>
      <c r="E157" s="43"/>
      <c r="F157" s="43"/>
      <c r="G157" s="43"/>
      <c r="H157" s="476"/>
      <c r="I157" s="41"/>
      <c r="J157" s="41"/>
      <c r="K157" s="41"/>
      <c r="L157" s="43"/>
      <c r="M157" s="43"/>
      <c r="N157" s="43"/>
      <c r="O157" s="43"/>
      <c r="P157" s="43"/>
      <c r="Q157" s="43"/>
      <c r="R157" s="43"/>
      <c r="S157" s="43"/>
      <c r="T157" s="41"/>
      <c r="U157" s="41"/>
      <c r="V157" s="41"/>
      <c r="W157" s="41"/>
      <c r="X157" s="41"/>
      <c r="Y157" s="43"/>
      <c r="Z157" s="43"/>
    </row>
    <row r="158" spans="1:26" ht="11.25" customHeight="1" x14ac:dyDescent="0.2">
      <c r="A158" s="43"/>
      <c r="B158" s="43"/>
      <c r="C158" s="43"/>
      <c r="D158" s="43"/>
      <c r="E158" s="43"/>
      <c r="F158" s="43"/>
      <c r="G158" s="43"/>
      <c r="H158" s="476"/>
      <c r="I158" s="41"/>
      <c r="J158" s="41"/>
      <c r="K158" s="41"/>
      <c r="L158" s="43"/>
      <c r="M158" s="43"/>
      <c r="N158" s="43"/>
      <c r="O158" s="43"/>
      <c r="P158" s="43"/>
      <c r="Q158" s="43"/>
      <c r="R158" s="43"/>
      <c r="S158" s="43"/>
      <c r="T158" s="41"/>
      <c r="U158" s="41"/>
      <c r="V158" s="41"/>
      <c r="W158" s="41"/>
      <c r="X158" s="41"/>
      <c r="Y158" s="43"/>
      <c r="Z158" s="43"/>
    </row>
    <row r="159" spans="1:26" ht="11.25" customHeight="1" x14ac:dyDescent="0.2">
      <c r="A159" s="43"/>
      <c r="B159" s="43"/>
      <c r="C159" s="43"/>
      <c r="D159" s="43"/>
      <c r="E159" s="43"/>
      <c r="F159" s="43"/>
      <c r="G159" s="43"/>
      <c r="H159" s="476"/>
      <c r="I159" s="41"/>
      <c r="J159" s="41"/>
      <c r="K159" s="41"/>
      <c r="L159" s="43"/>
      <c r="M159" s="43"/>
      <c r="N159" s="43"/>
      <c r="O159" s="43"/>
      <c r="P159" s="43"/>
      <c r="Q159" s="43"/>
      <c r="R159" s="43"/>
      <c r="S159" s="43"/>
      <c r="T159" s="41"/>
      <c r="U159" s="41"/>
      <c r="V159" s="41"/>
      <c r="W159" s="41"/>
      <c r="X159" s="41"/>
      <c r="Y159" s="43"/>
      <c r="Z159" s="43"/>
    </row>
    <row r="160" spans="1:26" ht="11.25" customHeight="1" x14ac:dyDescent="0.2">
      <c r="A160" s="43"/>
      <c r="B160" s="43"/>
      <c r="C160" s="43"/>
      <c r="D160" s="43"/>
      <c r="E160" s="43"/>
      <c r="F160" s="43"/>
      <c r="G160" s="43"/>
      <c r="H160" s="476"/>
      <c r="I160" s="41"/>
      <c r="J160" s="41"/>
      <c r="K160" s="41"/>
      <c r="L160" s="43"/>
      <c r="M160" s="43"/>
      <c r="N160" s="43"/>
      <c r="O160" s="43"/>
      <c r="P160" s="43"/>
      <c r="Q160" s="43"/>
      <c r="R160" s="43"/>
      <c r="S160" s="43"/>
      <c r="T160" s="41"/>
      <c r="U160" s="41"/>
      <c r="V160" s="41"/>
      <c r="W160" s="41"/>
      <c r="X160" s="41"/>
      <c r="Y160" s="43"/>
      <c r="Z160" s="43"/>
    </row>
    <row r="161" spans="1:26" ht="11.25" customHeight="1" x14ac:dyDescent="0.2">
      <c r="A161" s="43"/>
      <c r="B161" s="43"/>
      <c r="C161" s="43"/>
      <c r="D161" s="43"/>
      <c r="E161" s="43"/>
      <c r="F161" s="43"/>
      <c r="G161" s="43"/>
      <c r="H161" s="476"/>
      <c r="I161" s="41"/>
      <c r="J161" s="41"/>
      <c r="K161" s="41"/>
      <c r="L161" s="43"/>
      <c r="M161" s="43"/>
      <c r="N161" s="43"/>
      <c r="O161" s="43"/>
      <c r="P161" s="43"/>
      <c r="Q161" s="43"/>
      <c r="R161" s="43"/>
      <c r="S161" s="43"/>
      <c r="T161" s="41"/>
      <c r="U161" s="41"/>
      <c r="V161" s="41"/>
      <c r="W161" s="41"/>
      <c r="X161" s="41"/>
      <c r="Y161" s="43"/>
      <c r="Z161" s="43"/>
    </row>
    <row r="162" spans="1:26" ht="11.25" customHeight="1" x14ac:dyDescent="0.2">
      <c r="A162" s="43"/>
      <c r="B162" s="43"/>
      <c r="C162" s="43"/>
      <c r="D162" s="43"/>
      <c r="E162" s="43"/>
      <c r="F162" s="43"/>
      <c r="G162" s="43"/>
      <c r="H162" s="476"/>
      <c r="I162" s="41"/>
      <c r="J162" s="41"/>
      <c r="K162" s="41"/>
      <c r="L162" s="43"/>
      <c r="M162" s="43"/>
      <c r="N162" s="43"/>
      <c r="O162" s="43"/>
      <c r="P162" s="43"/>
      <c r="Q162" s="43"/>
      <c r="R162" s="43"/>
      <c r="S162" s="43"/>
      <c r="T162" s="41"/>
      <c r="U162" s="41"/>
      <c r="V162" s="41"/>
      <c r="W162" s="41"/>
      <c r="X162" s="41"/>
      <c r="Y162" s="43"/>
      <c r="Z162" s="43"/>
    </row>
    <row r="163" spans="1:26" ht="11.25" customHeight="1" x14ac:dyDescent="0.2">
      <c r="A163" s="43"/>
      <c r="B163" s="43"/>
      <c r="C163" s="43"/>
      <c r="D163" s="43"/>
      <c r="E163" s="43"/>
      <c r="F163" s="43"/>
      <c r="G163" s="43"/>
      <c r="H163" s="476"/>
      <c r="I163" s="41"/>
      <c r="J163" s="41"/>
      <c r="K163" s="41"/>
      <c r="L163" s="43"/>
      <c r="M163" s="43"/>
      <c r="N163" s="43"/>
      <c r="O163" s="43"/>
      <c r="P163" s="43"/>
      <c r="Q163" s="43"/>
      <c r="R163" s="43"/>
      <c r="S163" s="43"/>
      <c r="T163" s="41"/>
      <c r="U163" s="41"/>
      <c r="V163" s="41"/>
      <c r="W163" s="41"/>
      <c r="X163" s="41"/>
      <c r="Y163" s="43"/>
      <c r="Z163" s="43"/>
    </row>
    <row r="164" spans="1:26" ht="11.25" customHeight="1" x14ac:dyDescent="0.2">
      <c r="A164" s="43"/>
      <c r="B164" s="43"/>
      <c r="C164" s="43"/>
      <c r="D164" s="43"/>
      <c r="E164" s="43"/>
      <c r="F164" s="43"/>
      <c r="G164" s="43"/>
      <c r="H164" s="476"/>
      <c r="I164" s="41"/>
      <c r="J164" s="41"/>
      <c r="K164" s="41"/>
      <c r="L164" s="43"/>
      <c r="M164" s="43"/>
      <c r="N164" s="43"/>
      <c r="O164" s="43"/>
      <c r="P164" s="43"/>
      <c r="Q164" s="43"/>
      <c r="R164" s="43"/>
      <c r="S164" s="43"/>
      <c r="T164" s="41"/>
      <c r="U164" s="41"/>
      <c r="V164" s="41"/>
      <c r="W164" s="41"/>
      <c r="X164" s="41"/>
      <c r="Y164" s="43"/>
      <c r="Z164" s="43"/>
    </row>
    <row r="165" spans="1:26" ht="11.25" customHeight="1" x14ac:dyDescent="0.2">
      <c r="A165" s="43"/>
      <c r="B165" s="43"/>
      <c r="C165" s="43"/>
      <c r="D165" s="43"/>
      <c r="E165" s="43"/>
      <c r="F165" s="43"/>
      <c r="G165" s="43"/>
      <c r="H165" s="476"/>
      <c r="I165" s="41"/>
      <c r="J165" s="41"/>
      <c r="K165" s="41"/>
      <c r="L165" s="43"/>
      <c r="M165" s="43"/>
      <c r="N165" s="43"/>
      <c r="O165" s="43"/>
      <c r="P165" s="43"/>
      <c r="Q165" s="43"/>
      <c r="R165" s="43"/>
      <c r="S165" s="43"/>
      <c r="T165" s="41"/>
      <c r="U165" s="41"/>
      <c r="V165" s="41"/>
      <c r="W165" s="41"/>
      <c r="X165" s="41"/>
      <c r="Y165" s="43"/>
      <c r="Z165" s="43"/>
    </row>
    <row r="166" spans="1:26" ht="11.25" customHeight="1" x14ac:dyDescent="0.2">
      <c r="A166" s="43"/>
      <c r="B166" s="43"/>
      <c r="C166" s="43"/>
      <c r="D166" s="43"/>
      <c r="E166" s="43"/>
      <c r="F166" s="43"/>
      <c r="G166" s="43"/>
      <c r="H166" s="476"/>
      <c r="I166" s="41"/>
      <c r="J166" s="41"/>
      <c r="K166" s="41"/>
      <c r="L166" s="43"/>
      <c r="M166" s="43"/>
      <c r="N166" s="43"/>
      <c r="O166" s="43"/>
      <c r="P166" s="43"/>
      <c r="Q166" s="43"/>
      <c r="R166" s="43"/>
      <c r="S166" s="43"/>
      <c r="T166" s="41"/>
      <c r="U166" s="41"/>
      <c r="V166" s="41"/>
      <c r="W166" s="41"/>
      <c r="X166" s="41"/>
      <c r="Y166" s="43"/>
      <c r="Z166" s="43"/>
    </row>
    <row r="167" spans="1:26" ht="11.25" customHeight="1" x14ac:dyDescent="0.2">
      <c r="A167" s="43"/>
      <c r="B167" s="43"/>
      <c r="C167" s="43"/>
      <c r="D167" s="43"/>
      <c r="E167" s="43"/>
      <c r="F167" s="43"/>
      <c r="G167" s="43"/>
      <c r="H167" s="476"/>
      <c r="I167" s="41"/>
      <c r="J167" s="41"/>
      <c r="K167" s="41"/>
      <c r="L167" s="43"/>
      <c r="M167" s="43"/>
      <c r="N167" s="43"/>
      <c r="O167" s="43"/>
      <c r="P167" s="43"/>
      <c r="Q167" s="43"/>
      <c r="R167" s="43"/>
      <c r="S167" s="43"/>
      <c r="T167" s="41"/>
      <c r="U167" s="41"/>
      <c r="V167" s="41"/>
      <c r="W167" s="41"/>
      <c r="X167" s="41"/>
      <c r="Y167" s="43"/>
      <c r="Z167" s="43"/>
    </row>
    <row r="168" spans="1:26" ht="11.25" customHeight="1" x14ac:dyDescent="0.2">
      <c r="A168" s="43"/>
      <c r="B168" s="43"/>
      <c r="C168" s="43"/>
      <c r="D168" s="43"/>
      <c r="E168" s="43"/>
      <c r="F168" s="43"/>
      <c r="G168" s="43"/>
      <c r="H168" s="476"/>
      <c r="I168" s="41"/>
      <c r="J168" s="41"/>
      <c r="K168" s="41"/>
      <c r="L168" s="43"/>
      <c r="M168" s="43"/>
      <c r="N168" s="43"/>
      <c r="O168" s="43"/>
      <c r="P168" s="43"/>
      <c r="Q168" s="43"/>
      <c r="R168" s="43"/>
      <c r="S168" s="43"/>
      <c r="T168" s="41"/>
      <c r="U168" s="41"/>
      <c r="V168" s="41"/>
      <c r="W168" s="41"/>
      <c r="X168" s="41"/>
      <c r="Y168" s="43"/>
      <c r="Z168" s="43"/>
    </row>
    <row r="169" spans="1:26" ht="11.25" customHeight="1" x14ac:dyDescent="0.2">
      <c r="A169" s="43"/>
      <c r="B169" s="43"/>
      <c r="C169" s="43"/>
      <c r="D169" s="43"/>
      <c r="E169" s="43"/>
      <c r="F169" s="43"/>
      <c r="G169" s="43"/>
      <c r="H169" s="476"/>
      <c r="I169" s="41"/>
      <c r="J169" s="41"/>
      <c r="K169" s="41"/>
      <c r="L169" s="43"/>
      <c r="M169" s="43"/>
      <c r="N169" s="43"/>
      <c r="O169" s="43"/>
      <c r="P169" s="43"/>
      <c r="Q169" s="43"/>
      <c r="R169" s="43"/>
      <c r="S169" s="43"/>
      <c r="T169" s="41"/>
      <c r="U169" s="41"/>
      <c r="V169" s="41"/>
      <c r="W169" s="41"/>
      <c r="X169" s="41"/>
      <c r="Y169" s="43"/>
      <c r="Z169" s="43"/>
    </row>
    <row r="170" spans="1:26" ht="11.25" customHeight="1" x14ac:dyDescent="0.2">
      <c r="A170" s="43"/>
      <c r="B170" s="43"/>
      <c r="C170" s="43"/>
      <c r="D170" s="43"/>
      <c r="E170" s="43"/>
      <c r="F170" s="43"/>
      <c r="G170" s="43"/>
      <c r="H170" s="476"/>
      <c r="I170" s="41"/>
      <c r="J170" s="41"/>
      <c r="K170" s="41"/>
      <c r="L170" s="43"/>
      <c r="M170" s="43"/>
      <c r="N170" s="43"/>
      <c r="O170" s="43"/>
      <c r="P170" s="43"/>
      <c r="Q170" s="43"/>
      <c r="R170" s="43"/>
      <c r="S170" s="43"/>
      <c r="T170" s="41"/>
      <c r="U170" s="41"/>
      <c r="V170" s="41"/>
      <c r="W170" s="41"/>
      <c r="X170" s="41"/>
      <c r="Y170" s="43"/>
      <c r="Z170" s="43"/>
    </row>
    <row r="171" spans="1:26" ht="11.25" customHeight="1" x14ac:dyDescent="0.2">
      <c r="A171" s="43"/>
      <c r="B171" s="43"/>
      <c r="C171" s="43"/>
      <c r="D171" s="43"/>
      <c r="E171" s="43"/>
      <c r="F171" s="43"/>
      <c r="G171" s="43"/>
      <c r="H171" s="476"/>
      <c r="I171" s="41"/>
      <c r="J171" s="41"/>
      <c r="K171" s="41"/>
      <c r="L171" s="43"/>
      <c r="M171" s="43"/>
      <c r="N171" s="43"/>
      <c r="O171" s="43"/>
      <c r="P171" s="43"/>
      <c r="Q171" s="43"/>
      <c r="R171" s="43"/>
      <c r="S171" s="43"/>
      <c r="T171" s="41"/>
      <c r="U171" s="41"/>
      <c r="V171" s="41"/>
      <c r="W171" s="41"/>
      <c r="X171" s="41"/>
      <c r="Y171" s="43"/>
      <c r="Z171" s="43"/>
    </row>
    <row r="172" spans="1:26" ht="11.25" customHeight="1" x14ac:dyDescent="0.2">
      <c r="A172" s="43"/>
      <c r="B172" s="43"/>
      <c r="C172" s="43"/>
      <c r="D172" s="43"/>
      <c r="E172" s="43"/>
      <c r="F172" s="43"/>
      <c r="G172" s="43"/>
      <c r="H172" s="476"/>
      <c r="I172" s="41"/>
      <c r="J172" s="41"/>
      <c r="K172" s="41"/>
      <c r="L172" s="43"/>
      <c r="M172" s="43"/>
      <c r="N172" s="43"/>
      <c r="O172" s="43"/>
      <c r="P172" s="43"/>
      <c r="Q172" s="43"/>
      <c r="R172" s="43"/>
      <c r="S172" s="43"/>
      <c r="T172" s="41"/>
      <c r="U172" s="41"/>
      <c r="V172" s="41"/>
      <c r="W172" s="41"/>
      <c r="X172" s="41"/>
      <c r="Y172" s="43"/>
      <c r="Z172" s="43"/>
    </row>
    <row r="173" spans="1:26" ht="11.25" customHeight="1" x14ac:dyDescent="0.2">
      <c r="A173" s="43"/>
      <c r="B173" s="43"/>
      <c r="C173" s="43"/>
      <c r="D173" s="43"/>
      <c r="E173" s="43"/>
      <c r="F173" s="43"/>
      <c r="G173" s="43"/>
      <c r="H173" s="476"/>
      <c r="I173" s="41"/>
      <c r="J173" s="41"/>
      <c r="K173" s="41"/>
      <c r="L173" s="43"/>
      <c r="M173" s="43"/>
      <c r="N173" s="43"/>
      <c r="O173" s="43"/>
      <c r="P173" s="43"/>
      <c r="Q173" s="43"/>
      <c r="R173" s="43"/>
      <c r="S173" s="43"/>
      <c r="T173" s="41"/>
      <c r="U173" s="41"/>
      <c r="V173" s="41"/>
      <c r="W173" s="41"/>
      <c r="X173" s="41"/>
      <c r="Y173" s="43"/>
      <c r="Z173" s="43"/>
    </row>
    <row r="174" spans="1:26" ht="11.25" customHeight="1" x14ac:dyDescent="0.2">
      <c r="A174" s="43"/>
      <c r="B174" s="43"/>
      <c r="C174" s="43"/>
      <c r="D174" s="43"/>
      <c r="E174" s="43"/>
      <c r="F174" s="43"/>
      <c r="G174" s="43"/>
      <c r="H174" s="476"/>
      <c r="I174" s="41"/>
      <c r="J174" s="41"/>
      <c r="K174" s="41"/>
      <c r="L174" s="43"/>
      <c r="M174" s="43"/>
      <c r="N174" s="43"/>
      <c r="O174" s="43"/>
      <c r="P174" s="43"/>
      <c r="Q174" s="43"/>
      <c r="R174" s="43"/>
      <c r="S174" s="43"/>
      <c r="T174" s="41"/>
      <c r="U174" s="41"/>
      <c r="V174" s="41"/>
      <c r="W174" s="41"/>
      <c r="X174" s="41"/>
      <c r="Y174" s="43"/>
      <c r="Z174" s="43"/>
    </row>
    <row r="175" spans="1:26" ht="11.25" customHeight="1" x14ac:dyDescent="0.2">
      <c r="A175" s="43"/>
      <c r="B175" s="43"/>
      <c r="C175" s="43"/>
      <c r="D175" s="43"/>
      <c r="E175" s="43"/>
      <c r="F175" s="43"/>
      <c r="G175" s="43"/>
      <c r="H175" s="476"/>
      <c r="I175" s="41"/>
      <c r="J175" s="41"/>
      <c r="K175" s="41"/>
      <c r="L175" s="43"/>
      <c r="M175" s="43"/>
      <c r="N175" s="43"/>
      <c r="O175" s="43"/>
      <c r="P175" s="43"/>
      <c r="Q175" s="43"/>
      <c r="R175" s="43"/>
      <c r="S175" s="43"/>
      <c r="T175" s="41"/>
      <c r="U175" s="41"/>
      <c r="V175" s="41"/>
      <c r="W175" s="41"/>
      <c r="X175" s="41"/>
      <c r="Y175" s="43"/>
      <c r="Z175" s="43"/>
    </row>
    <row r="176" spans="1:26" ht="11.25" customHeight="1" x14ac:dyDescent="0.2">
      <c r="A176" s="43"/>
      <c r="B176" s="43"/>
      <c r="C176" s="43"/>
      <c r="D176" s="43"/>
      <c r="E176" s="43"/>
      <c r="F176" s="43"/>
      <c r="G176" s="43"/>
      <c r="H176" s="476"/>
      <c r="I176" s="41"/>
      <c r="J176" s="41"/>
      <c r="K176" s="41"/>
      <c r="L176" s="43"/>
      <c r="M176" s="43"/>
      <c r="N176" s="43"/>
      <c r="O176" s="43"/>
      <c r="P176" s="43"/>
      <c r="Q176" s="43"/>
      <c r="R176" s="43"/>
      <c r="S176" s="43"/>
      <c r="T176" s="41"/>
      <c r="U176" s="41"/>
      <c r="V176" s="41"/>
      <c r="W176" s="41"/>
      <c r="X176" s="41"/>
      <c r="Y176" s="43"/>
      <c r="Z176" s="43"/>
    </row>
    <row r="177" spans="1:26" ht="11.25" customHeight="1" x14ac:dyDescent="0.2">
      <c r="A177" s="43"/>
      <c r="B177" s="43"/>
      <c r="C177" s="43"/>
      <c r="D177" s="43"/>
      <c r="E177" s="43"/>
      <c r="F177" s="43"/>
      <c r="G177" s="43"/>
      <c r="H177" s="476"/>
      <c r="I177" s="41"/>
      <c r="J177" s="41"/>
      <c r="K177" s="41"/>
      <c r="L177" s="43"/>
      <c r="M177" s="43"/>
      <c r="N177" s="43"/>
      <c r="O177" s="43"/>
      <c r="P177" s="43"/>
      <c r="Q177" s="43"/>
      <c r="R177" s="43"/>
      <c r="S177" s="43"/>
      <c r="T177" s="41"/>
      <c r="U177" s="41"/>
      <c r="V177" s="41"/>
      <c r="W177" s="41"/>
      <c r="X177" s="41"/>
      <c r="Y177" s="43"/>
      <c r="Z177" s="43"/>
    </row>
    <row r="178" spans="1:26" ht="11.25" customHeight="1" x14ac:dyDescent="0.2">
      <c r="A178" s="43"/>
      <c r="B178" s="43"/>
      <c r="C178" s="43"/>
      <c r="D178" s="43"/>
      <c r="E178" s="43"/>
      <c r="F178" s="43"/>
      <c r="G178" s="43"/>
      <c r="H178" s="476"/>
      <c r="I178" s="41"/>
      <c r="J178" s="41"/>
      <c r="K178" s="41"/>
      <c r="L178" s="43"/>
      <c r="M178" s="43"/>
      <c r="N178" s="43"/>
      <c r="O178" s="43"/>
      <c r="P178" s="43"/>
      <c r="Q178" s="43"/>
      <c r="R178" s="43"/>
      <c r="S178" s="43"/>
      <c r="T178" s="41"/>
      <c r="U178" s="41"/>
      <c r="V178" s="41"/>
      <c r="W178" s="41"/>
      <c r="X178" s="41"/>
      <c r="Y178" s="43"/>
      <c r="Z178" s="43"/>
    </row>
    <row r="179" spans="1:26" ht="11.25" customHeight="1" x14ac:dyDescent="0.2">
      <c r="A179" s="43"/>
      <c r="B179" s="43"/>
      <c r="C179" s="43"/>
      <c r="D179" s="43"/>
      <c r="E179" s="43"/>
      <c r="F179" s="43"/>
      <c r="G179" s="43"/>
      <c r="H179" s="476"/>
      <c r="I179" s="41"/>
      <c r="J179" s="41"/>
      <c r="K179" s="41"/>
      <c r="L179" s="43"/>
      <c r="M179" s="43"/>
      <c r="N179" s="43"/>
      <c r="O179" s="43"/>
      <c r="P179" s="43"/>
      <c r="Q179" s="43"/>
      <c r="R179" s="43"/>
      <c r="S179" s="43"/>
      <c r="T179" s="41"/>
      <c r="U179" s="41"/>
      <c r="V179" s="41"/>
      <c r="W179" s="41"/>
      <c r="X179" s="41"/>
      <c r="Y179" s="43"/>
      <c r="Z179" s="43"/>
    </row>
    <row r="180" spans="1:26" ht="11.25" customHeight="1" x14ac:dyDescent="0.2">
      <c r="A180" s="43"/>
      <c r="B180" s="43"/>
      <c r="C180" s="43"/>
      <c r="D180" s="43"/>
      <c r="E180" s="43"/>
      <c r="F180" s="43"/>
      <c r="G180" s="43"/>
      <c r="H180" s="476"/>
      <c r="I180" s="41"/>
      <c r="J180" s="41"/>
      <c r="K180" s="41"/>
      <c r="L180" s="43"/>
      <c r="M180" s="43"/>
      <c r="N180" s="43"/>
      <c r="O180" s="43"/>
      <c r="P180" s="43"/>
      <c r="Q180" s="43"/>
      <c r="R180" s="43"/>
      <c r="S180" s="43"/>
      <c r="T180" s="41"/>
      <c r="U180" s="41"/>
      <c r="V180" s="41"/>
      <c r="W180" s="41"/>
      <c r="X180" s="41"/>
      <c r="Y180" s="43"/>
      <c r="Z180" s="43"/>
    </row>
    <row r="181" spans="1:26" ht="11.25" customHeight="1" x14ac:dyDescent="0.2">
      <c r="A181" s="43"/>
      <c r="B181" s="43"/>
      <c r="C181" s="43"/>
      <c r="D181" s="43"/>
      <c r="E181" s="43"/>
      <c r="F181" s="43"/>
      <c r="G181" s="43"/>
      <c r="H181" s="476"/>
      <c r="I181" s="41"/>
      <c r="J181" s="41"/>
      <c r="K181" s="41"/>
      <c r="L181" s="43"/>
      <c r="M181" s="43"/>
      <c r="N181" s="43"/>
      <c r="O181" s="43"/>
      <c r="P181" s="43"/>
      <c r="Q181" s="43"/>
      <c r="R181" s="43"/>
      <c r="S181" s="43"/>
      <c r="T181" s="41"/>
      <c r="U181" s="41"/>
      <c r="V181" s="41"/>
      <c r="W181" s="41"/>
      <c r="X181" s="41"/>
      <c r="Y181" s="43"/>
      <c r="Z181" s="43"/>
    </row>
    <row r="182" spans="1:26" ht="11.25" customHeight="1" x14ac:dyDescent="0.2">
      <c r="A182" s="43"/>
      <c r="B182" s="43"/>
      <c r="C182" s="43"/>
      <c r="D182" s="43"/>
      <c r="E182" s="43"/>
      <c r="F182" s="43"/>
      <c r="G182" s="43"/>
      <c r="H182" s="476"/>
      <c r="I182" s="41"/>
      <c r="J182" s="41"/>
      <c r="K182" s="41"/>
      <c r="L182" s="43"/>
      <c r="M182" s="43"/>
      <c r="N182" s="43"/>
      <c r="O182" s="43"/>
      <c r="P182" s="43"/>
      <c r="Q182" s="43"/>
      <c r="R182" s="43"/>
      <c r="S182" s="43"/>
      <c r="T182" s="41"/>
      <c r="U182" s="41"/>
      <c r="V182" s="41"/>
      <c r="W182" s="41"/>
      <c r="X182" s="41"/>
      <c r="Y182" s="43"/>
      <c r="Z182" s="43"/>
    </row>
    <row r="183" spans="1:26" ht="11.25" customHeight="1" x14ac:dyDescent="0.2">
      <c r="A183" s="43"/>
      <c r="B183" s="43"/>
      <c r="C183" s="43"/>
      <c r="D183" s="43"/>
      <c r="E183" s="43"/>
      <c r="F183" s="43"/>
      <c r="G183" s="43"/>
      <c r="H183" s="476"/>
      <c r="I183" s="41"/>
      <c r="J183" s="41"/>
      <c r="K183" s="41"/>
      <c r="L183" s="43"/>
      <c r="M183" s="43"/>
      <c r="N183" s="43"/>
      <c r="O183" s="43"/>
      <c r="P183" s="43"/>
      <c r="Q183" s="43"/>
      <c r="R183" s="43"/>
      <c r="S183" s="43"/>
      <c r="T183" s="41"/>
      <c r="U183" s="41"/>
      <c r="V183" s="41"/>
      <c r="W183" s="41"/>
      <c r="X183" s="41"/>
      <c r="Y183" s="43"/>
      <c r="Z183" s="43"/>
    </row>
    <row r="184" spans="1:26" ht="11.25" customHeight="1" x14ac:dyDescent="0.2">
      <c r="A184" s="43"/>
      <c r="B184" s="43"/>
      <c r="C184" s="43"/>
      <c r="D184" s="43"/>
      <c r="E184" s="43"/>
      <c r="F184" s="43"/>
      <c r="G184" s="43"/>
      <c r="H184" s="476"/>
      <c r="I184" s="41"/>
      <c r="J184" s="41"/>
      <c r="K184" s="41"/>
      <c r="L184" s="43"/>
      <c r="M184" s="43"/>
      <c r="N184" s="43"/>
      <c r="O184" s="43"/>
      <c r="P184" s="43"/>
      <c r="Q184" s="43"/>
      <c r="R184" s="43"/>
      <c r="S184" s="43"/>
      <c r="T184" s="41"/>
      <c r="U184" s="41"/>
      <c r="V184" s="41"/>
      <c r="W184" s="41"/>
      <c r="X184" s="41"/>
      <c r="Y184" s="43"/>
      <c r="Z184" s="43"/>
    </row>
    <row r="185" spans="1:26" ht="11.25" customHeight="1" x14ac:dyDescent="0.2">
      <c r="A185" s="43"/>
      <c r="B185" s="43"/>
      <c r="C185" s="43"/>
      <c r="D185" s="43"/>
      <c r="E185" s="43"/>
      <c r="F185" s="43"/>
      <c r="G185" s="43"/>
      <c r="H185" s="476"/>
      <c r="I185" s="41"/>
      <c r="J185" s="41"/>
      <c r="K185" s="41"/>
      <c r="L185" s="43"/>
      <c r="M185" s="43"/>
      <c r="N185" s="43"/>
      <c r="O185" s="43"/>
      <c r="P185" s="43"/>
      <c r="Q185" s="43"/>
      <c r="R185" s="43"/>
      <c r="S185" s="43"/>
      <c r="T185" s="41"/>
      <c r="U185" s="41"/>
      <c r="V185" s="41"/>
      <c r="W185" s="41"/>
      <c r="X185" s="41"/>
      <c r="Y185" s="43"/>
      <c r="Z185" s="43"/>
    </row>
    <row r="186" spans="1:26" ht="11.25" customHeight="1" x14ac:dyDescent="0.2">
      <c r="A186" s="43"/>
      <c r="B186" s="43"/>
      <c r="C186" s="43"/>
      <c r="D186" s="43"/>
      <c r="E186" s="43"/>
      <c r="F186" s="43"/>
      <c r="G186" s="43"/>
      <c r="H186" s="476"/>
      <c r="I186" s="41"/>
      <c r="J186" s="41"/>
      <c r="K186" s="41"/>
      <c r="L186" s="43"/>
      <c r="M186" s="43"/>
      <c r="N186" s="43"/>
      <c r="O186" s="43"/>
      <c r="P186" s="43"/>
      <c r="Q186" s="43"/>
      <c r="R186" s="43"/>
      <c r="S186" s="43"/>
      <c r="T186" s="41"/>
      <c r="U186" s="41"/>
      <c r="V186" s="41"/>
      <c r="W186" s="41"/>
      <c r="X186" s="41"/>
      <c r="Y186" s="43"/>
      <c r="Z186" s="43"/>
    </row>
    <row r="187" spans="1:26" ht="11.25" customHeight="1" x14ac:dyDescent="0.2">
      <c r="A187" s="43"/>
      <c r="B187" s="43"/>
      <c r="C187" s="43"/>
      <c r="D187" s="43"/>
      <c r="E187" s="43"/>
      <c r="F187" s="43"/>
      <c r="G187" s="43"/>
      <c r="H187" s="476"/>
      <c r="I187" s="41"/>
      <c r="J187" s="41"/>
      <c r="K187" s="41"/>
      <c r="L187" s="43"/>
      <c r="M187" s="43"/>
      <c r="N187" s="43"/>
      <c r="O187" s="43"/>
      <c r="P187" s="43"/>
      <c r="Q187" s="43"/>
      <c r="R187" s="43"/>
      <c r="S187" s="43"/>
      <c r="T187" s="41"/>
      <c r="U187" s="41"/>
      <c r="V187" s="41"/>
      <c r="W187" s="41"/>
      <c r="X187" s="41"/>
      <c r="Y187" s="43"/>
      <c r="Z187" s="43"/>
    </row>
    <row r="188" spans="1:26" ht="11.25" customHeight="1" x14ac:dyDescent="0.2">
      <c r="A188" s="43"/>
      <c r="B188" s="43"/>
      <c r="C188" s="43"/>
      <c r="D188" s="43"/>
      <c r="E188" s="43"/>
      <c r="F188" s="43"/>
      <c r="G188" s="43"/>
      <c r="H188" s="476"/>
      <c r="I188" s="41"/>
      <c r="J188" s="41"/>
      <c r="K188" s="41"/>
      <c r="L188" s="43"/>
      <c r="M188" s="43"/>
      <c r="N188" s="43"/>
      <c r="O188" s="43"/>
      <c r="P188" s="43"/>
      <c r="Q188" s="43"/>
      <c r="R188" s="43"/>
      <c r="S188" s="43"/>
      <c r="T188" s="41"/>
      <c r="U188" s="41"/>
      <c r="V188" s="41"/>
      <c r="W188" s="41"/>
      <c r="X188" s="41"/>
      <c r="Y188" s="43"/>
      <c r="Z188" s="43"/>
    </row>
    <row r="189" spans="1:26" ht="11.25" customHeight="1" x14ac:dyDescent="0.2">
      <c r="A189" s="43"/>
      <c r="B189" s="43"/>
      <c r="C189" s="43"/>
      <c r="D189" s="43"/>
      <c r="E189" s="43"/>
      <c r="F189" s="43"/>
      <c r="G189" s="43"/>
      <c r="H189" s="476"/>
      <c r="I189" s="41"/>
      <c r="J189" s="41"/>
      <c r="K189" s="41"/>
      <c r="L189" s="43"/>
      <c r="M189" s="43"/>
      <c r="N189" s="43"/>
      <c r="O189" s="43"/>
      <c r="P189" s="43"/>
      <c r="Q189" s="43"/>
      <c r="R189" s="43"/>
      <c r="S189" s="43"/>
      <c r="T189" s="41"/>
      <c r="U189" s="41"/>
      <c r="V189" s="41"/>
      <c r="W189" s="41"/>
      <c r="X189" s="41"/>
      <c r="Y189" s="43"/>
      <c r="Z189" s="43"/>
    </row>
    <row r="190" spans="1:26" ht="11.25" customHeight="1" x14ac:dyDescent="0.2">
      <c r="A190" s="43"/>
      <c r="B190" s="43"/>
      <c r="C190" s="43"/>
      <c r="D190" s="43"/>
      <c r="E190" s="43"/>
      <c r="F190" s="43"/>
      <c r="G190" s="43"/>
      <c r="H190" s="476"/>
      <c r="I190" s="41"/>
      <c r="J190" s="41"/>
      <c r="K190" s="41"/>
      <c r="L190" s="43"/>
      <c r="M190" s="43"/>
      <c r="N190" s="43"/>
      <c r="O190" s="43"/>
      <c r="P190" s="43"/>
      <c r="Q190" s="43"/>
      <c r="R190" s="43"/>
      <c r="S190" s="43"/>
      <c r="T190" s="41"/>
      <c r="U190" s="41"/>
      <c r="V190" s="41"/>
      <c r="W190" s="41"/>
      <c r="X190" s="41"/>
      <c r="Y190" s="43"/>
      <c r="Z190" s="43"/>
    </row>
    <row r="191" spans="1:26" ht="11.25" customHeight="1" x14ac:dyDescent="0.2">
      <c r="A191" s="43"/>
      <c r="B191" s="43"/>
      <c r="C191" s="43"/>
      <c r="D191" s="43"/>
      <c r="E191" s="43"/>
      <c r="F191" s="43"/>
      <c r="G191" s="43"/>
      <c r="H191" s="476"/>
      <c r="I191" s="41"/>
      <c r="J191" s="41"/>
      <c r="K191" s="41"/>
      <c r="L191" s="43"/>
      <c r="M191" s="43"/>
      <c r="N191" s="43"/>
      <c r="O191" s="43"/>
      <c r="P191" s="43"/>
      <c r="Q191" s="43"/>
      <c r="R191" s="43"/>
      <c r="S191" s="43"/>
      <c r="T191" s="41"/>
      <c r="U191" s="41"/>
      <c r="V191" s="41"/>
      <c r="W191" s="41"/>
      <c r="X191" s="41"/>
      <c r="Y191" s="43"/>
      <c r="Z191" s="43"/>
    </row>
    <row r="192" spans="1:26" ht="11.25" customHeight="1" x14ac:dyDescent="0.2">
      <c r="A192" s="43"/>
      <c r="B192" s="43"/>
      <c r="C192" s="43"/>
      <c r="D192" s="43"/>
      <c r="E192" s="43"/>
      <c r="F192" s="43"/>
      <c r="G192" s="43"/>
      <c r="H192" s="476"/>
      <c r="I192" s="41"/>
      <c r="J192" s="41"/>
      <c r="K192" s="41"/>
      <c r="L192" s="43"/>
      <c r="M192" s="43"/>
      <c r="N192" s="43"/>
      <c r="O192" s="43"/>
      <c r="P192" s="43"/>
      <c r="Q192" s="43"/>
      <c r="R192" s="43"/>
      <c r="S192" s="43"/>
      <c r="T192" s="41"/>
      <c r="U192" s="41"/>
      <c r="V192" s="41"/>
      <c r="W192" s="41"/>
      <c r="X192" s="41"/>
      <c r="Y192" s="43"/>
      <c r="Z192" s="43"/>
    </row>
    <row r="193" spans="1:26" ht="11.25" customHeight="1" x14ac:dyDescent="0.2">
      <c r="A193" s="43"/>
      <c r="B193" s="43"/>
      <c r="C193" s="43"/>
      <c r="D193" s="43"/>
      <c r="E193" s="43"/>
      <c r="F193" s="43"/>
      <c r="G193" s="43"/>
      <c r="H193" s="476"/>
      <c r="I193" s="41"/>
      <c r="J193" s="41"/>
      <c r="K193" s="41"/>
      <c r="L193" s="43"/>
      <c r="M193" s="43"/>
      <c r="N193" s="43"/>
      <c r="O193" s="43"/>
      <c r="P193" s="43"/>
      <c r="Q193" s="43"/>
      <c r="R193" s="43"/>
      <c r="S193" s="43"/>
      <c r="T193" s="41"/>
      <c r="U193" s="41"/>
      <c r="V193" s="41"/>
      <c r="W193" s="41"/>
      <c r="X193" s="41"/>
      <c r="Y193" s="43"/>
      <c r="Z193" s="43"/>
    </row>
    <row r="194" spans="1:26" ht="11.25" customHeight="1" x14ac:dyDescent="0.2">
      <c r="A194" s="43"/>
      <c r="B194" s="43"/>
      <c r="C194" s="43"/>
      <c r="D194" s="43"/>
      <c r="E194" s="43"/>
      <c r="F194" s="43"/>
      <c r="G194" s="43"/>
      <c r="H194" s="476"/>
      <c r="I194" s="41"/>
      <c r="J194" s="41"/>
      <c r="K194" s="41"/>
      <c r="L194" s="43"/>
      <c r="M194" s="43"/>
      <c r="N194" s="43"/>
      <c r="O194" s="43"/>
      <c r="P194" s="43"/>
      <c r="Q194" s="43"/>
      <c r="R194" s="43"/>
      <c r="S194" s="43"/>
      <c r="T194" s="41"/>
      <c r="U194" s="41"/>
      <c r="V194" s="41"/>
      <c r="W194" s="41"/>
      <c r="X194" s="41"/>
      <c r="Y194" s="43"/>
      <c r="Z194" s="43"/>
    </row>
    <row r="195" spans="1:26" ht="11.25" customHeight="1" x14ac:dyDescent="0.2">
      <c r="A195" s="43"/>
      <c r="B195" s="43"/>
      <c r="C195" s="43"/>
      <c r="D195" s="43"/>
      <c r="E195" s="43"/>
      <c r="F195" s="43"/>
      <c r="G195" s="43"/>
      <c r="H195" s="476"/>
      <c r="I195" s="41"/>
      <c r="J195" s="41"/>
      <c r="K195" s="41"/>
      <c r="L195" s="43"/>
      <c r="M195" s="43"/>
      <c r="N195" s="43"/>
      <c r="O195" s="43"/>
      <c r="P195" s="43"/>
      <c r="Q195" s="43"/>
      <c r="R195" s="43"/>
      <c r="S195" s="43"/>
      <c r="T195" s="41"/>
      <c r="U195" s="41"/>
      <c r="V195" s="41"/>
      <c r="W195" s="41"/>
      <c r="X195" s="41"/>
      <c r="Y195" s="43"/>
      <c r="Z195" s="43"/>
    </row>
    <row r="196" spans="1:26" ht="11.25" customHeight="1" x14ac:dyDescent="0.2">
      <c r="A196" s="43"/>
      <c r="B196" s="43"/>
      <c r="C196" s="43"/>
      <c r="D196" s="43"/>
      <c r="E196" s="43"/>
      <c r="F196" s="43"/>
      <c r="G196" s="43"/>
      <c r="H196" s="476"/>
      <c r="I196" s="41"/>
      <c r="J196" s="41"/>
      <c r="K196" s="41"/>
      <c r="L196" s="43"/>
      <c r="M196" s="43"/>
      <c r="N196" s="43"/>
      <c r="O196" s="43"/>
      <c r="P196" s="43"/>
      <c r="Q196" s="43"/>
      <c r="R196" s="43"/>
      <c r="S196" s="43"/>
      <c r="T196" s="41"/>
      <c r="U196" s="41"/>
      <c r="V196" s="41"/>
      <c r="W196" s="41"/>
      <c r="X196" s="41"/>
      <c r="Y196" s="43"/>
      <c r="Z196" s="43"/>
    </row>
    <row r="197" spans="1:26" ht="11.25" customHeight="1" x14ac:dyDescent="0.2">
      <c r="A197" s="43"/>
      <c r="B197" s="43"/>
      <c r="C197" s="43"/>
      <c r="D197" s="43"/>
      <c r="E197" s="43"/>
      <c r="F197" s="43"/>
      <c r="G197" s="43"/>
      <c r="H197" s="476"/>
      <c r="I197" s="41"/>
      <c r="J197" s="41"/>
      <c r="K197" s="41"/>
      <c r="L197" s="43"/>
      <c r="M197" s="43"/>
      <c r="N197" s="43"/>
      <c r="O197" s="43"/>
      <c r="P197" s="43"/>
      <c r="Q197" s="43"/>
      <c r="R197" s="43"/>
      <c r="S197" s="43"/>
      <c r="T197" s="41"/>
      <c r="U197" s="41"/>
      <c r="V197" s="41"/>
      <c r="W197" s="41"/>
      <c r="X197" s="41"/>
      <c r="Y197" s="43"/>
      <c r="Z197" s="43"/>
    </row>
    <row r="198" spans="1:26" ht="11.25" customHeight="1" x14ac:dyDescent="0.2">
      <c r="A198" s="43"/>
      <c r="B198" s="43"/>
      <c r="C198" s="43"/>
      <c r="D198" s="43"/>
      <c r="E198" s="43"/>
      <c r="F198" s="43"/>
      <c r="G198" s="43"/>
      <c r="H198" s="476"/>
      <c r="I198" s="41"/>
      <c r="J198" s="41"/>
      <c r="K198" s="41"/>
      <c r="L198" s="43"/>
      <c r="M198" s="43"/>
      <c r="N198" s="43"/>
      <c r="O198" s="43"/>
      <c r="P198" s="43"/>
      <c r="Q198" s="43"/>
      <c r="R198" s="43"/>
      <c r="S198" s="43"/>
      <c r="T198" s="41"/>
      <c r="U198" s="41"/>
      <c r="V198" s="41"/>
      <c r="W198" s="41"/>
      <c r="X198" s="41"/>
      <c r="Y198" s="43"/>
      <c r="Z198" s="43"/>
    </row>
    <row r="199" spans="1:26" ht="11.25" customHeight="1" x14ac:dyDescent="0.2">
      <c r="A199" s="43"/>
      <c r="B199" s="43"/>
      <c r="C199" s="43"/>
      <c r="D199" s="43"/>
      <c r="E199" s="43"/>
      <c r="F199" s="43"/>
      <c r="G199" s="43"/>
      <c r="H199" s="476"/>
      <c r="I199" s="41"/>
      <c r="J199" s="41"/>
      <c r="K199" s="41"/>
      <c r="L199" s="43"/>
      <c r="M199" s="43"/>
      <c r="N199" s="43"/>
      <c r="O199" s="43"/>
      <c r="P199" s="43"/>
      <c r="Q199" s="43"/>
      <c r="R199" s="43"/>
      <c r="S199" s="43"/>
      <c r="T199" s="41"/>
      <c r="U199" s="41"/>
      <c r="V199" s="41"/>
      <c r="W199" s="41"/>
      <c r="X199" s="41"/>
      <c r="Y199" s="43"/>
      <c r="Z199" s="43"/>
    </row>
    <row r="200" spans="1:26" ht="11.25" customHeight="1" x14ac:dyDescent="0.2">
      <c r="A200" s="43"/>
      <c r="B200" s="43"/>
      <c r="C200" s="43"/>
      <c r="D200" s="43"/>
      <c r="E200" s="43"/>
      <c r="F200" s="43"/>
      <c r="G200" s="43"/>
      <c r="H200" s="476"/>
      <c r="I200" s="41"/>
      <c r="J200" s="41"/>
      <c r="K200" s="41"/>
      <c r="L200" s="43"/>
      <c r="M200" s="43"/>
      <c r="N200" s="43"/>
      <c r="O200" s="43"/>
      <c r="P200" s="43"/>
      <c r="Q200" s="43"/>
      <c r="R200" s="43"/>
      <c r="S200" s="43"/>
      <c r="T200" s="41"/>
      <c r="U200" s="41"/>
      <c r="V200" s="41"/>
      <c r="W200" s="41"/>
      <c r="X200" s="41"/>
      <c r="Y200" s="43"/>
      <c r="Z200" s="43"/>
    </row>
    <row r="201" spans="1:26" ht="11.25" customHeight="1" x14ac:dyDescent="0.2">
      <c r="A201" s="43"/>
      <c r="B201" s="43"/>
      <c r="C201" s="43"/>
      <c r="D201" s="43"/>
      <c r="E201" s="43"/>
      <c r="F201" s="43"/>
      <c r="G201" s="43"/>
      <c r="H201" s="476"/>
      <c r="I201" s="41"/>
      <c r="J201" s="41"/>
      <c r="K201" s="41"/>
      <c r="L201" s="43"/>
      <c r="M201" s="43"/>
      <c r="N201" s="43"/>
      <c r="O201" s="43"/>
      <c r="P201" s="43"/>
      <c r="Q201" s="43"/>
      <c r="R201" s="43"/>
      <c r="S201" s="43"/>
      <c r="T201" s="41"/>
      <c r="U201" s="41"/>
      <c r="V201" s="41"/>
      <c r="W201" s="41"/>
      <c r="X201" s="41"/>
      <c r="Y201" s="43"/>
      <c r="Z201" s="43"/>
    </row>
    <row r="202" spans="1:26" ht="11.25" customHeight="1" x14ac:dyDescent="0.2">
      <c r="A202" s="43"/>
      <c r="B202" s="43"/>
      <c r="C202" s="43"/>
      <c r="D202" s="43"/>
      <c r="E202" s="43"/>
      <c r="F202" s="43"/>
      <c r="G202" s="43"/>
      <c r="H202" s="476"/>
      <c r="I202" s="41"/>
      <c r="J202" s="41"/>
      <c r="K202" s="41"/>
      <c r="L202" s="43"/>
      <c r="M202" s="43"/>
      <c r="N202" s="43"/>
      <c r="O202" s="43"/>
      <c r="P202" s="43"/>
      <c r="Q202" s="43"/>
      <c r="R202" s="43"/>
      <c r="S202" s="43"/>
      <c r="T202" s="41"/>
      <c r="U202" s="41"/>
      <c r="V202" s="41"/>
      <c r="W202" s="41"/>
      <c r="X202" s="41"/>
      <c r="Y202" s="43"/>
      <c r="Z202" s="43"/>
    </row>
    <row r="203" spans="1:26" ht="11.25" customHeight="1" x14ac:dyDescent="0.2">
      <c r="A203" s="43"/>
      <c r="B203" s="43"/>
      <c r="C203" s="43"/>
      <c r="D203" s="43"/>
      <c r="E203" s="43"/>
      <c r="F203" s="43"/>
      <c r="G203" s="43"/>
      <c r="H203" s="476"/>
      <c r="I203" s="41"/>
      <c r="J203" s="41"/>
      <c r="K203" s="41"/>
      <c r="L203" s="43"/>
      <c r="M203" s="43"/>
      <c r="N203" s="43"/>
      <c r="O203" s="43"/>
      <c r="P203" s="43"/>
      <c r="Q203" s="43"/>
      <c r="R203" s="43"/>
      <c r="S203" s="43"/>
      <c r="T203" s="41"/>
      <c r="U203" s="41"/>
      <c r="V203" s="41"/>
      <c r="W203" s="41"/>
      <c r="X203" s="41"/>
      <c r="Y203" s="43"/>
      <c r="Z203" s="43"/>
    </row>
    <row r="204" spans="1:26" ht="11.25" customHeight="1" x14ac:dyDescent="0.2">
      <c r="A204" s="43"/>
      <c r="B204" s="43"/>
      <c r="C204" s="43"/>
      <c r="D204" s="43"/>
      <c r="E204" s="43"/>
      <c r="F204" s="43"/>
      <c r="G204" s="43"/>
      <c r="H204" s="476"/>
      <c r="I204" s="41"/>
      <c r="J204" s="41"/>
      <c r="K204" s="41"/>
      <c r="L204" s="43"/>
      <c r="M204" s="43"/>
      <c r="N204" s="43"/>
      <c r="O204" s="43"/>
      <c r="P204" s="43"/>
      <c r="Q204" s="43"/>
      <c r="R204" s="43"/>
      <c r="S204" s="43"/>
      <c r="T204" s="41"/>
      <c r="U204" s="41"/>
      <c r="V204" s="41"/>
      <c r="W204" s="41"/>
      <c r="X204" s="41"/>
      <c r="Y204" s="43"/>
      <c r="Z204" s="43"/>
    </row>
    <row r="205" spans="1:26" ht="11.25" customHeight="1" x14ac:dyDescent="0.2">
      <c r="A205" s="43"/>
      <c r="B205" s="43"/>
      <c r="C205" s="43"/>
      <c r="D205" s="43"/>
      <c r="E205" s="43"/>
      <c r="F205" s="43"/>
      <c r="G205" s="43"/>
      <c r="H205" s="476"/>
      <c r="I205" s="41"/>
      <c r="J205" s="41"/>
      <c r="K205" s="41"/>
      <c r="L205" s="43"/>
      <c r="M205" s="43"/>
      <c r="N205" s="43"/>
      <c r="O205" s="43"/>
      <c r="P205" s="43"/>
      <c r="Q205" s="43"/>
      <c r="R205" s="43"/>
      <c r="S205" s="43"/>
      <c r="T205" s="41"/>
      <c r="U205" s="41"/>
      <c r="V205" s="41"/>
      <c r="W205" s="41"/>
      <c r="X205" s="41"/>
      <c r="Y205" s="43"/>
      <c r="Z205" s="43"/>
    </row>
    <row r="206" spans="1:26" ht="11.25" customHeight="1" x14ac:dyDescent="0.2">
      <c r="A206" s="43"/>
      <c r="B206" s="43"/>
      <c r="C206" s="43"/>
      <c r="D206" s="43"/>
      <c r="E206" s="43"/>
      <c r="F206" s="43"/>
      <c r="G206" s="43"/>
      <c r="H206" s="476"/>
      <c r="I206" s="41"/>
      <c r="J206" s="41"/>
      <c r="K206" s="41"/>
      <c r="L206" s="43"/>
      <c r="M206" s="43"/>
      <c r="N206" s="43"/>
      <c r="O206" s="43"/>
      <c r="P206" s="43"/>
      <c r="Q206" s="43"/>
      <c r="R206" s="43"/>
      <c r="S206" s="43"/>
      <c r="T206" s="41"/>
      <c r="U206" s="41"/>
      <c r="V206" s="41"/>
      <c r="W206" s="41"/>
      <c r="X206" s="41"/>
      <c r="Y206" s="43"/>
      <c r="Z206" s="43"/>
    </row>
    <row r="207" spans="1:26" ht="11.25" customHeight="1" x14ac:dyDescent="0.2">
      <c r="A207" s="43"/>
      <c r="B207" s="43"/>
      <c r="C207" s="43"/>
      <c r="D207" s="43"/>
      <c r="E207" s="43"/>
      <c r="F207" s="43"/>
      <c r="G207" s="43"/>
      <c r="H207" s="476"/>
      <c r="I207" s="41"/>
      <c r="J207" s="41"/>
      <c r="K207" s="41"/>
      <c r="L207" s="43"/>
      <c r="M207" s="43"/>
      <c r="N207" s="43"/>
      <c r="O207" s="43"/>
      <c r="P207" s="43"/>
      <c r="Q207" s="43"/>
      <c r="R207" s="43"/>
      <c r="S207" s="43"/>
      <c r="T207" s="41"/>
      <c r="U207" s="41"/>
      <c r="V207" s="41"/>
      <c r="W207" s="41"/>
      <c r="X207" s="41"/>
      <c r="Y207" s="43"/>
      <c r="Z207" s="43"/>
    </row>
    <row r="208" spans="1:26" ht="11.25" customHeight="1" x14ac:dyDescent="0.2">
      <c r="A208" s="43"/>
      <c r="B208" s="43"/>
      <c r="C208" s="43"/>
      <c r="D208" s="43"/>
      <c r="E208" s="43"/>
      <c r="F208" s="43"/>
      <c r="G208" s="43"/>
      <c r="H208" s="476"/>
      <c r="I208" s="41"/>
      <c r="J208" s="41"/>
      <c r="K208" s="41"/>
      <c r="L208" s="43"/>
      <c r="M208" s="43"/>
      <c r="N208" s="43"/>
      <c r="O208" s="43"/>
      <c r="P208" s="43"/>
      <c r="Q208" s="43"/>
      <c r="R208" s="43"/>
      <c r="S208" s="43"/>
      <c r="T208" s="41"/>
      <c r="U208" s="41"/>
      <c r="V208" s="41"/>
      <c r="W208" s="41"/>
      <c r="X208" s="41"/>
      <c r="Y208" s="43"/>
      <c r="Z208" s="43"/>
    </row>
    <row r="209" spans="1:26" ht="11.25" customHeight="1" x14ac:dyDescent="0.2">
      <c r="A209" s="43"/>
      <c r="B209" s="43"/>
      <c r="C209" s="43"/>
      <c r="D209" s="43"/>
      <c r="E209" s="43"/>
      <c r="F209" s="43"/>
      <c r="G209" s="43"/>
      <c r="H209" s="476"/>
      <c r="I209" s="41"/>
      <c r="J209" s="41"/>
      <c r="K209" s="41"/>
      <c r="L209" s="43"/>
      <c r="M209" s="43"/>
      <c r="N209" s="43"/>
      <c r="O209" s="43"/>
      <c r="P209" s="43"/>
      <c r="Q209" s="43"/>
      <c r="R209" s="43"/>
      <c r="S209" s="43"/>
      <c r="T209" s="41"/>
      <c r="U209" s="41"/>
      <c r="V209" s="41"/>
      <c r="W209" s="41"/>
      <c r="X209" s="41"/>
      <c r="Y209" s="43"/>
      <c r="Z209" s="43"/>
    </row>
    <row r="210" spans="1:26" ht="11.25" customHeight="1" x14ac:dyDescent="0.2">
      <c r="A210" s="43"/>
      <c r="B210" s="43"/>
      <c r="C210" s="43"/>
      <c r="D210" s="43"/>
      <c r="E210" s="43"/>
      <c r="F210" s="43"/>
      <c r="G210" s="43"/>
      <c r="H210" s="476"/>
      <c r="I210" s="41"/>
      <c r="J210" s="41"/>
      <c r="K210" s="41"/>
      <c r="L210" s="43"/>
      <c r="M210" s="43"/>
      <c r="N210" s="43"/>
      <c r="O210" s="43"/>
      <c r="P210" s="43"/>
      <c r="Q210" s="43"/>
      <c r="R210" s="43"/>
      <c r="S210" s="43"/>
      <c r="T210" s="41"/>
      <c r="U210" s="41"/>
      <c r="V210" s="41"/>
      <c r="W210" s="41"/>
      <c r="X210" s="41"/>
      <c r="Y210" s="43"/>
      <c r="Z210" s="43"/>
    </row>
    <row r="211" spans="1:26" ht="11.25" customHeight="1" x14ac:dyDescent="0.2">
      <c r="A211" s="43"/>
      <c r="B211" s="43"/>
      <c r="C211" s="43"/>
      <c r="D211" s="43"/>
      <c r="E211" s="43"/>
      <c r="F211" s="43"/>
      <c r="G211" s="43"/>
      <c r="H211" s="476"/>
      <c r="I211" s="41"/>
      <c r="J211" s="41"/>
      <c r="K211" s="41"/>
      <c r="L211" s="43"/>
      <c r="M211" s="43"/>
      <c r="N211" s="43"/>
      <c r="O211" s="43"/>
      <c r="P211" s="43"/>
      <c r="Q211" s="43"/>
      <c r="R211" s="43"/>
      <c r="S211" s="43"/>
      <c r="T211" s="41"/>
      <c r="U211" s="41"/>
      <c r="V211" s="41"/>
      <c r="W211" s="41"/>
      <c r="X211" s="41"/>
      <c r="Y211" s="43"/>
      <c r="Z211" s="43"/>
    </row>
    <row r="212" spans="1:26" ht="11.25" customHeight="1" x14ac:dyDescent="0.2">
      <c r="A212" s="43"/>
      <c r="B212" s="43"/>
      <c r="C212" s="43"/>
      <c r="D212" s="43"/>
      <c r="E212" s="43"/>
      <c r="F212" s="43"/>
      <c r="G212" s="43"/>
      <c r="H212" s="476"/>
      <c r="I212" s="41"/>
      <c r="J212" s="41"/>
      <c r="K212" s="41"/>
      <c r="L212" s="43"/>
      <c r="M212" s="43"/>
      <c r="N212" s="43"/>
      <c r="O212" s="43"/>
      <c r="P212" s="43"/>
      <c r="Q212" s="43"/>
      <c r="R212" s="43"/>
      <c r="S212" s="43"/>
      <c r="T212" s="41"/>
      <c r="U212" s="41"/>
      <c r="V212" s="41"/>
      <c r="W212" s="41"/>
      <c r="X212" s="41"/>
      <c r="Y212" s="43"/>
      <c r="Z212" s="43"/>
    </row>
    <row r="213" spans="1:26" ht="11.25" customHeight="1" x14ac:dyDescent="0.2">
      <c r="A213" s="43"/>
      <c r="B213" s="43"/>
      <c r="C213" s="43"/>
      <c r="D213" s="43"/>
      <c r="E213" s="43"/>
      <c r="F213" s="43"/>
      <c r="G213" s="43"/>
      <c r="H213" s="476"/>
      <c r="I213" s="41"/>
      <c r="J213" s="41"/>
      <c r="K213" s="41"/>
      <c r="L213" s="43"/>
      <c r="M213" s="43"/>
      <c r="N213" s="43"/>
      <c r="O213" s="43"/>
      <c r="P213" s="43"/>
      <c r="Q213" s="43"/>
      <c r="R213" s="43"/>
      <c r="S213" s="43"/>
      <c r="T213" s="41"/>
      <c r="U213" s="41"/>
      <c r="V213" s="41"/>
      <c r="W213" s="41"/>
      <c r="X213" s="41"/>
      <c r="Y213" s="43"/>
      <c r="Z213" s="43"/>
    </row>
    <row r="214" spans="1:26" ht="11.25" customHeight="1" x14ac:dyDescent="0.2">
      <c r="A214" s="43"/>
      <c r="B214" s="43"/>
      <c r="C214" s="43"/>
      <c r="D214" s="43"/>
      <c r="E214" s="43"/>
      <c r="F214" s="43"/>
      <c r="G214" s="43"/>
      <c r="H214" s="476"/>
      <c r="I214" s="41"/>
      <c r="J214" s="41"/>
      <c r="K214" s="41"/>
      <c r="L214" s="43"/>
      <c r="M214" s="43"/>
      <c r="N214" s="43"/>
      <c r="O214" s="43"/>
      <c r="P214" s="43"/>
      <c r="Q214" s="43"/>
      <c r="R214" s="43"/>
      <c r="S214" s="43"/>
      <c r="T214" s="41"/>
      <c r="U214" s="41"/>
      <c r="V214" s="41"/>
      <c r="W214" s="41"/>
      <c r="X214" s="41"/>
      <c r="Y214" s="43"/>
      <c r="Z214" s="43"/>
    </row>
    <row r="215" spans="1:26" ht="11.25" customHeight="1" x14ac:dyDescent="0.2">
      <c r="A215" s="43"/>
      <c r="B215" s="43"/>
      <c r="C215" s="43"/>
      <c r="D215" s="43"/>
      <c r="E215" s="43"/>
      <c r="F215" s="43"/>
      <c r="G215" s="43"/>
      <c r="H215" s="476"/>
      <c r="I215" s="41"/>
      <c r="J215" s="41"/>
      <c r="K215" s="41"/>
      <c r="L215" s="43"/>
      <c r="M215" s="43"/>
      <c r="N215" s="43"/>
      <c r="O215" s="43"/>
      <c r="P215" s="43"/>
      <c r="Q215" s="43"/>
      <c r="R215" s="43"/>
      <c r="S215" s="43"/>
      <c r="T215" s="41"/>
      <c r="U215" s="41"/>
      <c r="V215" s="41"/>
      <c r="W215" s="41"/>
      <c r="X215" s="41"/>
      <c r="Y215" s="43"/>
      <c r="Z215" s="43"/>
    </row>
    <row r="216" spans="1:26" ht="11.25" customHeight="1" x14ac:dyDescent="0.2">
      <c r="A216" s="43"/>
      <c r="B216" s="43"/>
      <c r="C216" s="43"/>
      <c r="D216" s="43"/>
      <c r="E216" s="43"/>
      <c r="F216" s="43"/>
      <c r="G216" s="43"/>
      <c r="H216" s="476"/>
      <c r="I216" s="41"/>
      <c r="J216" s="41"/>
      <c r="K216" s="41"/>
      <c r="L216" s="43"/>
      <c r="M216" s="43"/>
      <c r="N216" s="43"/>
      <c r="O216" s="43"/>
      <c r="P216" s="43"/>
      <c r="Q216" s="43"/>
      <c r="R216" s="43"/>
      <c r="S216" s="43"/>
      <c r="T216" s="41"/>
      <c r="U216" s="41"/>
      <c r="V216" s="41"/>
      <c r="W216" s="41"/>
      <c r="X216" s="41"/>
      <c r="Y216" s="43"/>
      <c r="Z216" s="43"/>
    </row>
    <row r="217" spans="1:26" ht="11.25" customHeight="1" x14ac:dyDescent="0.2">
      <c r="A217" s="43"/>
      <c r="B217" s="43"/>
      <c r="C217" s="43"/>
      <c r="D217" s="43"/>
      <c r="E217" s="43"/>
      <c r="F217" s="43"/>
      <c r="G217" s="43"/>
      <c r="H217" s="476"/>
      <c r="I217" s="41"/>
      <c r="J217" s="41"/>
      <c r="K217" s="41"/>
      <c r="L217" s="43"/>
      <c r="M217" s="43"/>
      <c r="N217" s="43"/>
      <c r="O217" s="43"/>
      <c r="P217" s="43"/>
      <c r="Q217" s="43"/>
      <c r="R217" s="43"/>
      <c r="S217" s="43"/>
      <c r="T217" s="41"/>
      <c r="U217" s="41"/>
      <c r="V217" s="41"/>
      <c r="W217" s="41"/>
      <c r="X217" s="41"/>
      <c r="Y217" s="43"/>
      <c r="Z217" s="43"/>
    </row>
    <row r="218" spans="1:26" ht="11.25" customHeight="1" x14ac:dyDescent="0.2">
      <c r="A218" s="43"/>
      <c r="B218" s="43"/>
      <c r="C218" s="43"/>
      <c r="D218" s="43"/>
      <c r="E218" s="43"/>
      <c r="F218" s="43"/>
      <c r="G218" s="43"/>
      <c r="H218" s="476"/>
      <c r="I218" s="41"/>
      <c r="J218" s="41"/>
      <c r="K218" s="41"/>
      <c r="L218" s="43"/>
      <c r="M218" s="43"/>
      <c r="N218" s="43"/>
      <c r="O218" s="43"/>
      <c r="P218" s="43"/>
      <c r="Q218" s="43"/>
      <c r="R218" s="43"/>
      <c r="S218" s="43"/>
      <c r="T218" s="41"/>
      <c r="U218" s="41"/>
      <c r="V218" s="41"/>
      <c r="W218" s="41"/>
      <c r="X218" s="41"/>
      <c r="Y218" s="43"/>
      <c r="Z218" s="43"/>
    </row>
    <row r="219" spans="1:26" ht="11.25" customHeight="1" x14ac:dyDescent="0.2">
      <c r="A219" s="43"/>
      <c r="B219" s="43"/>
      <c r="C219" s="43"/>
      <c r="D219" s="43"/>
      <c r="E219" s="43"/>
      <c r="F219" s="43"/>
      <c r="G219" s="43"/>
      <c r="H219" s="476"/>
      <c r="I219" s="41"/>
      <c r="J219" s="41"/>
      <c r="K219" s="41"/>
      <c r="L219" s="43"/>
      <c r="M219" s="43"/>
      <c r="N219" s="43"/>
      <c r="O219" s="43"/>
      <c r="P219" s="43"/>
      <c r="Q219" s="43"/>
      <c r="R219" s="43"/>
      <c r="S219" s="43"/>
      <c r="T219" s="41"/>
      <c r="U219" s="41"/>
      <c r="V219" s="41"/>
      <c r="W219" s="41"/>
      <c r="X219" s="41"/>
      <c r="Y219" s="43"/>
      <c r="Z219" s="43"/>
    </row>
    <row r="220" spans="1:26" ht="11.25" customHeight="1" x14ac:dyDescent="0.2">
      <c r="A220" s="43"/>
      <c r="B220" s="43"/>
      <c r="C220" s="43"/>
      <c r="D220" s="43"/>
      <c r="E220" s="43"/>
      <c r="F220" s="43"/>
      <c r="G220" s="43"/>
      <c r="H220" s="476"/>
      <c r="I220" s="41"/>
      <c r="J220" s="41"/>
      <c r="K220" s="41"/>
      <c r="L220" s="43"/>
      <c r="M220" s="43"/>
      <c r="N220" s="43"/>
      <c r="O220" s="43"/>
      <c r="P220" s="43"/>
      <c r="Q220" s="43"/>
      <c r="R220" s="43"/>
      <c r="S220" s="43"/>
      <c r="T220" s="41"/>
      <c r="U220" s="41"/>
      <c r="V220" s="41"/>
      <c r="W220" s="41"/>
      <c r="X220" s="41"/>
      <c r="Y220" s="43"/>
      <c r="Z220" s="43"/>
    </row>
    <row r="221" spans="1:26" ht="11.25" customHeight="1" x14ac:dyDescent="0.2">
      <c r="A221" s="43"/>
      <c r="B221" s="43"/>
      <c r="C221" s="43"/>
      <c r="D221" s="43"/>
      <c r="E221" s="43"/>
      <c r="F221" s="43"/>
      <c r="G221" s="43"/>
      <c r="H221" s="476"/>
      <c r="I221" s="41"/>
      <c r="J221" s="41"/>
      <c r="K221" s="41"/>
      <c r="L221" s="43"/>
      <c r="M221" s="43"/>
      <c r="N221" s="43"/>
      <c r="O221" s="43"/>
      <c r="P221" s="43"/>
      <c r="Q221" s="43"/>
      <c r="R221" s="43"/>
      <c r="S221" s="43"/>
      <c r="T221" s="41"/>
      <c r="U221" s="41"/>
      <c r="V221" s="41"/>
      <c r="W221" s="41"/>
      <c r="X221" s="41"/>
      <c r="Y221" s="43"/>
      <c r="Z221" s="43"/>
    </row>
    <row r="222" spans="1:26" ht="11.25" customHeight="1" x14ac:dyDescent="0.2">
      <c r="A222" s="43"/>
      <c r="B222" s="43"/>
      <c r="C222" s="43"/>
      <c r="D222" s="43"/>
      <c r="E222" s="43"/>
      <c r="F222" s="43"/>
      <c r="G222" s="43"/>
      <c r="H222" s="476"/>
      <c r="I222" s="41"/>
      <c r="J222" s="41"/>
      <c r="K222" s="41"/>
      <c r="L222" s="43"/>
      <c r="M222" s="43"/>
      <c r="N222" s="43"/>
      <c r="O222" s="43"/>
      <c r="P222" s="43"/>
      <c r="Q222" s="43"/>
      <c r="R222" s="43"/>
      <c r="S222" s="43"/>
      <c r="T222" s="41"/>
      <c r="U222" s="41"/>
      <c r="V222" s="41"/>
      <c r="W222" s="41"/>
      <c r="X222" s="41"/>
      <c r="Y222" s="43"/>
      <c r="Z222" s="43"/>
    </row>
    <row r="223" spans="1:26" ht="11.25" customHeight="1" x14ac:dyDescent="0.2">
      <c r="A223" s="43"/>
      <c r="B223" s="43"/>
      <c r="C223" s="43"/>
      <c r="D223" s="43"/>
      <c r="E223" s="43"/>
      <c r="F223" s="43"/>
      <c r="G223" s="43"/>
      <c r="H223" s="476"/>
      <c r="I223" s="41"/>
      <c r="J223" s="41"/>
      <c r="K223" s="41"/>
      <c r="L223" s="43"/>
      <c r="M223" s="43"/>
      <c r="N223" s="43"/>
      <c r="O223" s="43"/>
      <c r="P223" s="43"/>
      <c r="Q223" s="43"/>
      <c r="R223" s="43"/>
      <c r="S223" s="43"/>
      <c r="T223" s="41"/>
      <c r="U223" s="41"/>
      <c r="V223" s="41"/>
      <c r="W223" s="41"/>
      <c r="X223" s="41"/>
      <c r="Y223" s="43"/>
      <c r="Z223" s="43"/>
    </row>
    <row r="224" spans="1:26" ht="11.25" customHeight="1" x14ac:dyDescent="0.2">
      <c r="A224" s="43"/>
      <c r="B224" s="43"/>
      <c r="C224" s="43"/>
      <c r="D224" s="43"/>
      <c r="E224" s="43"/>
      <c r="F224" s="43"/>
      <c r="G224" s="43"/>
      <c r="H224" s="476"/>
      <c r="I224" s="41"/>
      <c r="J224" s="41"/>
      <c r="K224" s="41"/>
      <c r="L224" s="43"/>
      <c r="M224" s="43"/>
      <c r="N224" s="43"/>
      <c r="O224" s="43"/>
      <c r="P224" s="43"/>
      <c r="Q224" s="43"/>
      <c r="R224" s="43"/>
      <c r="S224" s="43"/>
      <c r="T224" s="41"/>
      <c r="U224" s="41"/>
      <c r="V224" s="41"/>
      <c r="W224" s="41"/>
      <c r="X224" s="41"/>
      <c r="Y224" s="43"/>
      <c r="Z224" s="43"/>
    </row>
    <row r="225" spans="1:26" ht="11.25" customHeight="1" x14ac:dyDescent="0.2">
      <c r="A225" s="43"/>
      <c r="B225" s="43"/>
      <c r="C225" s="43"/>
      <c r="D225" s="43"/>
      <c r="E225" s="43"/>
      <c r="F225" s="43"/>
      <c r="G225" s="43"/>
      <c r="H225" s="476"/>
      <c r="I225" s="41"/>
      <c r="J225" s="41"/>
      <c r="K225" s="41"/>
      <c r="L225" s="43"/>
      <c r="M225" s="43"/>
      <c r="N225" s="43"/>
      <c r="O225" s="43"/>
      <c r="P225" s="43"/>
      <c r="Q225" s="43"/>
      <c r="R225" s="43"/>
      <c r="S225" s="43"/>
      <c r="T225" s="41"/>
      <c r="U225" s="41"/>
      <c r="V225" s="41"/>
      <c r="W225" s="41"/>
      <c r="X225" s="41"/>
      <c r="Y225" s="43"/>
      <c r="Z225" s="43"/>
    </row>
    <row r="226" spans="1:26" ht="11.25" customHeight="1" x14ac:dyDescent="0.2">
      <c r="A226" s="43"/>
      <c r="B226" s="43"/>
      <c r="C226" s="43"/>
      <c r="D226" s="43"/>
      <c r="E226" s="43"/>
      <c r="F226" s="43"/>
      <c r="G226" s="43"/>
      <c r="H226" s="476"/>
      <c r="I226" s="41"/>
      <c r="J226" s="41"/>
      <c r="K226" s="41"/>
      <c r="L226" s="43"/>
      <c r="M226" s="43"/>
      <c r="N226" s="43"/>
      <c r="O226" s="43"/>
      <c r="P226" s="43"/>
      <c r="Q226" s="43"/>
      <c r="R226" s="43"/>
      <c r="S226" s="43"/>
      <c r="T226" s="41"/>
      <c r="U226" s="41"/>
      <c r="V226" s="41"/>
      <c r="W226" s="41"/>
      <c r="X226" s="41"/>
      <c r="Y226" s="43"/>
      <c r="Z226" s="43"/>
    </row>
    <row r="227" spans="1:26" ht="11.25" customHeight="1" x14ac:dyDescent="0.2">
      <c r="A227" s="43"/>
      <c r="B227" s="43"/>
      <c r="C227" s="43"/>
      <c r="D227" s="43"/>
      <c r="E227" s="43"/>
      <c r="F227" s="43"/>
      <c r="G227" s="43"/>
      <c r="H227" s="476"/>
      <c r="I227" s="41"/>
      <c r="J227" s="41"/>
      <c r="K227" s="41"/>
      <c r="L227" s="43"/>
      <c r="M227" s="43"/>
      <c r="N227" s="43"/>
      <c r="O227" s="43"/>
      <c r="P227" s="43"/>
      <c r="Q227" s="43"/>
      <c r="R227" s="43"/>
      <c r="S227" s="43"/>
      <c r="T227" s="41"/>
      <c r="U227" s="41"/>
      <c r="V227" s="41"/>
      <c r="W227" s="41"/>
      <c r="X227" s="41"/>
      <c r="Y227" s="43"/>
      <c r="Z227" s="43"/>
    </row>
    <row r="228" spans="1:26" ht="11.25" customHeight="1" x14ac:dyDescent="0.2">
      <c r="A228" s="43"/>
      <c r="B228" s="43"/>
      <c r="C228" s="43"/>
      <c r="D228" s="43"/>
      <c r="E228" s="43"/>
      <c r="F228" s="43"/>
      <c r="G228" s="43"/>
      <c r="H228" s="476"/>
      <c r="I228" s="41"/>
      <c r="J228" s="41"/>
      <c r="K228" s="41"/>
      <c r="L228" s="43"/>
      <c r="M228" s="43"/>
      <c r="N228" s="43"/>
      <c r="O228" s="43"/>
      <c r="P228" s="43"/>
      <c r="Q228" s="43"/>
      <c r="R228" s="43"/>
      <c r="S228" s="43"/>
      <c r="T228" s="41"/>
      <c r="U228" s="41"/>
      <c r="V228" s="41"/>
      <c r="W228" s="41"/>
      <c r="X228" s="41"/>
      <c r="Y228" s="43"/>
      <c r="Z228" s="43"/>
    </row>
    <row r="229" spans="1:26" ht="11.25" customHeight="1" x14ac:dyDescent="0.2">
      <c r="A229" s="43"/>
      <c r="B229" s="43"/>
      <c r="C229" s="43"/>
      <c r="D229" s="43"/>
      <c r="E229" s="43"/>
      <c r="F229" s="43"/>
      <c r="G229" s="43"/>
      <c r="H229" s="476"/>
      <c r="I229" s="41"/>
      <c r="J229" s="41"/>
      <c r="K229" s="41"/>
      <c r="L229" s="43"/>
      <c r="M229" s="43"/>
      <c r="N229" s="43"/>
      <c r="O229" s="43"/>
      <c r="P229" s="43"/>
      <c r="Q229" s="43"/>
      <c r="R229" s="43"/>
      <c r="S229" s="43"/>
      <c r="T229" s="41"/>
      <c r="U229" s="41"/>
      <c r="V229" s="41"/>
      <c r="W229" s="41"/>
      <c r="X229" s="41"/>
      <c r="Y229" s="43"/>
      <c r="Z229" s="43"/>
    </row>
    <row r="230" spans="1:26" ht="11.25" customHeight="1" x14ac:dyDescent="0.2">
      <c r="A230" s="43"/>
      <c r="B230" s="43"/>
      <c r="C230" s="43"/>
      <c r="D230" s="43"/>
      <c r="E230" s="43"/>
      <c r="F230" s="43"/>
      <c r="G230" s="43"/>
      <c r="H230" s="476"/>
      <c r="I230" s="41"/>
      <c r="J230" s="41"/>
      <c r="K230" s="41"/>
      <c r="L230" s="43"/>
      <c r="M230" s="43"/>
      <c r="N230" s="43"/>
      <c r="O230" s="43"/>
      <c r="P230" s="43"/>
      <c r="Q230" s="43"/>
      <c r="R230" s="43"/>
      <c r="S230" s="43"/>
      <c r="T230" s="41"/>
      <c r="U230" s="41"/>
      <c r="V230" s="41"/>
      <c r="W230" s="41"/>
      <c r="X230" s="41"/>
      <c r="Y230" s="43"/>
      <c r="Z230" s="43"/>
    </row>
    <row r="231" spans="1:26" ht="11.25" customHeight="1" x14ac:dyDescent="0.2">
      <c r="A231" s="43"/>
      <c r="B231" s="43"/>
      <c r="C231" s="43"/>
      <c r="D231" s="43"/>
      <c r="E231" s="43"/>
      <c r="F231" s="43"/>
      <c r="G231" s="43"/>
      <c r="H231" s="476"/>
      <c r="I231" s="41"/>
      <c r="J231" s="41"/>
      <c r="K231" s="41"/>
      <c r="L231" s="43"/>
      <c r="M231" s="43"/>
      <c r="N231" s="43"/>
      <c r="O231" s="43"/>
      <c r="P231" s="43"/>
      <c r="Q231" s="43"/>
      <c r="R231" s="43"/>
      <c r="S231" s="43"/>
      <c r="T231" s="41"/>
      <c r="U231" s="41"/>
      <c r="V231" s="41"/>
      <c r="W231" s="41"/>
      <c r="X231" s="41"/>
      <c r="Y231" s="43"/>
      <c r="Z231" s="43"/>
    </row>
    <row r="232" spans="1:26" ht="11.25" customHeight="1" x14ac:dyDescent="0.2">
      <c r="A232" s="43"/>
      <c r="B232" s="43"/>
      <c r="C232" s="43"/>
      <c r="D232" s="43"/>
      <c r="E232" s="43"/>
      <c r="F232" s="43"/>
      <c r="G232" s="43"/>
      <c r="H232" s="476"/>
      <c r="I232" s="41"/>
      <c r="J232" s="41"/>
      <c r="K232" s="41"/>
      <c r="L232" s="43"/>
      <c r="M232" s="43"/>
      <c r="N232" s="43"/>
      <c r="O232" s="43"/>
      <c r="P232" s="43"/>
      <c r="Q232" s="43"/>
      <c r="R232" s="43"/>
      <c r="S232" s="43"/>
      <c r="T232" s="41"/>
      <c r="U232" s="41"/>
      <c r="V232" s="41"/>
      <c r="W232" s="41"/>
      <c r="X232" s="41"/>
      <c r="Y232" s="43"/>
      <c r="Z232" s="43"/>
    </row>
    <row r="233" spans="1:26" ht="11.25" customHeight="1" x14ac:dyDescent="0.2">
      <c r="A233" s="43"/>
      <c r="B233" s="43"/>
      <c r="C233" s="43"/>
      <c r="D233" s="43"/>
      <c r="E233" s="43"/>
      <c r="F233" s="43"/>
      <c r="G233" s="43"/>
      <c r="H233" s="476"/>
      <c r="I233" s="41"/>
      <c r="J233" s="41"/>
      <c r="K233" s="41"/>
      <c r="L233" s="43"/>
      <c r="M233" s="43"/>
      <c r="N233" s="43"/>
      <c r="O233" s="43"/>
      <c r="P233" s="43"/>
      <c r="Q233" s="43"/>
      <c r="R233" s="43"/>
      <c r="S233" s="43"/>
      <c r="T233" s="41"/>
      <c r="U233" s="41"/>
      <c r="V233" s="41"/>
      <c r="W233" s="41"/>
      <c r="X233" s="41"/>
      <c r="Y233" s="43"/>
      <c r="Z233" s="43"/>
    </row>
    <row r="234" spans="1:26" ht="11.25" customHeight="1" x14ac:dyDescent="0.2">
      <c r="A234" s="43"/>
      <c r="B234" s="43"/>
      <c r="C234" s="43"/>
      <c r="D234" s="43"/>
      <c r="E234" s="43"/>
      <c r="F234" s="43"/>
      <c r="G234" s="43"/>
      <c r="H234" s="476"/>
      <c r="I234" s="41"/>
      <c r="J234" s="41"/>
      <c r="K234" s="41"/>
      <c r="L234" s="43"/>
      <c r="M234" s="43"/>
      <c r="N234" s="43"/>
      <c r="O234" s="43"/>
      <c r="P234" s="43"/>
      <c r="Q234" s="43"/>
      <c r="R234" s="43"/>
      <c r="S234" s="43"/>
      <c r="T234" s="41"/>
      <c r="U234" s="41"/>
      <c r="V234" s="41"/>
      <c r="W234" s="41"/>
      <c r="X234" s="41"/>
      <c r="Y234" s="43"/>
      <c r="Z234" s="43"/>
    </row>
    <row r="235" spans="1:26" ht="11.25" customHeight="1" x14ac:dyDescent="0.2">
      <c r="A235" s="43"/>
      <c r="B235" s="43"/>
      <c r="C235" s="43"/>
      <c r="D235" s="43"/>
      <c r="E235" s="43"/>
      <c r="F235" s="43"/>
      <c r="G235" s="43"/>
      <c r="H235" s="476"/>
      <c r="I235" s="41"/>
      <c r="J235" s="41"/>
      <c r="K235" s="41"/>
      <c r="L235" s="43"/>
      <c r="M235" s="43"/>
      <c r="N235" s="43"/>
      <c r="O235" s="43"/>
      <c r="P235" s="43"/>
      <c r="Q235" s="43"/>
      <c r="R235" s="43"/>
      <c r="S235" s="43"/>
      <c r="T235" s="41"/>
      <c r="U235" s="41"/>
      <c r="V235" s="41"/>
      <c r="W235" s="41"/>
      <c r="X235" s="41"/>
      <c r="Y235" s="43"/>
      <c r="Z235" s="43"/>
    </row>
    <row r="236" spans="1:26" ht="11.25" customHeight="1" x14ac:dyDescent="0.2">
      <c r="A236" s="43"/>
      <c r="B236" s="43"/>
      <c r="C236" s="43"/>
      <c r="D236" s="43"/>
      <c r="E236" s="43"/>
      <c r="F236" s="43"/>
      <c r="G236" s="43"/>
      <c r="H236" s="476"/>
      <c r="I236" s="41"/>
      <c r="J236" s="41"/>
      <c r="K236" s="41"/>
      <c r="L236" s="43"/>
      <c r="M236" s="43"/>
      <c r="N236" s="43"/>
      <c r="O236" s="43"/>
      <c r="P236" s="43"/>
      <c r="Q236" s="43"/>
      <c r="R236" s="43"/>
      <c r="S236" s="43"/>
      <c r="T236" s="41"/>
      <c r="U236" s="41"/>
      <c r="V236" s="41"/>
      <c r="W236" s="41"/>
      <c r="X236" s="41"/>
      <c r="Y236" s="43"/>
      <c r="Z236" s="43"/>
    </row>
    <row r="237" spans="1:26" ht="11.25" customHeight="1" x14ac:dyDescent="0.2">
      <c r="A237" s="43"/>
      <c r="B237" s="43"/>
      <c r="C237" s="43"/>
      <c r="D237" s="43"/>
      <c r="E237" s="43"/>
      <c r="F237" s="43"/>
      <c r="G237" s="43"/>
      <c r="H237" s="476"/>
      <c r="I237" s="41"/>
      <c r="J237" s="41"/>
      <c r="K237" s="41"/>
      <c r="L237" s="43"/>
      <c r="M237" s="43"/>
      <c r="N237" s="43"/>
      <c r="O237" s="43"/>
      <c r="P237" s="43"/>
      <c r="Q237" s="43"/>
      <c r="R237" s="43"/>
      <c r="S237" s="43"/>
      <c r="T237" s="41"/>
      <c r="U237" s="41"/>
      <c r="V237" s="41"/>
      <c r="W237" s="41"/>
      <c r="X237" s="41"/>
      <c r="Y237" s="43"/>
      <c r="Z237" s="43"/>
    </row>
    <row r="238" spans="1:26" ht="11.25" customHeight="1" x14ac:dyDescent="0.2">
      <c r="A238" s="43"/>
      <c r="B238" s="43"/>
      <c r="C238" s="43"/>
      <c r="D238" s="43"/>
      <c r="E238" s="43"/>
      <c r="F238" s="43"/>
      <c r="G238" s="43"/>
      <c r="H238" s="476"/>
      <c r="I238" s="41"/>
      <c r="J238" s="41"/>
      <c r="K238" s="41"/>
      <c r="L238" s="43"/>
      <c r="M238" s="43"/>
      <c r="N238" s="43"/>
      <c r="O238" s="43"/>
      <c r="P238" s="43"/>
      <c r="Q238" s="43"/>
      <c r="R238" s="43"/>
      <c r="S238" s="43"/>
      <c r="T238" s="41"/>
      <c r="U238" s="41"/>
      <c r="V238" s="41"/>
      <c r="W238" s="41"/>
      <c r="X238" s="41"/>
      <c r="Y238" s="43"/>
      <c r="Z238" s="43"/>
    </row>
    <row r="239" spans="1:26" ht="11.25" customHeight="1" x14ac:dyDescent="0.2">
      <c r="A239" s="43"/>
      <c r="B239" s="43"/>
      <c r="C239" s="43"/>
      <c r="D239" s="43"/>
      <c r="E239" s="43"/>
      <c r="F239" s="43"/>
      <c r="G239" s="43"/>
      <c r="H239" s="476"/>
      <c r="I239" s="41"/>
      <c r="J239" s="41"/>
      <c r="K239" s="41"/>
      <c r="L239" s="43"/>
      <c r="M239" s="43"/>
      <c r="N239" s="43"/>
      <c r="O239" s="43"/>
      <c r="P239" s="43"/>
      <c r="Q239" s="43"/>
      <c r="R239" s="43"/>
      <c r="S239" s="43"/>
      <c r="T239" s="41"/>
      <c r="U239" s="41"/>
      <c r="V239" s="41"/>
      <c r="W239" s="41"/>
      <c r="X239" s="41"/>
      <c r="Y239" s="43"/>
      <c r="Z239" s="43"/>
    </row>
    <row r="240" spans="1:26" ht="11.25" customHeight="1" x14ac:dyDescent="0.2">
      <c r="A240" s="43"/>
      <c r="B240" s="43"/>
      <c r="C240" s="43"/>
      <c r="D240" s="43"/>
      <c r="E240" s="43"/>
      <c r="F240" s="43"/>
      <c r="G240" s="43"/>
      <c r="H240" s="476"/>
      <c r="I240" s="41"/>
      <c r="J240" s="41"/>
      <c r="K240" s="41"/>
      <c r="L240" s="43"/>
      <c r="M240" s="43"/>
      <c r="N240" s="43"/>
      <c r="O240" s="43"/>
      <c r="P240" s="43"/>
      <c r="Q240" s="43"/>
      <c r="R240" s="43"/>
      <c r="S240" s="43"/>
      <c r="T240" s="41"/>
      <c r="U240" s="41"/>
      <c r="V240" s="41"/>
      <c r="W240" s="41"/>
      <c r="X240" s="41"/>
      <c r="Y240" s="43"/>
      <c r="Z240" s="43"/>
    </row>
    <row r="241" spans="1:26" ht="11.25" customHeight="1" x14ac:dyDescent="0.2">
      <c r="A241" s="43"/>
      <c r="B241" s="43"/>
      <c r="C241" s="43"/>
      <c r="D241" s="43"/>
      <c r="E241" s="43"/>
      <c r="F241" s="43"/>
      <c r="G241" s="43"/>
      <c r="H241" s="476"/>
      <c r="I241" s="41"/>
      <c r="J241" s="41"/>
      <c r="K241" s="41"/>
      <c r="L241" s="43"/>
      <c r="M241" s="43"/>
      <c r="N241" s="43"/>
      <c r="O241" s="43"/>
      <c r="P241" s="43"/>
      <c r="Q241" s="43"/>
      <c r="R241" s="43"/>
      <c r="S241" s="43"/>
      <c r="T241" s="41"/>
      <c r="U241" s="41"/>
      <c r="V241" s="41"/>
      <c r="W241" s="41"/>
      <c r="X241" s="41"/>
      <c r="Y241" s="43"/>
      <c r="Z241" s="43"/>
    </row>
    <row r="242" spans="1:26" ht="11.25" customHeight="1" x14ac:dyDescent="0.2">
      <c r="A242" s="43"/>
      <c r="B242" s="43"/>
      <c r="C242" s="43"/>
      <c r="D242" s="43"/>
      <c r="E242" s="43"/>
      <c r="F242" s="43"/>
      <c r="G242" s="43"/>
      <c r="H242" s="476"/>
      <c r="I242" s="41"/>
      <c r="J242" s="41"/>
      <c r="K242" s="41"/>
      <c r="L242" s="43"/>
      <c r="M242" s="43"/>
      <c r="N242" s="43"/>
      <c r="O242" s="43"/>
      <c r="P242" s="43"/>
      <c r="Q242" s="43"/>
      <c r="R242" s="43"/>
      <c r="S242" s="43"/>
      <c r="T242" s="41"/>
      <c r="U242" s="41"/>
      <c r="V242" s="41"/>
      <c r="W242" s="41"/>
      <c r="X242" s="41"/>
      <c r="Y242" s="43"/>
      <c r="Z242" s="43"/>
    </row>
    <row r="243" spans="1:26" ht="11.25" customHeight="1" x14ac:dyDescent="0.2">
      <c r="A243" s="43"/>
      <c r="B243" s="43"/>
      <c r="C243" s="43"/>
      <c r="D243" s="43"/>
      <c r="E243" s="43"/>
      <c r="F243" s="43"/>
      <c r="G243" s="43"/>
      <c r="H243" s="476"/>
      <c r="I243" s="41"/>
      <c r="J243" s="41"/>
      <c r="K243" s="41"/>
      <c r="L243" s="43"/>
      <c r="M243" s="43"/>
      <c r="N243" s="43"/>
      <c r="O243" s="43"/>
      <c r="P243" s="43"/>
      <c r="Q243" s="43"/>
      <c r="R243" s="43"/>
      <c r="S243" s="43"/>
      <c r="T243" s="41"/>
      <c r="U243" s="41"/>
      <c r="V243" s="41"/>
      <c r="W243" s="41"/>
      <c r="X243" s="41"/>
      <c r="Y243" s="43"/>
      <c r="Z243" s="43"/>
    </row>
    <row r="244" spans="1:26" ht="11.25" customHeight="1" x14ac:dyDescent="0.2">
      <c r="A244" s="43"/>
      <c r="B244" s="43"/>
      <c r="C244" s="43"/>
      <c r="D244" s="43"/>
      <c r="E244" s="43"/>
      <c r="F244" s="43"/>
      <c r="G244" s="43"/>
      <c r="H244" s="476"/>
      <c r="I244" s="41"/>
      <c r="J244" s="41"/>
      <c r="K244" s="41"/>
      <c r="L244" s="43"/>
      <c r="M244" s="43"/>
      <c r="N244" s="43"/>
      <c r="O244" s="43"/>
      <c r="P244" s="43"/>
      <c r="Q244" s="43"/>
      <c r="R244" s="43"/>
      <c r="S244" s="43"/>
      <c r="T244" s="41"/>
      <c r="U244" s="41"/>
      <c r="V244" s="41"/>
      <c r="W244" s="41"/>
      <c r="X244" s="41"/>
      <c r="Y244" s="43"/>
      <c r="Z244" s="43"/>
    </row>
    <row r="245" spans="1:26" ht="11.25" customHeight="1" x14ac:dyDescent="0.2">
      <c r="A245" s="43"/>
      <c r="B245" s="43"/>
      <c r="C245" s="43"/>
      <c r="D245" s="43"/>
      <c r="E245" s="43"/>
      <c r="F245" s="43"/>
      <c r="G245" s="43"/>
      <c r="H245" s="476"/>
      <c r="I245" s="41"/>
      <c r="J245" s="41"/>
      <c r="K245" s="41"/>
      <c r="L245" s="43"/>
      <c r="M245" s="43"/>
      <c r="N245" s="43"/>
      <c r="O245" s="43"/>
      <c r="P245" s="43"/>
      <c r="Q245" s="43"/>
      <c r="R245" s="43"/>
      <c r="S245" s="43"/>
      <c r="T245" s="41"/>
      <c r="U245" s="41"/>
      <c r="V245" s="41"/>
      <c r="W245" s="41"/>
      <c r="X245" s="41"/>
      <c r="Y245" s="43"/>
      <c r="Z245" s="43"/>
    </row>
    <row r="246" spans="1:26" ht="11.25" customHeight="1" x14ac:dyDescent="0.2">
      <c r="A246" s="43"/>
      <c r="B246" s="43"/>
      <c r="C246" s="43"/>
      <c r="D246" s="43"/>
      <c r="E246" s="43"/>
      <c r="F246" s="43"/>
      <c r="G246" s="43"/>
      <c r="H246" s="476"/>
      <c r="I246" s="41"/>
      <c r="J246" s="41"/>
      <c r="K246" s="41"/>
      <c r="L246" s="43"/>
      <c r="M246" s="43"/>
      <c r="N246" s="43"/>
      <c r="O246" s="43"/>
      <c r="P246" s="43"/>
      <c r="Q246" s="43"/>
      <c r="R246" s="43"/>
      <c r="S246" s="43"/>
      <c r="T246" s="41"/>
      <c r="U246" s="41"/>
      <c r="V246" s="41"/>
      <c r="W246" s="41"/>
      <c r="X246" s="41"/>
      <c r="Y246" s="43"/>
      <c r="Z246" s="43"/>
    </row>
    <row r="247" spans="1:26" ht="11.25" customHeight="1" x14ac:dyDescent="0.2">
      <c r="A247" s="43"/>
      <c r="B247" s="43"/>
      <c r="C247" s="43"/>
      <c r="D247" s="43"/>
      <c r="E247" s="43"/>
      <c r="F247" s="43"/>
      <c r="G247" s="43"/>
      <c r="H247" s="476"/>
      <c r="I247" s="41"/>
      <c r="J247" s="41"/>
      <c r="K247" s="41"/>
      <c r="L247" s="43"/>
      <c r="M247" s="43"/>
      <c r="N247" s="43"/>
      <c r="O247" s="43"/>
      <c r="P247" s="43"/>
      <c r="Q247" s="43"/>
      <c r="R247" s="43"/>
      <c r="S247" s="43"/>
      <c r="T247" s="41"/>
      <c r="U247" s="41"/>
      <c r="V247" s="41"/>
      <c r="W247" s="41"/>
      <c r="X247" s="41"/>
      <c r="Y247" s="43"/>
      <c r="Z247" s="43"/>
    </row>
    <row r="248" spans="1:26" ht="11.25" customHeight="1" x14ac:dyDescent="0.2">
      <c r="A248" s="43"/>
      <c r="B248" s="43"/>
      <c r="C248" s="43"/>
      <c r="D248" s="43"/>
      <c r="E248" s="43"/>
      <c r="F248" s="43"/>
      <c r="G248" s="43"/>
      <c r="H248" s="476"/>
      <c r="I248" s="41"/>
      <c r="J248" s="41"/>
      <c r="K248" s="41"/>
      <c r="L248" s="43"/>
      <c r="M248" s="43"/>
      <c r="N248" s="43"/>
      <c r="O248" s="43"/>
      <c r="P248" s="43"/>
      <c r="Q248" s="43"/>
      <c r="R248" s="43"/>
      <c r="S248" s="43"/>
      <c r="T248" s="41"/>
      <c r="U248" s="41"/>
      <c r="V248" s="41"/>
      <c r="W248" s="41"/>
      <c r="X248" s="41"/>
      <c r="Y248" s="43"/>
      <c r="Z248" s="43"/>
    </row>
    <row r="249" spans="1:26" ht="11.25" customHeight="1" x14ac:dyDescent="0.2">
      <c r="A249" s="43"/>
      <c r="B249" s="43"/>
      <c r="C249" s="43"/>
      <c r="D249" s="43"/>
      <c r="E249" s="43"/>
      <c r="F249" s="43"/>
      <c r="G249" s="43"/>
      <c r="H249" s="476"/>
      <c r="I249" s="41"/>
      <c r="J249" s="41"/>
      <c r="K249" s="41"/>
      <c r="L249" s="43"/>
      <c r="M249" s="43"/>
      <c r="N249" s="43"/>
      <c r="O249" s="43"/>
      <c r="P249" s="43"/>
      <c r="Q249" s="43"/>
      <c r="R249" s="43"/>
      <c r="S249" s="43"/>
      <c r="T249" s="41"/>
      <c r="U249" s="41"/>
      <c r="V249" s="41"/>
      <c r="W249" s="41"/>
      <c r="X249" s="41"/>
      <c r="Y249" s="43"/>
      <c r="Z249" s="43"/>
    </row>
    <row r="250" spans="1:26" ht="11.25" customHeight="1" x14ac:dyDescent="0.2">
      <c r="A250" s="43"/>
      <c r="B250" s="43"/>
      <c r="C250" s="43"/>
      <c r="D250" s="43"/>
      <c r="E250" s="43"/>
      <c r="F250" s="43"/>
      <c r="G250" s="43"/>
      <c r="H250" s="476"/>
      <c r="I250" s="41"/>
      <c r="J250" s="41"/>
      <c r="K250" s="41"/>
      <c r="L250" s="43"/>
      <c r="M250" s="43"/>
      <c r="N250" s="43"/>
      <c r="O250" s="43"/>
      <c r="P250" s="43"/>
      <c r="Q250" s="43"/>
      <c r="R250" s="43"/>
      <c r="S250" s="43"/>
      <c r="T250" s="41"/>
      <c r="U250" s="41"/>
      <c r="V250" s="41"/>
      <c r="W250" s="41"/>
      <c r="X250" s="41"/>
      <c r="Y250" s="43"/>
      <c r="Z250" s="43"/>
    </row>
    <row r="251" spans="1:26" ht="11.25" customHeight="1" x14ac:dyDescent="0.2">
      <c r="A251" s="43"/>
      <c r="B251" s="43"/>
      <c r="C251" s="43"/>
      <c r="D251" s="43"/>
      <c r="E251" s="43"/>
      <c r="F251" s="43"/>
      <c r="G251" s="43"/>
      <c r="H251" s="476"/>
      <c r="I251" s="41"/>
      <c r="J251" s="41"/>
      <c r="K251" s="41"/>
      <c r="L251" s="43"/>
      <c r="M251" s="43"/>
      <c r="N251" s="43"/>
      <c r="O251" s="43"/>
      <c r="P251" s="43"/>
      <c r="Q251" s="43"/>
      <c r="R251" s="43"/>
      <c r="S251" s="43"/>
      <c r="T251" s="41"/>
      <c r="U251" s="41"/>
      <c r="V251" s="41"/>
      <c r="W251" s="41"/>
      <c r="X251" s="41"/>
      <c r="Y251" s="43"/>
      <c r="Z251" s="43"/>
    </row>
    <row r="252" spans="1:26" ht="11.25" customHeight="1" x14ac:dyDescent="0.2">
      <c r="A252" s="43"/>
      <c r="B252" s="43"/>
      <c r="C252" s="43"/>
      <c r="D252" s="43"/>
      <c r="E252" s="43"/>
      <c r="F252" s="43"/>
      <c r="G252" s="43"/>
      <c r="H252" s="476"/>
      <c r="I252" s="41"/>
      <c r="J252" s="41"/>
      <c r="K252" s="41"/>
      <c r="L252" s="43"/>
      <c r="M252" s="43"/>
      <c r="N252" s="43"/>
      <c r="O252" s="43"/>
      <c r="P252" s="43"/>
      <c r="Q252" s="43"/>
      <c r="R252" s="43"/>
      <c r="S252" s="43"/>
      <c r="T252" s="41"/>
      <c r="U252" s="41"/>
      <c r="V252" s="41"/>
      <c r="W252" s="41"/>
      <c r="X252" s="41"/>
      <c r="Y252" s="43"/>
      <c r="Z252" s="43"/>
    </row>
    <row r="253" spans="1:26" ht="11.25" customHeight="1" x14ac:dyDescent="0.2">
      <c r="A253" s="43"/>
      <c r="B253" s="43"/>
      <c r="C253" s="43"/>
      <c r="D253" s="43"/>
      <c r="E253" s="43"/>
      <c r="F253" s="43"/>
      <c r="G253" s="43"/>
      <c r="H253" s="476"/>
      <c r="I253" s="41"/>
      <c r="J253" s="41"/>
      <c r="K253" s="41"/>
      <c r="L253" s="43"/>
      <c r="M253" s="43"/>
      <c r="N253" s="43"/>
      <c r="O253" s="43"/>
      <c r="P253" s="43"/>
      <c r="Q253" s="43"/>
      <c r="R253" s="43"/>
      <c r="S253" s="43"/>
      <c r="T253" s="41"/>
      <c r="U253" s="41"/>
      <c r="V253" s="41"/>
      <c r="W253" s="41"/>
      <c r="X253" s="41"/>
      <c r="Y253" s="43"/>
      <c r="Z253" s="43"/>
    </row>
    <row r="254" spans="1:26" ht="11.25" customHeight="1" x14ac:dyDescent="0.2">
      <c r="A254" s="43"/>
      <c r="B254" s="43"/>
      <c r="C254" s="43"/>
      <c r="D254" s="43"/>
      <c r="E254" s="43"/>
      <c r="F254" s="43"/>
      <c r="G254" s="43"/>
      <c r="H254" s="476"/>
      <c r="I254" s="41"/>
      <c r="J254" s="41"/>
      <c r="K254" s="41"/>
      <c r="L254" s="43"/>
      <c r="M254" s="43"/>
      <c r="N254" s="43"/>
      <c r="O254" s="43"/>
      <c r="P254" s="43"/>
      <c r="Q254" s="43"/>
      <c r="R254" s="43"/>
      <c r="S254" s="43"/>
      <c r="T254" s="41"/>
      <c r="U254" s="41"/>
      <c r="V254" s="41"/>
      <c r="W254" s="41"/>
      <c r="X254" s="41"/>
      <c r="Y254" s="43"/>
      <c r="Z254" s="43"/>
    </row>
    <row r="255" spans="1:26" ht="11.25" customHeight="1" x14ac:dyDescent="0.2">
      <c r="A255" s="43"/>
      <c r="B255" s="43"/>
      <c r="C255" s="43"/>
      <c r="D255" s="43"/>
      <c r="E255" s="43"/>
      <c r="F255" s="43"/>
      <c r="G255" s="43"/>
      <c r="H255" s="476"/>
      <c r="I255" s="41"/>
      <c r="J255" s="41"/>
      <c r="K255" s="41"/>
      <c r="L255" s="43"/>
      <c r="M255" s="43"/>
      <c r="N255" s="43"/>
      <c r="O255" s="43"/>
      <c r="P255" s="43"/>
      <c r="Q255" s="43"/>
      <c r="R255" s="43"/>
      <c r="S255" s="43"/>
      <c r="T255" s="41"/>
      <c r="U255" s="41"/>
      <c r="V255" s="41"/>
      <c r="W255" s="41"/>
      <c r="X255" s="41"/>
      <c r="Y255" s="43"/>
      <c r="Z255" s="43"/>
    </row>
    <row r="256" spans="1:26" ht="11.25" customHeight="1" x14ac:dyDescent="0.2">
      <c r="A256" s="43"/>
      <c r="B256" s="43"/>
      <c r="C256" s="43"/>
      <c r="D256" s="43"/>
      <c r="E256" s="43"/>
      <c r="F256" s="43"/>
      <c r="G256" s="43"/>
      <c r="H256" s="476"/>
      <c r="I256" s="41"/>
      <c r="J256" s="41"/>
      <c r="K256" s="41"/>
      <c r="L256" s="43"/>
      <c r="M256" s="43"/>
      <c r="N256" s="43"/>
      <c r="O256" s="43"/>
      <c r="P256" s="43"/>
      <c r="Q256" s="43"/>
      <c r="R256" s="43"/>
      <c r="S256" s="43"/>
      <c r="T256" s="41"/>
      <c r="U256" s="41"/>
      <c r="V256" s="41"/>
      <c r="W256" s="41"/>
      <c r="X256" s="41"/>
      <c r="Y256" s="43"/>
      <c r="Z256" s="43"/>
    </row>
    <row r="257" spans="1:26" ht="11.25" customHeight="1" x14ac:dyDescent="0.2">
      <c r="A257" s="43"/>
      <c r="B257" s="43"/>
      <c r="C257" s="43"/>
      <c r="D257" s="43"/>
      <c r="E257" s="43"/>
      <c r="F257" s="43"/>
      <c r="G257" s="43"/>
      <c r="H257" s="476"/>
      <c r="I257" s="41"/>
      <c r="J257" s="41"/>
      <c r="K257" s="41"/>
      <c r="L257" s="43"/>
      <c r="M257" s="43"/>
      <c r="N257" s="43"/>
      <c r="O257" s="43"/>
      <c r="P257" s="43"/>
      <c r="Q257" s="43"/>
      <c r="R257" s="43"/>
      <c r="S257" s="43"/>
      <c r="T257" s="41"/>
      <c r="U257" s="41"/>
      <c r="V257" s="41"/>
      <c r="W257" s="41"/>
      <c r="X257" s="41"/>
      <c r="Y257" s="43"/>
      <c r="Z257" s="43"/>
    </row>
    <row r="258" spans="1:26" ht="11.25" customHeight="1" x14ac:dyDescent="0.2">
      <c r="A258" s="43"/>
      <c r="B258" s="43"/>
      <c r="C258" s="43"/>
      <c r="D258" s="43"/>
      <c r="E258" s="43"/>
      <c r="F258" s="43"/>
      <c r="G258" s="43"/>
      <c r="H258" s="476"/>
      <c r="I258" s="41"/>
      <c r="J258" s="41"/>
      <c r="K258" s="41"/>
      <c r="L258" s="43"/>
      <c r="M258" s="43"/>
      <c r="N258" s="43"/>
      <c r="O258" s="43"/>
      <c r="P258" s="43"/>
      <c r="Q258" s="43"/>
      <c r="R258" s="43"/>
      <c r="S258" s="43"/>
      <c r="T258" s="41"/>
      <c r="U258" s="41"/>
      <c r="V258" s="41"/>
      <c r="W258" s="41"/>
      <c r="X258" s="41"/>
      <c r="Y258" s="43"/>
      <c r="Z258" s="43"/>
    </row>
    <row r="259" spans="1:26" ht="11.25" customHeight="1" x14ac:dyDescent="0.2">
      <c r="A259" s="43"/>
      <c r="B259" s="43"/>
      <c r="C259" s="43"/>
      <c r="D259" s="43"/>
      <c r="E259" s="43"/>
      <c r="F259" s="43"/>
      <c r="G259" s="43"/>
      <c r="H259" s="476"/>
      <c r="I259" s="41"/>
      <c r="J259" s="41"/>
      <c r="K259" s="41"/>
      <c r="L259" s="43"/>
      <c r="M259" s="43"/>
      <c r="N259" s="43"/>
      <c r="O259" s="43"/>
      <c r="P259" s="43"/>
      <c r="Q259" s="43"/>
      <c r="R259" s="43"/>
      <c r="S259" s="43"/>
      <c r="T259" s="41"/>
      <c r="U259" s="41"/>
      <c r="V259" s="41"/>
      <c r="W259" s="41"/>
      <c r="X259" s="41"/>
      <c r="Y259" s="43"/>
      <c r="Z259" s="43"/>
    </row>
    <row r="260" spans="1:26" ht="11.25" customHeight="1" x14ac:dyDescent="0.2">
      <c r="A260" s="43"/>
      <c r="B260" s="43"/>
      <c r="C260" s="43"/>
      <c r="D260" s="43"/>
      <c r="E260" s="43"/>
      <c r="F260" s="43"/>
      <c r="G260" s="43"/>
      <c r="H260" s="476"/>
      <c r="I260" s="41"/>
      <c r="J260" s="41"/>
      <c r="K260" s="41"/>
      <c r="L260" s="43"/>
      <c r="M260" s="43"/>
      <c r="N260" s="43"/>
      <c r="O260" s="43"/>
      <c r="P260" s="43"/>
      <c r="Q260" s="43"/>
      <c r="R260" s="43"/>
      <c r="S260" s="43"/>
      <c r="T260" s="41"/>
      <c r="U260" s="41"/>
      <c r="V260" s="41"/>
      <c r="W260" s="41"/>
      <c r="X260" s="41"/>
      <c r="Y260" s="43"/>
      <c r="Z260" s="43"/>
    </row>
    <row r="261" spans="1:26" ht="11.25" customHeight="1" x14ac:dyDescent="0.2">
      <c r="A261" s="43"/>
      <c r="B261" s="43"/>
      <c r="C261" s="43"/>
      <c r="D261" s="43"/>
      <c r="E261" s="43"/>
      <c r="F261" s="43"/>
      <c r="G261" s="43"/>
      <c r="H261" s="476"/>
      <c r="I261" s="41"/>
      <c r="J261" s="41"/>
      <c r="K261" s="41"/>
      <c r="L261" s="43"/>
      <c r="M261" s="43"/>
      <c r="N261" s="43"/>
      <c r="O261" s="43"/>
      <c r="P261" s="43"/>
      <c r="Q261" s="43"/>
      <c r="R261" s="43"/>
      <c r="S261" s="43"/>
      <c r="T261" s="41"/>
      <c r="U261" s="41"/>
      <c r="V261" s="41"/>
      <c r="W261" s="41"/>
      <c r="X261" s="41"/>
      <c r="Y261" s="43"/>
      <c r="Z261" s="43"/>
    </row>
    <row r="262" spans="1:26" ht="11.25" customHeight="1" x14ac:dyDescent="0.2">
      <c r="A262" s="43"/>
      <c r="B262" s="43"/>
      <c r="C262" s="43"/>
      <c r="D262" s="43"/>
      <c r="E262" s="43"/>
      <c r="F262" s="43"/>
      <c r="G262" s="43"/>
      <c r="H262" s="476"/>
      <c r="I262" s="41"/>
      <c r="J262" s="41"/>
      <c r="K262" s="41"/>
      <c r="L262" s="43"/>
      <c r="M262" s="43"/>
      <c r="N262" s="43"/>
      <c r="O262" s="43"/>
      <c r="P262" s="43"/>
      <c r="Q262" s="43"/>
      <c r="R262" s="43"/>
      <c r="S262" s="43"/>
      <c r="T262" s="41"/>
      <c r="U262" s="41"/>
      <c r="V262" s="41"/>
      <c r="W262" s="41"/>
      <c r="X262" s="41"/>
      <c r="Y262" s="43"/>
      <c r="Z262" s="43"/>
    </row>
    <row r="263" spans="1:26" ht="11.25" customHeight="1" x14ac:dyDescent="0.2">
      <c r="A263" s="43"/>
      <c r="B263" s="43"/>
      <c r="C263" s="43"/>
      <c r="D263" s="43"/>
      <c r="E263" s="43"/>
      <c r="F263" s="43"/>
      <c r="G263" s="43"/>
      <c r="H263" s="476"/>
      <c r="I263" s="41"/>
      <c r="J263" s="41"/>
      <c r="K263" s="41"/>
      <c r="L263" s="43"/>
      <c r="M263" s="43"/>
      <c r="N263" s="43"/>
      <c r="O263" s="43"/>
      <c r="P263" s="43"/>
      <c r="Q263" s="43"/>
      <c r="R263" s="43"/>
      <c r="S263" s="43"/>
      <c r="T263" s="41"/>
      <c r="U263" s="41"/>
      <c r="V263" s="41"/>
      <c r="W263" s="41"/>
      <c r="X263" s="41"/>
      <c r="Y263" s="43"/>
      <c r="Z263" s="43"/>
    </row>
    <row r="264" spans="1:26" ht="11.25" customHeight="1" x14ac:dyDescent="0.2">
      <c r="A264" s="43"/>
      <c r="B264" s="43"/>
      <c r="C264" s="43"/>
      <c r="D264" s="43"/>
      <c r="E264" s="43"/>
      <c r="F264" s="43"/>
      <c r="G264" s="43"/>
      <c r="H264" s="476"/>
      <c r="I264" s="41"/>
      <c r="J264" s="41"/>
      <c r="K264" s="41"/>
      <c r="L264" s="43"/>
      <c r="M264" s="43"/>
      <c r="N264" s="43"/>
      <c r="O264" s="43"/>
      <c r="P264" s="43"/>
      <c r="Q264" s="43"/>
      <c r="R264" s="43"/>
      <c r="S264" s="43"/>
      <c r="T264" s="41"/>
      <c r="U264" s="41"/>
      <c r="V264" s="41"/>
      <c r="W264" s="41"/>
      <c r="X264" s="41"/>
      <c r="Y264" s="43"/>
      <c r="Z264" s="43"/>
    </row>
    <row r="265" spans="1:26" ht="11.25" customHeight="1" x14ac:dyDescent="0.2">
      <c r="A265" s="43"/>
      <c r="B265" s="43"/>
      <c r="C265" s="43"/>
      <c r="D265" s="43"/>
      <c r="E265" s="43"/>
      <c r="F265" s="43"/>
      <c r="G265" s="43"/>
      <c r="H265" s="476"/>
      <c r="I265" s="41"/>
      <c r="J265" s="41"/>
      <c r="K265" s="41"/>
      <c r="L265" s="43"/>
      <c r="M265" s="43"/>
      <c r="N265" s="43"/>
      <c r="O265" s="43"/>
      <c r="P265" s="43"/>
      <c r="Q265" s="43"/>
      <c r="R265" s="43"/>
      <c r="S265" s="43"/>
      <c r="T265" s="41"/>
      <c r="U265" s="41"/>
      <c r="V265" s="41"/>
      <c r="W265" s="41"/>
      <c r="X265" s="41"/>
      <c r="Y265" s="43"/>
      <c r="Z265" s="43"/>
    </row>
    <row r="266" spans="1:26" ht="11.25" customHeight="1" x14ac:dyDescent="0.2">
      <c r="A266" s="43"/>
      <c r="B266" s="43"/>
      <c r="C266" s="43"/>
      <c r="D266" s="43"/>
      <c r="E266" s="43"/>
      <c r="F266" s="43"/>
      <c r="G266" s="43"/>
      <c r="H266" s="476"/>
      <c r="I266" s="41"/>
      <c r="J266" s="41"/>
      <c r="K266" s="41"/>
      <c r="L266" s="43"/>
      <c r="M266" s="43"/>
      <c r="N266" s="43"/>
      <c r="O266" s="43"/>
      <c r="P266" s="43"/>
      <c r="Q266" s="43"/>
      <c r="R266" s="43"/>
      <c r="S266" s="43"/>
      <c r="T266" s="41"/>
      <c r="U266" s="41"/>
      <c r="V266" s="41"/>
      <c r="W266" s="41"/>
      <c r="X266" s="41"/>
      <c r="Y266" s="43"/>
      <c r="Z266" s="43"/>
    </row>
    <row r="267" spans="1:26" ht="11.25" customHeight="1" x14ac:dyDescent="0.2">
      <c r="A267" s="43"/>
      <c r="B267" s="43"/>
      <c r="C267" s="43"/>
      <c r="D267" s="43"/>
      <c r="E267" s="43"/>
      <c r="F267" s="43"/>
      <c r="G267" s="43"/>
      <c r="H267" s="476"/>
      <c r="I267" s="41"/>
      <c r="J267" s="41"/>
      <c r="K267" s="41"/>
      <c r="L267" s="43"/>
      <c r="M267" s="43"/>
      <c r="N267" s="43"/>
      <c r="O267" s="43"/>
      <c r="P267" s="43"/>
      <c r="Q267" s="43"/>
      <c r="R267" s="43"/>
      <c r="S267" s="43"/>
      <c r="T267" s="41"/>
      <c r="U267" s="41"/>
      <c r="V267" s="41"/>
      <c r="W267" s="41"/>
      <c r="X267" s="41"/>
      <c r="Y267" s="43"/>
      <c r="Z267" s="43"/>
    </row>
    <row r="268" spans="1:26" ht="11.25" customHeight="1" x14ac:dyDescent="0.2">
      <c r="A268" s="43"/>
      <c r="B268" s="43"/>
      <c r="C268" s="43"/>
      <c r="D268" s="43"/>
      <c r="E268" s="43"/>
      <c r="F268" s="43"/>
      <c r="G268" s="43"/>
      <c r="H268" s="476"/>
      <c r="I268" s="41"/>
      <c r="J268" s="41"/>
      <c r="K268" s="41"/>
      <c r="L268" s="43"/>
      <c r="M268" s="43"/>
      <c r="N268" s="43"/>
      <c r="O268" s="43"/>
      <c r="P268" s="43"/>
      <c r="Q268" s="43"/>
      <c r="R268" s="43"/>
      <c r="S268" s="43"/>
      <c r="T268" s="41"/>
      <c r="U268" s="41"/>
      <c r="V268" s="41"/>
      <c r="W268" s="41"/>
      <c r="X268" s="41"/>
      <c r="Y268" s="43"/>
      <c r="Z268" s="43"/>
    </row>
    <row r="269" spans="1:26" ht="11.25" customHeight="1" x14ac:dyDescent="0.2">
      <c r="A269" s="43"/>
      <c r="B269" s="43"/>
      <c r="C269" s="43"/>
      <c r="D269" s="43"/>
      <c r="E269" s="43"/>
      <c r="F269" s="43"/>
      <c r="G269" s="43"/>
      <c r="H269" s="476"/>
      <c r="I269" s="41"/>
      <c r="J269" s="41"/>
      <c r="K269" s="41"/>
      <c r="L269" s="43"/>
      <c r="M269" s="43"/>
      <c r="N269" s="43"/>
      <c r="O269" s="43"/>
      <c r="P269" s="43"/>
      <c r="Q269" s="43"/>
      <c r="R269" s="43"/>
      <c r="S269" s="43"/>
      <c r="T269" s="41"/>
      <c r="U269" s="41"/>
      <c r="V269" s="41"/>
      <c r="W269" s="41"/>
      <c r="X269" s="41"/>
      <c r="Y269" s="43"/>
      <c r="Z269" s="43"/>
    </row>
    <row r="270" spans="1:26" ht="11.25" customHeight="1" x14ac:dyDescent="0.2">
      <c r="A270" s="43"/>
      <c r="B270" s="43"/>
      <c r="C270" s="43"/>
      <c r="D270" s="43"/>
      <c r="E270" s="43"/>
      <c r="F270" s="43"/>
      <c r="G270" s="43"/>
      <c r="H270" s="476"/>
      <c r="I270" s="41"/>
      <c r="J270" s="41"/>
      <c r="K270" s="41"/>
      <c r="L270" s="43"/>
      <c r="M270" s="43"/>
      <c r="N270" s="43"/>
      <c r="O270" s="43"/>
      <c r="P270" s="43"/>
      <c r="Q270" s="43"/>
      <c r="R270" s="43"/>
      <c r="S270" s="43"/>
      <c r="T270" s="41"/>
      <c r="U270" s="41"/>
      <c r="V270" s="41"/>
      <c r="W270" s="41"/>
      <c r="X270" s="41"/>
      <c r="Y270" s="43"/>
      <c r="Z270" s="43"/>
    </row>
    <row r="271" spans="1:26" ht="11.25" customHeight="1" x14ac:dyDescent="0.2">
      <c r="A271" s="43"/>
      <c r="B271" s="43"/>
      <c r="C271" s="43"/>
      <c r="D271" s="43"/>
      <c r="E271" s="43"/>
      <c r="F271" s="43"/>
      <c r="G271" s="43"/>
      <c r="H271" s="476"/>
      <c r="I271" s="41"/>
      <c r="J271" s="41"/>
      <c r="K271" s="41"/>
      <c r="L271" s="43"/>
      <c r="M271" s="43"/>
      <c r="N271" s="43"/>
      <c r="O271" s="43"/>
      <c r="P271" s="43"/>
      <c r="Q271" s="43"/>
      <c r="R271" s="43"/>
      <c r="S271" s="43"/>
      <c r="T271" s="41"/>
      <c r="U271" s="41"/>
      <c r="V271" s="41"/>
      <c r="W271" s="41"/>
      <c r="X271" s="41"/>
      <c r="Y271" s="43"/>
      <c r="Z271" s="43"/>
    </row>
    <row r="272" spans="1:26" ht="11.25" customHeight="1" x14ac:dyDescent="0.2">
      <c r="A272" s="43"/>
      <c r="B272" s="43"/>
      <c r="C272" s="43"/>
      <c r="D272" s="43"/>
      <c r="E272" s="43"/>
      <c r="F272" s="43"/>
      <c r="G272" s="43"/>
      <c r="H272" s="476"/>
      <c r="I272" s="41"/>
      <c r="J272" s="41"/>
      <c r="K272" s="41"/>
      <c r="L272" s="43"/>
      <c r="M272" s="43"/>
      <c r="N272" s="43"/>
      <c r="O272" s="43"/>
      <c r="P272" s="43"/>
      <c r="Q272" s="43"/>
      <c r="R272" s="43"/>
      <c r="S272" s="43"/>
      <c r="T272" s="41"/>
      <c r="U272" s="41"/>
      <c r="V272" s="41"/>
      <c r="W272" s="41"/>
      <c r="X272" s="41"/>
      <c r="Y272" s="43"/>
      <c r="Z272" s="43"/>
    </row>
    <row r="273" spans="1:26" ht="11.25" customHeight="1" x14ac:dyDescent="0.2">
      <c r="A273" s="43"/>
      <c r="B273" s="43"/>
      <c r="C273" s="43"/>
      <c r="D273" s="43"/>
      <c r="E273" s="43"/>
      <c r="F273" s="43"/>
      <c r="G273" s="43"/>
      <c r="H273" s="476"/>
      <c r="I273" s="41"/>
      <c r="J273" s="41"/>
      <c r="K273" s="41"/>
      <c r="L273" s="43"/>
      <c r="M273" s="43"/>
      <c r="N273" s="43"/>
      <c r="O273" s="43"/>
      <c r="P273" s="43"/>
      <c r="Q273" s="43"/>
      <c r="R273" s="43"/>
      <c r="S273" s="43"/>
      <c r="T273" s="41"/>
      <c r="U273" s="41"/>
      <c r="V273" s="41"/>
      <c r="W273" s="41"/>
      <c r="X273" s="41"/>
      <c r="Y273" s="43"/>
      <c r="Z273" s="43"/>
    </row>
    <row r="274" spans="1:26" ht="11.25" customHeight="1" x14ac:dyDescent="0.2">
      <c r="A274" s="43"/>
      <c r="B274" s="43"/>
      <c r="C274" s="43"/>
      <c r="D274" s="43"/>
      <c r="E274" s="43"/>
      <c r="F274" s="43"/>
      <c r="G274" s="43"/>
      <c r="H274" s="476"/>
      <c r="I274" s="41"/>
      <c r="J274" s="41"/>
      <c r="K274" s="41"/>
      <c r="L274" s="43"/>
      <c r="M274" s="43"/>
      <c r="N274" s="43"/>
      <c r="O274" s="43"/>
      <c r="P274" s="43"/>
      <c r="Q274" s="43"/>
      <c r="R274" s="43"/>
      <c r="S274" s="43"/>
      <c r="T274" s="41"/>
      <c r="U274" s="41"/>
      <c r="V274" s="41"/>
      <c r="W274" s="41"/>
      <c r="X274" s="41"/>
      <c r="Y274" s="43"/>
      <c r="Z274" s="43"/>
    </row>
    <row r="275" spans="1:26" ht="11.25" customHeight="1" x14ac:dyDescent="0.2">
      <c r="A275" s="43"/>
      <c r="B275" s="43"/>
      <c r="C275" s="43"/>
      <c r="D275" s="43"/>
      <c r="E275" s="43"/>
      <c r="F275" s="43"/>
      <c r="G275" s="43"/>
      <c r="H275" s="476"/>
      <c r="I275" s="41"/>
      <c r="J275" s="41"/>
      <c r="K275" s="41"/>
      <c r="L275" s="43"/>
      <c r="M275" s="43"/>
      <c r="N275" s="43"/>
      <c r="O275" s="43"/>
      <c r="P275" s="43"/>
      <c r="Q275" s="43"/>
      <c r="R275" s="43"/>
      <c r="S275" s="43"/>
      <c r="T275" s="41"/>
      <c r="U275" s="41"/>
      <c r="V275" s="41"/>
      <c r="W275" s="41"/>
      <c r="X275" s="41"/>
      <c r="Y275" s="43"/>
      <c r="Z275" s="43"/>
    </row>
    <row r="276" spans="1:26" ht="11.25" customHeight="1" x14ac:dyDescent="0.2">
      <c r="A276" s="43"/>
      <c r="B276" s="43"/>
      <c r="C276" s="43"/>
      <c r="D276" s="43"/>
      <c r="E276" s="43"/>
      <c r="F276" s="43"/>
      <c r="G276" s="43"/>
      <c r="H276" s="476"/>
      <c r="I276" s="41"/>
      <c r="J276" s="41"/>
      <c r="K276" s="41"/>
      <c r="L276" s="43"/>
      <c r="M276" s="43"/>
      <c r="N276" s="43"/>
      <c r="O276" s="43"/>
      <c r="P276" s="43"/>
      <c r="Q276" s="43"/>
      <c r="R276" s="43"/>
      <c r="S276" s="43"/>
      <c r="T276" s="41"/>
      <c r="U276" s="41"/>
      <c r="V276" s="41"/>
      <c r="W276" s="41"/>
      <c r="X276" s="41"/>
      <c r="Y276" s="43"/>
      <c r="Z276" s="43"/>
    </row>
    <row r="277" spans="1:26" ht="11.25" customHeight="1" x14ac:dyDescent="0.2">
      <c r="A277" s="43"/>
      <c r="B277" s="43"/>
      <c r="C277" s="43"/>
      <c r="D277" s="43"/>
      <c r="E277" s="43"/>
      <c r="F277" s="43"/>
      <c r="G277" s="43"/>
      <c r="H277" s="476"/>
      <c r="I277" s="41"/>
      <c r="J277" s="41"/>
      <c r="K277" s="41"/>
      <c r="L277" s="43"/>
      <c r="M277" s="43"/>
      <c r="N277" s="43"/>
      <c r="O277" s="43"/>
      <c r="P277" s="43"/>
      <c r="Q277" s="43"/>
      <c r="R277" s="43"/>
      <c r="S277" s="43"/>
      <c r="T277" s="41"/>
      <c r="U277" s="41"/>
      <c r="V277" s="41"/>
      <c r="W277" s="41"/>
      <c r="X277" s="41"/>
      <c r="Y277" s="43"/>
      <c r="Z277" s="43"/>
    </row>
    <row r="278" spans="1:26" ht="11.25" customHeight="1" x14ac:dyDescent="0.2">
      <c r="A278" s="43"/>
      <c r="B278" s="43"/>
      <c r="C278" s="43"/>
      <c r="D278" s="43"/>
      <c r="E278" s="43"/>
      <c r="F278" s="43"/>
      <c r="G278" s="43"/>
      <c r="H278" s="476"/>
      <c r="I278" s="41"/>
      <c r="J278" s="41"/>
      <c r="K278" s="41"/>
      <c r="L278" s="43"/>
      <c r="M278" s="43"/>
      <c r="N278" s="43"/>
      <c r="O278" s="43"/>
      <c r="P278" s="43"/>
      <c r="Q278" s="43"/>
      <c r="R278" s="43"/>
      <c r="S278" s="43"/>
      <c r="T278" s="41"/>
      <c r="U278" s="41"/>
      <c r="V278" s="41"/>
      <c r="W278" s="41"/>
      <c r="X278" s="41"/>
      <c r="Y278" s="43"/>
      <c r="Z278" s="43"/>
    </row>
    <row r="279" spans="1:26" ht="11.25" customHeight="1" x14ac:dyDescent="0.2">
      <c r="A279" s="43"/>
      <c r="B279" s="43"/>
      <c r="C279" s="43"/>
      <c r="D279" s="43"/>
      <c r="E279" s="43"/>
      <c r="F279" s="43"/>
      <c r="G279" s="43"/>
      <c r="H279" s="476"/>
      <c r="I279" s="41"/>
      <c r="J279" s="41"/>
      <c r="K279" s="41"/>
      <c r="L279" s="43"/>
      <c r="M279" s="43"/>
      <c r="N279" s="43"/>
      <c r="O279" s="43"/>
      <c r="P279" s="43"/>
      <c r="Q279" s="43"/>
      <c r="R279" s="43"/>
      <c r="S279" s="43"/>
      <c r="T279" s="41"/>
      <c r="U279" s="41"/>
      <c r="V279" s="41"/>
      <c r="W279" s="41"/>
      <c r="X279" s="41"/>
      <c r="Y279" s="43"/>
      <c r="Z279" s="43"/>
    </row>
    <row r="280" spans="1:26" ht="11.25" customHeight="1" x14ac:dyDescent="0.2">
      <c r="A280" s="43"/>
      <c r="B280" s="43"/>
      <c r="C280" s="43"/>
      <c r="D280" s="43"/>
      <c r="E280" s="43"/>
      <c r="F280" s="43"/>
      <c r="G280" s="43"/>
      <c r="H280" s="476"/>
      <c r="I280" s="41"/>
      <c r="J280" s="41"/>
      <c r="K280" s="41"/>
      <c r="L280" s="43"/>
      <c r="M280" s="43"/>
      <c r="N280" s="43"/>
      <c r="O280" s="43"/>
      <c r="P280" s="43"/>
      <c r="Q280" s="43"/>
      <c r="R280" s="43"/>
      <c r="S280" s="43"/>
      <c r="T280" s="41"/>
      <c r="U280" s="41"/>
      <c r="V280" s="41"/>
      <c r="W280" s="41"/>
      <c r="X280" s="41"/>
      <c r="Y280" s="43"/>
      <c r="Z280" s="43"/>
    </row>
    <row r="281" spans="1:26" ht="11.25" customHeight="1" x14ac:dyDescent="0.2">
      <c r="A281" s="43"/>
      <c r="B281" s="43"/>
      <c r="C281" s="43"/>
      <c r="D281" s="43"/>
      <c r="E281" s="43"/>
      <c r="F281" s="43"/>
      <c r="G281" s="43"/>
      <c r="H281" s="476"/>
      <c r="I281" s="41"/>
      <c r="J281" s="41"/>
      <c r="K281" s="41"/>
      <c r="L281" s="43"/>
      <c r="M281" s="43"/>
      <c r="N281" s="43"/>
      <c r="O281" s="43"/>
      <c r="P281" s="43"/>
      <c r="Q281" s="43"/>
      <c r="R281" s="43"/>
      <c r="S281" s="43"/>
      <c r="T281" s="41"/>
      <c r="U281" s="41"/>
      <c r="V281" s="41"/>
      <c r="W281" s="41"/>
      <c r="X281" s="41"/>
      <c r="Y281" s="43"/>
      <c r="Z281" s="43"/>
    </row>
    <row r="282" spans="1:26" ht="11.25" customHeight="1" x14ac:dyDescent="0.2">
      <c r="A282" s="43"/>
      <c r="B282" s="43"/>
      <c r="C282" s="43"/>
      <c r="D282" s="43"/>
      <c r="E282" s="43"/>
      <c r="F282" s="43"/>
      <c r="G282" s="43"/>
      <c r="H282" s="476"/>
      <c r="I282" s="41"/>
      <c r="J282" s="41"/>
      <c r="K282" s="41"/>
      <c r="L282" s="43"/>
      <c r="M282" s="43"/>
      <c r="N282" s="43"/>
      <c r="O282" s="43"/>
      <c r="P282" s="43"/>
      <c r="Q282" s="43"/>
      <c r="R282" s="43"/>
      <c r="S282" s="43"/>
      <c r="T282" s="41"/>
      <c r="U282" s="41"/>
      <c r="V282" s="41"/>
      <c r="W282" s="41"/>
      <c r="X282" s="41"/>
      <c r="Y282" s="43"/>
      <c r="Z282" s="43"/>
    </row>
    <row r="283" spans="1:26" ht="11.25" customHeight="1" x14ac:dyDescent="0.2">
      <c r="A283" s="43"/>
      <c r="B283" s="43"/>
      <c r="C283" s="43"/>
      <c r="D283" s="43"/>
      <c r="E283" s="43"/>
      <c r="F283" s="43"/>
      <c r="G283" s="43"/>
      <c r="H283" s="476"/>
      <c r="I283" s="41"/>
      <c r="J283" s="41"/>
      <c r="K283" s="41"/>
      <c r="L283" s="43"/>
      <c r="M283" s="43"/>
      <c r="N283" s="43"/>
      <c r="O283" s="43"/>
      <c r="P283" s="43"/>
      <c r="Q283" s="43"/>
      <c r="R283" s="43"/>
      <c r="S283" s="43"/>
      <c r="T283" s="41"/>
      <c r="U283" s="41"/>
      <c r="V283" s="41"/>
      <c r="W283" s="41"/>
      <c r="X283" s="41"/>
      <c r="Y283" s="43"/>
      <c r="Z283" s="43"/>
    </row>
    <row r="284" spans="1:26" ht="11.25" customHeight="1" x14ac:dyDescent="0.2">
      <c r="A284" s="43"/>
      <c r="B284" s="43"/>
      <c r="C284" s="43"/>
      <c r="D284" s="43"/>
      <c r="E284" s="43"/>
      <c r="F284" s="43"/>
      <c r="G284" s="43"/>
      <c r="H284" s="476"/>
      <c r="I284" s="41"/>
      <c r="J284" s="41"/>
      <c r="K284" s="41"/>
      <c r="L284" s="43"/>
      <c r="M284" s="43"/>
      <c r="N284" s="43"/>
      <c r="O284" s="43"/>
      <c r="P284" s="43"/>
      <c r="Q284" s="43"/>
      <c r="R284" s="43"/>
      <c r="S284" s="43"/>
      <c r="T284" s="41"/>
      <c r="U284" s="41"/>
      <c r="V284" s="41"/>
      <c r="W284" s="41"/>
      <c r="X284" s="41"/>
      <c r="Y284" s="43"/>
      <c r="Z284" s="43"/>
    </row>
    <row r="285" spans="1:26" ht="11.25" customHeight="1" x14ac:dyDescent="0.2">
      <c r="A285" s="43"/>
      <c r="B285" s="43"/>
      <c r="C285" s="43"/>
      <c r="D285" s="43"/>
      <c r="E285" s="43"/>
      <c r="F285" s="43"/>
      <c r="G285" s="43"/>
      <c r="H285" s="476"/>
      <c r="I285" s="41"/>
      <c r="J285" s="41"/>
      <c r="K285" s="41"/>
      <c r="L285" s="43"/>
      <c r="M285" s="43"/>
      <c r="N285" s="43"/>
      <c r="O285" s="43"/>
      <c r="P285" s="43"/>
      <c r="Q285" s="43"/>
      <c r="R285" s="43"/>
      <c r="S285" s="43"/>
      <c r="T285" s="41"/>
      <c r="U285" s="41"/>
      <c r="V285" s="41"/>
      <c r="W285" s="41"/>
      <c r="X285" s="41"/>
      <c r="Y285" s="43"/>
      <c r="Z285" s="43"/>
    </row>
    <row r="286" spans="1:26" ht="11.25" customHeight="1" x14ac:dyDescent="0.2">
      <c r="A286" s="43"/>
      <c r="B286" s="43"/>
      <c r="C286" s="43"/>
      <c r="D286" s="43"/>
      <c r="E286" s="43"/>
      <c r="F286" s="43"/>
      <c r="G286" s="43"/>
      <c r="H286" s="476"/>
      <c r="I286" s="41"/>
      <c r="J286" s="41"/>
      <c r="K286" s="41"/>
      <c r="L286" s="43"/>
      <c r="M286" s="43"/>
      <c r="N286" s="43"/>
      <c r="O286" s="43"/>
      <c r="P286" s="43"/>
      <c r="Q286" s="43"/>
      <c r="R286" s="43"/>
      <c r="S286" s="43"/>
      <c r="T286" s="41"/>
      <c r="U286" s="41"/>
      <c r="V286" s="41"/>
      <c r="W286" s="41"/>
      <c r="X286" s="41"/>
      <c r="Y286" s="43"/>
      <c r="Z286" s="43"/>
    </row>
    <row r="287" spans="1:26" ht="11.25" customHeight="1" x14ac:dyDescent="0.2">
      <c r="A287" s="43"/>
      <c r="B287" s="43"/>
      <c r="C287" s="43"/>
      <c r="D287" s="43"/>
      <c r="E287" s="43"/>
      <c r="F287" s="43"/>
      <c r="G287" s="43"/>
      <c r="H287" s="476"/>
      <c r="I287" s="41"/>
      <c r="J287" s="41"/>
      <c r="K287" s="41"/>
      <c r="L287" s="43"/>
      <c r="M287" s="43"/>
      <c r="N287" s="43"/>
      <c r="O287" s="43"/>
      <c r="P287" s="43"/>
      <c r="Q287" s="43"/>
      <c r="R287" s="43"/>
      <c r="S287" s="43"/>
      <c r="T287" s="41"/>
      <c r="U287" s="41"/>
      <c r="V287" s="41"/>
      <c r="W287" s="41"/>
      <c r="X287" s="41"/>
      <c r="Y287" s="43"/>
      <c r="Z287" s="43"/>
    </row>
    <row r="288" spans="1:26" ht="11.25" customHeight="1" x14ac:dyDescent="0.2">
      <c r="A288" s="43"/>
      <c r="B288" s="43"/>
      <c r="C288" s="43"/>
      <c r="D288" s="43"/>
      <c r="E288" s="43"/>
      <c r="F288" s="43"/>
      <c r="G288" s="43"/>
      <c r="H288" s="476"/>
      <c r="I288" s="41"/>
      <c r="J288" s="41"/>
      <c r="K288" s="41"/>
      <c r="L288" s="43"/>
      <c r="M288" s="43"/>
      <c r="N288" s="43"/>
      <c r="O288" s="43"/>
      <c r="P288" s="43"/>
      <c r="Q288" s="43"/>
      <c r="R288" s="43"/>
      <c r="S288" s="43"/>
      <c r="T288" s="41"/>
      <c r="U288" s="41"/>
      <c r="V288" s="41"/>
      <c r="W288" s="41"/>
      <c r="X288" s="41"/>
      <c r="Y288" s="43"/>
      <c r="Z288" s="43"/>
    </row>
    <row r="289" spans="1:26" ht="11.25" customHeight="1" x14ac:dyDescent="0.2">
      <c r="A289" s="43"/>
      <c r="B289" s="43"/>
      <c r="C289" s="43"/>
      <c r="D289" s="43"/>
      <c r="E289" s="43"/>
      <c r="F289" s="43"/>
      <c r="G289" s="43"/>
      <c r="H289" s="476"/>
      <c r="I289" s="41"/>
      <c r="J289" s="41"/>
      <c r="K289" s="41"/>
      <c r="L289" s="43"/>
      <c r="M289" s="43"/>
      <c r="N289" s="43"/>
      <c r="O289" s="43"/>
      <c r="P289" s="43"/>
      <c r="Q289" s="43"/>
      <c r="R289" s="43"/>
      <c r="S289" s="43"/>
      <c r="T289" s="41"/>
      <c r="U289" s="41"/>
      <c r="V289" s="41"/>
      <c r="W289" s="41"/>
      <c r="X289" s="41"/>
      <c r="Y289" s="43"/>
      <c r="Z289" s="43"/>
    </row>
    <row r="290" spans="1:26" ht="11.25" customHeight="1" x14ac:dyDescent="0.2">
      <c r="A290" s="43"/>
      <c r="B290" s="43"/>
      <c r="C290" s="43"/>
      <c r="D290" s="43"/>
      <c r="E290" s="43"/>
      <c r="F290" s="43"/>
      <c r="G290" s="43"/>
      <c r="H290" s="476"/>
      <c r="I290" s="41"/>
      <c r="J290" s="41"/>
      <c r="K290" s="41"/>
      <c r="L290" s="43"/>
      <c r="M290" s="43"/>
      <c r="N290" s="43"/>
      <c r="O290" s="43"/>
      <c r="P290" s="43"/>
      <c r="Q290" s="43"/>
      <c r="R290" s="43"/>
      <c r="S290" s="43"/>
      <c r="T290" s="41"/>
      <c r="U290" s="41"/>
      <c r="V290" s="41"/>
      <c r="W290" s="41"/>
      <c r="X290" s="41"/>
      <c r="Y290" s="43"/>
      <c r="Z290" s="43"/>
    </row>
    <row r="291" spans="1:26" ht="11.25" customHeight="1" x14ac:dyDescent="0.2">
      <c r="A291" s="43"/>
      <c r="B291" s="43"/>
      <c r="C291" s="43"/>
      <c r="D291" s="43"/>
      <c r="E291" s="43"/>
      <c r="F291" s="43"/>
      <c r="G291" s="43"/>
      <c r="H291" s="476"/>
      <c r="I291" s="41"/>
      <c r="J291" s="41"/>
      <c r="K291" s="41"/>
      <c r="L291" s="43"/>
      <c r="M291" s="43"/>
      <c r="N291" s="43"/>
      <c r="O291" s="43"/>
      <c r="P291" s="43"/>
      <c r="Q291" s="43"/>
      <c r="R291" s="43"/>
      <c r="S291" s="43"/>
      <c r="T291" s="41"/>
      <c r="U291" s="41"/>
      <c r="V291" s="41"/>
      <c r="W291" s="41"/>
      <c r="X291" s="41"/>
      <c r="Y291" s="43"/>
      <c r="Z291" s="43"/>
    </row>
    <row r="292" spans="1:26" ht="11.25" customHeight="1" x14ac:dyDescent="0.2">
      <c r="A292" s="43"/>
      <c r="B292" s="43"/>
      <c r="C292" s="43"/>
      <c r="D292" s="43"/>
      <c r="E292" s="43"/>
      <c r="F292" s="43"/>
      <c r="G292" s="43"/>
      <c r="H292" s="476"/>
      <c r="I292" s="41"/>
      <c r="J292" s="41"/>
      <c r="K292" s="41"/>
      <c r="L292" s="43"/>
      <c r="M292" s="43"/>
      <c r="N292" s="43"/>
      <c r="O292" s="43"/>
      <c r="P292" s="43"/>
      <c r="Q292" s="43"/>
      <c r="R292" s="43"/>
      <c r="S292" s="43"/>
      <c r="T292" s="41"/>
      <c r="U292" s="41"/>
      <c r="V292" s="41"/>
      <c r="W292" s="41"/>
      <c r="X292" s="41"/>
      <c r="Y292" s="43"/>
      <c r="Z292" s="43"/>
    </row>
    <row r="293" spans="1:26" ht="11.25" customHeight="1" x14ac:dyDescent="0.2">
      <c r="A293" s="43"/>
      <c r="B293" s="43"/>
      <c r="C293" s="43"/>
      <c r="D293" s="43"/>
      <c r="E293" s="43"/>
      <c r="F293" s="43"/>
      <c r="G293" s="43"/>
      <c r="H293" s="476"/>
      <c r="I293" s="41"/>
      <c r="J293" s="41"/>
      <c r="K293" s="41"/>
      <c r="L293" s="43"/>
      <c r="M293" s="43"/>
      <c r="N293" s="43"/>
      <c r="O293" s="43"/>
      <c r="P293" s="43"/>
      <c r="Q293" s="43"/>
      <c r="R293" s="43"/>
      <c r="S293" s="43"/>
      <c r="T293" s="41"/>
      <c r="U293" s="41"/>
      <c r="V293" s="41"/>
      <c r="W293" s="41"/>
      <c r="X293" s="41"/>
      <c r="Y293" s="43"/>
      <c r="Z293" s="43"/>
    </row>
    <row r="294" spans="1:26" ht="11.25" customHeight="1" x14ac:dyDescent="0.2">
      <c r="A294" s="43"/>
      <c r="B294" s="43"/>
      <c r="C294" s="43"/>
      <c r="D294" s="43"/>
      <c r="E294" s="43"/>
      <c r="F294" s="43"/>
      <c r="G294" s="43"/>
      <c r="H294" s="476"/>
      <c r="I294" s="41"/>
      <c r="J294" s="41"/>
      <c r="K294" s="41"/>
      <c r="L294" s="43"/>
      <c r="M294" s="43"/>
      <c r="N294" s="43"/>
      <c r="O294" s="43"/>
      <c r="P294" s="43"/>
      <c r="Q294" s="43"/>
      <c r="R294" s="43"/>
      <c r="S294" s="43"/>
      <c r="T294" s="41"/>
      <c r="U294" s="41"/>
      <c r="V294" s="41"/>
      <c r="W294" s="41"/>
      <c r="X294" s="41"/>
      <c r="Y294" s="43"/>
      <c r="Z294" s="43"/>
    </row>
    <row r="295" spans="1:26" ht="11.25" customHeight="1" x14ac:dyDescent="0.2">
      <c r="A295" s="43"/>
      <c r="B295" s="43"/>
      <c r="C295" s="43"/>
      <c r="D295" s="43"/>
      <c r="E295" s="43"/>
      <c r="F295" s="43"/>
      <c r="G295" s="43"/>
      <c r="H295" s="476"/>
      <c r="I295" s="41"/>
      <c r="J295" s="41"/>
      <c r="K295" s="41"/>
      <c r="L295" s="43"/>
      <c r="M295" s="43"/>
      <c r="N295" s="43"/>
      <c r="O295" s="43"/>
      <c r="P295" s="43"/>
      <c r="Q295" s="43"/>
      <c r="R295" s="43"/>
      <c r="S295" s="43"/>
      <c r="T295" s="41"/>
      <c r="U295" s="41"/>
      <c r="V295" s="41"/>
      <c r="W295" s="41"/>
      <c r="X295" s="41"/>
      <c r="Y295" s="43"/>
      <c r="Z295" s="43"/>
    </row>
    <row r="296" spans="1:26" ht="11.25" customHeight="1" x14ac:dyDescent="0.2">
      <c r="A296" s="43"/>
      <c r="B296" s="43"/>
      <c r="C296" s="43"/>
      <c r="D296" s="43"/>
      <c r="E296" s="43"/>
      <c r="F296" s="43"/>
      <c r="G296" s="43"/>
      <c r="H296" s="476"/>
      <c r="I296" s="41"/>
      <c r="J296" s="41"/>
      <c r="K296" s="41"/>
      <c r="L296" s="43"/>
      <c r="M296" s="43"/>
      <c r="N296" s="43"/>
      <c r="O296" s="43"/>
      <c r="P296" s="43"/>
      <c r="Q296" s="43"/>
      <c r="R296" s="43"/>
      <c r="S296" s="43"/>
      <c r="T296" s="41"/>
      <c r="U296" s="41"/>
      <c r="V296" s="41"/>
      <c r="W296" s="41"/>
      <c r="X296" s="41"/>
      <c r="Y296" s="43"/>
      <c r="Z296" s="43"/>
    </row>
    <row r="297" spans="1:26" ht="11.25" customHeight="1" x14ac:dyDescent="0.2">
      <c r="A297" s="43"/>
      <c r="B297" s="43"/>
      <c r="C297" s="43"/>
      <c r="D297" s="43"/>
      <c r="E297" s="43"/>
      <c r="F297" s="43"/>
      <c r="G297" s="43"/>
      <c r="H297" s="476"/>
      <c r="I297" s="41"/>
      <c r="J297" s="41"/>
      <c r="K297" s="41"/>
      <c r="L297" s="43"/>
      <c r="M297" s="43"/>
      <c r="N297" s="43"/>
      <c r="O297" s="43"/>
      <c r="P297" s="43"/>
      <c r="Q297" s="43"/>
      <c r="R297" s="43"/>
      <c r="S297" s="43"/>
      <c r="T297" s="41"/>
      <c r="U297" s="41"/>
      <c r="V297" s="41"/>
      <c r="W297" s="41"/>
      <c r="X297" s="41"/>
      <c r="Y297" s="43"/>
      <c r="Z297" s="43"/>
    </row>
    <row r="298" spans="1:26" ht="11.25" customHeight="1" x14ac:dyDescent="0.2">
      <c r="A298" s="43"/>
      <c r="B298" s="43"/>
      <c r="C298" s="43"/>
      <c r="D298" s="43"/>
      <c r="E298" s="43"/>
      <c r="F298" s="43"/>
      <c r="G298" s="43"/>
      <c r="H298" s="476"/>
      <c r="I298" s="41"/>
      <c r="J298" s="41"/>
      <c r="K298" s="41"/>
      <c r="L298" s="43"/>
      <c r="M298" s="43"/>
      <c r="N298" s="43"/>
      <c r="O298" s="43"/>
      <c r="P298" s="43"/>
      <c r="Q298" s="43"/>
      <c r="R298" s="43"/>
      <c r="S298" s="43"/>
      <c r="T298" s="41"/>
      <c r="U298" s="41"/>
      <c r="V298" s="41"/>
      <c r="W298" s="41"/>
      <c r="X298" s="41"/>
      <c r="Y298" s="43"/>
      <c r="Z298" s="43"/>
    </row>
    <row r="299" spans="1:26" ht="11.25" customHeight="1" x14ac:dyDescent="0.2">
      <c r="A299" s="43"/>
      <c r="B299" s="43"/>
      <c r="C299" s="43"/>
      <c r="D299" s="43"/>
      <c r="E299" s="43"/>
      <c r="F299" s="43"/>
      <c r="G299" s="43"/>
      <c r="H299" s="476"/>
      <c r="I299" s="41"/>
      <c r="J299" s="41"/>
      <c r="K299" s="41"/>
      <c r="L299" s="43"/>
      <c r="M299" s="43"/>
      <c r="N299" s="43"/>
      <c r="O299" s="43"/>
      <c r="P299" s="43"/>
      <c r="Q299" s="43"/>
      <c r="R299" s="43"/>
      <c r="S299" s="43"/>
      <c r="T299" s="41"/>
      <c r="U299" s="41"/>
      <c r="V299" s="41"/>
      <c r="W299" s="41"/>
      <c r="X299" s="41"/>
      <c r="Y299" s="43"/>
      <c r="Z299" s="43"/>
    </row>
    <row r="300" spans="1:26" ht="11.25" customHeight="1" x14ac:dyDescent="0.2">
      <c r="A300" s="43"/>
      <c r="B300" s="43"/>
      <c r="C300" s="43"/>
      <c r="D300" s="43"/>
      <c r="E300" s="43"/>
      <c r="F300" s="43"/>
      <c r="G300" s="43"/>
      <c r="H300" s="476"/>
      <c r="I300" s="41"/>
      <c r="J300" s="41"/>
      <c r="K300" s="41"/>
      <c r="L300" s="43"/>
      <c r="M300" s="43"/>
      <c r="N300" s="43"/>
      <c r="O300" s="43"/>
      <c r="P300" s="43"/>
      <c r="Q300" s="43"/>
      <c r="R300" s="43"/>
      <c r="S300" s="43"/>
      <c r="T300" s="41"/>
      <c r="U300" s="41"/>
      <c r="V300" s="41"/>
      <c r="W300" s="41"/>
      <c r="X300" s="41"/>
      <c r="Y300" s="43"/>
      <c r="Z300" s="43"/>
    </row>
    <row r="301" spans="1:26" ht="11.25" customHeight="1" x14ac:dyDescent="0.2">
      <c r="A301" s="43"/>
      <c r="B301" s="43"/>
      <c r="C301" s="43"/>
      <c r="D301" s="43"/>
      <c r="E301" s="43"/>
      <c r="F301" s="43"/>
      <c r="G301" s="43"/>
      <c r="H301" s="476"/>
      <c r="I301" s="41"/>
      <c r="J301" s="41"/>
      <c r="K301" s="41"/>
      <c r="L301" s="43"/>
      <c r="M301" s="43"/>
      <c r="N301" s="43"/>
      <c r="O301" s="43"/>
      <c r="P301" s="43"/>
      <c r="Q301" s="43"/>
      <c r="R301" s="43"/>
      <c r="S301" s="43"/>
      <c r="T301" s="41"/>
      <c r="U301" s="41"/>
      <c r="V301" s="41"/>
      <c r="W301" s="41"/>
      <c r="X301" s="41"/>
      <c r="Y301" s="43"/>
      <c r="Z301" s="43"/>
    </row>
    <row r="302" spans="1:26" ht="11.25" customHeight="1" x14ac:dyDescent="0.2">
      <c r="A302" s="43"/>
      <c r="B302" s="43"/>
      <c r="C302" s="43"/>
      <c r="D302" s="43"/>
      <c r="E302" s="43"/>
      <c r="F302" s="43"/>
      <c r="G302" s="43"/>
      <c r="H302" s="476"/>
      <c r="I302" s="41"/>
      <c r="J302" s="41"/>
      <c r="K302" s="41"/>
      <c r="L302" s="43"/>
      <c r="M302" s="43"/>
      <c r="N302" s="43"/>
      <c r="O302" s="43"/>
      <c r="P302" s="43"/>
      <c r="Q302" s="43"/>
      <c r="R302" s="43"/>
      <c r="S302" s="43"/>
      <c r="T302" s="41"/>
      <c r="U302" s="41"/>
      <c r="V302" s="41"/>
      <c r="W302" s="41"/>
      <c r="X302" s="41"/>
      <c r="Y302" s="43"/>
      <c r="Z302" s="43"/>
    </row>
    <row r="303" spans="1:26" ht="11.25" customHeight="1" x14ac:dyDescent="0.2">
      <c r="A303" s="43"/>
      <c r="B303" s="43"/>
      <c r="C303" s="43"/>
      <c r="D303" s="43"/>
      <c r="E303" s="43"/>
      <c r="F303" s="43"/>
      <c r="G303" s="43"/>
      <c r="H303" s="476"/>
      <c r="I303" s="41"/>
      <c r="J303" s="41"/>
      <c r="K303" s="41"/>
      <c r="L303" s="43"/>
      <c r="M303" s="43"/>
      <c r="N303" s="43"/>
      <c r="O303" s="43"/>
      <c r="P303" s="43"/>
      <c r="Q303" s="43"/>
      <c r="R303" s="43"/>
      <c r="S303" s="43"/>
      <c r="T303" s="41"/>
      <c r="U303" s="41"/>
      <c r="V303" s="41"/>
      <c r="W303" s="41"/>
      <c r="X303" s="41"/>
      <c r="Y303" s="43"/>
      <c r="Z303" s="43"/>
    </row>
    <row r="304" spans="1:26" ht="11.25" customHeight="1" x14ac:dyDescent="0.2">
      <c r="A304" s="43"/>
      <c r="B304" s="43"/>
      <c r="C304" s="43"/>
      <c r="D304" s="43"/>
      <c r="E304" s="43"/>
      <c r="F304" s="43"/>
      <c r="G304" s="43"/>
      <c r="H304" s="476"/>
      <c r="I304" s="41"/>
      <c r="J304" s="41"/>
      <c r="K304" s="41"/>
      <c r="L304" s="43"/>
      <c r="M304" s="43"/>
      <c r="N304" s="43"/>
      <c r="O304" s="43"/>
      <c r="P304" s="43"/>
      <c r="Q304" s="43"/>
      <c r="R304" s="43"/>
      <c r="S304" s="43"/>
      <c r="T304" s="41"/>
      <c r="U304" s="41"/>
      <c r="V304" s="41"/>
      <c r="W304" s="41"/>
      <c r="X304" s="41"/>
      <c r="Y304" s="43"/>
      <c r="Z304" s="43"/>
    </row>
    <row r="305" spans="1:26" ht="11.25" customHeight="1" x14ac:dyDescent="0.2">
      <c r="A305" s="43"/>
      <c r="B305" s="43"/>
      <c r="C305" s="43"/>
      <c r="D305" s="43"/>
      <c r="E305" s="43"/>
      <c r="F305" s="43"/>
      <c r="G305" s="43"/>
      <c r="H305" s="476"/>
      <c r="I305" s="41"/>
      <c r="J305" s="41"/>
      <c r="K305" s="41"/>
      <c r="L305" s="43"/>
      <c r="M305" s="43"/>
      <c r="N305" s="43"/>
      <c r="O305" s="43"/>
      <c r="P305" s="43"/>
      <c r="Q305" s="43"/>
      <c r="R305" s="43"/>
      <c r="S305" s="43"/>
      <c r="T305" s="41"/>
      <c r="U305" s="41"/>
      <c r="V305" s="41"/>
      <c r="W305" s="41"/>
      <c r="X305" s="41"/>
      <c r="Y305" s="43"/>
      <c r="Z305" s="43"/>
    </row>
    <row r="306" spans="1:26" ht="11.25" customHeight="1" x14ac:dyDescent="0.2">
      <c r="A306" s="43"/>
      <c r="B306" s="43"/>
      <c r="C306" s="43"/>
      <c r="D306" s="43"/>
      <c r="E306" s="43"/>
      <c r="F306" s="43"/>
      <c r="G306" s="43"/>
      <c r="H306" s="476"/>
      <c r="I306" s="41"/>
      <c r="J306" s="41"/>
      <c r="K306" s="41"/>
      <c r="L306" s="43"/>
      <c r="M306" s="43"/>
      <c r="N306" s="43"/>
      <c r="O306" s="43"/>
      <c r="P306" s="43"/>
      <c r="Q306" s="43"/>
      <c r="R306" s="43"/>
      <c r="S306" s="43"/>
      <c r="T306" s="41"/>
      <c r="U306" s="41"/>
      <c r="V306" s="41"/>
      <c r="W306" s="41"/>
      <c r="X306" s="41"/>
      <c r="Y306" s="43"/>
      <c r="Z306" s="43"/>
    </row>
    <row r="307" spans="1:26" ht="11.25" customHeight="1" x14ac:dyDescent="0.2">
      <c r="A307" s="43"/>
      <c r="B307" s="43"/>
      <c r="C307" s="43"/>
      <c r="D307" s="43"/>
      <c r="E307" s="43"/>
      <c r="F307" s="43"/>
      <c r="G307" s="43"/>
      <c r="H307" s="476"/>
      <c r="I307" s="41"/>
      <c r="J307" s="41"/>
      <c r="K307" s="41"/>
      <c r="L307" s="43"/>
      <c r="M307" s="43"/>
      <c r="N307" s="43"/>
      <c r="O307" s="43"/>
      <c r="P307" s="43"/>
      <c r="Q307" s="43"/>
      <c r="R307" s="43"/>
      <c r="S307" s="43"/>
      <c r="T307" s="41"/>
      <c r="U307" s="41"/>
      <c r="V307" s="41"/>
      <c r="W307" s="41"/>
      <c r="X307" s="41"/>
      <c r="Y307" s="43"/>
      <c r="Z307" s="43"/>
    </row>
    <row r="308" spans="1:26" ht="11.25" customHeight="1" x14ac:dyDescent="0.2">
      <c r="A308" s="43"/>
      <c r="B308" s="43"/>
      <c r="C308" s="43"/>
      <c r="D308" s="43"/>
      <c r="E308" s="43"/>
      <c r="F308" s="43"/>
      <c r="G308" s="43"/>
      <c r="H308" s="476"/>
      <c r="I308" s="41"/>
      <c r="J308" s="41"/>
      <c r="K308" s="41"/>
      <c r="L308" s="43"/>
      <c r="M308" s="43"/>
      <c r="N308" s="43"/>
      <c r="O308" s="43"/>
      <c r="P308" s="43"/>
      <c r="Q308" s="43"/>
      <c r="R308" s="43"/>
      <c r="S308" s="43"/>
      <c r="T308" s="41"/>
      <c r="U308" s="41"/>
      <c r="V308" s="41"/>
      <c r="W308" s="41"/>
      <c r="X308" s="41"/>
      <c r="Y308" s="43"/>
      <c r="Z308" s="43"/>
    </row>
    <row r="309" spans="1:26" ht="11.25" customHeight="1" x14ac:dyDescent="0.2">
      <c r="A309" s="43"/>
      <c r="B309" s="43"/>
      <c r="C309" s="43"/>
      <c r="D309" s="43"/>
      <c r="E309" s="43"/>
      <c r="F309" s="43"/>
      <c r="G309" s="43"/>
      <c r="H309" s="476"/>
      <c r="I309" s="41"/>
      <c r="J309" s="41"/>
      <c r="K309" s="41"/>
      <c r="L309" s="43"/>
      <c r="M309" s="43"/>
      <c r="N309" s="43"/>
      <c r="O309" s="43"/>
      <c r="P309" s="43"/>
      <c r="Q309" s="43"/>
      <c r="R309" s="43"/>
      <c r="S309" s="43"/>
      <c r="T309" s="41"/>
      <c r="U309" s="41"/>
      <c r="V309" s="41"/>
      <c r="W309" s="41"/>
      <c r="X309" s="41"/>
      <c r="Y309" s="43"/>
      <c r="Z309" s="43"/>
    </row>
    <row r="310" spans="1:26" ht="11.25" customHeight="1" x14ac:dyDescent="0.2">
      <c r="A310" s="43"/>
      <c r="B310" s="43"/>
      <c r="C310" s="43"/>
      <c r="D310" s="43"/>
      <c r="E310" s="43"/>
      <c r="F310" s="43"/>
      <c r="G310" s="43"/>
      <c r="H310" s="476"/>
      <c r="I310" s="41"/>
      <c r="J310" s="41"/>
      <c r="K310" s="41"/>
      <c r="L310" s="43"/>
      <c r="M310" s="43"/>
      <c r="N310" s="43"/>
      <c r="O310" s="43"/>
      <c r="P310" s="43"/>
      <c r="Q310" s="43"/>
      <c r="R310" s="43"/>
      <c r="S310" s="43"/>
      <c r="T310" s="41"/>
      <c r="U310" s="41"/>
      <c r="V310" s="41"/>
      <c r="W310" s="41"/>
      <c r="X310" s="41"/>
      <c r="Y310" s="43"/>
      <c r="Z310" s="43"/>
    </row>
    <row r="311" spans="1:26" ht="11.25" customHeight="1" x14ac:dyDescent="0.2">
      <c r="A311" s="43"/>
      <c r="B311" s="43"/>
      <c r="C311" s="43"/>
      <c r="D311" s="43"/>
      <c r="E311" s="43"/>
      <c r="F311" s="43"/>
      <c r="G311" s="43"/>
      <c r="H311" s="476"/>
      <c r="I311" s="41"/>
      <c r="J311" s="41"/>
      <c r="K311" s="41"/>
      <c r="L311" s="43"/>
      <c r="M311" s="43"/>
      <c r="N311" s="43"/>
      <c r="O311" s="43"/>
      <c r="P311" s="43"/>
      <c r="Q311" s="43"/>
      <c r="R311" s="43"/>
      <c r="S311" s="43"/>
      <c r="T311" s="41"/>
      <c r="U311" s="41"/>
      <c r="V311" s="41"/>
      <c r="W311" s="41"/>
      <c r="X311" s="41"/>
      <c r="Y311" s="43"/>
      <c r="Z311" s="43"/>
    </row>
    <row r="312" spans="1:26" ht="11.25" customHeight="1" x14ac:dyDescent="0.2">
      <c r="A312" s="43"/>
      <c r="B312" s="43"/>
      <c r="C312" s="43"/>
      <c r="D312" s="43"/>
      <c r="E312" s="43"/>
      <c r="F312" s="43"/>
      <c r="G312" s="43"/>
      <c r="H312" s="476"/>
      <c r="I312" s="41"/>
      <c r="J312" s="41"/>
      <c r="K312" s="41"/>
      <c r="L312" s="43"/>
      <c r="M312" s="43"/>
      <c r="N312" s="43"/>
      <c r="O312" s="43"/>
      <c r="P312" s="43"/>
      <c r="Q312" s="43"/>
      <c r="R312" s="43"/>
      <c r="S312" s="43"/>
      <c r="T312" s="41"/>
      <c r="U312" s="41"/>
      <c r="V312" s="41"/>
      <c r="W312" s="41"/>
      <c r="X312" s="41"/>
      <c r="Y312" s="43"/>
      <c r="Z312" s="43"/>
    </row>
    <row r="313" spans="1:26" ht="11.25" customHeight="1" x14ac:dyDescent="0.2">
      <c r="A313" s="43"/>
      <c r="B313" s="43"/>
      <c r="C313" s="43"/>
      <c r="D313" s="43"/>
      <c r="E313" s="43"/>
      <c r="F313" s="43"/>
      <c r="G313" s="43"/>
      <c r="H313" s="476"/>
      <c r="I313" s="41"/>
      <c r="J313" s="41"/>
      <c r="K313" s="41"/>
      <c r="L313" s="43"/>
      <c r="M313" s="43"/>
      <c r="N313" s="43"/>
      <c r="O313" s="43"/>
      <c r="P313" s="43"/>
      <c r="Q313" s="43"/>
      <c r="R313" s="43"/>
      <c r="S313" s="43"/>
      <c r="T313" s="41"/>
      <c r="U313" s="41"/>
      <c r="V313" s="41"/>
      <c r="W313" s="41"/>
      <c r="X313" s="41"/>
      <c r="Y313" s="43"/>
      <c r="Z313" s="43"/>
    </row>
    <row r="314" spans="1:26" ht="11.25" customHeight="1" x14ac:dyDescent="0.2">
      <c r="A314" s="43"/>
      <c r="B314" s="43"/>
      <c r="C314" s="43"/>
      <c r="D314" s="43"/>
      <c r="E314" s="43"/>
      <c r="F314" s="43"/>
      <c r="G314" s="43"/>
      <c r="H314" s="476"/>
      <c r="I314" s="41"/>
      <c r="J314" s="41"/>
      <c r="K314" s="41"/>
      <c r="L314" s="43"/>
      <c r="M314" s="43"/>
      <c r="N314" s="43"/>
      <c r="O314" s="43"/>
      <c r="P314" s="43"/>
      <c r="Q314" s="43"/>
      <c r="R314" s="43"/>
      <c r="S314" s="43"/>
      <c r="T314" s="41"/>
      <c r="U314" s="41"/>
      <c r="V314" s="41"/>
      <c r="W314" s="41"/>
      <c r="X314" s="41"/>
      <c r="Y314" s="43"/>
      <c r="Z314" s="43"/>
    </row>
    <row r="315" spans="1:26" ht="11.25" customHeight="1" x14ac:dyDescent="0.2">
      <c r="A315" s="43"/>
      <c r="B315" s="43"/>
      <c r="C315" s="43"/>
      <c r="D315" s="43"/>
      <c r="E315" s="43"/>
      <c r="F315" s="43"/>
      <c r="G315" s="43"/>
      <c r="H315" s="476"/>
      <c r="I315" s="41"/>
      <c r="J315" s="41"/>
      <c r="K315" s="41"/>
      <c r="L315" s="43"/>
      <c r="M315" s="43"/>
      <c r="N315" s="43"/>
      <c r="O315" s="43"/>
      <c r="P315" s="43"/>
      <c r="Q315" s="43"/>
      <c r="R315" s="43"/>
      <c r="S315" s="43"/>
      <c r="T315" s="41"/>
      <c r="U315" s="41"/>
      <c r="V315" s="41"/>
      <c r="W315" s="41"/>
      <c r="X315" s="41"/>
      <c r="Y315" s="43"/>
      <c r="Z315" s="43"/>
    </row>
    <row r="316" spans="1:26" ht="11.25" customHeight="1" x14ac:dyDescent="0.2">
      <c r="A316" s="43"/>
      <c r="B316" s="43"/>
      <c r="C316" s="43"/>
      <c r="D316" s="43"/>
      <c r="E316" s="43"/>
      <c r="F316" s="43"/>
      <c r="G316" s="43"/>
      <c r="H316" s="476"/>
      <c r="I316" s="41"/>
      <c r="J316" s="41"/>
      <c r="K316" s="41"/>
      <c r="L316" s="43"/>
      <c r="M316" s="43"/>
      <c r="N316" s="43"/>
      <c r="O316" s="43"/>
      <c r="P316" s="43"/>
      <c r="Q316" s="43"/>
      <c r="R316" s="43"/>
      <c r="S316" s="43"/>
      <c r="T316" s="41"/>
      <c r="U316" s="41"/>
      <c r="V316" s="41"/>
      <c r="W316" s="41"/>
      <c r="X316" s="41"/>
      <c r="Y316" s="43"/>
      <c r="Z316" s="43"/>
    </row>
    <row r="317" spans="1:26" ht="11.25" customHeight="1" x14ac:dyDescent="0.2">
      <c r="A317" s="43"/>
      <c r="B317" s="43"/>
      <c r="C317" s="43"/>
      <c r="D317" s="43"/>
      <c r="E317" s="43"/>
      <c r="F317" s="43"/>
      <c r="G317" s="43"/>
      <c r="H317" s="476"/>
      <c r="I317" s="41"/>
      <c r="J317" s="41"/>
      <c r="K317" s="41"/>
      <c r="L317" s="43"/>
      <c r="M317" s="43"/>
      <c r="N317" s="43"/>
      <c r="O317" s="43"/>
      <c r="P317" s="43"/>
      <c r="Q317" s="43"/>
      <c r="R317" s="43"/>
      <c r="S317" s="43"/>
      <c r="T317" s="41"/>
      <c r="U317" s="41"/>
      <c r="V317" s="41"/>
      <c r="W317" s="41"/>
      <c r="X317" s="41"/>
      <c r="Y317" s="43"/>
      <c r="Z317" s="43"/>
    </row>
    <row r="318" spans="1:26" ht="11.25" customHeight="1" x14ac:dyDescent="0.2">
      <c r="A318" s="43"/>
      <c r="B318" s="43"/>
      <c r="C318" s="43"/>
      <c r="D318" s="43"/>
      <c r="E318" s="43"/>
      <c r="F318" s="43"/>
      <c r="G318" s="43"/>
      <c r="H318" s="476"/>
      <c r="I318" s="41"/>
      <c r="J318" s="41"/>
      <c r="K318" s="41"/>
      <c r="L318" s="43"/>
      <c r="M318" s="43"/>
      <c r="N318" s="43"/>
      <c r="O318" s="43"/>
      <c r="P318" s="43"/>
      <c r="Q318" s="43"/>
      <c r="R318" s="43"/>
      <c r="S318" s="43"/>
      <c r="T318" s="41"/>
      <c r="U318" s="41"/>
      <c r="V318" s="41"/>
      <c r="W318" s="41"/>
      <c r="X318" s="41"/>
      <c r="Y318" s="43"/>
      <c r="Z318" s="43"/>
    </row>
    <row r="319" spans="1:26" ht="11.25" customHeight="1" x14ac:dyDescent="0.2">
      <c r="A319" s="43"/>
      <c r="B319" s="43"/>
      <c r="C319" s="43"/>
      <c r="D319" s="43"/>
      <c r="E319" s="43"/>
      <c r="F319" s="43"/>
      <c r="G319" s="43"/>
      <c r="H319" s="476"/>
      <c r="I319" s="41"/>
      <c r="J319" s="41"/>
      <c r="K319" s="41"/>
      <c r="L319" s="43"/>
      <c r="M319" s="43"/>
      <c r="N319" s="43"/>
      <c r="O319" s="43"/>
      <c r="P319" s="43"/>
      <c r="Q319" s="43"/>
      <c r="R319" s="43"/>
      <c r="S319" s="43"/>
      <c r="T319" s="41"/>
      <c r="U319" s="41"/>
      <c r="V319" s="41"/>
      <c r="W319" s="41"/>
      <c r="X319" s="41"/>
      <c r="Y319" s="43"/>
      <c r="Z319" s="43"/>
    </row>
    <row r="320" spans="1:26" ht="11.25" customHeight="1" x14ac:dyDescent="0.2">
      <c r="A320" s="43"/>
      <c r="B320" s="43"/>
      <c r="C320" s="43"/>
      <c r="D320" s="43"/>
      <c r="E320" s="43"/>
      <c r="F320" s="43"/>
      <c r="G320" s="43"/>
      <c r="H320" s="476"/>
      <c r="I320" s="41"/>
      <c r="J320" s="41"/>
      <c r="K320" s="41"/>
      <c r="L320" s="43"/>
      <c r="M320" s="43"/>
      <c r="N320" s="43"/>
      <c r="O320" s="43"/>
      <c r="P320" s="43"/>
      <c r="Q320" s="43"/>
      <c r="R320" s="43"/>
      <c r="S320" s="43"/>
      <c r="T320" s="41"/>
      <c r="U320" s="41"/>
      <c r="V320" s="41"/>
      <c r="W320" s="41"/>
      <c r="X320" s="41"/>
      <c r="Y320" s="43"/>
      <c r="Z320" s="43"/>
    </row>
    <row r="321" spans="1:26" ht="11.25" customHeight="1" x14ac:dyDescent="0.2">
      <c r="A321" s="43"/>
      <c r="B321" s="43"/>
      <c r="C321" s="43"/>
      <c r="D321" s="43"/>
      <c r="E321" s="43"/>
      <c r="F321" s="43"/>
      <c r="G321" s="43"/>
      <c r="H321" s="476"/>
      <c r="I321" s="41"/>
      <c r="J321" s="41"/>
      <c r="K321" s="41"/>
      <c r="L321" s="43"/>
      <c r="M321" s="43"/>
      <c r="N321" s="43"/>
      <c r="O321" s="43"/>
      <c r="P321" s="43"/>
      <c r="Q321" s="43"/>
      <c r="R321" s="43"/>
      <c r="S321" s="43"/>
      <c r="T321" s="41"/>
      <c r="U321" s="41"/>
      <c r="V321" s="41"/>
      <c r="W321" s="41"/>
      <c r="X321" s="41"/>
      <c r="Y321" s="43"/>
      <c r="Z321" s="43"/>
    </row>
    <row r="322" spans="1:26" ht="11.25" customHeight="1" x14ac:dyDescent="0.2">
      <c r="A322" s="43"/>
      <c r="B322" s="43"/>
      <c r="C322" s="43"/>
      <c r="D322" s="43"/>
      <c r="E322" s="43"/>
      <c r="F322" s="43"/>
      <c r="G322" s="43"/>
      <c r="H322" s="476"/>
      <c r="I322" s="41"/>
      <c r="J322" s="41"/>
      <c r="K322" s="41"/>
      <c r="L322" s="43"/>
      <c r="M322" s="43"/>
      <c r="N322" s="43"/>
      <c r="O322" s="43"/>
      <c r="P322" s="43"/>
      <c r="Q322" s="43"/>
      <c r="R322" s="43"/>
      <c r="S322" s="43"/>
      <c r="T322" s="41"/>
      <c r="U322" s="41"/>
      <c r="V322" s="41"/>
      <c r="W322" s="41"/>
      <c r="X322" s="41"/>
      <c r="Y322" s="43"/>
      <c r="Z322" s="43"/>
    </row>
    <row r="323" spans="1:26" ht="11.25" customHeight="1" x14ac:dyDescent="0.2">
      <c r="A323" s="43"/>
      <c r="B323" s="43"/>
      <c r="C323" s="43"/>
      <c r="D323" s="43"/>
      <c r="E323" s="43"/>
      <c r="F323" s="43"/>
      <c r="G323" s="43"/>
      <c r="H323" s="476"/>
      <c r="I323" s="41"/>
      <c r="J323" s="41"/>
      <c r="K323" s="41"/>
      <c r="L323" s="43"/>
      <c r="M323" s="43"/>
      <c r="N323" s="43"/>
      <c r="O323" s="43"/>
      <c r="P323" s="43"/>
      <c r="Q323" s="43"/>
      <c r="R323" s="43"/>
      <c r="S323" s="43"/>
      <c r="T323" s="41"/>
      <c r="U323" s="41"/>
      <c r="V323" s="41"/>
      <c r="W323" s="41"/>
      <c r="X323" s="41"/>
      <c r="Y323" s="43"/>
      <c r="Z323" s="43"/>
    </row>
    <row r="324" spans="1:26" ht="11.25" customHeight="1" x14ac:dyDescent="0.2">
      <c r="A324" s="43"/>
      <c r="B324" s="43"/>
      <c r="C324" s="43"/>
      <c r="D324" s="43"/>
      <c r="E324" s="43"/>
      <c r="F324" s="43"/>
      <c r="G324" s="43"/>
      <c r="H324" s="476"/>
      <c r="I324" s="41"/>
      <c r="J324" s="41"/>
      <c r="K324" s="41"/>
      <c r="L324" s="43"/>
      <c r="M324" s="43"/>
      <c r="N324" s="43"/>
      <c r="O324" s="43"/>
      <c r="P324" s="43"/>
      <c r="Q324" s="43"/>
      <c r="R324" s="43"/>
      <c r="S324" s="43"/>
      <c r="T324" s="41"/>
      <c r="U324" s="41"/>
      <c r="V324" s="41"/>
      <c r="W324" s="41"/>
      <c r="X324" s="41"/>
      <c r="Y324" s="43"/>
      <c r="Z324" s="43"/>
    </row>
    <row r="325" spans="1:26" ht="11.25" customHeight="1" x14ac:dyDescent="0.2">
      <c r="A325" s="43"/>
      <c r="B325" s="43"/>
      <c r="C325" s="43"/>
      <c r="D325" s="43"/>
      <c r="E325" s="43"/>
      <c r="F325" s="43"/>
      <c r="G325" s="43"/>
      <c r="H325" s="476"/>
      <c r="I325" s="41"/>
      <c r="J325" s="41"/>
      <c r="K325" s="41"/>
      <c r="L325" s="43"/>
      <c r="M325" s="43"/>
      <c r="N325" s="43"/>
      <c r="O325" s="43"/>
      <c r="P325" s="43"/>
      <c r="Q325" s="43"/>
      <c r="R325" s="43"/>
      <c r="S325" s="43"/>
      <c r="T325" s="41"/>
      <c r="U325" s="41"/>
      <c r="V325" s="41"/>
      <c r="W325" s="41"/>
      <c r="X325" s="41"/>
      <c r="Y325" s="43"/>
      <c r="Z325" s="43"/>
    </row>
    <row r="326" spans="1:26" ht="11.25" customHeight="1" x14ac:dyDescent="0.2">
      <c r="A326" s="43"/>
      <c r="B326" s="43"/>
      <c r="C326" s="43"/>
      <c r="D326" s="43"/>
      <c r="E326" s="43"/>
      <c r="F326" s="43"/>
      <c r="G326" s="43"/>
      <c r="H326" s="476"/>
      <c r="I326" s="41"/>
      <c r="J326" s="41"/>
      <c r="K326" s="41"/>
      <c r="L326" s="43"/>
      <c r="M326" s="43"/>
      <c r="N326" s="43"/>
      <c r="O326" s="43"/>
      <c r="P326" s="43"/>
      <c r="Q326" s="43"/>
      <c r="R326" s="43"/>
      <c r="S326" s="43"/>
      <c r="T326" s="41"/>
      <c r="U326" s="41"/>
      <c r="V326" s="41"/>
      <c r="W326" s="41"/>
      <c r="X326" s="41"/>
      <c r="Y326" s="43"/>
      <c r="Z326" s="43"/>
    </row>
    <row r="327" spans="1:26" ht="11.25" customHeight="1" x14ac:dyDescent="0.2">
      <c r="A327" s="43"/>
      <c r="B327" s="43"/>
      <c r="C327" s="43"/>
      <c r="D327" s="43"/>
      <c r="E327" s="43"/>
      <c r="F327" s="43"/>
      <c r="G327" s="43"/>
      <c r="H327" s="476"/>
      <c r="I327" s="41"/>
      <c r="J327" s="41"/>
      <c r="K327" s="41"/>
      <c r="L327" s="43"/>
      <c r="M327" s="43"/>
      <c r="N327" s="43"/>
      <c r="O327" s="43"/>
      <c r="P327" s="43"/>
      <c r="Q327" s="43"/>
      <c r="R327" s="43"/>
      <c r="S327" s="43"/>
      <c r="T327" s="41"/>
      <c r="U327" s="41"/>
      <c r="V327" s="41"/>
      <c r="W327" s="41"/>
      <c r="X327" s="41"/>
      <c r="Y327" s="43"/>
      <c r="Z327" s="43"/>
    </row>
    <row r="328" spans="1:26" ht="11.25" customHeight="1" x14ac:dyDescent="0.2">
      <c r="A328" s="43"/>
      <c r="B328" s="43"/>
      <c r="C328" s="43"/>
      <c r="D328" s="43"/>
      <c r="E328" s="43"/>
      <c r="F328" s="43"/>
      <c r="G328" s="43"/>
      <c r="H328" s="476"/>
      <c r="I328" s="41"/>
      <c r="J328" s="41"/>
      <c r="K328" s="41"/>
      <c r="L328" s="43"/>
      <c r="M328" s="43"/>
      <c r="N328" s="43"/>
      <c r="O328" s="43"/>
      <c r="P328" s="43"/>
      <c r="Q328" s="43"/>
      <c r="R328" s="43"/>
      <c r="S328" s="43"/>
      <c r="T328" s="41"/>
      <c r="U328" s="41"/>
      <c r="V328" s="41"/>
      <c r="W328" s="41"/>
      <c r="X328" s="41"/>
      <c r="Y328" s="43"/>
      <c r="Z328" s="43"/>
    </row>
    <row r="329" spans="1:26" ht="11.25" customHeight="1" x14ac:dyDescent="0.2">
      <c r="A329" s="43"/>
      <c r="B329" s="43"/>
      <c r="C329" s="43"/>
      <c r="D329" s="43"/>
      <c r="E329" s="43"/>
      <c r="F329" s="43"/>
      <c r="G329" s="43"/>
      <c r="H329" s="476"/>
      <c r="I329" s="41"/>
      <c r="J329" s="41"/>
      <c r="K329" s="41"/>
      <c r="L329" s="43"/>
      <c r="M329" s="43"/>
      <c r="N329" s="43"/>
      <c r="O329" s="43"/>
      <c r="P329" s="43"/>
      <c r="Q329" s="43"/>
      <c r="R329" s="43"/>
      <c r="S329" s="43"/>
      <c r="T329" s="41"/>
      <c r="U329" s="41"/>
      <c r="V329" s="41"/>
      <c r="W329" s="41"/>
      <c r="X329" s="41"/>
      <c r="Y329" s="43"/>
      <c r="Z329" s="43"/>
    </row>
    <row r="330" spans="1:26" ht="11.25" customHeight="1" x14ac:dyDescent="0.2">
      <c r="A330" s="43"/>
      <c r="B330" s="43"/>
      <c r="C330" s="43"/>
      <c r="D330" s="43"/>
      <c r="E330" s="43"/>
      <c r="F330" s="43"/>
      <c r="G330" s="43"/>
      <c r="H330" s="476"/>
      <c r="I330" s="41"/>
      <c r="J330" s="41"/>
      <c r="K330" s="41"/>
      <c r="L330" s="43"/>
      <c r="M330" s="43"/>
      <c r="N330" s="43"/>
      <c r="O330" s="43"/>
      <c r="P330" s="43"/>
      <c r="Q330" s="43"/>
      <c r="R330" s="43"/>
      <c r="S330" s="43"/>
      <c r="T330" s="41"/>
      <c r="U330" s="41"/>
      <c r="V330" s="41"/>
      <c r="W330" s="41"/>
      <c r="X330" s="41"/>
      <c r="Y330" s="43"/>
      <c r="Z330" s="43"/>
    </row>
    <row r="331" spans="1:26" ht="11.25" customHeight="1" x14ac:dyDescent="0.2">
      <c r="A331" s="43"/>
      <c r="B331" s="43"/>
      <c r="C331" s="43"/>
      <c r="D331" s="43"/>
      <c r="E331" s="43"/>
      <c r="F331" s="43"/>
      <c r="G331" s="43"/>
      <c r="H331" s="476"/>
      <c r="I331" s="41"/>
      <c r="J331" s="41"/>
      <c r="K331" s="41"/>
      <c r="L331" s="43"/>
      <c r="M331" s="43"/>
      <c r="N331" s="43"/>
      <c r="O331" s="43"/>
      <c r="P331" s="43"/>
      <c r="Q331" s="43"/>
      <c r="R331" s="43"/>
      <c r="S331" s="43"/>
      <c r="T331" s="41"/>
      <c r="U331" s="41"/>
      <c r="V331" s="41"/>
      <c r="W331" s="41"/>
      <c r="X331" s="41"/>
      <c r="Y331" s="43"/>
      <c r="Z331" s="43"/>
    </row>
    <row r="332" spans="1:26" ht="11.25" customHeight="1" x14ac:dyDescent="0.2">
      <c r="A332" s="43"/>
      <c r="B332" s="43"/>
      <c r="C332" s="43"/>
      <c r="D332" s="43"/>
      <c r="E332" s="43"/>
      <c r="F332" s="43"/>
      <c r="G332" s="43"/>
      <c r="H332" s="476"/>
      <c r="I332" s="41"/>
      <c r="J332" s="41"/>
      <c r="K332" s="41"/>
      <c r="L332" s="43"/>
      <c r="M332" s="43"/>
      <c r="N332" s="43"/>
      <c r="O332" s="43"/>
      <c r="P332" s="43"/>
      <c r="Q332" s="43"/>
      <c r="R332" s="43"/>
      <c r="S332" s="43"/>
      <c r="T332" s="41"/>
      <c r="U332" s="41"/>
      <c r="V332" s="41"/>
      <c r="W332" s="41"/>
      <c r="X332" s="41"/>
      <c r="Y332" s="43"/>
      <c r="Z332" s="43"/>
    </row>
    <row r="333" spans="1:26" ht="11.25" customHeight="1" x14ac:dyDescent="0.2">
      <c r="A333" s="43"/>
      <c r="B333" s="43"/>
      <c r="C333" s="43"/>
      <c r="D333" s="43"/>
      <c r="E333" s="43"/>
      <c r="F333" s="43"/>
      <c r="G333" s="43"/>
      <c r="H333" s="476"/>
      <c r="I333" s="41"/>
      <c r="J333" s="41"/>
      <c r="K333" s="41"/>
      <c r="L333" s="43"/>
      <c r="M333" s="43"/>
      <c r="N333" s="43"/>
      <c r="O333" s="43"/>
      <c r="P333" s="43"/>
      <c r="Q333" s="43"/>
      <c r="R333" s="43"/>
      <c r="S333" s="43"/>
      <c r="T333" s="41"/>
      <c r="U333" s="41"/>
      <c r="V333" s="41"/>
      <c r="W333" s="41"/>
      <c r="X333" s="41"/>
      <c r="Y333" s="43"/>
      <c r="Z333" s="43"/>
    </row>
    <row r="334" spans="1:26" ht="11.25" customHeight="1" x14ac:dyDescent="0.2">
      <c r="A334" s="43"/>
      <c r="B334" s="43"/>
      <c r="C334" s="43"/>
      <c r="D334" s="43"/>
      <c r="E334" s="43"/>
      <c r="F334" s="43"/>
      <c r="G334" s="43"/>
      <c r="H334" s="476"/>
      <c r="I334" s="41"/>
      <c r="J334" s="41"/>
      <c r="K334" s="41"/>
      <c r="L334" s="43"/>
      <c r="M334" s="43"/>
      <c r="N334" s="43"/>
      <c r="O334" s="43"/>
      <c r="P334" s="43"/>
      <c r="Q334" s="43"/>
      <c r="R334" s="43"/>
      <c r="S334" s="43"/>
      <c r="T334" s="41"/>
      <c r="U334" s="41"/>
      <c r="V334" s="41"/>
      <c r="W334" s="41"/>
      <c r="X334" s="41"/>
      <c r="Y334" s="43"/>
      <c r="Z334" s="43"/>
    </row>
    <row r="335" spans="1:26" ht="11.25" customHeight="1" x14ac:dyDescent="0.2">
      <c r="A335" s="43"/>
      <c r="B335" s="43"/>
      <c r="C335" s="43"/>
      <c r="D335" s="43"/>
      <c r="E335" s="43"/>
      <c r="F335" s="43"/>
      <c r="G335" s="43"/>
      <c r="H335" s="476"/>
      <c r="I335" s="41"/>
      <c r="J335" s="41"/>
      <c r="K335" s="41"/>
      <c r="L335" s="43"/>
      <c r="M335" s="43"/>
      <c r="N335" s="43"/>
      <c r="O335" s="43"/>
      <c r="P335" s="43"/>
      <c r="Q335" s="43"/>
      <c r="R335" s="43"/>
      <c r="S335" s="43"/>
      <c r="T335" s="41"/>
      <c r="U335" s="41"/>
      <c r="V335" s="41"/>
      <c r="W335" s="41"/>
      <c r="X335" s="41"/>
      <c r="Y335" s="43"/>
      <c r="Z335" s="43"/>
    </row>
    <row r="336" spans="1:26" ht="11.25" customHeight="1" x14ac:dyDescent="0.2">
      <c r="A336" s="43"/>
      <c r="B336" s="43"/>
      <c r="C336" s="43"/>
      <c r="D336" s="43"/>
      <c r="E336" s="43"/>
      <c r="F336" s="43"/>
      <c r="G336" s="43"/>
      <c r="H336" s="476"/>
      <c r="I336" s="41"/>
      <c r="J336" s="41"/>
      <c r="K336" s="41"/>
      <c r="L336" s="43"/>
      <c r="M336" s="43"/>
      <c r="N336" s="43"/>
      <c r="O336" s="43"/>
      <c r="P336" s="43"/>
      <c r="Q336" s="43"/>
      <c r="R336" s="43"/>
      <c r="S336" s="43"/>
      <c r="T336" s="41"/>
      <c r="U336" s="41"/>
      <c r="V336" s="41"/>
      <c r="W336" s="41"/>
      <c r="X336" s="41"/>
      <c r="Y336" s="43"/>
      <c r="Z336" s="43"/>
    </row>
    <row r="337" spans="1:26" ht="11.25" customHeight="1" x14ac:dyDescent="0.2">
      <c r="A337" s="43"/>
      <c r="B337" s="43"/>
      <c r="C337" s="43"/>
      <c r="D337" s="43"/>
      <c r="E337" s="43"/>
      <c r="F337" s="43"/>
      <c r="G337" s="43"/>
      <c r="H337" s="476"/>
      <c r="I337" s="41"/>
      <c r="J337" s="41"/>
      <c r="K337" s="41"/>
      <c r="L337" s="43"/>
      <c r="M337" s="43"/>
      <c r="N337" s="43"/>
      <c r="O337" s="43"/>
      <c r="P337" s="43"/>
      <c r="Q337" s="43"/>
      <c r="R337" s="43"/>
      <c r="S337" s="43"/>
      <c r="T337" s="41"/>
      <c r="U337" s="41"/>
      <c r="V337" s="41"/>
      <c r="W337" s="41"/>
      <c r="X337" s="41"/>
      <c r="Y337" s="43"/>
      <c r="Z337" s="43"/>
    </row>
    <row r="338" spans="1:26" ht="11.25" customHeight="1" x14ac:dyDescent="0.2">
      <c r="A338" s="43"/>
      <c r="B338" s="43"/>
      <c r="C338" s="43"/>
      <c r="D338" s="43"/>
      <c r="E338" s="43"/>
      <c r="F338" s="43"/>
      <c r="G338" s="43"/>
      <c r="H338" s="476"/>
      <c r="I338" s="41"/>
      <c r="J338" s="41"/>
      <c r="K338" s="41"/>
      <c r="L338" s="43"/>
      <c r="M338" s="43"/>
      <c r="N338" s="43"/>
      <c r="O338" s="43"/>
      <c r="P338" s="43"/>
      <c r="Q338" s="43"/>
      <c r="R338" s="43"/>
      <c r="S338" s="43"/>
      <c r="T338" s="41"/>
      <c r="U338" s="41"/>
      <c r="V338" s="41"/>
      <c r="W338" s="41"/>
      <c r="X338" s="41"/>
      <c r="Y338" s="43"/>
      <c r="Z338" s="43"/>
    </row>
    <row r="339" spans="1:26" ht="11.25" customHeight="1" x14ac:dyDescent="0.2">
      <c r="A339" s="43"/>
      <c r="B339" s="43"/>
      <c r="C339" s="43"/>
      <c r="D339" s="43"/>
      <c r="E339" s="43"/>
      <c r="F339" s="43"/>
      <c r="G339" s="43"/>
      <c r="H339" s="476"/>
      <c r="I339" s="41"/>
      <c r="J339" s="41"/>
      <c r="K339" s="41"/>
      <c r="L339" s="43"/>
      <c r="M339" s="43"/>
      <c r="N339" s="43"/>
      <c r="O339" s="43"/>
      <c r="P339" s="43"/>
      <c r="Q339" s="43"/>
      <c r="R339" s="43"/>
      <c r="S339" s="43"/>
      <c r="T339" s="41"/>
      <c r="U339" s="41"/>
      <c r="V339" s="41"/>
      <c r="W339" s="41"/>
      <c r="X339" s="41"/>
      <c r="Y339" s="43"/>
      <c r="Z339" s="43"/>
    </row>
    <row r="340" spans="1:26" ht="11.25" customHeight="1" x14ac:dyDescent="0.2">
      <c r="A340" s="43"/>
      <c r="B340" s="43"/>
      <c r="C340" s="43"/>
      <c r="D340" s="43"/>
      <c r="E340" s="43"/>
      <c r="F340" s="43"/>
      <c r="G340" s="43"/>
      <c r="H340" s="476"/>
      <c r="I340" s="41"/>
      <c r="J340" s="41"/>
      <c r="K340" s="41"/>
      <c r="L340" s="43"/>
      <c r="M340" s="43"/>
      <c r="N340" s="43"/>
      <c r="O340" s="43"/>
      <c r="P340" s="43"/>
      <c r="Q340" s="43"/>
      <c r="R340" s="43"/>
      <c r="S340" s="43"/>
      <c r="T340" s="41"/>
      <c r="U340" s="41"/>
      <c r="V340" s="41"/>
      <c r="W340" s="41"/>
      <c r="X340" s="41"/>
      <c r="Y340" s="43"/>
      <c r="Z340" s="43"/>
    </row>
    <row r="341" spans="1:26" ht="11.25" customHeight="1" x14ac:dyDescent="0.2">
      <c r="A341" s="43"/>
      <c r="B341" s="43"/>
      <c r="C341" s="43"/>
      <c r="D341" s="43"/>
      <c r="E341" s="43"/>
      <c r="F341" s="43"/>
      <c r="G341" s="43"/>
      <c r="H341" s="476"/>
      <c r="I341" s="41"/>
      <c r="J341" s="41"/>
      <c r="K341" s="41"/>
      <c r="L341" s="43"/>
      <c r="M341" s="43"/>
      <c r="N341" s="43"/>
      <c r="O341" s="43"/>
      <c r="P341" s="43"/>
      <c r="Q341" s="43"/>
      <c r="R341" s="43"/>
      <c r="S341" s="43"/>
      <c r="T341" s="41"/>
      <c r="U341" s="41"/>
      <c r="V341" s="41"/>
      <c r="W341" s="41"/>
      <c r="X341" s="41"/>
      <c r="Y341" s="43"/>
      <c r="Z341" s="43"/>
    </row>
    <row r="342" spans="1:26" ht="11.25" customHeight="1" x14ac:dyDescent="0.2">
      <c r="A342" s="43"/>
      <c r="B342" s="43"/>
      <c r="C342" s="43"/>
      <c r="D342" s="43"/>
      <c r="E342" s="43"/>
      <c r="F342" s="43"/>
      <c r="G342" s="43"/>
      <c r="H342" s="476"/>
      <c r="I342" s="41"/>
      <c r="J342" s="41"/>
      <c r="K342" s="41"/>
      <c r="L342" s="43"/>
      <c r="M342" s="43"/>
      <c r="N342" s="43"/>
      <c r="O342" s="43"/>
      <c r="P342" s="43"/>
      <c r="Q342" s="43"/>
      <c r="R342" s="43"/>
      <c r="S342" s="43"/>
      <c r="T342" s="41"/>
      <c r="U342" s="41"/>
      <c r="V342" s="41"/>
      <c r="W342" s="41"/>
      <c r="X342" s="41"/>
      <c r="Y342" s="43"/>
      <c r="Z342" s="43"/>
    </row>
    <row r="343" spans="1:26" ht="11.25" customHeight="1" x14ac:dyDescent="0.2">
      <c r="A343" s="43"/>
      <c r="B343" s="43"/>
      <c r="C343" s="43"/>
      <c r="D343" s="43"/>
      <c r="E343" s="43"/>
      <c r="F343" s="43"/>
      <c r="G343" s="43"/>
      <c r="H343" s="476"/>
      <c r="I343" s="41"/>
      <c r="J343" s="41"/>
      <c r="K343" s="41"/>
      <c r="L343" s="43"/>
      <c r="M343" s="43"/>
      <c r="N343" s="43"/>
      <c r="O343" s="43"/>
      <c r="P343" s="43"/>
      <c r="Q343" s="43"/>
      <c r="R343" s="43"/>
      <c r="S343" s="43"/>
      <c r="T343" s="41"/>
      <c r="U343" s="41"/>
      <c r="V343" s="41"/>
      <c r="W343" s="41"/>
      <c r="X343" s="41"/>
      <c r="Y343" s="43"/>
      <c r="Z343" s="43"/>
    </row>
    <row r="344" spans="1:26" ht="11.25" customHeight="1" x14ac:dyDescent="0.2">
      <c r="A344" s="43"/>
      <c r="B344" s="43"/>
      <c r="C344" s="43"/>
      <c r="D344" s="43"/>
      <c r="E344" s="43"/>
      <c r="F344" s="43"/>
      <c r="G344" s="43"/>
      <c r="H344" s="476"/>
      <c r="I344" s="41"/>
      <c r="J344" s="41"/>
      <c r="K344" s="41"/>
      <c r="L344" s="43"/>
      <c r="M344" s="43"/>
      <c r="N344" s="43"/>
      <c r="O344" s="43"/>
      <c r="P344" s="43"/>
      <c r="Q344" s="43"/>
      <c r="R344" s="43"/>
      <c r="S344" s="43"/>
      <c r="T344" s="41"/>
      <c r="U344" s="41"/>
      <c r="V344" s="41"/>
      <c r="W344" s="41"/>
      <c r="X344" s="41"/>
      <c r="Y344" s="43"/>
      <c r="Z344" s="43"/>
    </row>
    <row r="345" spans="1:26" ht="11.25" customHeight="1" x14ac:dyDescent="0.2">
      <c r="A345" s="43"/>
      <c r="B345" s="43"/>
      <c r="C345" s="43"/>
      <c r="D345" s="43"/>
      <c r="E345" s="43"/>
      <c r="F345" s="43"/>
      <c r="G345" s="43"/>
      <c r="H345" s="476"/>
      <c r="I345" s="41"/>
      <c r="J345" s="41"/>
      <c r="K345" s="41"/>
      <c r="L345" s="43"/>
      <c r="M345" s="43"/>
      <c r="N345" s="43"/>
      <c r="O345" s="43"/>
      <c r="P345" s="43"/>
      <c r="Q345" s="43"/>
      <c r="R345" s="43"/>
      <c r="S345" s="43"/>
      <c r="T345" s="41"/>
      <c r="U345" s="41"/>
      <c r="V345" s="41"/>
      <c r="W345" s="41"/>
      <c r="X345" s="41"/>
      <c r="Y345" s="43"/>
      <c r="Z345" s="43"/>
    </row>
    <row r="346" spans="1:26" ht="11.25" customHeight="1" x14ac:dyDescent="0.2">
      <c r="A346" s="43"/>
      <c r="B346" s="43"/>
      <c r="C346" s="43"/>
      <c r="D346" s="43"/>
      <c r="E346" s="43"/>
      <c r="F346" s="43"/>
      <c r="G346" s="43"/>
      <c r="H346" s="476"/>
      <c r="I346" s="41"/>
      <c r="J346" s="41"/>
      <c r="K346" s="41"/>
      <c r="L346" s="43"/>
      <c r="M346" s="43"/>
      <c r="N346" s="43"/>
      <c r="O346" s="43"/>
      <c r="P346" s="43"/>
      <c r="Q346" s="43"/>
      <c r="R346" s="43"/>
      <c r="S346" s="43"/>
      <c r="T346" s="41"/>
      <c r="U346" s="41"/>
      <c r="V346" s="41"/>
      <c r="W346" s="41"/>
      <c r="X346" s="41"/>
      <c r="Y346" s="43"/>
      <c r="Z346" s="43"/>
    </row>
    <row r="347" spans="1:26" ht="11.25" customHeight="1" x14ac:dyDescent="0.2">
      <c r="A347" s="43"/>
      <c r="B347" s="43"/>
      <c r="C347" s="43"/>
      <c r="D347" s="43"/>
      <c r="E347" s="43"/>
      <c r="F347" s="43"/>
      <c r="G347" s="43"/>
      <c r="H347" s="476"/>
      <c r="I347" s="41"/>
      <c r="J347" s="41"/>
      <c r="K347" s="41"/>
      <c r="L347" s="43"/>
      <c r="M347" s="43"/>
      <c r="N347" s="43"/>
      <c r="O347" s="43"/>
      <c r="P347" s="43"/>
      <c r="Q347" s="43"/>
      <c r="R347" s="43"/>
      <c r="S347" s="43"/>
      <c r="T347" s="41"/>
      <c r="U347" s="41"/>
      <c r="V347" s="41"/>
      <c r="W347" s="41"/>
      <c r="X347" s="41"/>
      <c r="Y347" s="43"/>
      <c r="Z347" s="43"/>
    </row>
    <row r="348" spans="1:26" ht="11.25" customHeight="1" x14ac:dyDescent="0.2">
      <c r="A348" s="43"/>
      <c r="B348" s="43"/>
      <c r="C348" s="43"/>
      <c r="D348" s="43"/>
      <c r="E348" s="43"/>
      <c r="F348" s="43"/>
      <c r="G348" s="43"/>
      <c r="H348" s="476"/>
      <c r="I348" s="41"/>
      <c r="J348" s="41"/>
      <c r="K348" s="41"/>
      <c r="L348" s="43"/>
      <c r="M348" s="43"/>
      <c r="N348" s="43"/>
      <c r="O348" s="43"/>
      <c r="P348" s="43"/>
      <c r="Q348" s="43"/>
      <c r="R348" s="43"/>
      <c r="S348" s="43"/>
      <c r="T348" s="41"/>
      <c r="U348" s="41"/>
      <c r="V348" s="41"/>
      <c r="W348" s="41"/>
      <c r="X348" s="41"/>
      <c r="Y348" s="43"/>
      <c r="Z348" s="43"/>
    </row>
    <row r="349" spans="1:26" ht="11.25" customHeight="1" x14ac:dyDescent="0.2">
      <c r="A349" s="43"/>
      <c r="B349" s="43"/>
      <c r="C349" s="43"/>
      <c r="D349" s="43"/>
      <c r="E349" s="43"/>
      <c r="F349" s="43"/>
      <c r="G349" s="43"/>
      <c r="H349" s="476"/>
      <c r="I349" s="41"/>
      <c r="J349" s="41"/>
      <c r="K349" s="41"/>
      <c r="L349" s="43"/>
      <c r="M349" s="43"/>
      <c r="N349" s="43"/>
      <c r="O349" s="43"/>
      <c r="P349" s="43"/>
      <c r="Q349" s="43"/>
      <c r="R349" s="43"/>
      <c r="S349" s="43"/>
      <c r="T349" s="41"/>
      <c r="U349" s="41"/>
      <c r="V349" s="41"/>
      <c r="W349" s="41"/>
      <c r="X349" s="41"/>
      <c r="Y349" s="43"/>
      <c r="Z349" s="43"/>
    </row>
    <row r="350" spans="1:26" ht="11.25" customHeight="1" x14ac:dyDescent="0.2">
      <c r="A350" s="43"/>
      <c r="B350" s="43"/>
      <c r="C350" s="43"/>
      <c r="D350" s="43"/>
      <c r="E350" s="43"/>
      <c r="F350" s="43"/>
      <c r="G350" s="43"/>
      <c r="H350" s="476"/>
      <c r="I350" s="41"/>
      <c r="J350" s="41"/>
      <c r="K350" s="41"/>
      <c r="L350" s="43"/>
      <c r="M350" s="43"/>
      <c r="N350" s="43"/>
      <c r="O350" s="43"/>
      <c r="P350" s="43"/>
      <c r="Q350" s="43"/>
      <c r="R350" s="43"/>
      <c r="S350" s="43"/>
      <c r="T350" s="41"/>
      <c r="U350" s="41"/>
      <c r="V350" s="41"/>
      <c r="W350" s="41"/>
      <c r="X350" s="41"/>
      <c r="Y350" s="43"/>
      <c r="Z350" s="43"/>
    </row>
    <row r="351" spans="1:26" ht="11.25" customHeight="1" x14ac:dyDescent="0.2">
      <c r="A351" s="43"/>
      <c r="B351" s="43"/>
      <c r="C351" s="43"/>
      <c r="D351" s="43"/>
      <c r="E351" s="43"/>
      <c r="F351" s="43"/>
      <c r="G351" s="43"/>
      <c r="H351" s="476"/>
      <c r="I351" s="41"/>
      <c r="J351" s="41"/>
      <c r="K351" s="41"/>
      <c r="L351" s="43"/>
      <c r="M351" s="43"/>
      <c r="N351" s="43"/>
      <c r="O351" s="43"/>
      <c r="P351" s="43"/>
      <c r="Q351" s="43"/>
      <c r="R351" s="43"/>
      <c r="S351" s="43"/>
      <c r="T351" s="41"/>
      <c r="U351" s="41"/>
      <c r="V351" s="41"/>
      <c r="W351" s="41"/>
      <c r="X351" s="41"/>
      <c r="Y351" s="43"/>
      <c r="Z351" s="43"/>
    </row>
    <row r="352" spans="1:26" ht="11.25" customHeight="1" x14ac:dyDescent="0.2">
      <c r="A352" s="43"/>
      <c r="B352" s="43"/>
      <c r="C352" s="43"/>
      <c r="D352" s="43"/>
      <c r="E352" s="43"/>
      <c r="F352" s="43"/>
      <c r="G352" s="43"/>
      <c r="H352" s="476"/>
      <c r="I352" s="41"/>
      <c r="J352" s="41"/>
      <c r="K352" s="41"/>
      <c r="L352" s="43"/>
      <c r="M352" s="43"/>
      <c r="N352" s="43"/>
      <c r="O352" s="43"/>
      <c r="P352" s="43"/>
      <c r="Q352" s="43"/>
      <c r="R352" s="43"/>
      <c r="S352" s="43"/>
      <c r="T352" s="41"/>
      <c r="U352" s="41"/>
      <c r="V352" s="41"/>
      <c r="W352" s="41"/>
      <c r="X352" s="41"/>
      <c r="Y352" s="43"/>
      <c r="Z352" s="43"/>
    </row>
    <row r="353" spans="1:26" ht="11.25" customHeight="1" x14ac:dyDescent="0.2">
      <c r="A353" s="43"/>
      <c r="B353" s="43"/>
      <c r="C353" s="43"/>
      <c r="D353" s="43"/>
      <c r="E353" s="43"/>
      <c r="F353" s="43"/>
      <c r="G353" s="43"/>
      <c r="H353" s="476"/>
      <c r="I353" s="41"/>
      <c r="J353" s="41"/>
      <c r="K353" s="41"/>
      <c r="L353" s="43"/>
      <c r="M353" s="43"/>
      <c r="N353" s="43"/>
      <c r="O353" s="43"/>
      <c r="P353" s="43"/>
      <c r="Q353" s="43"/>
      <c r="R353" s="43"/>
      <c r="S353" s="43"/>
      <c r="T353" s="41"/>
      <c r="U353" s="41"/>
      <c r="V353" s="41"/>
      <c r="W353" s="41"/>
      <c r="X353" s="41"/>
      <c r="Y353" s="43"/>
      <c r="Z353" s="43"/>
    </row>
    <row r="354" spans="1:26" ht="11.25" customHeight="1" x14ac:dyDescent="0.2">
      <c r="A354" s="43"/>
      <c r="B354" s="43"/>
      <c r="C354" s="43"/>
      <c r="D354" s="43"/>
      <c r="E354" s="43"/>
      <c r="F354" s="43"/>
      <c r="G354" s="43"/>
      <c r="H354" s="476"/>
      <c r="I354" s="41"/>
      <c r="J354" s="41"/>
      <c r="K354" s="41"/>
      <c r="L354" s="43"/>
      <c r="M354" s="43"/>
      <c r="N354" s="43"/>
      <c r="O354" s="43"/>
      <c r="P354" s="43"/>
      <c r="Q354" s="43"/>
      <c r="R354" s="43"/>
      <c r="S354" s="43"/>
      <c r="T354" s="41"/>
      <c r="U354" s="41"/>
      <c r="V354" s="41"/>
      <c r="W354" s="41"/>
      <c r="X354" s="41"/>
      <c r="Y354" s="43"/>
      <c r="Z354" s="43"/>
    </row>
    <row r="355" spans="1:26" ht="11.25" customHeight="1" x14ac:dyDescent="0.2">
      <c r="A355" s="43"/>
      <c r="B355" s="43"/>
      <c r="C355" s="43"/>
      <c r="D355" s="43"/>
      <c r="E355" s="43"/>
      <c r="F355" s="43"/>
      <c r="G355" s="43"/>
      <c r="H355" s="476"/>
      <c r="I355" s="41"/>
      <c r="J355" s="41"/>
      <c r="K355" s="41"/>
      <c r="L355" s="43"/>
      <c r="M355" s="43"/>
      <c r="N355" s="43"/>
      <c r="O355" s="43"/>
      <c r="P355" s="43"/>
      <c r="Q355" s="43"/>
      <c r="R355" s="43"/>
      <c r="S355" s="43"/>
      <c r="T355" s="41"/>
      <c r="U355" s="41"/>
      <c r="V355" s="41"/>
      <c r="W355" s="41"/>
      <c r="X355" s="41"/>
      <c r="Y355" s="43"/>
      <c r="Z355" s="43"/>
    </row>
    <row r="356" spans="1:26" ht="11.25" customHeight="1" x14ac:dyDescent="0.2">
      <c r="A356" s="43"/>
      <c r="B356" s="43"/>
      <c r="C356" s="43"/>
      <c r="D356" s="43"/>
      <c r="E356" s="43"/>
      <c r="F356" s="43"/>
      <c r="G356" s="43"/>
      <c r="H356" s="476"/>
      <c r="I356" s="41"/>
      <c r="J356" s="41"/>
      <c r="K356" s="41"/>
      <c r="L356" s="43"/>
      <c r="M356" s="43"/>
      <c r="N356" s="43"/>
      <c r="O356" s="43"/>
      <c r="P356" s="43"/>
      <c r="Q356" s="43"/>
      <c r="R356" s="43"/>
      <c r="S356" s="43"/>
      <c r="T356" s="41"/>
      <c r="U356" s="41"/>
      <c r="V356" s="41"/>
      <c r="W356" s="41"/>
      <c r="X356" s="41"/>
      <c r="Y356" s="43"/>
      <c r="Z356" s="43"/>
    </row>
    <row r="357" spans="1:26" ht="11.25" customHeight="1" x14ac:dyDescent="0.2">
      <c r="A357" s="43"/>
      <c r="B357" s="43"/>
      <c r="C357" s="43"/>
      <c r="D357" s="43"/>
      <c r="E357" s="43"/>
      <c r="F357" s="43"/>
      <c r="G357" s="43"/>
      <c r="H357" s="476"/>
      <c r="I357" s="41"/>
      <c r="J357" s="41"/>
      <c r="K357" s="41"/>
      <c r="L357" s="43"/>
      <c r="M357" s="43"/>
      <c r="N357" s="43"/>
      <c r="O357" s="43"/>
      <c r="P357" s="43"/>
      <c r="Q357" s="43"/>
      <c r="R357" s="43"/>
      <c r="S357" s="43"/>
      <c r="T357" s="41"/>
      <c r="U357" s="41"/>
      <c r="V357" s="41"/>
      <c r="W357" s="41"/>
      <c r="X357" s="41"/>
      <c r="Y357" s="43"/>
      <c r="Z357" s="43"/>
    </row>
    <row r="358" spans="1:26" ht="11.25" customHeight="1" x14ac:dyDescent="0.2">
      <c r="A358" s="43"/>
      <c r="B358" s="43"/>
      <c r="C358" s="43"/>
      <c r="D358" s="43"/>
      <c r="E358" s="43"/>
      <c r="F358" s="43"/>
      <c r="G358" s="43"/>
      <c r="H358" s="476"/>
      <c r="I358" s="41"/>
      <c r="J358" s="41"/>
      <c r="K358" s="41"/>
      <c r="L358" s="43"/>
      <c r="M358" s="43"/>
      <c r="N358" s="43"/>
      <c r="O358" s="43"/>
      <c r="P358" s="43"/>
      <c r="Q358" s="43"/>
      <c r="R358" s="43"/>
      <c r="S358" s="43"/>
      <c r="T358" s="41"/>
      <c r="U358" s="41"/>
      <c r="V358" s="41"/>
      <c r="W358" s="41"/>
      <c r="X358" s="41"/>
      <c r="Y358" s="43"/>
      <c r="Z358" s="43"/>
    </row>
    <row r="359" spans="1:26" ht="11.25" customHeight="1" x14ac:dyDescent="0.2">
      <c r="A359" s="43"/>
      <c r="B359" s="43"/>
      <c r="C359" s="43"/>
      <c r="D359" s="43"/>
      <c r="E359" s="43"/>
      <c r="F359" s="43"/>
      <c r="G359" s="43"/>
      <c r="H359" s="476"/>
      <c r="I359" s="41"/>
      <c r="J359" s="41"/>
      <c r="K359" s="41"/>
      <c r="L359" s="43"/>
      <c r="M359" s="43"/>
      <c r="N359" s="43"/>
      <c r="O359" s="43"/>
      <c r="P359" s="43"/>
      <c r="Q359" s="43"/>
      <c r="R359" s="43"/>
      <c r="S359" s="43"/>
      <c r="T359" s="41"/>
      <c r="U359" s="41"/>
      <c r="V359" s="41"/>
      <c r="W359" s="41"/>
      <c r="X359" s="41"/>
      <c r="Y359" s="43"/>
      <c r="Z359" s="43"/>
    </row>
    <row r="360" spans="1:26" ht="11.25" customHeight="1" x14ac:dyDescent="0.2">
      <c r="A360" s="43"/>
      <c r="B360" s="43"/>
      <c r="C360" s="43"/>
      <c r="D360" s="43"/>
      <c r="E360" s="43"/>
      <c r="F360" s="43"/>
      <c r="G360" s="43"/>
      <c r="H360" s="476"/>
      <c r="I360" s="41"/>
      <c r="J360" s="41"/>
      <c r="K360" s="41"/>
      <c r="L360" s="43"/>
      <c r="M360" s="43"/>
      <c r="N360" s="43"/>
      <c r="O360" s="43"/>
      <c r="P360" s="43"/>
      <c r="Q360" s="43"/>
      <c r="R360" s="43"/>
      <c r="S360" s="43"/>
      <c r="T360" s="41"/>
      <c r="U360" s="41"/>
      <c r="V360" s="41"/>
      <c r="W360" s="41"/>
      <c r="X360" s="41"/>
      <c r="Y360" s="43"/>
      <c r="Z360" s="43"/>
    </row>
    <row r="361" spans="1:26" ht="11.25" customHeight="1" x14ac:dyDescent="0.2">
      <c r="A361" s="43"/>
      <c r="B361" s="43"/>
      <c r="C361" s="43"/>
      <c r="D361" s="43"/>
      <c r="E361" s="43"/>
      <c r="F361" s="43"/>
      <c r="G361" s="43"/>
      <c r="H361" s="476"/>
      <c r="I361" s="41"/>
      <c r="J361" s="41"/>
      <c r="K361" s="41"/>
      <c r="L361" s="43"/>
      <c r="M361" s="43"/>
      <c r="N361" s="43"/>
      <c r="O361" s="43"/>
      <c r="P361" s="43"/>
      <c r="Q361" s="43"/>
      <c r="R361" s="43"/>
      <c r="S361" s="43"/>
      <c r="T361" s="41"/>
      <c r="U361" s="41"/>
      <c r="V361" s="41"/>
      <c r="W361" s="41"/>
      <c r="X361" s="41"/>
      <c r="Y361" s="43"/>
      <c r="Z361" s="43"/>
    </row>
    <row r="362" spans="1:26" ht="11.25" customHeight="1" x14ac:dyDescent="0.2">
      <c r="A362" s="43"/>
      <c r="B362" s="43"/>
      <c r="C362" s="43"/>
      <c r="D362" s="43"/>
      <c r="E362" s="43"/>
      <c r="F362" s="43"/>
      <c r="G362" s="43"/>
      <c r="H362" s="476"/>
      <c r="I362" s="41"/>
      <c r="J362" s="41"/>
      <c r="K362" s="41"/>
      <c r="L362" s="43"/>
      <c r="M362" s="43"/>
      <c r="N362" s="43"/>
      <c r="O362" s="43"/>
      <c r="P362" s="43"/>
      <c r="Q362" s="43"/>
      <c r="R362" s="43"/>
      <c r="S362" s="43"/>
      <c r="T362" s="41"/>
      <c r="U362" s="41"/>
      <c r="V362" s="41"/>
      <c r="W362" s="41"/>
      <c r="X362" s="41"/>
      <c r="Y362" s="43"/>
      <c r="Z362" s="43"/>
    </row>
    <row r="363" spans="1:26" ht="11.25" customHeight="1" x14ac:dyDescent="0.2">
      <c r="A363" s="43"/>
      <c r="B363" s="43"/>
      <c r="C363" s="43"/>
      <c r="D363" s="43"/>
      <c r="E363" s="43"/>
      <c r="F363" s="43"/>
      <c r="G363" s="43"/>
      <c r="H363" s="476"/>
      <c r="I363" s="41"/>
      <c r="J363" s="41"/>
      <c r="K363" s="41"/>
      <c r="L363" s="43"/>
      <c r="M363" s="43"/>
      <c r="N363" s="43"/>
      <c r="O363" s="43"/>
      <c r="P363" s="43"/>
      <c r="Q363" s="43"/>
      <c r="R363" s="43"/>
      <c r="S363" s="43"/>
      <c r="T363" s="41"/>
      <c r="U363" s="41"/>
      <c r="V363" s="41"/>
      <c r="W363" s="41"/>
      <c r="X363" s="41"/>
      <c r="Y363" s="43"/>
      <c r="Z363" s="43"/>
    </row>
    <row r="364" spans="1:26" ht="11.25" customHeight="1" x14ac:dyDescent="0.2">
      <c r="A364" s="43"/>
      <c r="B364" s="43"/>
      <c r="C364" s="43"/>
      <c r="D364" s="43"/>
      <c r="E364" s="43"/>
      <c r="F364" s="43"/>
      <c r="G364" s="43"/>
      <c r="H364" s="476"/>
      <c r="I364" s="41"/>
      <c r="J364" s="41"/>
      <c r="K364" s="41"/>
      <c r="L364" s="43"/>
      <c r="M364" s="43"/>
      <c r="N364" s="43"/>
      <c r="O364" s="43"/>
      <c r="P364" s="43"/>
      <c r="Q364" s="43"/>
      <c r="R364" s="43"/>
      <c r="S364" s="43"/>
      <c r="T364" s="41"/>
      <c r="U364" s="41"/>
      <c r="V364" s="41"/>
      <c r="W364" s="41"/>
      <c r="X364" s="41"/>
      <c r="Y364" s="43"/>
      <c r="Z364" s="43"/>
    </row>
    <row r="365" spans="1:26" ht="11.25" customHeight="1" x14ac:dyDescent="0.2">
      <c r="A365" s="43"/>
      <c r="B365" s="43"/>
      <c r="C365" s="43"/>
      <c r="D365" s="43"/>
      <c r="E365" s="43"/>
      <c r="F365" s="43"/>
      <c r="G365" s="43"/>
      <c r="H365" s="476"/>
      <c r="I365" s="41"/>
      <c r="J365" s="41"/>
      <c r="K365" s="41"/>
      <c r="L365" s="43"/>
      <c r="M365" s="43"/>
      <c r="N365" s="43"/>
      <c r="O365" s="43"/>
      <c r="P365" s="43"/>
      <c r="Q365" s="43"/>
      <c r="R365" s="43"/>
      <c r="S365" s="43"/>
      <c r="T365" s="41"/>
      <c r="U365" s="41"/>
      <c r="V365" s="41"/>
      <c r="W365" s="41"/>
      <c r="X365" s="41"/>
      <c r="Y365" s="43"/>
      <c r="Z365" s="43"/>
    </row>
    <row r="366" spans="1:26" ht="11.25" customHeight="1" x14ac:dyDescent="0.2">
      <c r="A366" s="43"/>
      <c r="B366" s="43"/>
      <c r="C366" s="43"/>
      <c r="D366" s="43"/>
      <c r="E366" s="43"/>
      <c r="F366" s="43"/>
      <c r="G366" s="43"/>
      <c r="H366" s="476"/>
      <c r="I366" s="41"/>
      <c r="J366" s="41"/>
      <c r="K366" s="41"/>
      <c r="L366" s="43"/>
      <c r="M366" s="43"/>
      <c r="N366" s="43"/>
      <c r="O366" s="43"/>
      <c r="P366" s="43"/>
      <c r="Q366" s="43"/>
      <c r="R366" s="43"/>
      <c r="S366" s="43"/>
      <c r="T366" s="41"/>
      <c r="U366" s="41"/>
      <c r="V366" s="41"/>
      <c r="W366" s="41"/>
      <c r="X366" s="41"/>
      <c r="Y366" s="43"/>
      <c r="Z366" s="43"/>
    </row>
    <row r="367" spans="1:26" ht="11.25" customHeight="1" x14ac:dyDescent="0.2">
      <c r="A367" s="43"/>
      <c r="B367" s="43"/>
      <c r="C367" s="43"/>
      <c r="D367" s="43"/>
      <c r="E367" s="43"/>
      <c r="F367" s="43"/>
      <c r="G367" s="43"/>
      <c r="H367" s="476"/>
      <c r="I367" s="41"/>
      <c r="J367" s="41"/>
      <c r="K367" s="41"/>
      <c r="L367" s="43"/>
      <c r="M367" s="43"/>
      <c r="N367" s="43"/>
      <c r="O367" s="43"/>
      <c r="P367" s="43"/>
      <c r="Q367" s="43"/>
      <c r="R367" s="43"/>
      <c r="S367" s="43"/>
      <c r="T367" s="41"/>
      <c r="U367" s="41"/>
      <c r="V367" s="41"/>
      <c r="W367" s="41"/>
      <c r="X367" s="41"/>
      <c r="Y367" s="43"/>
      <c r="Z367" s="43"/>
    </row>
    <row r="368" spans="1:26" ht="11.25" customHeight="1" x14ac:dyDescent="0.2">
      <c r="A368" s="43"/>
      <c r="B368" s="43"/>
      <c r="C368" s="43"/>
      <c r="D368" s="43"/>
      <c r="E368" s="43"/>
      <c r="F368" s="43"/>
      <c r="G368" s="43"/>
      <c r="H368" s="476"/>
      <c r="I368" s="41"/>
      <c r="J368" s="41"/>
      <c r="K368" s="41"/>
      <c r="L368" s="43"/>
      <c r="M368" s="43"/>
      <c r="N368" s="43"/>
      <c r="O368" s="43"/>
      <c r="P368" s="43"/>
      <c r="Q368" s="43"/>
      <c r="R368" s="43"/>
      <c r="S368" s="43"/>
      <c r="T368" s="41"/>
      <c r="U368" s="41"/>
      <c r="V368" s="41"/>
      <c r="W368" s="41"/>
      <c r="X368" s="41"/>
      <c r="Y368" s="43"/>
      <c r="Z368" s="43"/>
    </row>
    <row r="369" spans="1:26" ht="11.25" customHeight="1" x14ac:dyDescent="0.2">
      <c r="A369" s="43"/>
      <c r="B369" s="43"/>
      <c r="C369" s="43"/>
      <c r="D369" s="43"/>
      <c r="E369" s="43"/>
      <c r="F369" s="43"/>
      <c r="G369" s="43"/>
      <c r="H369" s="476"/>
      <c r="I369" s="41"/>
      <c r="J369" s="41"/>
      <c r="K369" s="41"/>
      <c r="L369" s="43"/>
      <c r="M369" s="43"/>
      <c r="N369" s="43"/>
      <c r="O369" s="43"/>
      <c r="P369" s="43"/>
      <c r="Q369" s="43"/>
      <c r="R369" s="43"/>
      <c r="S369" s="43"/>
      <c r="T369" s="41"/>
      <c r="U369" s="41"/>
      <c r="V369" s="41"/>
      <c r="W369" s="41"/>
      <c r="X369" s="41"/>
      <c r="Y369" s="43"/>
      <c r="Z369" s="43"/>
    </row>
    <row r="370" spans="1:26" ht="11.25" customHeight="1" x14ac:dyDescent="0.2">
      <c r="A370" s="43"/>
      <c r="B370" s="43"/>
      <c r="C370" s="43"/>
      <c r="D370" s="43"/>
      <c r="E370" s="43"/>
      <c r="F370" s="43"/>
      <c r="G370" s="43"/>
      <c r="H370" s="476"/>
      <c r="I370" s="41"/>
      <c r="J370" s="41"/>
      <c r="K370" s="41"/>
      <c r="L370" s="43"/>
      <c r="M370" s="43"/>
      <c r="N370" s="43"/>
      <c r="O370" s="43"/>
      <c r="P370" s="43"/>
      <c r="Q370" s="43"/>
      <c r="R370" s="43"/>
      <c r="S370" s="43"/>
      <c r="T370" s="41"/>
      <c r="U370" s="41"/>
      <c r="V370" s="41"/>
      <c r="W370" s="41"/>
      <c r="X370" s="41"/>
      <c r="Y370" s="43"/>
      <c r="Z370" s="43"/>
    </row>
    <row r="371" spans="1:26" ht="11.25" customHeight="1" x14ac:dyDescent="0.2">
      <c r="A371" s="43"/>
      <c r="B371" s="43"/>
      <c r="C371" s="43"/>
      <c r="D371" s="43"/>
      <c r="E371" s="43"/>
      <c r="F371" s="43"/>
      <c r="G371" s="43"/>
      <c r="H371" s="476"/>
      <c r="I371" s="41"/>
      <c r="J371" s="41"/>
      <c r="K371" s="41"/>
      <c r="L371" s="43"/>
      <c r="M371" s="43"/>
      <c r="N371" s="43"/>
      <c r="O371" s="43"/>
      <c r="P371" s="43"/>
      <c r="Q371" s="43"/>
      <c r="R371" s="43"/>
      <c r="S371" s="43"/>
      <c r="T371" s="41"/>
      <c r="U371" s="41"/>
      <c r="V371" s="41"/>
      <c r="W371" s="41"/>
      <c r="X371" s="41"/>
      <c r="Y371" s="43"/>
      <c r="Z371" s="43"/>
    </row>
    <row r="372" spans="1:26" ht="11.25" customHeight="1" x14ac:dyDescent="0.2">
      <c r="A372" s="43"/>
      <c r="B372" s="43"/>
      <c r="C372" s="43"/>
      <c r="D372" s="43"/>
      <c r="E372" s="43"/>
      <c r="F372" s="43"/>
      <c r="G372" s="43"/>
      <c r="H372" s="476"/>
      <c r="I372" s="41"/>
      <c r="J372" s="41"/>
      <c r="K372" s="41"/>
      <c r="L372" s="43"/>
      <c r="M372" s="43"/>
      <c r="N372" s="43"/>
      <c r="O372" s="43"/>
      <c r="P372" s="43"/>
      <c r="Q372" s="43"/>
      <c r="R372" s="43"/>
      <c r="S372" s="43"/>
      <c r="T372" s="41"/>
      <c r="U372" s="41"/>
      <c r="V372" s="41"/>
      <c r="W372" s="41"/>
      <c r="X372" s="41"/>
      <c r="Y372" s="43"/>
      <c r="Z372" s="43"/>
    </row>
    <row r="373" spans="1:26" ht="11.25" customHeight="1" x14ac:dyDescent="0.2">
      <c r="A373" s="43"/>
      <c r="B373" s="43"/>
      <c r="C373" s="43"/>
      <c r="D373" s="43"/>
      <c r="E373" s="43"/>
      <c r="F373" s="43"/>
      <c r="G373" s="43"/>
      <c r="H373" s="476"/>
      <c r="I373" s="41"/>
      <c r="J373" s="41"/>
      <c r="K373" s="41"/>
      <c r="L373" s="43"/>
      <c r="M373" s="43"/>
      <c r="N373" s="43"/>
      <c r="O373" s="43"/>
      <c r="P373" s="43"/>
      <c r="Q373" s="43"/>
      <c r="R373" s="43"/>
      <c r="S373" s="43"/>
      <c r="T373" s="41"/>
      <c r="U373" s="41"/>
      <c r="V373" s="41"/>
      <c r="W373" s="41"/>
      <c r="X373" s="41"/>
      <c r="Y373" s="43"/>
      <c r="Z373" s="43"/>
    </row>
    <row r="374" spans="1:26" ht="11.25" customHeight="1" x14ac:dyDescent="0.2">
      <c r="A374" s="43"/>
      <c r="B374" s="43"/>
      <c r="C374" s="43"/>
      <c r="D374" s="43"/>
      <c r="E374" s="43"/>
      <c r="F374" s="43"/>
      <c r="G374" s="43"/>
      <c r="H374" s="476"/>
      <c r="I374" s="41"/>
      <c r="J374" s="41"/>
      <c r="K374" s="41"/>
      <c r="L374" s="43"/>
      <c r="M374" s="43"/>
      <c r="N374" s="43"/>
      <c r="O374" s="43"/>
      <c r="P374" s="43"/>
      <c r="Q374" s="43"/>
      <c r="R374" s="43"/>
      <c r="S374" s="43"/>
      <c r="T374" s="41"/>
      <c r="U374" s="41"/>
      <c r="V374" s="41"/>
      <c r="W374" s="41"/>
      <c r="X374" s="41"/>
      <c r="Y374" s="43"/>
      <c r="Z374" s="43"/>
    </row>
    <row r="375" spans="1:26" ht="11.25" customHeight="1" x14ac:dyDescent="0.2">
      <c r="A375" s="43"/>
      <c r="B375" s="43"/>
      <c r="C375" s="43"/>
      <c r="D375" s="43"/>
      <c r="E375" s="43"/>
      <c r="F375" s="43"/>
      <c r="G375" s="43"/>
      <c r="H375" s="476"/>
      <c r="I375" s="41"/>
      <c r="J375" s="41"/>
      <c r="K375" s="41"/>
      <c r="L375" s="43"/>
      <c r="M375" s="43"/>
      <c r="N375" s="43"/>
      <c r="O375" s="43"/>
      <c r="P375" s="43"/>
      <c r="Q375" s="43"/>
      <c r="R375" s="43"/>
      <c r="S375" s="43"/>
      <c r="T375" s="41"/>
      <c r="U375" s="41"/>
      <c r="V375" s="41"/>
      <c r="W375" s="41"/>
      <c r="X375" s="41"/>
      <c r="Y375" s="43"/>
      <c r="Z375" s="43"/>
    </row>
    <row r="376" spans="1:26" ht="11.25" customHeight="1" x14ac:dyDescent="0.2">
      <c r="A376" s="43"/>
      <c r="B376" s="43"/>
      <c r="C376" s="43"/>
      <c r="D376" s="43"/>
      <c r="E376" s="43"/>
      <c r="F376" s="43"/>
      <c r="G376" s="43"/>
      <c r="H376" s="476"/>
      <c r="I376" s="41"/>
      <c r="J376" s="41"/>
      <c r="K376" s="41"/>
      <c r="L376" s="43"/>
      <c r="M376" s="43"/>
      <c r="N376" s="43"/>
      <c r="O376" s="43"/>
      <c r="P376" s="43"/>
      <c r="Q376" s="43"/>
      <c r="R376" s="43"/>
      <c r="S376" s="43"/>
      <c r="T376" s="41"/>
      <c r="U376" s="41"/>
      <c r="V376" s="41"/>
      <c r="W376" s="41"/>
      <c r="X376" s="41"/>
      <c r="Y376" s="43"/>
      <c r="Z376" s="43"/>
    </row>
    <row r="377" spans="1:26" ht="11.25" customHeight="1" x14ac:dyDescent="0.2">
      <c r="A377" s="43"/>
      <c r="B377" s="43"/>
      <c r="C377" s="43"/>
      <c r="D377" s="43"/>
      <c r="E377" s="43"/>
      <c r="F377" s="43"/>
      <c r="G377" s="43"/>
      <c r="H377" s="476"/>
      <c r="I377" s="41"/>
      <c r="J377" s="41"/>
      <c r="K377" s="41"/>
      <c r="L377" s="43"/>
      <c r="M377" s="43"/>
      <c r="N377" s="43"/>
      <c r="O377" s="43"/>
      <c r="P377" s="43"/>
      <c r="Q377" s="43"/>
      <c r="R377" s="43"/>
      <c r="S377" s="43"/>
      <c r="T377" s="41"/>
      <c r="U377" s="41"/>
      <c r="V377" s="41"/>
      <c r="W377" s="41"/>
      <c r="X377" s="41"/>
      <c r="Y377" s="43"/>
      <c r="Z377" s="43"/>
    </row>
    <row r="378" spans="1:26" ht="11.25" customHeight="1" x14ac:dyDescent="0.2">
      <c r="A378" s="43"/>
      <c r="B378" s="43"/>
      <c r="C378" s="43"/>
      <c r="D378" s="43"/>
      <c r="E378" s="43"/>
      <c r="F378" s="43"/>
      <c r="G378" s="43"/>
      <c r="H378" s="476"/>
      <c r="I378" s="41"/>
      <c r="J378" s="41"/>
      <c r="K378" s="41"/>
      <c r="L378" s="43"/>
      <c r="M378" s="43"/>
      <c r="N378" s="43"/>
      <c r="O378" s="43"/>
      <c r="P378" s="43"/>
      <c r="Q378" s="43"/>
      <c r="R378" s="43"/>
      <c r="S378" s="43"/>
      <c r="T378" s="41"/>
      <c r="U378" s="41"/>
      <c r="V378" s="41"/>
      <c r="W378" s="41"/>
      <c r="X378" s="41"/>
      <c r="Y378" s="43"/>
      <c r="Z378" s="43"/>
    </row>
    <row r="379" spans="1:26" ht="11.25" customHeight="1" x14ac:dyDescent="0.2">
      <c r="A379" s="43"/>
      <c r="B379" s="43"/>
      <c r="C379" s="43"/>
      <c r="D379" s="43"/>
      <c r="E379" s="43"/>
      <c r="F379" s="43"/>
      <c r="G379" s="43"/>
      <c r="H379" s="476"/>
      <c r="I379" s="41"/>
      <c r="J379" s="41"/>
      <c r="K379" s="41"/>
      <c r="L379" s="43"/>
      <c r="M379" s="43"/>
      <c r="N379" s="43"/>
      <c r="O379" s="43"/>
      <c r="P379" s="43"/>
      <c r="Q379" s="43"/>
      <c r="R379" s="43"/>
      <c r="S379" s="43"/>
      <c r="T379" s="41"/>
      <c r="U379" s="41"/>
      <c r="V379" s="41"/>
      <c r="W379" s="41"/>
      <c r="X379" s="41"/>
      <c r="Y379" s="43"/>
      <c r="Z379" s="43"/>
    </row>
    <row r="380" spans="1:26" ht="11.25" customHeight="1" x14ac:dyDescent="0.2">
      <c r="A380" s="43"/>
      <c r="B380" s="43"/>
      <c r="C380" s="43"/>
      <c r="D380" s="43"/>
      <c r="E380" s="43"/>
      <c r="F380" s="43"/>
      <c r="G380" s="43"/>
      <c r="H380" s="476"/>
      <c r="I380" s="41"/>
      <c r="J380" s="41"/>
      <c r="K380" s="41"/>
      <c r="L380" s="43"/>
      <c r="M380" s="43"/>
      <c r="N380" s="43"/>
      <c r="O380" s="43"/>
      <c r="P380" s="43"/>
      <c r="Q380" s="43"/>
      <c r="R380" s="43"/>
      <c r="S380" s="43"/>
      <c r="T380" s="41"/>
      <c r="U380" s="41"/>
      <c r="V380" s="41"/>
      <c r="W380" s="41"/>
      <c r="X380" s="41"/>
      <c r="Y380" s="43"/>
      <c r="Z380" s="43"/>
    </row>
    <row r="381" spans="1:26" ht="11.25" customHeight="1" x14ac:dyDescent="0.2">
      <c r="A381" s="43"/>
      <c r="B381" s="43"/>
      <c r="C381" s="43"/>
      <c r="D381" s="43"/>
      <c r="E381" s="43"/>
      <c r="F381" s="43"/>
      <c r="G381" s="43"/>
      <c r="H381" s="476"/>
      <c r="I381" s="41"/>
      <c r="J381" s="41"/>
      <c r="K381" s="41"/>
      <c r="L381" s="43"/>
      <c r="M381" s="43"/>
      <c r="N381" s="43"/>
      <c r="O381" s="43"/>
      <c r="P381" s="43"/>
      <c r="Q381" s="43"/>
      <c r="R381" s="43"/>
      <c r="S381" s="43"/>
      <c r="T381" s="41"/>
      <c r="U381" s="41"/>
      <c r="V381" s="41"/>
      <c r="W381" s="41"/>
      <c r="X381" s="41"/>
      <c r="Y381" s="43"/>
      <c r="Z381" s="43"/>
    </row>
    <row r="382" spans="1:26" ht="11.25" customHeight="1" x14ac:dyDescent="0.2">
      <c r="A382" s="43"/>
      <c r="B382" s="43"/>
      <c r="C382" s="43"/>
      <c r="D382" s="43"/>
      <c r="E382" s="43"/>
      <c r="F382" s="43"/>
      <c r="G382" s="43"/>
      <c r="H382" s="476"/>
      <c r="I382" s="41"/>
      <c r="J382" s="41"/>
      <c r="K382" s="41"/>
      <c r="L382" s="43"/>
      <c r="M382" s="43"/>
      <c r="N382" s="43"/>
      <c r="O382" s="43"/>
      <c r="P382" s="43"/>
      <c r="Q382" s="43"/>
      <c r="R382" s="43"/>
      <c r="S382" s="43"/>
      <c r="T382" s="41"/>
      <c r="U382" s="41"/>
      <c r="V382" s="41"/>
      <c r="W382" s="41"/>
      <c r="X382" s="41"/>
      <c r="Y382" s="43"/>
      <c r="Z382" s="43"/>
    </row>
    <row r="383" spans="1:26" ht="11.25" customHeight="1" x14ac:dyDescent="0.2">
      <c r="A383" s="43"/>
      <c r="B383" s="43"/>
      <c r="C383" s="43"/>
      <c r="D383" s="43"/>
      <c r="E383" s="43"/>
      <c r="F383" s="43"/>
      <c r="G383" s="43"/>
      <c r="H383" s="476"/>
      <c r="I383" s="41"/>
      <c r="J383" s="41"/>
      <c r="K383" s="41"/>
      <c r="L383" s="43"/>
      <c r="M383" s="43"/>
      <c r="N383" s="43"/>
      <c r="O383" s="43"/>
      <c r="P383" s="43"/>
      <c r="Q383" s="43"/>
      <c r="R383" s="43"/>
      <c r="S383" s="43"/>
      <c r="T383" s="41"/>
      <c r="U383" s="41"/>
      <c r="V383" s="41"/>
      <c r="W383" s="41"/>
      <c r="X383" s="41"/>
      <c r="Y383" s="43"/>
      <c r="Z383" s="43"/>
    </row>
    <row r="384" spans="1:26" ht="11.25" customHeight="1" x14ac:dyDescent="0.2">
      <c r="A384" s="43"/>
      <c r="B384" s="43"/>
      <c r="C384" s="43"/>
      <c r="D384" s="43"/>
      <c r="E384" s="43"/>
      <c r="F384" s="43"/>
      <c r="G384" s="43"/>
      <c r="H384" s="476"/>
      <c r="I384" s="41"/>
      <c r="J384" s="41"/>
      <c r="K384" s="41"/>
      <c r="L384" s="43"/>
      <c r="M384" s="43"/>
      <c r="N384" s="43"/>
      <c r="O384" s="43"/>
      <c r="P384" s="43"/>
      <c r="Q384" s="43"/>
      <c r="R384" s="43"/>
      <c r="S384" s="43"/>
      <c r="T384" s="41"/>
      <c r="U384" s="41"/>
      <c r="V384" s="41"/>
      <c r="W384" s="41"/>
      <c r="X384" s="41"/>
      <c r="Y384" s="43"/>
      <c r="Z384" s="43"/>
    </row>
    <row r="385" spans="1:26" ht="11.25" customHeight="1" x14ac:dyDescent="0.2">
      <c r="A385" s="43"/>
      <c r="B385" s="43"/>
      <c r="C385" s="43"/>
      <c r="D385" s="43"/>
      <c r="E385" s="43"/>
      <c r="F385" s="43"/>
      <c r="G385" s="43"/>
      <c r="H385" s="476"/>
      <c r="I385" s="41"/>
      <c r="J385" s="41"/>
      <c r="K385" s="41"/>
      <c r="L385" s="43"/>
      <c r="M385" s="43"/>
      <c r="N385" s="43"/>
      <c r="O385" s="43"/>
      <c r="P385" s="43"/>
      <c r="Q385" s="43"/>
      <c r="R385" s="43"/>
      <c r="S385" s="43"/>
      <c r="T385" s="41"/>
      <c r="U385" s="41"/>
      <c r="V385" s="41"/>
      <c r="W385" s="41"/>
      <c r="X385" s="41"/>
      <c r="Y385" s="43"/>
      <c r="Z385" s="43"/>
    </row>
    <row r="386" spans="1:26" ht="11.25" customHeight="1" x14ac:dyDescent="0.2">
      <c r="A386" s="43"/>
      <c r="B386" s="43"/>
      <c r="C386" s="43"/>
      <c r="D386" s="43"/>
      <c r="E386" s="43"/>
      <c r="F386" s="43"/>
      <c r="G386" s="43"/>
      <c r="H386" s="476"/>
      <c r="I386" s="41"/>
      <c r="J386" s="41"/>
      <c r="K386" s="41"/>
      <c r="L386" s="43"/>
      <c r="M386" s="43"/>
      <c r="N386" s="43"/>
      <c r="O386" s="43"/>
      <c r="P386" s="43"/>
      <c r="Q386" s="43"/>
      <c r="R386" s="43"/>
      <c r="S386" s="43"/>
      <c r="T386" s="41"/>
      <c r="U386" s="41"/>
      <c r="V386" s="41"/>
      <c r="W386" s="41"/>
      <c r="X386" s="41"/>
      <c r="Y386" s="43"/>
      <c r="Z386" s="43"/>
    </row>
    <row r="387" spans="1:26" ht="11.25" customHeight="1" x14ac:dyDescent="0.2">
      <c r="A387" s="43"/>
      <c r="B387" s="43"/>
      <c r="C387" s="43"/>
      <c r="D387" s="43"/>
      <c r="E387" s="43"/>
      <c r="F387" s="43"/>
      <c r="G387" s="43"/>
      <c r="H387" s="476"/>
      <c r="I387" s="41"/>
      <c r="J387" s="41"/>
      <c r="K387" s="41"/>
      <c r="L387" s="43"/>
      <c r="M387" s="43"/>
      <c r="N387" s="43"/>
      <c r="O387" s="43"/>
      <c r="P387" s="43"/>
      <c r="Q387" s="43"/>
      <c r="R387" s="43"/>
      <c r="S387" s="43"/>
      <c r="T387" s="41"/>
      <c r="U387" s="41"/>
      <c r="V387" s="41"/>
      <c r="W387" s="41"/>
      <c r="X387" s="41"/>
      <c r="Y387" s="43"/>
      <c r="Z387" s="43"/>
    </row>
    <row r="388" spans="1:26" ht="11.25" customHeight="1" x14ac:dyDescent="0.2">
      <c r="A388" s="43"/>
      <c r="B388" s="43"/>
      <c r="C388" s="43"/>
      <c r="D388" s="43"/>
      <c r="E388" s="43"/>
      <c r="F388" s="43"/>
      <c r="G388" s="43"/>
      <c r="H388" s="476"/>
      <c r="I388" s="41"/>
      <c r="J388" s="41"/>
      <c r="K388" s="41"/>
      <c r="L388" s="43"/>
      <c r="M388" s="43"/>
      <c r="N388" s="43"/>
      <c r="O388" s="43"/>
      <c r="P388" s="43"/>
      <c r="Q388" s="43"/>
      <c r="R388" s="43"/>
      <c r="S388" s="43"/>
      <c r="T388" s="41"/>
      <c r="U388" s="41"/>
      <c r="V388" s="41"/>
      <c r="W388" s="41"/>
      <c r="X388" s="41"/>
      <c r="Y388" s="43"/>
      <c r="Z388" s="43"/>
    </row>
    <row r="389" spans="1:26" ht="11.25" customHeight="1" x14ac:dyDescent="0.2">
      <c r="A389" s="43"/>
      <c r="B389" s="43"/>
      <c r="C389" s="43"/>
      <c r="D389" s="43"/>
      <c r="E389" s="43"/>
      <c r="F389" s="43"/>
      <c r="G389" s="43"/>
      <c r="H389" s="476"/>
      <c r="I389" s="41"/>
      <c r="J389" s="41"/>
      <c r="K389" s="41"/>
      <c r="L389" s="43"/>
      <c r="M389" s="43"/>
      <c r="N389" s="43"/>
      <c r="O389" s="43"/>
      <c r="P389" s="43"/>
      <c r="Q389" s="43"/>
      <c r="R389" s="43"/>
      <c r="S389" s="43"/>
      <c r="T389" s="41"/>
      <c r="U389" s="41"/>
      <c r="V389" s="41"/>
      <c r="W389" s="41"/>
      <c r="X389" s="41"/>
      <c r="Y389" s="43"/>
      <c r="Z389" s="43"/>
    </row>
    <row r="390" spans="1:26" ht="11.25" customHeight="1" x14ac:dyDescent="0.2">
      <c r="A390" s="43"/>
      <c r="B390" s="43"/>
      <c r="C390" s="43"/>
      <c r="D390" s="43"/>
      <c r="E390" s="43"/>
      <c r="F390" s="43"/>
      <c r="G390" s="43"/>
      <c r="H390" s="476"/>
      <c r="I390" s="41"/>
      <c r="J390" s="41"/>
      <c r="K390" s="41"/>
      <c r="L390" s="43"/>
      <c r="M390" s="43"/>
      <c r="N390" s="43"/>
      <c r="O390" s="43"/>
      <c r="P390" s="43"/>
      <c r="Q390" s="43"/>
      <c r="R390" s="43"/>
      <c r="S390" s="43"/>
      <c r="T390" s="41"/>
      <c r="U390" s="41"/>
      <c r="V390" s="41"/>
      <c r="W390" s="41"/>
      <c r="X390" s="41"/>
      <c r="Y390" s="43"/>
      <c r="Z390" s="43"/>
    </row>
    <row r="391" spans="1:26" ht="11.25" customHeight="1" x14ac:dyDescent="0.2">
      <c r="A391" s="43"/>
      <c r="B391" s="43"/>
      <c r="C391" s="43"/>
      <c r="D391" s="43"/>
      <c r="E391" s="43"/>
      <c r="F391" s="43"/>
      <c r="G391" s="43"/>
      <c r="H391" s="476"/>
      <c r="I391" s="41"/>
      <c r="J391" s="41"/>
      <c r="K391" s="41"/>
      <c r="L391" s="43"/>
      <c r="M391" s="43"/>
      <c r="N391" s="43"/>
      <c r="O391" s="43"/>
      <c r="P391" s="43"/>
      <c r="Q391" s="43"/>
      <c r="R391" s="43"/>
      <c r="S391" s="43"/>
      <c r="T391" s="41"/>
      <c r="U391" s="41"/>
      <c r="V391" s="41"/>
      <c r="W391" s="41"/>
      <c r="X391" s="41"/>
      <c r="Y391" s="43"/>
      <c r="Z391" s="43"/>
    </row>
    <row r="392" spans="1:26" ht="11.25" customHeight="1" x14ac:dyDescent="0.2">
      <c r="A392" s="43"/>
      <c r="B392" s="43"/>
      <c r="C392" s="43"/>
      <c r="D392" s="43"/>
      <c r="E392" s="43"/>
      <c r="F392" s="43"/>
      <c r="G392" s="43"/>
      <c r="H392" s="476"/>
      <c r="I392" s="41"/>
      <c r="J392" s="41"/>
      <c r="K392" s="41"/>
      <c r="L392" s="43"/>
      <c r="M392" s="43"/>
      <c r="N392" s="43"/>
      <c r="O392" s="43"/>
      <c r="P392" s="43"/>
      <c r="Q392" s="43"/>
      <c r="R392" s="43"/>
      <c r="S392" s="43"/>
      <c r="T392" s="41"/>
      <c r="U392" s="41"/>
      <c r="V392" s="41"/>
      <c r="W392" s="41"/>
      <c r="X392" s="41"/>
      <c r="Y392" s="43"/>
      <c r="Z392" s="43"/>
    </row>
    <row r="393" spans="1:26" ht="11.25" customHeight="1" x14ac:dyDescent="0.2">
      <c r="A393" s="43"/>
      <c r="B393" s="43"/>
      <c r="C393" s="43"/>
      <c r="D393" s="43"/>
      <c r="E393" s="43"/>
      <c r="F393" s="43"/>
      <c r="G393" s="43"/>
      <c r="H393" s="476"/>
      <c r="I393" s="41"/>
      <c r="J393" s="41"/>
      <c r="K393" s="41"/>
      <c r="L393" s="43"/>
      <c r="M393" s="43"/>
      <c r="N393" s="43"/>
      <c r="O393" s="43"/>
      <c r="P393" s="43"/>
      <c r="Q393" s="43"/>
      <c r="R393" s="43"/>
      <c r="S393" s="43"/>
      <c r="T393" s="41"/>
      <c r="U393" s="41"/>
      <c r="V393" s="41"/>
      <c r="W393" s="41"/>
      <c r="X393" s="41"/>
      <c r="Y393" s="43"/>
      <c r="Z393" s="43"/>
    </row>
    <row r="394" spans="1:26" ht="11.25" customHeight="1" x14ac:dyDescent="0.2">
      <c r="A394" s="43"/>
      <c r="B394" s="43"/>
      <c r="C394" s="43"/>
      <c r="D394" s="43"/>
      <c r="E394" s="43"/>
      <c r="F394" s="43"/>
      <c r="G394" s="43"/>
      <c r="H394" s="476"/>
      <c r="I394" s="41"/>
      <c r="J394" s="41"/>
      <c r="K394" s="41"/>
      <c r="L394" s="43"/>
      <c r="M394" s="43"/>
      <c r="N394" s="43"/>
      <c r="O394" s="43"/>
      <c r="P394" s="43"/>
      <c r="Q394" s="43"/>
      <c r="R394" s="43"/>
      <c r="S394" s="43"/>
      <c r="T394" s="41"/>
      <c r="U394" s="41"/>
      <c r="V394" s="41"/>
      <c r="W394" s="41"/>
      <c r="X394" s="41"/>
      <c r="Y394" s="43"/>
      <c r="Z394" s="43"/>
    </row>
    <row r="395" spans="1:26" ht="11.25" customHeight="1" x14ac:dyDescent="0.2">
      <c r="A395" s="43"/>
      <c r="B395" s="43"/>
      <c r="C395" s="43"/>
      <c r="D395" s="43"/>
      <c r="E395" s="43"/>
      <c r="F395" s="43"/>
      <c r="G395" s="43"/>
      <c r="H395" s="476"/>
      <c r="I395" s="41"/>
      <c r="J395" s="41"/>
      <c r="K395" s="41"/>
      <c r="L395" s="43"/>
      <c r="M395" s="43"/>
      <c r="N395" s="43"/>
      <c r="O395" s="43"/>
      <c r="P395" s="43"/>
      <c r="Q395" s="43"/>
      <c r="R395" s="43"/>
      <c r="S395" s="43"/>
      <c r="T395" s="41"/>
      <c r="U395" s="41"/>
      <c r="V395" s="41"/>
      <c r="W395" s="41"/>
      <c r="X395" s="41"/>
      <c r="Y395" s="43"/>
      <c r="Z395" s="43"/>
    </row>
    <row r="396" spans="1:26" ht="11.25" customHeight="1" x14ac:dyDescent="0.2">
      <c r="A396" s="43"/>
      <c r="B396" s="43"/>
      <c r="C396" s="43"/>
      <c r="D396" s="43"/>
      <c r="E396" s="43"/>
      <c r="F396" s="43"/>
      <c r="G396" s="43"/>
      <c r="H396" s="476"/>
      <c r="I396" s="41"/>
      <c r="J396" s="41"/>
      <c r="K396" s="41"/>
      <c r="L396" s="43"/>
      <c r="M396" s="43"/>
      <c r="N396" s="43"/>
      <c r="O396" s="43"/>
      <c r="P396" s="43"/>
      <c r="Q396" s="43"/>
      <c r="R396" s="43"/>
      <c r="S396" s="43"/>
      <c r="T396" s="41"/>
      <c r="U396" s="41"/>
      <c r="V396" s="41"/>
      <c r="W396" s="41"/>
      <c r="X396" s="41"/>
      <c r="Y396" s="43"/>
      <c r="Z396" s="43"/>
    </row>
    <row r="397" spans="1:26" ht="11.25" customHeight="1" x14ac:dyDescent="0.2">
      <c r="A397" s="43"/>
      <c r="B397" s="43"/>
      <c r="C397" s="43"/>
      <c r="D397" s="43"/>
      <c r="E397" s="43"/>
      <c r="F397" s="43"/>
      <c r="G397" s="43"/>
      <c r="H397" s="476"/>
      <c r="I397" s="41"/>
      <c r="J397" s="41"/>
      <c r="K397" s="41"/>
      <c r="L397" s="43"/>
      <c r="M397" s="43"/>
      <c r="N397" s="43"/>
      <c r="O397" s="43"/>
      <c r="P397" s="43"/>
      <c r="Q397" s="43"/>
      <c r="R397" s="43"/>
      <c r="S397" s="43"/>
      <c r="T397" s="41"/>
      <c r="U397" s="41"/>
      <c r="V397" s="41"/>
      <c r="W397" s="41"/>
      <c r="X397" s="41"/>
      <c r="Y397" s="43"/>
      <c r="Z397" s="43"/>
    </row>
    <row r="398" spans="1:26" ht="11.25" customHeight="1" x14ac:dyDescent="0.2">
      <c r="A398" s="43"/>
      <c r="B398" s="43"/>
      <c r="C398" s="43"/>
      <c r="D398" s="43"/>
      <c r="E398" s="43"/>
      <c r="F398" s="43"/>
      <c r="G398" s="43"/>
      <c r="H398" s="476"/>
      <c r="I398" s="41"/>
      <c r="J398" s="41"/>
      <c r="K398" s="41"/>
      <c r="L398" s="43"/>
      <c r="M398" s="43"/>
      <c r="N398" s="43"/>
      <c r="O398" s="43"/>
      <c r="P398" s="43"/>
      <c r="Q398" s="43"/>
      <c r="R398" s="43"/>
      <c r="S398" s="43"/>
      <c r="T398" s="41"/>
      <c r="U398" s="41"/>
      <c r="V398" s="41"/>
      <c r="W398" s="41"/>
      <c r="X398" s="41"/>
      <c r="Y398" s="43"/>
      <c r="Z398" s="43"/>
    </row>
    <row r="399" spans="1:26" ht="11.25" customHeight="1" x14ac:dyDescent="0.2">
      <c r="A399" s="43"/>
      <c r="B399" s="43"/>
      <c r="C399" s="43"/>
      <c r="D399" s="43"/>
      <c r="E399" s="43"/>
      <c r="F399" s="43"/>
      <c r="G399" s="43"/>
      <c r="H399" s="476"/>
      <c r="I399" s="41"/>
      <c r="J399" s="41"/>
      <c r="K399" s="41"/>
      <c r="L399" s="43"/>
      <c r="M399" s="43"/>
      <c r="N399" s="43"/>
      <c r="O399" s="43"/>
      <c r="P399" s="43"/>
      <c r="Q399" s="43"/>
      <c r="R399" s="43"/>
      <c r="S399" s="43"/>
      <c r="T399" s="41"/>
      <c r="U399" s="41"/>
      <c r="V399" s="41"/>
      <c r="W399" s="41"/>
      <c r="X399" s="41"/>
      <c r="Y399" s="43"/>
      <c r="Z399" s="43"/>
    </row>
    <row r="400" spans="1:26" ht="11.25" customHeight="1" x14ac:dyDescent="0.2">
      <c r="A400" s="43"/>
      <c r="B400" s="43"/>
      <c r="C400" s="43"/>
      <c r="D400" s="43"/>
      <c r="E400" s="43"/>
      <c r="F400" s="43"/>
      <c r="G400" s="43"/>
      <c r="H400" s="476"/>
      <c r="I400" s="41"/>
      <c r="J400" s="41"/>
      <c r="K400" s="41"/>
      <c r="L400" s="43"/>
      <c r="M400" s="43"/>
      <c r="N400" s="43"/>
      <c r="O400" s="43"/>
      <c r="P400" s="43"/>
      <c r="Q400" s="43"/>
      <c r="R400" s="43"/>
      <c r="S400" s="43"/>
      <c r="T400" s="41"/>
      <c r="U400" s="41"/>
      <c r="V400" s="41"/>
      <c r="W400" s="41"/>
      <c r="X400" s="41"/>
      <c r="Y400" s="43"/>
      <c r="Z400" s="43"/>
    </row>
    <row r="401" spans="1:26" ht="11.25" customHeight="1" x14ac:dyDescent="0.2">
      <c r="A401" s="43"/>
      <c r="B401" s="43"/>
      <c r="C401" s="43"/>
      <c r="D401" s="43"/>
      <c r="E401" s="43"/>
      <c r="F401" s="43"/>
      <c r="G401" s="43"/>
      <c r="H401" s="476"/>
      <c r="I401" s="41"/>
      <c r="J401" s="41"/>
      <c r="K401" s="41"/>
      <c r="L401" s="43"/>
      <c r="M401" s="43"/>
      <c r="N401" s="43"/>
      <c r="O401" s="43"/>
      <c r="P401" s="43"/>
      <c r="Q401" s="43"/>
      <c r="R401" s="43"/>
      <c r="S401" s="43"/>
      <c r="T401" s="41"/>
      <c r="U401" s="41"/>
      <c r="V401" s="41"/>
      <c r="W401" s="41"/>
      <c r="X401" s="41"/>
      <c r="Y401" s="43"/>
      <c r="Z401" s="43"/>
    </row>
    <row r="402" spans="1:26" ht="11.25" customHeight="1" x14ac:dyDescent="0.2">
      <c r="A402" s="43"/>
      <c r="B402" s="43"/>
      <c r="C402" s="43"/>
      <c r="D402" s="43"/>
      <c r="E402" s="43"/>
      <c r="F402" s="43"/>
      <c r="G402" s="43"/>
      <c r="H402" s="476"/>
      <c r="I402" s="41"/>
      <c r="J402" s="41"/>
      <c r="K402" s="41"/>
      <c r="L402" s="43"/>
      <c r="M402" s="43"/>
      <c r="N402" s="43"/>
      <c r="O402" s="43"/>
      <c r="P402" s="43"/>
      <c r="Q402" s="43"/>
      <c r="R402" s="43"/>
      <c r="S402" s="43"/>
      <c r="T402" s="41"/>
      <c r="U402" s="41"/>
      <c r="V402" s="41"/>
      <c r="W402" s="41"/>
      <c r="X402" s="41"/>
      <c r="Y402" s="43"/>
      <c r="Z402" s="43"/>
    </row>
    <row r="403" spans="1:26" ht="11.25" customHeight="1" x14ac:dyDescent="0.2">
      <c r="A403" s="43"/>
      <c r="B403" s="43"/>
      <c r="C403" s="43"/>
      <c r="D403" s="43"/>
      <c r="E403" s="43"/>
      <c r="F403" s="43"/>
      <c r="G403" s="43"/>
      <c r="H403" s="476"/>
      <c r="I403" s="41"/>
      <c r="J403" s="41"/>
      <c r="K403" s="41"/>
      <c r="L403" s="43"/>
      <c r="M403" s="43"/>
      <c r="N403" s="43"/>
      <c r="O403" s="43"/>
      <c r="P403" s="43"/>
      <c r="Q403" s="43"/>
      <c r="R403" s="43"/>
      <c r="S403" s="43"/>
      <c r="T403" s="41"/>
      <c r="U403" s="41"/>
      <c r="V403" s="41"/>
      <c r="W403" s="41"/>
      <c r="X403" s="41"/>
      <c r="Y403" s="43"/>
      <c r="Z403" s="43"/>
    </row>
    <row r="404" spans="1:26" ht="11.25" customHeight="1" x14ac:dyDescent="0.2">
      <c r="A404" s="43"/>
      <c r="B404" s="43"/>
      <c r="C404" s="43"/>
      <c r="D404" s="43"/>
      <c r="E404" s="43"/>
      <c r="F404" s="43"/>
      <c r="G404" s="43"/>
      <c r="H404" s="476"/>
      <c r="I404" s="41"/>
      <c r="J404" s="41"/>
      <c r="K404" s="41"/>
      <c r="L404" s="43"/>
      <c r="M404" s="43"/>
      <c r="N404" s="43"/>
      <c r="O404" s="43"/>
      <c r="P404" s="43"/>
      <c r="Q404" s="43"/>
      <c r="R404" s="43"/>
      <c r="S404" s="43"/>
      <c r="T404" s="41"/>
      <c r="U404" s="41"/>
      <c r="V404" s="41"/>
      <c r="W404" s="41"/>
      <c r="X404" s="41"/>
      <c r="Y404" s="43"/>
      <c r="Z404" s="43"/>
    </row>
    <row r="405" spans="1:26" ht="11.25" customHeight="1" x14ac:dyDescent="0.2">
      <c r="A405" s="43"/>
      <c r="B405" s="43"/>
      <c r="C405" s="43"/>
      <c r="D405" s="43"/>
      <c r="E405" s="43"/>
      <c r="F405" s="43"/>
      <c r="G405" s="43"/>
      <c r="H405" s="476"/>
      <c r="I405" s="41"/>
      <c r="J405" s="41"/>
      <c r="K405" s="41"/>
      <c r="L405" s="43"/>
      <c r="M405" s="43"/>
      <c r="N405" s="43"/>
      <c r="O405" s="43"/>
      <c r="P405" s="43"/>
      <c r="Q405" s="43"/>
      <c r="R405" s="43"/>
      <c r="S405" s="43"/>
      <c r="T405" s="41"/>
      <c r="U405" s="41"/>
      <c r="V405" s="41"/>
      <c r="W405" s="41"/>
      <c r="X405" s="41"/>
      <c r="Y405" s="43"/>
      <c r="Z405" s="43"/>
    </row>
    <row r="406" spans="1:26" ht="11.25" customHeight="1" x14ac:dyDescent="0.2">
      <c r="A406" s="43"/>
      <c r="B406" s="43"/>
      <c r="C406" s="43"/>
      <c r="D406" s="43"/>
      <c r="E406" s="43"/>
      <c r="F406" s="43"/>
      <c r="G406" s="43"/>
      <c r="H406" s="476"/>
      <c r="I406" s="41"/>
      <c r="J406" s="41"/>
      <c r="K406" s="41"/>
      <c r="L406" s="43"/>
      <c r="M406" s="43"/>
      <c r="N406" s="43"/>
      <c r="O406" s="43"/>
      <c r="P406" s="43"/>
      <c r="Q406" s="43"/>
      <c r="R406" s="43"/>
      <c r="S406" s="43"/>
      <c r="T406" s="41"/>
      <c r="U406" s="41"/>
      <c r="V406" s="41"/>
      <c r="W406" s="41"/>
      <c r="X406" s="41"/>
      <c r="Y406" s="43"/>
      <c r="Z406" s="43"/>
    </row>
    <row r="407" spans="1:26" ht="11.25" customHeight="1" x14ac:dyDescent="0.2">
      <c r="A407" s="43"/>
      <c r="B407" s="43"/>
      <c r="C407" s="43"/>
      <c r="D407" s="43"/>
      <c r="E407" s="43"/>
      <c r="F407" s="43"/>
      <c r="G407" s="43"/>
      <c r="H407" s="476"/>
      <c r="I407" s="41"/>
      <c r="J407" s="41"/>
      <c r="K407" s="41"/>
      <c r="L407" s="43"/>
      <c r="M407" s="43"/>
      <c r="N407" s="43"/>
      <c r="O407" s="43"/>
      <c r="P407" s="43"/>
      <c r="Q407" s="43"/>
      <c r="R407" s="43"/>
      <c r="S407" s="43"/>
      <c r="T407" s="41"/>
      <c r="U407" s="41"/>
      <c r="V407" s="41"/>
      <c r="W407" s="41"/>
      <c r="X407" s="41"/>
      <c r="Y407" s="43"/>
      <c r="Z407" s="43"/>
    </row>
    <row r="408" spans="1:26" ht="11.25" customHeight="1" x14ac:dyDescent="0.2">
      <c r="A408" s="43"/>
      <c r="B408" s="43"/>
      <c r="C408" s="43"/>
      <c r="D408" s="43"/>
      <c r="E408" s="43"/>
      <c r="F408" s="43"/>
      <c r="G408" s="43"/>
      <c r="H408" s="476"/>
      <c r="I408" s="41"/>
      <c r="J408" s="41"/>
      <c r="K408" s="41"/>
      <c r="L408" s="43"/>
      <c r="M408" s="43"/>
      <c r="N408" s="43"/>
      <c r="O408" s="43"/>
      <c r="P408" s="43"/>
      <c r="Q408" s="43"/>
      <c r="R408" s="43"/>
      <c r="S408" s="43"/>
      <c r="T408" s="41"/>
      <c r="U408" s="41"/>
      <c r="V408" s="41"/>
      <c r="W408" s="41"/>
      <c r="X408" s="41"/>
      <c r="Y408" s="43"/>
      <c r="Z408" s="43"/>
    </row>
    <row r="409" spans="1:26" ht="11.25" customHeight="1" x14ac:dyDescent="0.2">
      <c r="A409" s="43"/>
      <c r="B409" s="43"/>
      <c r="C409" s="43"/>
      <c r="D409" s="43"/>
      <c r="E409" s="43"/>
      <c r="F409" s="43"/>
      <c r="G409" s="43"/>
      <c r="H409" s="476"/>
      <c r="I409" s="41"/>
      <c r="J409" s="41"/>
      <c r="K409" s="41"/>
      <c r="L409" s="43"/>
      <c r="M409" s="43"/>
      <c r="N409" s="43"/>
      <c r="O409" s="43"/>
      <c r="P409" s="43"/>
      <c r="Q409" s="43"/>
      <c r="R409" s="43"/>
      <c r="S409" s="43"/>
      <c r="T409" s="41"/>
      <c r="U409" s="41"/>
      <c r="V409" s="41"/>
      <c r="W409" s="41"/>
      <c r="X409" s="41"/>
      <c r="Y409" s="43"/>
      <c r="Z409" s="43"/>
    </row>
    <row r="410" spans="1:26" ht="11.25" customHeight="1" x14ac:dyDescent="0.2">
      <c r="A410" s="43"/>
      <c r="B410" s="43"/>
      <c r="C410" s="43"/>
      <c r="D410" s="43"/>
      <c r="E410" s="43"/>
      <c r="F410" s="43"/>
      <c r="G410" s="43"/>
      <c r="H410" s="476"/>
      <c r="I410" s="41"/>
      <c r="J410" s="41"/>
      <c r="K410" s="41"/>
      <c r="L410" s="43"/>
      <c r="M410" s="43"/>
      <c r="N410" s="43"/>
      <c r="O410" s="43"/>
      <c r="P410" s="43"/>
      <c r="Q410" s="43"/>
      <c r="R410" s="43"/>
      <c r="S410" s="43"/>
      <c r="T410" s="41"/>
      <c r="U410" s="41"/>
      <c r="V410" s="41"/>
      <c r="W410" s="41"/>
      <c r="X410" s="41"/>
      <c r="Y410" s="43"/>
      <c r="Z410" s="43"/>
    </row>
    <row r="411" spans="1:26" ht="11.25" customHeight="1" x14ac:dyDescent="0.2">
      <c r="A411" s="43"/>
      <c r="B411" s="43"/>
      <c r="C411" s="43"/>
      <c r="D411" s="43"/>
      <c r="E411" s="43"/>
      <c r="F411" s="43"/>
      <c r="G411" s="43"/>
      <c r="H411" s="476"/>
      <c r="I411" s="41"/>
      <c r="J411" s="41"/>
      <c r="K411" s="41"/>
      <c r="L411" s="43"/>
      <c r="M411" s="43"/>
      <c r="N411" s="43"/>
      <c r="O411" s="43"/>
      <c r="P411" s="43"/>
      <c r="Q411" s="43"/>
      <c r="R411" s="43"/>
      <c r="S411" s="43"/>
      <c r="T411" s="41"/>
      <c r="U411" s="41"/>
      <c r="V411" s="41"/>
      <c r="W411" s="41"/>
      <c r="X411" s="41"/>
      <c r="Y411" s="43"/>
      <c r="Z411" s="43"/>
    </row>
    <row r="412" spans="1:26" ht="11.25" customHeight="1" x14ac:dyDescent="0.2">
      <c r="A412" s="43"/>
      <c r="B412" s="43"/>
      <c r="C412" s="43"/>
      <c r="D412" s="43"/>
      <c r="E412" s="43"/>
      <c r="F412" s="43"/>
      <c r="G412" s="43"/>
      <c r="H412" s="476"/>
      <c r="I412" s="41"/>
      <c r="J412" s="41"/>
      <c r="K412" s="41"/>
      <c r="L412" s="43"/>
      <c r="M412" s="43"/>
      <c r="N412" s="43"/>
      <c r="O412" s="43"/>
      <c r="P412" s="43"/>
      <c r="Q412" s="43"/>
      <c r="R412" s="43"/>
      <c r="S412" s="43"/>
      <c r="T412" s="41"/>
      <c r="U412" s="41"/>
      <c r="V412" s="41"/>
      <c r="W412" s="41"/>
      <c r="X412" s="41"/>
      <c r="Y412" s="43"/>
      <c r="Z412" s="43"/>
    </row>
    <row r="413" spans="1:26" ht="11.25" customHeight="1" x14ac:dyDescent="0.2">
      <c r="A413" s="43"/>
      <c r="B413" s="43"/>
      <c r="C413" s="43"/>
      <c r="D413" s="43"/>
      <c r="E413" s="43"/>
      <c r="F413" s="43"/>
      <c r="G413" s="43"/>
      <c r="H413" s="476"/>
      <c r="I413" s="41"/>
      <c r="J413" s="41"/>
      <c r="K413" s="41"/>
      <c r="L413" s="43"/>
      <c r="M413" s="43"/>
      <c r="N413" s="43"/>
      <c r="O413" s="43"/>
      <c r="P413" s="43"/>
      <c r="Q413" s="43"/>
      <c r="R413" s="43"/>
      <c r="S413" s="43"/>
      <c r="T413" s="41"/>
      <c r="U413" s="41"/>
      <c r="V413" s="41"/>
      <c r="W413" s="41"/>
      <c r="X413" s="41"/>
      <c r="Y413" s="43"/>
      <c r="Z413" s="43"/>
    </row>
    <row r="414" spans="1:26" ht="11.25" customHeight="1" x14ac:dyDescent="0.2">
      <c r="A414" s="43"/>
      <c r="B414" s="43"/>
      <c r="C414" s="43"/>
      <c r="D414" s="43"/>
      <c r="E414" s="43"/>
      <c r="F414" s="43"/>
      <c r="G414" s="43"/>
      <c r="H414" s="476"/>
      <c r="I414" s="41"/>
      <c r="J414" s="41"/>
      <c r="K414" s="41"/>
      <c r="L414" s="43"/>
      <c r="M414" s="43"/>
      <c r="N414" s="43"/>
      <c r="O414" s="43"/>
      <c r="P414" s="43"/>
      <c r="Q414" s="43"/>
      <c r="R414" s="43"/>
      <c r="S414" s="43"/>
      <c r="T414" s="41"/>
      <c r="U414" s="41"/>
      <c r="V414" s="41"/>
      <c r="W414" s="41"/>
      <c r="X414" s="41"/>
      <c r="Y414" s="43"/>
      <c r="Z414" s="43"/>
    </row>
    <row r="415" spans="1:26" ht="11.25" customHeight="1" x14ac:dyDescent="0.2">
      <c r="A415" s="43"/>
      <c r="B415" s="43"/>
      <c r="C415" s="43"/>
      <c r="D415" s="43"/>
      <c r="E415" s="43"/>
      <c r="F415" s="43"/>
      <c r="G415" s="43"/>
      <c r="H415" s="476"/>
      <c r="I415" s="41"/>
      <c r="J415" s="41"/>
      <c r="K415" s="41"/>
      <c r="L415" s="43"/>
      <c r="M415" s="43"/>
      <c r="N415" s="43"/>
      <c r="O415" s="43"/>
      <c r="P415" s="43"/>
      <c r="Q415" s="43"/>
      <c r="R415" s="43"/>
      <c r="S415" s="43"/>
      <c r="T415" s="41"/>
      <c r="U415" s="41"/>
      <c r="V415" s="41"/>
      <c r="W415" s="41"/>
      <c r="X415" s="41"/>
      <c r="Y415" s="43"/>
      <c r="Z415" s="43"/>
    </row>
    <row r="416" spans="1:26" ht="11.25" customHeight="1" x14ac:dyDescent="0.2">
      <c r="A416" s="43"/>
      <c r="B416" s="43"/>
      <c r="C416" s="43"/>
      <c r="D416" s="43"/>
      <c r="E416" s="43"/>
      <c r="F416" s="43"/>
      <c r="G416" s="43"/>
      <c r="H416" s="476"/>
      <c r="I416" s="41"/>
      <c r="J416" s="41"/>
      <c r="K416" s="41"/>
      <c r="L416" s="43"/>
      <c r="M416" s="43"/>
      <c r="N416" s="43"/>
      <c r="O416" s="43"/>
      <c r="P416" s="43"/>
      <c r="Q416" s="43"/>
      <c r="R416" s="43"/>
      <c r="S416" s="43"/>
      <c r="T416" s="41"/>
      <c r="U416" s="41"/>
      <c r="V416" s="41"/>
      <c r="W416" s="41"/>
      <c r="X416" s="41"/>
      <c r="Y416" s="43"/>
      <c r="Z416" s="43"/>
    </row>
    <row r="417" spans="1:26" ht="11.25" customHeight="1" x14ac:dyDescent="0.2">
      <c r="A417" s="43"/>
      <c r="B417" s="43"/>
      <c r="C417" s="43"/>
      <c r="D417" s="43"/>
      <c r="E417" s="43"/>
      <c r="F417" s="43"/>
      <c r="G417" s="43"/>
      <c r="H417" s="476"/>
      <c r="I417" s="41"/>
      <c r="J417" s="41"/>
      <c r="K417" s="41"/>
      <c r="L417" s="43"/>
      <c r="M417" s="43"/>
      <c r="N417" s="43"/>
      <c r="O417" s="43"/>
      <c r="P417" s="43"/>
      <c r="Q417" s="43"/>
      <c r="R417" s="43"/>
      <c r="S417" s="43"/>
      <c r="T417" s="41"/>
      <c r="U417" s="41"/>
      <c r="V417" s="41"/>
      <c r="W417" s="41"/>
      <c r="X417" s="41"/>
      <c r="Y417" s="43"/>
      <c r="Z417" s="43"/>
    </row>
    <row r="418" spans="1:26" ht="11.25" customHeight="1" x14ac:dyDescent="0.2">
      <c r="A418" s="43"/>
      <c r="B418" s="43"/>
      <c r="C418" s="43"/>
      <c r="D418" s="43"/>
      <c r="E418" s="43"/>
      <c r="F418" s="43"/>
      <c r="G418" s="43"/>
      <c r="H418" s="476"/>
      <c r="I418" s="41"/>
      <c r="J418" s="41"/>
      <c r="K418" s="41"/>
      <c r="L418" s="43"/>
      <c r="M418" s="43"/>
      <c r="N418" s="43"/>
      <c r="O418" s="43"/>
      <c r="P418" s="43"/>
      <c r="Q418" s="43"/>
      <c r="R418" s="43"/>
      <c r="S418" s="43"/>
      <c r="T418" s="41"/>
      <c r="U418" s="41"/>
      <c r="V418" s="41"/>
      <c r="W418" s="41"/>
      <c r="X418" s="41"/>
      <c r="Y418" s="43"/>
      <c r="Z418" s="43"/>
    </row>
    <row r="419" spans="1:26" ht="11.25" customHeight="1" x14ac:dyDescent="0.2">
      <c r="A419" s="43"/>
      <c r="B419" s="43"/>
      <c r="C419" s="43"/>
      <c r="D419" s="43"/>
      <c r="E419" s="43"/>
      <c r="F419" s="43"/>
      <c r="G419" s="43"/>
      <c r="H419" s="476"/>
      <c r="I419" s="41"/>
      <c r="J419" s="41"/>
      <c r="K419" s="41"/>
      <c r="L419" s="43"/>
      <c r="M419" s="43"/>
      <c r="N419" s="43"/>
      <c r="O419" s="43"/>
      <c r="P419" s="43"/>
      <c r="Q419" s="43"/>
      <c r="R419" s="43"/>
      <c r="S419" s="43"/>
      <c r="T419" s="41"/>
      <c r="U419" s="41"/>
      <c r="V419" s="41"/>
      <c r="W419" s="41"/>
      <c r="X419" s="41"/>
      <c r="Y419" s="43"/>
      <c r="Z419" s="43"/>
    </row>
    <row r="420" spans="1:26" ht="11.25" customHeight="1" x14ac:dyDescent="0.2">
      <c r="A420" s="43"/>
      <c r="B420" s="43"/>
      <c r="C420" s="43"/>
      <c r="D420" s="43"/>
      <c r="E420" s="43"/>
      <c r="F420" s="43"/>
      <c r="G420" s="43"/>
      <c r="H420" s="476"/>
      <c r="I420" s="41"/>
      <c r="J420" s="41"/>
      <c r="K420" s="41"/>
      <c r="L420" s="43"/>
      <c r="M420" s="43"/>
      <c r="N420" s="43"/>
      <c r="O420" s="43"/>
      <c r="P420" s="43"/>
      <c r="Q420" s="43"/>
      <c r="R420" s="43"/>
      <c r="S420" s="43"/>
      <c r="T420" s="41"/>
      <c r="U420" s="41"/>
      <c r="V420" s="41"/>
      <c r="W420" s="41"/>
      <c r="X420" s="41"/>
      <c r="Y420" s="43"/>
      <c r="Z420" s="43"/>
    </row>
    <row r="421" spans="1:26" ht="11.25" customHeight="1" x14ac:dyDescent="0.2">
      <c r="A421" s="43"/>
      <c r="B421" s="43"/>
      <c r="C421" s="43"/>
      <c r="D421" s="43"/>
      <c r="E421" s="43"/>
      <c r="F421" s="43"/>
      <c r="G421" s="43"/>
      <c r="H421" s="476"/>
      <c r="I421" s="41"/>
      <c r="J421" s="41"/>
      <c r="K421" s="41"/>
      <c r="L421" s="43"/>
      <c r="M421" s="43"/>
      <c r="N421" s="43"/>
      <c r="O421" s="43"/>
      <c r="P421" s="43"/>
      <c r="Q421" s="43"/>
      <c r="R421" s="43"/>
      <c r="S421" s="43"/>
      <c r="T421" s="41"/>
      <c r="U421" s="41"/>
      <c r="V421" s="41"/>
      <c r="W421" s="41"/>
      <c r="X421" s="41"/>
      <c r="Y421" s="43"/>
      <c r="Z421" s="43"/>
    </row>
    <row r="422" spans="1:26" ht="11.25" customHeight="1" x14ac:dyDescent="0.2">
      <c r="A422" s="43"/>
      <c r="B422" s="43"/>
      <c r="C422" s="43"/>
      <c r="D422" s="43"/>
      <c r="E422" s="43"/>
      <c r="F422" s="43"/>
      <c r="G422" s="43"/>
      <c r="H422" s="476"/>
      <c r="I422" s="41"/>
      <c r="J422" s="41"/>
      <c r="K422" s="41"/>
      <c r="L422" s="43"/>
      <c r="M422" s="43"/>
      <c r="N422" s="43"/>
      <c r="O422" s="43"/>
      <c r="P422" s="43"/>
      <c r="Q422" s="43"/>
      <c r="R422" s="43"/>
      <c r="S422" s="43"/>
      <c r="T422" s="41"/>
      <c r="U422" s="41"/>
      <c r="V422" s="41"/>
      <c r="W422" s="41"/>
      <c r="X422" s="41"/>
      <c r="Y422" s="43"/>
      <c r="Z422" s="43"/>
    </row>
    <row r="423" spans="1:26" ht="11.25" customHeight="1" x14ac:dyDescent="0.2">
      <c r="A423" s="43"/>
      <c r="B423" s="43"/>
      <c r="C423" s="43"/>
      <c r="D423" s="43"/>
      <c r="E423" s="43"/>
      <c r="F423" s="43"/>
      <c r="G423" s="43"/>
      <c r="H423" s="476"/>
      <c r="I423" s="41"/>
      <c r="J423" s="41"/>
      <c r="K423" s="41"/>
      <c r="L423" s="43"/>
      <c r="M423" s="43"/>
      <c r="N423" s="43"/>
      <c r="O423" s="43"/>
      <c r="P423" s="43"/>
      <c r="Q423" s="43"/>
      <c r="R423" s="43"/>
      <c r="S423" s="43"/>
      <c r="T423" s="41"/>
      <c r="U423" s="41"/>
      <c r="V423" s="41"/>
      <c r="W423" s="41"/>
      <c r="X423" s="41"/>
      <c r="Y423" s="43"/>
      <c r="Z423" s="43"/>
    </row>
    <row r="424" spans="1:26" ht="11.25" customHeight="1" x14ac:dyDescent="0.2">
      <c r="A424" s="43"/>
      <c r="B424" s="43"/>
      <c r="C424" s="43"/>
      <c r="D424" s="43"/>
      <c r="E424" s="43"/>
      <c r="F424" s="43"/>
      <c r="G424" s="43"/>
      <c r="H424" s="476"/>
      <c r="I424" s="41"/>
      <c r="J424" s="41"/>
      <c r="K424" s="41"/>
      <c r="L424" s="43"/>
      <c r="M424" s="43"/>
      <c r="N424" s="43"/>
      <c r="O424" s="43"/>
      <c r="P424" s="43"/>
      <c r="Q424" s="43"/>
      <c r="R424" s="43"/>
      <c r="S424" s="43"/>
      <c r="T424" s="41"/>
      <c r="U424" s="41"/>
      <c r="V424" s="41"/>
      <c r="W424" s="41"/>
      <c r="X424" s="41"/>
      <c r="Y424" s="43"/>
      <c r="Z424" s="43"/>
    </row>
    <row r="425" spans="1:26" ht="11.25" customHeight="1" x14ac:dyDescent="0.2">
      <c r="A425" s="43"/>
      <c r="B425" s="43"/>
      <c r="C425" s="43"/>
      <c r="D425" s="43"/>
      <c r="E425" s="43"/>
      <c r="F425" s="43"/>
      <c r="G425" s="43"/>
      <c r="H425" s="476"/>
      <c r="I425" s="41"/>
      <c r="J425" s="41"/>
      <c r="K425" s="41"/>
      <c r="L425" s="43"/>
      <c r="M425" s="43"/>
      <c r="N425" s="43"/>
      <c r="O425" s="43"/>
      <c r="P425" s="43"/>
      <c r="Q425" s="43"/>
      <c r="R425" s="43"/>
      <c r="S425" s="43"/>
      <c r="T425" s="41"/>
      <c r="U425" s="41"/>
      <c r="V425" s="41"/>
      <c r="W425" s="41"/>
      <c r="X425" s="41"/>
      <c r="Y425" s="43"/>
      <c r="Z425" s="43"/>
    </row>
    <row r="426" spans="1:26" ht="11.25" customHeight="1" x14ac:dyDescent="0.2">
      <c r="A426" s="43"/>
      <c r="B426" s="43"/>
      <c r="C426" s="43"/>
      <c r="D426" s="43"/>
      <c r="E426" s="43"/>
      <c r="F426" s="43"/>
      <c r="G426" s="43"/>
      <c r="H426" s="476"/>
      <c r="I426" s="41"/>
      <c r="J426" s="41"/>
      <c r="K426" s="41"/>
      <c r="L426" s="43"/>
      <c r="M426" s="43"/>
      <c r="N426" s="43"/>
      <c r="O426" s="43"/>
      <c r="P426" s="43"/>
      <c r="Q426" s="43"/>
      <c r="R426" s="43"/>
      <c r="S426" s="43"/>
      <c r="T426" s="41"/>
      <c r="U426" s="41"/>
      <c r="V426" s="41"/>
      <c r="W426" s="41"/>
      <c r="X426" s="41"/>
      <c r="Y426" s="43"/>
      <c r="Z426" s="43"/>
    </row>
    <row r="427" spans="1:26" ht="11.25" customHeight="1" x14ac:dyDescent="0.2">
      <c r="A427" s="43"/>
      <c r="B427" s="43"/>
      <c r="C427" s="43"/>
      <c r="D427" s="43"/>
      <c r="E427" s="43"/>
      <c r="F427" s="43"/>
      <c r="G427" s="43"/>
      <c r="H427" s="476"/>
      <c r="I427" s="41"/>
      <c r="J427" s="41"/>
      <c r="K427" s="41"/>
      <c r="L427" s="43"/>
      <c r="M427" s="43"/>
      <c r="N427" s="43"/>
      <c r="O427" s="43"/>
      <c r="P427" s="43"/>
      <c r="Q427" s="43"/>
      <c r="R427" s="43"/>
      <c r="S427" s="43"/>
      <c r="T427" s="41"/>
      <c r="U427" s="41"/>
      <c r="V427" s="41"/>
      <c r="W427" s="41"/>
      <c r="X427" s="41"/>
      <c r="Y427" s="43"/>
      <c r="Z427" s="43"/>
    </row>
    <row r="428" spans="1:26" ht="11.25" customHeight="1" x14ac:dyDescent="0.2">
      <c r="A428" s="43"/>
      <c r="B428" s="43"/>
      <c r="C428" s="43"/>
      <c r="D428" s="43"/>
      <c r="E428" s="43"/>
      <c r="F428" s="43"/>
      <c r="G428" s="43"/>
      <c r="H428" s="476"/>
      <c r="I428" s="41"/>
      <c r="J428" s="41"/>
      <c r="K428" s="41"/>
      <c r="L428" s="43"/>
      <c r="M428" s="43"/>
      <c r="N428" s="43"/>
      <c r="O428" s="43"/>
      <c r="P428" s="43"/>
      <c r="Q428" s="43"/>
      <c r="R428" s="43"/>
      <c r="S428" s="43"/>
      <c r="T428" s="41"/>
      <c r="U428" s="41"/>
      <c r="V428" s="41"/>
      <c r="W428" s="41"/>
      <c r="X428" s="41"/>
      <c r="Y428" s="43"/>
      <c r="Z428" s="43"/>
    </row>
    <row r="429" spans="1:26" ht="11.25" customHeight="1" x14ac:dyDescent="0.2">
      <c r="A429" s="43"/>
      <c r="B429" s="43"/>
      <c r="C429" s="43"/>
      <c r="D429" s="43"/>
      <c r="E429" s="43"/>
      <c r="F429" s="43"/>
      <c r="G429" s="43"/>
      <c r="H429" s="476"/>
      <c r="I429" s="41"/>
      <c r="J429" s="41"/>
      <c r="K429" s="41"/>
      <c r="L429" s="43"/>
      <c r="M429" s="43"/>
      <c r="N429" s="43"/>
      <c r="O429" s="43"/>
      <c r="P429" s="43"/>
      <c r="Q429" s="43"/>
      <c r="R429" s="43"/>
      <c r="S429" s="43"/>
      <c r="T429" s="41"/>
      <c r="U429" s="41"/>
      <c r="V429" s="41"/>
      <c r="W429" s="41"/>
      <c r="X429" s="41"/>
      <c r="Y429" s="43"/>
      <c r="Z429" s="43"/>
    </row>
    <row r="430" spans="1:26" ht="11.25" customHeight="1" x14ac:dyDescent="0.2">
      <c r="A430" s="43"/>
      <c r="B430" s="43"/>
      <c r="C430" s="43"/>
      <c r="D430" s="43"/>
      <c r="E430" s="43"/>
      <c r="F430" s="43"/>
      <c r="G430" s="43"/>
      <c r="H430" s="476"/>
      <c r="I430" s="41"/>
      <c r="J430" s="41"/>
      <c r="K430" s="41"/>
      <c r="L430" s="43"/>
      <c r="M430" s="43"/>
      <c r="N430" s="43"/>
      <c r="O430" s="43"/>
      <c r="P430" s="43"/>
      <c r="Q430" s="43"/>
      <c r="R430" s="43"/>
      <c r="S430" s="43"/>
      <c r="T430" s="41"/>
      <c r="U430" s="41"/>
      <c r="V430" s="41"/>
      <c r="W430" s="41"/>
      <c r="X430" s="41"/>
      <c r="Y430" s="43"/>
      <c r="Z430" s="43"/>
    </row>
    <row r="431" spans="1:26" ht="11.25" customHeight="1" x14ac:dyDescent="0.2">
      <c r="A431" s="43"/>
      <c r="B431" s="43"/>
      <c r="C431" s="43"/>
      <c r="D431" s="43"/>
      <c r="E431" s="43"/>
      <c r="F431" s="43"/>
      <c r="G431" s="43"/>
      <c r="H431" s="476"/>
      <c r="I431" s="41"/>
      <c r="J431" s="41"/>
      <c r="K431" s="41"/>
      <c r="L431" s="43"/>
      <c r="M431" s="43"/>
      <c r="N431" s="43"/>
      <c r="O431" s="43"/>
      <c r="P431" s="43"/>
      <c r="Q431" s="43"/>
      <c r="R431" s="43"/>
      <c r="S431" s="43"/>
      <c r="T431" s="41"/>
      <c r="U431" s="41"/>
      <c r="V431" s="41"/>
      <c r="W431" s="41"/>
      <c r="X431" s="41"/>
      <c r="Y431" s="43"/>
      <c r="Z431" s="43"/>
    </row>
    <row r="432" spans="1:26" ht="11.25" customHeight="1" x14ac:dyDescent="0.2">
      <c r="A432" s="43"/>
      <c r="B432" s="43"/>
      <c r="C432" s="43"/>
      <c r="D432" s="43"/>
      <c r="E432" s="43"/>
      <c r="F432" s="43"/>
      <c r="G432" s="43"/>
      <c r="H432" s="476"/>
      <c r="I432" s="41"/>
      <c r="J432" s="41"/>
      <c r="K432" s="41"/>
      <c r="L432" s="43"/>
      <c r="M432" s="43"/>
      <c r="N432" s="43"/>
      <c r="O432" s="43"/>
      <c r="P432" s="43"/>
      <c r="Q432" s="43"/>
      <c r="R432" s="43"/>
      <c r="S432" s="43"/>
      <c r="T432" s="41"/>
      <c r="U432" s="41"/>
      <c r="V432" s="41"/>
      <c r="W432" s="41"/>
      <c r="X432" s="41"/>
      <c r="Y432" s="43"/>
      <c r="Z432" s="43"/>
    </row>
    <row r="433" spans="1:26" ht="11.25" customHeight="1" x14ac:dyDescent="0.2">
      <c r="A433" s="43"/>
      <c r="B433" s="43"/>
      <c r="C433" s="43"/>
      <c r="D433" s="43"/>
      <c r="E433" s="43"/>
      <c r="F433" s="43"/>
      <c r="G433" s="43"/>
      <c r="H433" s="476"/>
      <c r="I433" s="41"/>
      <c r="J433" s="41"/>
      <c r="K433" s="41"/>
      <c r="L433" s="43"/>
      <c r="M433" s="43"/>
      <c r="N433" s="43"/>
      <c r="O433" s="43"/>
      <c r="P433" s="43"/>
      <c r="Q433" s="43"/>
      <c r="R433" s="43"/>
      <c r="S433" s="43"/>
      <c r="T433" s="41"/>
      <c r="U433" s="41"/>
      <c r="V433" s="41"/>
      <c r="W433" s="41"/>
      <c r="X433" s="41"/>
      <c r="Y433" s="43"/>
      <c r="Z433" s="43"/>
    </row>
    <row r="434" spans="1:26" ht="11.25" customHeight="1" x14ac:dyDescent="0.2">
      <c r="A434" s="43"/>
      <c r="B434" s="43"/>
      <c r="C434" s="43"/>
      <c r="D434" s="43"/>
      <c r="E434" s="43"/>
      <c r="F434" s="43"/>
      <c r="G434" s="43"/>
      <c r="H434" s="476"/>
      <c r="I434" s="41"/>
      <c r="J434" s="41"/>
      <c r="K434" s="41"/>
      <c r="L434" s="43"/>
      <c r="M434" s="43"/>
      <c r="N434" s="43"/>
      <c r="O434" s="43"/>
      <c r="P434" s="43"/>
      <c r="Q434" s="43"/>
      <c r="R434" s="43"/>
      <c r="S434" s="43"/>
      <c r="T434" s="41"/>
      <c r="U434" s="41"/>
      <c r="V434" s="41"/>
      <c r="W434" s="41"/>
      <c r="X434" s="41"/>
      <c r="Y434" s="43"/>
      <c r="Z434" s="43"/>
    </row>
    <row r="435" spans="1:26" ht="11.25" customHeight="1" x14ac:dyDescent="0.2">
      <c r="A435" s="43"/>
      <c r="B435" s="43"/>
      <c r="C435" s="43"/>
      <c r="D435" s="43"/>
      <c r="E435" s="43"/>
      <c r="F435" s="43"/>
      <c r="G435" s="43"/>
      <c r="H435" s="476"/>
      <c r="I435" s="41"/>
      <c r="J435" s="41"/>
      <c r="K435" s="41"/>
      <c r="L435" s="43"/>
      <c r="M435" s="43"/>
      <c r="N435" s="43"/>
      <c r="O435" s="43"/>
      <c r="P435" s="43"/>
      <c r="Q435" s="43"/>
      <c r="R435" s="43"/>
      <c r="S435" s="43"/>
      <c r="T435" s="41"/>
      <c r="U435" s="41"/>
      <c r="V435" s="41"/>
      <c r="W435" s="41"/>
      <c r="X435" s="41"/>
      <c r="Y435" s="43"/>
      <c r="Z435" s="43"/>
    </row>
    <row r="436" spans="1:26" ht="11.25" customHeight="1" x14ac:dyDescent="0.2">
      <c r="A436" s="43"/>
      <c r="B436" s="43"/>
      <c r="C436" s="43"/>
      <c r="D436" s="43"/>
      <c r="E436" s="43"/>
      <c r="F436" s="43"/>
      <c r="G436" s="43"/>
      <c r="H436" s="476"/>
      <c r="I436" s="41"/>
      <c r="J436" s="41"/>
      <c r="K436" s="41"/>
      <c r="L436" s="43"/>
      <c r="M436" s="43"/>
      <c r="N436" s="43"/>
      <c r="O436" s="43"/>
      <c r="P436" s="43"/>
      <c r="Q436" s="43"/>
      <c r="R436" s="43"/>
      <c r="S436" s="43"/>
      <c r="T436" s="41"/>
      <c r="U436" s="41"/>
      <c r="V436" s="41"/>
      <c r="W436" s="41"/>
      <c r="X436" s="41"/>
      <c r="Y436" s="43"/>
      <c r="Z436" s="43"/>
    </row>
    <row r="437" spans="1:26" ht="11.25" customHeight="1" x14ac:dyDescent="0.2">
      <c r="A437" s="43"/>
      <c r="B437" s="43"/>
      <c r="C437" s="43"/>
      <c r="D437" s="43"/>
      <c r="E437" s="43"/>
      <c r="F437" s="43"/>
      <c r="G437" s="43"/>
      <c r="H437" s="476"/>
      <c r="I437" s="41"/>
      <c r="J437" s="41"/>
      <c r="K437" s="41"/>
      <c r="L437" s="43"/>
      <c r="M437" s="43"/>
      <c r="N437" s="43"/>
      <c r="O437" s="43"/>
      <c r="P437" s="43"/>
      <c r="Q437" s="43"/>
      <c r="R437" s="43"/>
      <c r="S437" s="43"/>
      <c r="T437" s="41"/>
      <c r="U437" s="41"/>
      <c r="V437" s="41"/>
      <c r="W437" s="41"/>
      <c r="X437" s="41"/>
      <c r="Y437" s="43"/>
      <c r="Z437" s="43"/>
    </row>
    <row r="438" spans="1:26" ht="11.25" customHeight="1" x14ac:dyDescent="0.2">
      <c r="A438" s="43"/>
      <c r="B438" s="43"/>
      <c r="C438" s="43"/>
      <c r="D438" s="43"/>
      <c r="E438" s="43"/>
      <c r="F438" s="43"/>
      <c r="G438" s="43"/>
      <c r="H438" s="476"/>
      <c r="I438" s="41"/>
      <c r="J438" s="41"/>
      <c r="K438" s="41"/>
      <c r="L438" s="43"/>
      <c r="M438" s="43"/>
      <c r="N438" s="43"/>
      <c r="O438" s="43"/>
      <c r="P438" s="43"/>
      <c r="Q438" s="43"/>
      <c r="R438" s="43"/>
      <c r="S438" s="43"/>
      <c r="T438" s="41"/>
      <c r="U438" s="41"/>
      <c r="V438" s="41"/>
      <c r="W438" s="41"/>
      <c r="X438" s="41"/>
      <c r="Y438" s="43"/>
      <c r="Z438" s="43"/>
    </row>
    <row r="439" spans="1:26" ht="11.25" customHeight="1" x14ac:dyDescent="0.2">
      <c r="A439" s="43"/>
      <c r="B439" s="43"/>
      <c r="C439" s="43"/>
      <c r="D439" s="43"/>
      <c r="E439" s="43"/>
      <c r="F439" s="43"/>
      <c r="G439" s="43"/>
      <c r="H439" s="476"/>
      <c r="I439" s="41"/>
      <c r="J439" s="41"/>
      <c r="K439" s="41"/>
      <c r="L439" s="43"/>
      <c r="M439" s="43"/>
      <c r="N439" s="43"/>
      <c r="O439" s="43"/>
      <c r="P439" s="43"/>
      <c r="Q439" s="43"/>
      <c r="R439" s="43"/>
      <c r="S439" s="43"/>
      <c r="T439" s="41"/>
      <c r="U439" s="41"/>
      <c r="V439" s="41"/>
      <c r="W439" s="41"/>
      <c r="X439" s="41"/>
      <c r="Y439" s="43"/>
      <c r="Z439" s="43"/>
    </row>
    <row r="440" spans="1:26" ht="11.25" customHeight="1" x14ac:dyDescent="0.2">
      <c r="A440" s="43"/>
      <c r="B440" s="43"/>
      <c r="C440" s="43"/>
      <c r="D440" s="43"/>
      <c r="E440" s="43"/>
      <c r="F440" s="43"/>
      <c r="G440" s="43"/>
      <c r="H440" s="476"/>
      <c r="I440" s="41"/>
      <c r="J440" s="41"/>
      <c r="K440" s="41"/>
      <c r="L440" s="43"/>
      <c r="M440" s="43"/>
      <c r="N440" s="43"/>
      <c r="O440" s="43"/>
      <c r="P440" s="43"/>
      <c r="Q440" s="43"/>
      <c r="R440" s="43"/>
      <c r="S440" s="43"/>
      <c r="T440" s="41"/>
      <c r="U440" s="41"/>
      <c r="V440" s="41"/>
      <c r="W440" s="41"/>
      <c r="X440" s="41"/>
      <c r="Y440" s="43"/>
      <c r="Z440" s="43"/>
    </row>
    <row r="441" spans="1:26" ht="11.25" customHeight="1" x14ac:dyDescent="0.2">
      <c r="A441" s="43"/>
      <c r="B441" s="43"/>
      <c r="C441" s="43"/>
      <c r="D441" s="43"/>
      <c r="E441" s="43"/>
      <c r="F441" s="43"/>
      <c r="G441" s="43"/>
      <c r="H441" s="476"/>
      <c r="I441" s="41"/>
      <c r="J441" s="41"/>
      <c r="K441" s="41"/>
      <c r="L441" s="43"/>
      <c r="M441" s="43"/>
      <c r="N441" s="43"/>
      <c r="O441" s="43"/>
      <c r="P441" s="43"/>
      <c r="Q441" s="43"/>
      <c r="R441" s="43"/>
      <c r="S441" s="43"/>
      <c r="T441" s="41"/>
      <c r="U441" s="41"/>
      <c r="V441" s="41"/>
      <c r="W441" s="41"/>
      <c r="X441" s="41"/>
      <c r="Y441" s="43"/>
      <c r="Z441" s="43"/>
    </row>
    <row r="442" spans="1:26" ht="11.25" customHeight="1" x14ac:dyDescent="0.2">
      <c r="A442" s="43"/>
      <c r="B442" s="43"/>
      <c r="C442" s="43"/>
      <c r="D442" s="43"/>
      <c r="E442" s="43"/>
      <c r="F442" s="43"/>
      <c r="G442" s="43"/>
      <c r="H442" s="476"/>
      <c r="I442" s="41"/>
      <c r="J442" s="41"/>
      <c r="K442" s="41"/>
      <c r="L442" s="43"/>
      <c r="M442" s="43"/>
      <c r="N442" s="43"/>
      <c r="O442" s="43"/>
      <c r="P442" s="43"/>
      <c r="Q442" s="43"/>
      <c r="R442" s="43"/>
      <c r="S442" s="43"/>
      <c r="T442" s="41"/>
      <c r="U442" s="41"/>
      <c r="V442" s="41"/>
      <c r="W442" s="41"/>
      <c r="X442" s="41"/>
      <c r="Y442" s="43"/>
      <c r="Z442" s="43"/>
    </row>
    <row r="443" spans="1:26" ht="11.25" customHeight="1" x14ac:dyDescent="0.2">
      <c r="A443" s="43"/>
      <c r="B443" s="43"/>
      <c r="C443" s="43"/>
      <c r="D443" s="43"/>
      <c r="E443" s="43"/>
      <c r="F443" s="43"/>
      <c r="G443" s="43"/>
      <c r="H443" s="476"/>
      <c r="I443" s="41"/>
      <c r="J443" s="41"/>
      <c r="K443" s="41"/>
      <c r="L443" s="43"/>
      <c r="M443" s="43"/>
      <c r="N443" s="43"/>
      <c r="O443" s="43"/>
      <c r="P443" s="43"/>
      <c r="Q443" s="43"/>
      <c r="R443" s="43"/>
      <c r="S443" s="43"/>
      <c r="T443" s="41"/>
      <c r="U443" s="41"/>
      <c r="V443" s="41"/>
      <c r="W443" s="41"/>
      <c r="X443" s="41"/>
      <c r="Y443" s="43"/>
      <c r="Z443" s="43"/>
    </row>
    <row r="444" spans="1:26" ht="11.25" customHeight="1" x14ac:dyDescent="0.2">
      <c r="A444" s="43"/>
      <c r="B444" s="43"/>
      <c r="C444" s="43"/>
      <c r="D444" s="43"/>
      <c r="E444" s="43"/>
      <c r="F444" s="43"/>
      <c r="G444" s="43"/>
      <c r="H444" s="476"/>
      <c r="I444" s="41"/>
      <c r="J444" s="41"/>
      <c r="K444" s="41"/>
      <c r="L444" s="43"/>
      <c r="M444" s="43"/>
      <c r="N444" s="43"/>
      <c r="O444" s="43"/>
      <c r="P444" s="43"/>
      <c r="Q444" s="43"/>
      <c r="R444" s="43"/>
      <c r="S444" s="43"/>
      <c r="T444" s="41"/>
      <c r="U444" s="41"/>
      <c r="V444" s="41"/>
      <c r="W444" s="41"/>
      <c r="X444" s="41"/>
      <c r="Y444" s="43"/>
      <c r="Z444" s="43"/>
    </row>
    <row r="445" spans="1:26" ht="11.25" customHeight="1" x14ac:dyDescent="0.2">
      <c r="A445" s="43"/>
      <c r="B445" s="43"/>
      <c r="C445" s="43"/>
      <c r="D445" s="43"/>
      <c r="E445" s="43"/>
      <c r="F445" s="43"/>
      <c r="G445" s="43"/>
      <c r="H445" s="476"/>
      <c r="I445" s="41"/>
      <c r="J445" s="41"/>
      <c r="K445" s="41"/>
      <c r="L445" s="43"/>
      <c r="M445" s="43"/>
      <c r="N445" s="43"/>
      <c r="O445" s="43"/>
      <c r="P445" s="43"/>
      <c r="Q445" s="43"/>
      <c r="R445" s="43"/>
      <c r="S445" s="43"/>
      <c r="T445" s="41"/>
      <c r="U445" s="41"/>
      <c r="V445" s="41"/>
      <c r="W445" s="41"/>
      <c r="X445" s="41"/>
      <c r="Y445" s="43"/>
      <c r="Z445" s="43"/>
    </row>
    <row r="446" spans="1:26" ht="11.25" customHeight="1" x14ac:dyDescent="0.2">
      <c r="A446" s="43"/>
      <c r="B446" s="43"/>
      <c r="C446" s="43"/>
      <c r="D446" s="43"/>
      <c r="E446" s="43"/>
      <c r="F446" s="43"/>
      <c r="G446" s="43"/>
      <c r="H446" s="476"/>
      <c r="I446" s="41"/>
      <c r="J446" s="41"/>
      <c r="K446" s="41"/>
      <c r="L446" s="43"/>
      <c r="M446" s="43"/>
      <c r="N446" s="43"/>
      <c r="O446" s="43"/>
      <c r="P446" s="43"/>
      <c r="Q446" s="43"/>
      <c r="R446" s="43"/>
      <c r="S446" s="43"/>
      <c r="T446" s="41"/>
      <c r="U446" s="41"/>
      <c r="V446" s="41"/>
      <c r="W446" s="41"/>
      <c r="X446" s="41"/>
      <c r="Y446" s="43"/>
      <c r="Z446" s="43"/>
    </row>
    <row r="447" spans="1:26" ht="11.25" customHeight="1" x14ac:dyDescent="0.2">
      <c r="A447" s="43"/>
      <c r="B447" s="43"/>
      <c r="C447" s="43"/>
      <c r="D447" s="43"/>
      <c r="E447" s="43"/>
      <c r="F447" s="43"/>
      <c r="G447" s="43"/>
      <c r="H447" s="476"/>
      <c r="I447" s="41"/>
      <c r="J447" s="41"/>
      <c r="K447" s="41"/>
      <c r="L447" s="43"/>
      <c r="M447" s="43"/>
      <c r="N447" s="43"/>
      <c r="O447" s="43"/>
      <c r="P447" s="43"/>
      <c r="Q447" s="43"/>
      <c r="R447" s="43"/>
      <c r="S447" s="43"/>
      <c r="T447" s="41"/>
      <c r="U447" s="41"/>
      <c r="V447" s="41"/>
      <c r="W447" s="41"/>
      <c r="X447" s="41"/>
      <c r="Y447" s="43"/>
      <c r="Z447" s="43"/>
    </row>
    <row r="448" spans="1:26" ht="11.25" customHeight="1" x14ac:dyDescent="0.2">
      <c r="A448" s="43"/>
      <c r="B448" s="43"/>
      <c r="C448" s="43"/>
      <c r="D448" s="43"/>
      <c r="E448" s="43"/>
      <c r="F448" s="43"/>
      <c r="G448" s="43"/>
      <c r="H448" s="476"/>
      <c r="I448" s="41"/>
      <c r="J448" s="41"/>
      <c r="K448" s="41"/>
      <c r="L448" s="43"/>
      <c r="M448" s="43"/>
      <c r="N448" s="43"/>
      <c r="O448" s="43"/>
      <c r="P448" s="43"/>
      <c r="Q448" s="43"/>
      <c r="R448" s="43"/>
      <c r="S448" s="43"/>
      <c r="T448" s="41"/>
      <c r="U448" s="41"/>
      <c r="V448" s="41"/>
      <c r="W448" s="41"/>
      <c r="X448" s="41"/>
      <c r="Y448" s="43"/>
      <c r="Z448" s="43"/>
    </row>
    <row r="449" spans="1:26" ht="11.25" customHeight="1" x14ac:dyDescent="0.2">
      <c r="A449" s="43"/>
      <c r="B449" s="43"/>
      <c r="C449" s="43"/>
      <c r="D449" s="43"/>
      <c r="E449" s="43"/>
      <c r="F449" s="43"/>
      <c r="G449" s="43"/>
      <c r="H449" s="476"/>
      <c r="I449" s="41"/>
      <c r="J449" s="41"/>
      <c r="K449" s="41"/>
      <c r="L449" s="43"/>
      <c r="M449" s="43"/>
      <c r="N449" s="43"/>
      <c r="O449" s="43"/>
      <c r="P449" s="43"/>
      <c r="Q449" s="43"/>
      <c r="R449" s="43"/>
      <c r="S449" s="43"/>
      <c r="T449" s="41"/>
      <c r="U449" s="41"/>
      <c r="V449" s="41"/>
      <c r="W449" s="41"/>
      <c r="X449" s="41"/>
      <c r="Y449" s="43"/>
      <c r="Z449" s="43"/>
    </row>
    <row r="450" spans="1:26" ht="11.25" customHeight="1" x14ac:dyDescent="0.2">
      <c r="A450" s="43"/>
      <c r="B450" s="43"/>
      <c r="C450" s="43"/>
      <c r="D450" s="43"/>
      <c r="E450" s="43"/>
      <c r="F450" s="43"/>
      <c r="G450" s="43"/>
      <c r="H450" s="476"/>
      <c r="I450" s="41"/>
      <c r="J450" s="41"/>
      <c r="K450" s="41"/>
      <c r="L450" s="43"/>
      <c r="M450" s="43"/>
      <c r="N450" s="43"/>
      <c r="O450" s="43"/>
      <c r="P450" s="43"/>
      <c r="Q450" s="43"/>
      <c r="R450" s="43"/>
      <c r="S450" s="43"/>
      <c r="T450" s="41"/>
      <c r="U450" s="41"/>
      <c r="V450" s="41"/>
      <c r="W450" s="41"/>
      <c r="X450" s="41"/>
      <c r="Y450" s="43"/>
      <c r="Z450" s="43"/>
    </row>
    <row r="451" spans="1:26" ht="11.25" customHeight="1" x14ac:dyDescent="0.2">
      <c r="A451" s="43"/>
      <c r="B451" s="43"/>
      <c r="C451" s="43"/>
      <c r="D451" s="43"/>
      <c r="E451" s="43"/>
      <c r="F451" s="43"/>
      <c r="G451" s="43"/>
      <c r="H451" s="476"/>
      <c r="I451" s="41"/>
      <c r="J451" s="41"/>
      <c r="K451" s="41"/>
      <c r="L451" s="43"/>
      <c r="M451" s="43"/>
      <c r="N451" s="43"/>
      <c r="O451" s="43"/>
      <c r="P451" s="43"/>
      <c r="Q451" s="43"/>
      <c r="R451" s="43"/>
      <c r="S451" s="43"/>
      <c r="T451" s="41"/>
      <c r="U451" s="41"/>
      <c r="V451" s="41"/>
      <c r="W451" s="41"/>
      <c r="X451" s="41"/>
      <c r="Y451" s="43"/>
      <c r="Z451" s="43"/>
    </row>
    <row r="452" spans="1:26" ht="11.25" customHeight="1" x14ac:dyDescent="0.2">
      <c r="A452" s="43"/>
      <c r="B452" s="43"/>
      <c r="C452" s="43"/>
      <c r="D452" s="43"/>
      <c r="E452" s="43"/>
      <c r="F452" s="43"/>
      <c r="G452" s="43"/>
      <c r="H452" s="476"/>
      <c r="I452" s="41"/>
      <c r="J452" s="41"/>
      <c r="K452" s="41"/>
      <c r="L452" s="43"/>
      <c r="M452" s="43"/>
      <c r="N452" s="43"/>
      <c r="O452" s="43"/>
      <c r="P452" s="43"/>
      <c r="Q452" s="43"/>
      <c r="R452" s="43"/>
      <c r="S452" s="43"/>
      <c r="T452" s="41"/>
      <c r="U452" s="41"/>
      <c r="V452" s="41"/>
      <c r="W452" s="41"/>
      <c r="X452" s="41"/>
      <c r="Y452" s="43"/>
      <c r="Z452" s="43"/>
    </row>
    <row r="453" spans="1:26" ht="11.25" customHeight="1" x14ac:dyDescent="0.2">
      <c r="A453" s="43"/>
      <c r="B453" s="43"/>
      <c r="C453" s="43"/>
      <c r="D453" s="43"/>
      <c r="E453" s="43"/>
      <c r="F453" s="43"/>
      <c r="G453" s="43"/>
      <c r="H453" s="476"/>
      <c r="I453" s="41"/>
      <c r="J453" s="41"/>
      <c r="K453" s="41"/>
      <c r="L453" s="43"/>
      <c r="M453" s="43"/>
      <c r="N453" s="43"/>
      <c r="O453" s="43"/>
      <c r="P453" s="43"/>
      <c r="Q453" s="43"/>
      <c r="R453" s="43"/>
      <c r="S453" s="43"/>
      <c r="T453" s="41"/>
      <c r="U453" s="41"/>
      <c r="V453" s="41"/>
      <c r="W453" s="41"/>
      <c r="X453" s="41"/>
      <c r="Y453" s="43"/>
      <c r="Z453" s="43"/>
    </row>
    <row r="454" spans="1:26" ht="11.25" customHeight="1" x14ac:dyDescent="0.2">
      <c r="A454" s="43"/>
      <c r="B454" s="43"/>
      <c r="C454" s="43"/>
      <c r="D454" s="43"/>
      <c r="E454" s="43"/>
      <c r="F454" s="43"/>
      <c r="G454" s="43"/>
      <c r="H454" s="476"/>
      <c r="I454" s="41"/>
      <c r="J454" s="41"/>
      <c r="K454" s="41"/>
      <c r="L454" s="43"/>
      <c r="M454" s="43"/>
      <c r="N454" s="43"/>
      <c r="O454" s="43"/>
      <c r="P454" s="43"/>
      <c r="Q454" s="43"/>
      <c r="R454" s="43"/>
      <c r="S454" s="43"/>
      <c r="T454" s="41"/>
      <c r="U454" s="41"/>
      <c r="V454" s="41"/>
      <c r="W454" s="41"/>
      <c r="X454" s="41"/>
      <c r="Y454" s="43"/>
      <c r="Z454" s="43"/>
    </row>
    <row r="455" spans="1:26" ht="11.25" customHeight="1" x14ac:dyDescent="0.2">
      <c r="A455" s="43"/>
      <c r="B455" s="43"/>
      <c r="C455" s="43"/>
      <c r="D455" s="43"/>
      <c r="E455" s="43"/>
      <c r="F455" s="43"/>
      <c r="G455" s="43"/>
      <c r="H455" s="476"/>
      <c r="I455" s="41"/>
      <c r="J455" s="41"/>
      <c r="K455" s="41"/>
      <c r="L455" s="43"/>
      <c r="M455" s="43"/>
      <c r="N455" s="43"/>
      <c r="O455" s="43"/>
      <c r="P455" s="43"/>
      <c r="Q455" s="43"/>
      <c r="R455" s="43"/>
      <c r="S455" s="43"/>
      <c r="T455" s="41"/>
      <c r="U455" s="41"/>
      <c r="V455" s="41"/>
      <c r="W455" s="41"/>
      <c r="X455" s="41"/>
      <c r="Y455" s="43"/>
      <c r="Z455" s="43"/>
    </row>
    <row r="456" spans="1:26" ht="11.25" customHeight="1" x14ac:dyDescent="0.2">
      <c r="A456" s="43"/>
      <c r="B456" s="43"/>
      <c r="C456" s="43"/>
      <c r="D456" s="43"/>
      <c r="E456" s="43"/>
      <c r="F456" s="43"/>
      <c r="G456" s="43"/>
      <c r="H456" s="476"/>
      <c r="I456" s="41"/>
      <c r="J456" s="41"/>
      <c r="K456" s="41"/>
      <c r="L456" s="43"/>
      <c r="M456" s="43"/>
      <c r="N456" s="43"/>
      <c r="O456" s="43"/>
      <c r="P456" s="43"/>
      <c r="Q456" s="43"/>
      <c r="R456" s="43"/>
      <c r="S456" s="43"/>
      <c r="T456" s="41"/>
      <c r="U456" s="41"/>
      <c r="V456" s="41"/>
      <c r="W456" s="41"/>
      <c r="X456" s="41"/>
      <c r="Y456" s="43"/>
      <c r="Z456" s="43"/>
    </row>
    <row r="457" spans="1:26" ht="11.25" customHeight="1" x14ac:dyDescent="0.2">
      <c r="A457" s="43"/>
      <c r="B457" s="43"/>
      <c r="C457" s="43"/>
      <c r="D457" s="43"/>
      <c r="E457" s="43"/>
      <c r="F457" s="43"/>
      <c r="G457" s="43"/>
      <c r="H457" s="476"/>
      <c r="I457" s="41"/>
      <c r="J457" s="41"/>
      <c r="K457" s="41"/>
      <c r="L457" s="43"/>
      <c r="M457" s="43"/>
      <c r="N457" s="43"/>
      <c r="O457" s="43"/>
      <c r="P457" s="43"/>
      <c r="Q457" s="43"/>
      <c r="R457" s="43"/>
      <c r="S457" s="43"/>
      <c r="T457" s="41"/>
      <c r="U457" s="41"/>
      <c r="V457" s="41"/>
      <c r="W457" s="41"/>
      <c r="X457" s="41"/>
      <c r="Y457" s="43"/>
      <c r="Z457" s="43"/>
    </row>
    <row r="458" spans="1:26" ht="11.25" customHeight="1" x14ac:dyDescent="0.2">
      <c r="A458" s="43"/>
      <c r="B458" s="43"/>
      <c r="C458" s="43"/>
      <c r="D458" s="43"/>
      <c r="E458" s="43"/>
      <c r="F458" s="43"/>
      <c r="G458" s="43"/>
      <c r="H458" s="476"/>
      <c r="I458" s="41"/>
      <c r="J458" s="41"/>
      <c r="K458" s="41"/>
      <c r="L458" s="43"/>
      <c r="M458" s="43"/>
      <c r="N458" s="43"/>
      <c r="O458" s="43"/>
      <c r="P458" s="43"/>
      <c r="Q458" s="43"/>
      <c r="R458" s="43"/>
      <c r="S458" s="43"/>
      <c r="T458" s="41"/>
      <c r="U458" s="41"/>
      <c r="V458" s="41"/>
      <c r="W458" s="41"/>
      <c r="X458" s="41"/>
      <c r="Y458" s="43"/>
      <c r="Z458" s="43"/>
    </row>
    <row r="459" spans="1:26" ht="11.25" customHeight="1" x14ac:dyDescent="0.2">
      <c r="A459" s="43"/>
      <c r="B459" s="43"/>
      <c r="C459" s="43"/>
      <c r="D459" s="43"/>
      <c r="E459" s="43"/>
      <c r="F459" s="43"/>
      <c r="G459" s="43"/>
      <c r="H459" s="476"/>
      <c r="I459" s="41"/>
      <c r="J459" s="41"/>
      <c r="K459" s="41"/>
      <c r="L459" s="43"/>
      <c r="M459" s="43"/>
      <c r="N459" s="43"/>
      <c r="O459" s="43"/>
      <c r="P459" s="43"/>
      <c r="Q459" s="43"/>
      <c r="R459" s="43"/>
      <c r="S459" s="43"/>
      <c r="T459" s="41"/>
      <c r="U459" s="41"/>
      <c r="V459" s="41"/>
      <c r="W459" s="41"/>
      <c r="X459" s="41"/>
      <c r="Y459" s="43"/>
      <c r="Z459" s="43"/>
    </row>
    <row r="460" spans="1:26" ht="11.25" customHeight="1" x14ac:dyDescent="0.2">
      <c r="A460" s="43"/>
      <c r="B460" s="43"/>
      <c r="C460" s="43"/>
      <c r="D460" s="43"/>
      <c r="E460" s="43"/>
      <c r="F460" s="43"/>
      <c r="G460" s="43"/>
      <c r="H460" s="476"/>
      <c r="I460" s="41"/>
      <c r="J460" s="41"/>
      <c r="K460" s="41"/>
      <c r="L460" s="43"/>
      <c r="M460" s="43"/>
      <c r="N460" s="43"/>
      <c r="O460" s="43"/>
      <c r="P460" s="43"/>
      <c r="Q460" s="43"/>
      <c r="R460" s="43"/>
      <c r="S460" s="43"/>
      <c r="T460" s="41"/>
      <c r="U460" s="41"/>
      <c r="V460" s="41"/>
      <c r="W460" s="41"/>
      <c r="X460" s="41"/>
      <c r="Y460" s="43"/>
      <c r="Z460" s="43"/>
    </row>
    <row r="461" spans="1:26" ht="11.25" customHeight="1" x14ac:dyDescent="0.2">
      <c r="A461" s="43"/>
      <c r="B461" s="43"/>
      <c r="C461" s="43"/>
      <c r="D461" s="43"/>
      <c r="E461" s="43"/>
      <c r="F461" s="43"/>
      <c r="G461" s="43"/>
      <c r="H461" s="476"/>
      <c r="I461" s="41"/>
      <c r="J461" s="41"/>
      <c r="K461" s="41"/>
      <c r="L461" s="43"/>
      <c r="M461" s="43"/>
      <c r="N461" s="43"/>
      <c r="O461" s="43"/>
      <c r="P461" s="43"/>
      <c r="Q461" s="43"/>
      <c r="R461" s="43"/>
      <c r="S461" s="43"/>
      <c r="T461" s="41"/>
      <c r="U461" s="41"/>
      <c r="V461" s="41"/>
      <c r="W461" s="41"/>
      <c r="X461" s="41"/>
      <c r="Y461" s="43"/>
      <c r="Z461" s="43"/>
    </row>
    <row r="462" spans="1:26" ht="11.25" customHeight="1" x14ac:dyDescent="0.2">
      <c r="A462" s="43"/>
      <c r="B462" s="43"/>
      <c r="C462" s="43"/>
      <c r="D462" s="43"/>
      <c r="E462" s="43"/>
      <c r="F462" s="43"/>
      <c r="G462" s="43"/>
      <c r="H462" s="476"/>
      <c r="I462" s="41"/>
      <c r="J462" s="41"/>
      <c r="K462" s="41"/>
      <c r="L462" s="43"/>
      <c r="M462" s="43"/>
      <c r="N462" s="43"/>
      <c r="O462" s="43"/>
      <c r="P462" s="43"/>
      <c r="Q462" s="43"/>
      <c r="R462" s="43"/>
      <c r="S462" s="43"/>
      <c r="T462" s="41"/>
      <c r="U462" s="41"/>
      <c r="V462" s="41"/>
      <c r="W462" s="41"/>
      <c r="X462" s="41"/>
      <c r="Y462" s="43"/>
      <c r="Z462" s="43"/>
    </row>
    <row r="463" spans="1:26" ht="11.25" customHeight="1" x14ac:dyDescent="0.2">
      <c r="A463" s="43"/>
      <c r="B463" s="43"/>
      <c r="C463" s="43"/>
      <c r="D463" s="43"/>
      <c r="E463" s="43"/>
      <c r="F463" s="43"/>
      <c r="G463" s="43"/>
      <c r="H463" s="476"/>
      <c r="I463" s="41"/>
      <c r="J463" s="41"/>
      <c r="K463" s="41"/>
      <c r="L463" s="43"/>
      <c r="M463" s="43"/>
      <c r="N463" s="43"/>
      <c r="O463" s="43"/>
      <c r="P463" s="43"/>
      <c r="Q463" s="43"/>
      <c r="R463" s="43"/>
      <c r="S463" s="43"/>
      <c r="T463" s="41"/>
      <c r="U463" s="41"/>
      <c r="V463" s="41"/>
      <c r="W463" s="41"/>
      <c r="X463" s="41"/>
      <c r="Y463" s="43"/>
      <c r="Z463" s="43"/>
    </row>
    <row r="464" spans="1:26" ht="11.25" customHeight="1" x14ac:dyDescent="0.2">
      <c r="A464" s="43"/>
      <c r="B464" s="43"/>
      <c r="C464" s="43"/>
      <c r="D464" s="43"/>
      <c r="E464" s="43"/>
      <c r="F464" s="43"/>
      <c r="G464" s="43"/>
      <c r="H464" s="476"/>
      <c r="I464" s="41"/>
      <c r="J464" s="41"/>
      <c r="K464" s="41"/>
      <c r="L464" s="43"/>
      <c r="M464" s="43"/>
      <c r="N464" s="43"/>
      <c r="O464" s="43"/>
      <c r="P464" s="43"/>
      <c r="Q464" s="43"/>
      <c r="R464" s="43"/>
      <c r="S464" s="43"/>
      <c r="T464" s="41"/>
      <c r="U464" s="41"/>
      <c r="V464" s="41"/>
      <c r="W464" s="41"/>
      <c r="X464" s="41"/>
      <c r="Y464" s="43"/>
      <c r="Z464" s="43"/>
    </row>
    <row r="465" spans="1:26" ht="11.25" customHeight="1" x14ac:dyDescent="0.2">
      <c r="A465" s="43"/>
      <c r="B465" s="43"/>
      <c r="C465" s="43"/>
      <c r="D465" s="43"/>
      <c r="E465" s="43"/>
      <c r="F465" s="43"/>
      <c r="G465" s="43"/>
      <c r="H465" s="476"/>
      <c r="I465" s="41"/>
      <c r="J465" s="41"/>
      <c r="K465" s="41"/>
      <c r="L465" s="43"/>
      <c r="M465" s="43"/>
      <c r="N465" s="43"/>
      <c r="O465" s="43"/>
      <c r="P465" s="43"/>
      <c r="Q465" s="43"/>
      <c r="R465" s="43"/>
      <c r="S465" s="43"/>
      <c r="T465" s="41"/>
      <c r="U465" s="41"/>
      <c r="V465" s="41"/>
      <c r="W465" s="41"/>
      <c r="X465" s="41"/>
      <c r="Y465" s="43"/>
      <c r="Z465" s="43"/>
    </row>
    <row r="466" spans="1:26" ht="11.25" customHeight="1" x14ac:dyDescent="0.2">
      <c r="A466" s="43"/>
      <c r="B466" s="43"/>
      <c r="C466" s="43"/>
      <c r="D466" s="43"/>
      <c r="E466" s="43"/>
      <c r="F466" s="43"/>
      <c r="G466" s="43"/>
      <c r="H466" s="476"/>
      <c r="I466" s="41"/>
      <c r="J466" s="41"/>
      <c r="K466" s="41"/>
      <c r="L466" s="43"/>
      <c r="M466" s="43"/>
      <c r="N466" s="43"/>
      <c r="O466" s="43"/>
      <c r="P466" s="43"/>
      <c r="Q466" s="43"/>
      <c r="R466" s="43"/>
      <c r="S466" s="43"/>
      <c r="T466" s="41"/>
      <c r="U466" s="41"/>
      <c r="V466" s="41"/>
      <c r="W466" s="41"/>
      <c r="X466" s="41"/>
      <c r="Y466" s="43"/>
      <c r="Z466" s="43"/>
    </row>
    <row r="467" spans="1:26" ht="11.25" customHeight="1" x14ac:dyDescent="0.2">
      <c r="A467" s="43"/>
      <c r="B467" s="43"/>
      <c r="C467" s="43"/>
      <c r="D467" s="43"/>
      <c r="E467" s="43"/>
      <c r="F467" s="43"/>
      <c r="G467" s="43"/>
      <c r="H467" s="476"/>
      <c r="I467" s="41"/>
      <c r="J467" s="41"/>
      <c r="K467" s="41"/>
      <c r="L467" s="43"/>
      <c r="M467" s="43"/>
      <c r="N467" s="43"/>
      <c r="O467" s="43"/>
      <c r="P467" s="43"/>
      <c r="Q467" s="43"/>
      <c r="R467" s="43"/>
      <c r="S467" s="43"/>
      <c r="T467" s="41"/>
      <c r="U467" s="41"/>
      <c r="V467" s="41"/>
      <c r="W467" s="41"/>
      <c r="X467" s="41"/>
      <c r="Y467" s="43"/>
      <c r="Z467" s="43"/>
    </row>
    <row r="468" spans="1:26" ht="11.25" customHeight="1" x14ac:dyDescent="0.2">
      <c r="A468" s="43"/>
      <c r="B468" s="43"/>
      <c r="C468" s="43"/>
      <c r="D468" s="43"/>
      <c r="E468" s="43"/>
      <c r="F468" s="43"/>
      <c r="G468" s="43"/>
      <c r="H468" s="476"/>
      <c r="I468" s="41"/>
      <c r="J468" s="41"/>
      <c r="K468" s="41"/>
      <c r="L468" s="43"/>
      <c r="M468" s="43"/>
      <c r="N468" s="43"/>
      <c r="O468" s="43"/>
      <c r="P468" s="43"/>
      <c r="Q468" s="43"/>
      <c r="R468" s="43"/>
      <c r="S468" s="43"/>
      <c r="T468" s="41"/>
      <c r="U468" s="41"/>
      <c r="V468" s="41"/>
      <c r="W468" s="41"/>
      <c r="X468" s="41"/>
      <c r="Y468" s="43"/>
      <c r="Z468" s="43"/>
    </row>
    <row r="469" spans="1:26" ht="11.25" customHeight="1" x14ac:dyDescent="0.2">
      <c r="A469" s="43"/>
      <c r="B469" s="43"/>
      <c r="C469" s="43"/>
      <c r="D469" s="43"/>
      <c r="E469" s="43"/>
      <c r="F469" s="43"/>
      <c r="G469" s="43"/>
      <c r="H469" s="476"/>
      <c r="I469" s="41"/>
      <c r="J469" s="41"/>
      <c r="K469" s="41"/>
      <c r="L469" s="43"/>
      <c r="M469" s="43"/>
      <c r="N469" s="43"/>
      <c r="O469" s="43"/>
      <c r="P469" s="43"/>
      <c r="Q469" s="43"/>
      <c r="R469" s="43"/>
      <c r="S469" s="43"/>
      <c r="T469" s="41"/>
      <c r="U469" s="41"/>
      <c r="V469" s="41"/>
      <c r="W469" s="41"/>
      <c r="X469" s="41"/>
      <c r="Y469" s="43"/>
      <c r="Z469" s="43"/>
    </row>
    <row r="470" spans="1:26" ht="11.25" customHeight="1" x14ac:dyDescent="0.2">
      <c r="A470" s="43"/>
      <c r="B470" s="43"/>
      <c r="C470" s="43"/>
      <c r="D470" s="43"/>
      <c r="E470" s="43"/>
      <c r="F470" s="43"/>
      <c r="G470" s="43"/>
      <c r="H470" s="476"/>
      <c r="I470" s="41"/>
      <c r="J470" s="41"/>
      <c r="K470" s="41"/>
      <c r="L470" s="43"/>
      <c r="M470" s="43"/>
      <c r="N470" s="43"/>
      <c r="O470" s="43"/>
      <c r="P470" s="43"/>
      <c r="Q470" s="43"/>
      <c r="R470" s="43"/>
      <c r="S470" s="43"/>
      <c r="T470" s="41"/>
      <c r="U470" s="41"/>
      <c r="V470" s="41"/>
      <c r="W470" s="41"/>
      <c r="X470" s="41"/>
      <c r="Y470" s="43"/>
      <c r="Z470" s="43"/>
    </row>
    <row r="471" spans="1:26" ht="11.25" customHeight="1" x14ac:dyDescent="0.2">
      <c r="A471" s="43"/>
      <c r="B471" s="43"/>
      <c r="C471" s="43"/>
      <c r="D471" s="43"/>
      <c r="E471" s="43"/>
      <c r="F471" s="43"/>
      <c r="G471" s="43"/>
      <c r="H471" s="476"/>
      <c r="I471" s="41"/>
      <c r="J471" s="41"/>
      <c r="K471" s="41"/>
      <c r="L471" s="43"/>
      <c r="M471" s="43"/>
      <c r="N471" s="43"/>
      <c r="O471" s="43"/>
      <c r="P471" s="43"/>
      <c r="Q471" s="43"/>
      <c r="R471" s="43"/>
      <c r="S471" s="43"/>
      <c r="T471" s="41"/>
      <c r="U471" s="41"/>
      <c r="V471" s="41"/>
      <c r="W471" s="41"/>
      <c r="X471" s="41"/>
      <c r="Y471" s="43"/>
      <c r="Z471" s="43"/>
    </row>
    <row r="472" spans="1:26" ht="11.25" customHeight="1" x14ac:dyDescent="0.2">
      <c r="A472" s="43"/>
      <c r="B472" s="43"/>
      <c r="C472" s="43"/>
      <c r="D472" s="43"/>
      <c r="E472" s="43"/>
      <c r="F472" s="43"/>
      <c r="G472" s="43"/>
      <c r="H472" s="476"/>
      <c r="I472" s="41"/>
      <c r="J472" s="41"/>
      <c r="K472" s="41"/>
      <c r="L472" s="43"/>
      <c r="M472" s="43"/>
      <c r="N472" s="43"/>
      <c r="O472" s="43"/>
      <c r="P472" s="43"/>
      <c r="Q472" s="43"/>
      <c r="R472" s="43"/>
      <c r="S472" s="43"/>
      <c r="T472" s="41"/>
      <c r="U472" s="41"/>
      <c r="V472" s="41"/>
      <c r="W472" s="41"/>
      <c r="X472" s="41"/>
      <c r="Y472" s="43"/>
      <c r="Z472" s="43"/>
    </row>
    <row r="473" spans="1:26" ht="11.25" customHeight="1" x14ac:dyDescent="0.2">
      <c r="A473" s="43"/>
      <c r="B473" s="43"/>
      <c r="C473" s="43"/>
      <c r="D473" s="43"/>
      <c r="E473" s="43"/>
      <c r="F473" s="43"/>
      <c r="G473" s="43"/>
      <c r="H473" s="476"/>
      <c r="I473" s="41"/>
      <c r="J473" s="41"/>
      <c r="K473" s="41"/>
      <c r="L473" s="43"/>
      <c r="M473" s="43"/>
      <c r="N473" s="43"/>
      <c r="O473" s="43"/>
      <c r="P473" s="43"/>
      <c r="Q473" s="43"/>
      <c r="R473" s="43"/>
      <c r="S473" s="43"/>
      <c r="T473" s="41"/>
      <c r="U473" s="41"/>
      <c r="V473" s="41"/>
      <c r="W473" s="41"/>
      <c r="X473" s="41"/>
      <c r="Y473" s="43"/>
      <c r="Z473" s="43"/>
    </row>
    <row r="474" spans="1:26" ht="11.25" customHeight="1" x14ac:dyDescent="0.2">
      <c r="A474" s="43"/>
      <c r="B474" s="43"/>
      <c r="C474" s="43"/>
      <c r="D474" s="43"/>
      <c r="E474" s="43"/>
      <c r="F474" s="43"/>
      <c r="G474" s="43"/>
      <c r="H474" s="476"/>
      <c r="I474" s="41"/>
      <c r="J474" s="41"/>
      <c r="K474" s="41"/>
      <c r="L474" s="43"/>
      <c r="M474" s="43"/>
      <c r="N474" s="43"/>
      <c r="O474" s="43"/>
      <c r="P474" s="43"/>
      <c r="Q474" s="43"/>
      <c r="R474" s="43"/>
      <c r="S474" s="43"/>
      <c r="T474" s="41"/>
      <c r="U474" s="41"/>
      <c r="V474" s="41"/>
      <c r="W474" s="41"/>
      <c r="X474" s="41"/>
      <c r="Y474" s="43"/>
      <c r="Z474" s="43"/>
    </row>
    <row r="475" spans="1:26" ht="11.25" customHeight="1" x14ac:dyDescent="0.2">
      <c r="A475" s="43"/>
      <c r="B475" s="43"/>
      <c r="C475" s="43"/>
      <c r="D475" s="43"/>
      <c r="E475" s="43"/>
      <c r="F475" s="43"/>
      <c r="G475" s="43"/>
      <c r="H475" s="476"/>
      <c r="I475" s="41"/>
      <c r="J475" s="41"/>
      <c r="K475" s="41"/>
      <c r="L475" s="43"/>
      <c r="M475" s="43"/>
      <c r="N475" s="43"/>
      <c r="O475" s="43"/>
      <c r="P475" s="43"/>
      <c r="Q475" s="43"/>
      <c r="R475" s="43"/>
      <c r="S475" s="43"/>
      <c r="T475" s="41"/>
      <c r="U475" s="41"/>
      <c r="V475" s="41"/>
      <c r="W475" s="41"/>
      <c r="X475" s="41"/>
      <c r="Y475" s="43"/>
      <c r="Z475" s="43"/>
    </row>
    <row r="476" spans="1:26" ht="11.25" customHeight="1" x14ac:dyDescent="0.2">
      <c r="A476" s="43"/>
      <c r="B476" s="43"/>
      <c r="C476" s="43"/>
      <c r="D476" s="43"/>
      <c r="E476" s="43"/>
      <c r="F476" s="43"/>
      <c r="G476" s="43"/>
      <c r="H476" s="476"/>
      <c r="I476" s="41"/>
      <c r="J476" s="41"/>
      <c r="K476" s="41"/>
      <c r="L476" s="43"/>
      <c r="M476" s="43"/>
      <c r="N476" s="43"/>
      <c r="O476" s="43"/>
      <c r="P476" s="43"/>
      <c r="Q476" s="43"/>
      <c r="R476" s="43"/>
      <c r="S476" s="43"/>
      <c r="T476" s="41"/>
      <c r="U476" s="41"/>
      <c r="V476" s="41"/>
      <c r="W476" s="41"/>
      <c r="X476" s="41"/>
      <c r="Y476" s="43"/>
      <c r="Z476" s="43"/>
    </row>
    <row r="477" spans="1:26" ht="11.25" customHeight="1" x14ac:dyDescent="0.2">
      <c r="A477" s="43"/>
      <c r="B477" s="43"/>
      <c r="C477" s="43"/>
      <c r="D477" s="43"/>
      <c r="E477" s="43"/>
      <c r="F477" s="43"/>
      <c r="G477" s="43"/>
      <c r="H477" s="476"/>
      <c r="I477" s="41"/>
      <c r="J477" s="41"/>
      <c r="K477" s="41"/>
      <c r="L477" s="43"/>
      <c r="M477" s="43"/>
      <c r="N477" s="43"/>
      <c r="O477" s="43"/>
      <c r="P477" s="43"/>
      <c r="Q477" s="43"/>
      <c r="R477" s="43"/>
      <c r="S477" s="43"/>
      <c r="T477" s="41"/>
      <c r="U477" s="41"/>
      <c r="V477" s="41"/>
      <c r="W477" s="41"/>
      <c r="X477" s="41"/>
      <c r="Y477" s="43"/>
      <c r="Z477" s="43"/>
    </row>
    <row r="478" spans="1:26" ht="11.25" customHeight="1" x14ac:dyDescent="0.2">
      <c r="A478" s="43"/>
      <c r="B478" s="43"/>
      <c r="C478" s="43"/>
      <c r="D478" s="43"/>
      <c r="E478" s="43"/>
      <c r="F478" s="43"/>
      <c r="G478" s="43"/>
      <c r="H478" s="476"/>
      <c r="I478" s="41"/>
      <c r="J478" s="41"/>
      <c r="K478" s="41"/>
      <c r="L478" s="43"/>
      <c r="M478" s="43"/>
      <c r="N478" s="43"/>
      <c r="O478" s="43"/>
      <c r="P478" s="43"/>
      <c r="Q478" s="43"/>
      <c r="R478" s="43"/>
      <c r="S478" s="43"/>
      <c r="T478" s="41"/>
      <c r="U478" s="41"/>
      <c r="V478" s="41"/>
      <c r="W478" s="41"/>
      <c r="X478" s="41"/>
      <c r="Y478" s="43"/>
      <c r="Z478" s="43"/>
    </row>
    <row r="479" spans="1:26" ht="11.25" customHeight="1" x14ac:dyDescent="0.2">
      <c r="A479" s="43"/>
      <c r="B479" s="43"/>
      <c r="C479" s="43"/>
      <c r="D479" s="43"/>
      <c r="E479" s="43"/>
      <c r="F479" s="43"/>
      <c r="G479" s="43"/>
      <c r="H479" s="476"/>
      <c r="I479" s="41"/>
      <c r="J479" s="41"/>
      <c r="K479" s="41"/>
      <c r="L479" s="43"/>
      <c r="M479" s="43"/>
      <c r="N479" s="43"/>
      <c r="O479" s="43"/>
      <c r="P479" s="43"/>
      <c r="Q479" s="43"/>
      <c r="R479" s="43"/>
      <c r="S479" s="43"/>
      <c r="T479" s="41"/>
      <c r="U479" s="41"/>
      <c r="V479" s="41"/>
      <c r="W479" s="41"/>
      <c r="X479" s="41"/>
      <c r="Y479" s="43"/>
      <c r="Z479" s="43"/>
    </row>
    <row r="480" spans="1:26" ht="11.25" customHeight="1" x14ac:dyDescent="0.2">
      <c r="A480" s="43"/>
      <c r="B480" s="43"/>
      <c r="C480" s="43"/>
      <c r="D480" s="43"/>
      <c r="E480" s="43"/>
      <c r="F480" s="43"/>
      <c r="G480" s="43"/>
      <c r="H480" s="476"/>
      <c r="I480" s="41"/>
      <c r="J480" s="41"/>
      <c r="K480" s="41"/>
      <c r="L480" s="43"/>
      <c r="M480" s="43"/>
      <c r="N480" s="43"/>
      <c r="O480" s="43"/>
      <c r="P480" s="43"/>
      <c r="Q480" s="43"/>
      <c r="R480" s="43"/>
      <c r="S480" s="43"/>
      <c r="T480" s="41"/>
      <c r="U480" s="41"/>
      <c r="V480" s="41"/>
      <c r="W480" s="41"/>
      <c r="X480" s="41"/>
      <c r="Y480" s="43"/>
      <c r="Z480" s="43"/>
    </row>
    <row r="481" spans="1:26" ht="11.25" customHeight="1" x14ac:dyDescent="0.2">
      <c r="A481" s="43"/>
      <c r="B481" s="43"/>
      <c r="C481" s="43"/>
      <c r="D481" s="43"/>
      <c r="E481" s="43"/>
      <c r="F481" s="43"/>
      <c r="G481" s="43"/>
      <c r="H481" s="476"/>
      <c r="I481" s="41"/>
      <c r="J481" s="41"/>
      <c r="K481" s="41"/>
      <c r="L481" s="43"/>
      <c r="M481" s="43"/>
      <c r="N481" s="43"/>
      <c r="O481" s="43"/>
      <c r="P481" s="43"/>
      <c r="Q481" s="43"/>
      <c r="R481" s="43"/>
      <c r="S481" s="43"/>
      <c r="T481" s="41"/>
      <c r="U481" s="41"/>
      <c r="V481" s="41"/>
      <c r="W481" s="41"/>
      <c r="X481" s="41"/>
      <c r="Y481" s="43"/>
      <c r="Z481" s="43"/>
    </row>
    <row r="482" spans="1:26" ht="11.25" customHeight="1" x14ac:dyDescent="0.2">
      <c r="A482" s="43"/>
      <c r="B482" s="43"/>
      <c r="C482" s="43"/>
      <c r="D482" s="43"/>
      <c r="E482" s="43"/>
      <c r="F482" s="43"/>
      <c r="G482" s="43"/>
      <c r="H482" s="476"/>
      <c r="I482" s="41"/>
      <c r="J482" s="41"/>
      <c r="K482" s="41"/>
      <c r="L482" s="43"/>
      <c r="M482" s="43"/>
      <c r="N482" s="43"/>
      <c r="O482" s="43"/>
      <c r="P482" s="43"/>
      <c r="Q482" s="43"/>
      <c r="R482" s="43"/>
      <c r="S482" s="43"/>
      <c r="T482" s="41"/>
      <c r="U482" s="41"/>
      <c r="V482" s="41"/>
      <c r="W482" s="41"/>
      <c r="X482" s="41"/>
      <c r="Y482" s="43"/>
      <c r="Z482" s="43"/>
    </row>
    <row r="483" spans="1:26" ht="11.25" customHeight="1" x14ac:dyDescent="0.2">
      <c r="A483" s="43"/>
      <c r="B483" s="43"/>
      <c r="C483" s="43"/>
      <c r="D483" s="43"/>
      <c r="E483" s="43"/>
      <c r="F483" s="43"/>
      <c r="G483" s="43"/>
      <c r="H483" s="476"/>
      <c r="I483" s="41"/>
      <c r="J483" s="41"/>
      <c r="K483" s="41"/>
      <c r="L483" s="43"/>
      <c r="M483" s="43"/>
      <c r="N483" s="43"/>
      <c r="O483" s="43"/>
      <c r="P483" s="43"/>
      <c r="Q483" s="43"/>
      <c r="R483" s="43"/>
      <c r="S483" s="43"/>
      <c r="T483" s="41"/>
      <c r="U483" s="41"/>
      <c r="V483" s="41"/>
      <c r="W483" s="41"/>
      <c r="X483" s="41"/>
      <c r="Y483" s="43"/>
      <c r="Z483" s="43"/>
    </row>
    <row r="484" spans="1:26" ht="11.25" customHeight="1" x14ac:dyDescent="0.2">
      <c r="A484" s="43"/>
      <c r="B484" s="43"/>
      <c r="C484" s="43"/>
      <c r="D484" s="43"/>
      <c r="E484" s="43"/>
      <c r="F484" s="43"/>
      <c r="G484" s="43"/>
      <c r="H484" s="476"/>
      <c r="I484" s="41"/>
      <c r="J484" s="41"/>
      <c r="K484" s="41"/>
      <c r="L484" s="43"/>
      <c r="M484" s="43"/>
      <c r="N484" s="43"/>
      <c r="O484" s="43"/>
      <c r="P484" s="43"/>
      <c r="Q484" s="43"/>
      <c r="R484" s="43"/>
      <c r="S484" s="43"/>
      <c r="T484" s="41"/>
      <c r="U484" s="41"/>
      <c r="V484" s="41"/>
      <c r="W484" s="41"/>
      <c r="X484" s="41"/>
      <c r="Y484" s="43"/>
      <c r="Z484" s="43"/>
    </row>
    <row r="485" spans="1:26" ht="11.25" customHeight="1" x14ac:dyDescent="0.2">
      <c r="A485" s="43"/>
      <c r="B485" s="43"/>
      <c r="C485" s="43"/>
      <c r="D485" s="43"/>
      <c r="E485" s="43"/>
      <c r="F485" s="43"/>
      <c r="G485" s="43"/>
      <c r="H485" s="476"/>
      <c r="I485" s="41"/>
      <c r="J485" s="41"/>
      <c r="K485" s="41"/>
      <c r="L485" s="43"/>
      <c r="M485" s="43"/>
      <c r="N485" s="43"/>
      <c r="O485" s="43"/>
      <c r="P485" s="43"/>
      <c r="Q485" s="43"/>
      <c r="R485" s="43"/>
      <c r="S485" s="43"/>
      <c r="T485" s="41"/>
      <c r="U485" s="41"/>
      <c r="V485" s="41"/>
      <c r="W485" s="41"/>
      <c r="X485" s="41"/>
      <c r="Y485" s="43"/>
      <c r="Z485" s="43"/>
    </row>
    <row r="486" spans="1:26" ht="11.25" customHeight="1" x14ac:dyDescent="0.2">
      <c r="A486" s="43"/>
      <c r="B486" s="43"/>
      <c r="C486" s="43"/>
      <c r="D486" s="43"/>
      <c r="E486" s="43"/>
      <c r="F486" s="43"/>
      <c r="G486" s="43"/>
      <c r="H486" s="476"/>
      <c r="I486" s="41"/>
      <c r="J486" s="41"/>
      <c r="K486" s="41"/>
      <c r="L486" s="43"/>
      <c r="M486" s="43"/>
      <c r="N486" s="43"/>
      <c r="O486" s="43"/>
      <c r="P486" s="43"/>
      <c r="Q486" s="43"/>
      <c r="R486" s="43"/>
      <c r="S486" s="43"/>
      <c r="T486" s="41"/>
      <c r="U486" s="41"/>
      <c r="V486" s="41"/>
      <c r="W486" s="41"/>
      <c r="X486" s="41"/>
      <c r="Y486" s="43"/>
      <c r="Z486" s="43"/>
    </row>
    <row r="487" spans="1:26" ht="11.25" customHeight="1" x14ac:dyDescent="0.2">
      <c r="A487" s="43"/>
      <c r="B487" s="43"/>
      <c r="C487" s="43"/>
      <c r="D487" s="43"/>
      <c r="E487" s="43"/>
      <c r="F487" s="43"/>
      <c r="G487" s="43"/>
      <c r="H487" s="476"/>
      <c r="I487" s="41"/>
      <c r="J487" s="41"/>
      <c r="K487" s="41"/>
      <c r="L487" s="43"/>
      <c r="M487" s="43"/>
      <c r="N487" s="43"/>
      <c r="O487" s="43"/>
      <c r="P487" s="43"/>
      <c r="Q487" s="43"/>
      <c r="R487" s="43"/>
      <c r="S487" s="43"/>
      <c r="T487" s="41"/>
      <c r="U487" s="41"/>
      <c r="V487" s="41"/>
      <c r="W487" s="41"/>
      <c r="X487" s="41"/>
      <c r="Y487" s="43"/>
      <c r="Z487" s="43"/>
    </row>
    <row r="488" spans="1:26" ht="11.25" customHeight="1" x14ac:dyDescent="0.2">
      <c r="A488" s="43"/>
      <c r="B488" s="43"/>
      <c r="C488" s="43"/>
      <c r="D488" s="43"/>
      <c r="E488" s="43"/>
      <c r="F488" s="43"/>
      <c r="G488" s="43"/>
      <c r="H488" s="476"/>
      <c r="I488" s="41"/>
      <c r="J488" s="41"/>
      <c r="K488" s="41"/>
      <c r="L488" s="43"/>
      <c r="M488" s="43"/>
      <c r="N488" s="43"/>
      <c r="O488" s="43"/>
      <c r="P488" s="43"/>
      <c r="Q488" s="43"/>
      <c r="R488" s="43"/>
      <c r="S488" s="43"/>
      <c r="T488" s="41"/>
      <c r="U488" s="41"/>
      <c r="V488" s="41"/>
      <c r="W488" s="41"/>
      <c r="X488" s="41"/>
      <c r="Y488" s="43"/>
      <c r="Z488" s="43"/>
    </row>
    <row r="489" spans="1:26" ht="11.25" customHeight="1" x14ac:dyDescent="0.2">
      <c r="A489" s="43"/>
      <c r="B489" s="43"/>
      <c r="C489" s="43"/>
      <c r="D489" s="43"/>
      <c r="E489" s="43"/>
      <c r="F489" s="43"/>
      <c r="G489" s="43"/>
      <c r="H489" s="476"/>
      <c r="I489" s="41"/>
      <c r="J489" s="41"/>
      <c r="K489" s="41"/>
      <c r="L489" s="43"/>
      <c r="M489" s="43"/>
      <c r="N489" s="43"/>
      <c r="O489" s="43"/>
      <c r="P489" s="43"/>
      <c r="Q489" s="43"/>
      <c r="R489" s="43"/>
      <c r="S489" s="43"/>
      <c r="T489" s="41"/>
      <c r="U489" s="41"/>
      <c r="V489" s="41"/>
      <c r="W489" s="41"/>
      <c r="X489" s="41"/>
      <c r="Y489" s="43"/>
      <c r="Z489" s="43"/>
    </row>
    <row r="490" spans="1:26" ht="11.25" customHeight="1" x14ac:dyDescent="0.2">
      <c r="A490" s="43"/>
      <c r="B490" s="43"/>
      <c r="C490" s="43"/>
      <c r="D490" s="43"/>
      <c r="E490" s="43"/>
      <c r="F490" s="43"/>
      <c r="G490" s="43"/>
      <c r="H490" s="476"/>
      <c r="I490" s="41"/>
      <c r="J490" s="41"/>
      <c r="K490" s="41"/>
      <c r="L490" s="43"/>
      <c r="M490" s="43"/>
      <c r="N490" s="43"/>
      <c r="O490" s="43"/>
      <c r="P490" s="43"/>
      <c r="Q490" s="43"/>
      <c r="R490" s="43"/>
      <c r="S490" s="43"/>
      <c r="T490" s="41"/>
      <c r="U490" s="41"/>
      <c r="V490" s="41"/>
      <c r="W490" s="41"/>
      <c r="X490" s="41"/>
      <c r="Y490" s="43"/>
      <c r="Z490" s="43"/>
    </row>
    <row r="491" spans="1:26" ht="11.25" customHeight="1" x14ac:dyDescent="0.2">
      <c r="A491" s="43"/>
      <c r="B491" s="43"/>
      <c r="C491" s="43"/>
      <c r="D491" s="43"/>
      <c r="E491" s="43"/>
      <c r="F491" s="43"/>
      <c r="G491" s="43"/>
      <c r="H491" s="476"/>
      <c r="I491" s="41"/>
      <c r="J491" s="41"/>
      <c r="K491" s="41"/>
      <c r="L491" s="43"/>
      <c r="M491" s="43"/>
      <c r="N491" s="43"/>
      <c r="O491" s="43"/>
      <c r="P491" s="43"/>
      <c r="Q491" s="43"/>
      <c r="R491" s="43"/>
      <c r="S491" s="43"/>
      <c r="T491" s="41"/>
      <c r="U491" s="41"/>
      <c r="V491" s="41"/>
      <c r="W491" s="41"/>
      <c r="X491" s="41"/>
      <c r="Y491" s="43"/>
      <c r="Z491" s="43"/>
    </row>
    <row r="492" spans="1:26" ht="11.25" customHeight="1" x14ac:dyDescent="0.2">
      <c r="A492" s="43"/>
      <c r="B492" s="43"/>
      <c r="C492" s="43"/>
      <c r="D492" s="43"/>
      <c r="E492" s="43"/>
      <c r="F492" s="43"/>
      <c r="G492" s="43"/>
      <c r="H492" s="476"/>
      <c r="I492" s="41"/>
      <c r="J492" s="41"/>
      <c r="K492" s="41"/>
      <c r="L492" s="43"/>
      <c r="M492" s="43"/>
      <c r="N492" s="43"/>
      <c r="O492" s="43"/>
      <c r="P492" s="43"/>
      <c r="Q492" s="43"/>
      <c r="R492" s="43"/>
      <c r="S492" s="43"/>
      <c r="T492" s="41"/>
      <c r="U492" s="41"/>
      <c r="V492" s="41"/>
      <c r="W492" s="41"/>
      <c r="X492" s="41"/>
      <c r="Y492" s="43"/>
      <c r="Z492" s="43"/>
    </row>
    <row r="493" spans="1:26" ht="11.25" customHeight="1" x14ac:dyDescent="0.2">
      <c r="A493" s="43"/>
      <c r="B493" s="43"/>
      <c r="C493" s="43"/>
      <c r="D493" s="43"/>
      <c r="E493" s="43"/>
      <c r="F493" s="43"/>
      <c r="G493" s="43"/>
      <c r="H493" s="476"/>
      <c r="I493" s="41"/>
      <c r="J493" s="41"/>
      <c r="K493" s="41"/>
      <c r="L493" s="43"/>
      <c r="M493" s="43"/>
      <c r="N493" s="43"/>
      <c r="O493" s="43"/>
      <c r="P493" s="43"/>
      <c r="Q493" s="43"/>
      <c r="R493" s="43"/>
      <c r="S493" s="43"/>
      <c r="T493" s="41"/>
      <c r="U493" s="41"/>
      <c r="V493" s="41"/>
      <c r="W493" s="41"/>
      <c r="X493" s="41"/>
      <c r="Y493" s="43"/>
      <c r="Z493" s="43"/>
    </row>
    <row r="494" spans="1:26" ht="11.25" customHeight="1" x14ac:dyDescent="0.2">
      <c r="A494" s="43"/>
      <c r="B494" s="43"/>
      <c r="C494" s="43"/>
      <c r="D494" s="43"/>
      <c r="E494" s="43"/>
      <c r="F494" s="43"/>
      <c r="G494" s="43"/>
      <c r="H494" s="476"/>
      <c r="I494" s="41"/>
      <c r="J494" s="41"/>
      <c r="K494" s="41"/>
      <c r="L494" s="43"/>
      <c r="M494" s="43"/>
      <c r="N494" s="43"/>
      <c r="O494" s="43"/>
      <c r="P494" s="43"/>
      <c r="Q494" s="43"/>
      <c r="R494" s="43"/>
      <c r="S494" s="43"/>
      <c r="T494" s="41"/>
      <c r="U494" s="41"/>
      <c r="V494" s="41"/>
      <c r="W494" s="41"/>
      <c r="X494" s="41"/>
      <c r="Y494" s="43"/>
      <c r="Z494" s="43"/>
    </row>
    <row r="495" spans="1:26" ht="11.25" customHeight="1" x14ac:dyDescent="0.2">
      <c r="A495" s="43"/>
      <c r="B495" s="43"/>
      <c r="C495" s="43"/>
      <c r="D495" s="43"/>
      <c r="E495" s="43"/>
      <c r="F495" s="43"/>
      <c r="G495" s="43"/>
      <c r="H495" s="476"/>
      <c r="I495" s="41"/>
      <c r="J495" s="41"/>
      <c r="K495" s="41"/>
      <c r="L495" s="43"/>
      <c r="M495" s="43"/>
      <c r="N495" s="43"/>
      <c r="O495" s="43"/>
      <c r="P495" s="43"/>
      <c r="Q495" s="43"/>
      <c r="R495" s="43"/>
      <c r="S495" s="43"/>
      <c r="T495" s="41"/>
      <c r="U495" s="41"/>
      <c r="V495" s="41"/>
      <c r="W495" s="41"/>
      <c r="X495" s="41"/>
      <c r="Y495" s="43"/>
      <c r="Z495" s="43"/>
    </row>
    <row r="496" spans="1:26" ht="11.25" customHeight="1" x14ac:dyDescent="0.2">
      <c r="A496" s="43"/>
      <c r="B496" s="43"/>
      <c r="C496" s="43"/>
      <c r="D496" s="43"/>
      <c r="E496" s="43"/>
      <c r="F496" s="43"/>
      <c r="G496" s="43"/>
      <c r="H496" s="476"/>
      <c r="I496" s="41"/>
      <c r="J496" s="41"/>
      <c r="K496" s="41"/>
      <c r="L496" s="43"/>
      <c r="M496" s="43"/>
      <c r="N496" s="43"/>
      <c r="O496" s="43"/>
      <c r="P496" s="43"/>
      <c r="Q496" s="43"/>
      <c r="R496" s="43"/>
      <c r="S496" s="43"/>
      <c r="T496" s="41"/>
      <c r="U496" s="41"/>
      <c r="V496" s="41"/>
      <c r="W496" s="41"/>
      <c r="X496" s="41"/>
      <c r="Y496" s="43"/>
      <c r="Z496" s="43"/>
    </row>
    <row r="497" spans="1:26" ht="11.25" customHeight="1" x14ac:dyDescent="0.2">
      <c r="A497" s="43"/>
      <c r="B497" s="43"/>
      <c r="C497" s="43"/>
      <c r="D497" s="43"/>
      <c r="E497" s="43"/>
      <c r="F497" s="43"/>
      <c r="G497" s="43"/>
      <c r="H497" s="476"/>
      <c r="I497" s="41"/>
      <c r="J497" s="41"/>
      <c r="K497" s="41"/>
      <c r="L497" s="43"/>
      <c r="M497" s="43"/>
      <c r="N497" s="43"/>
      <c r="O497" s="43"/>
      <c r="P497" s="43"/>
      <c r="Q497" s="43"/>
      <c r="R497" s="43"/>
      <c r="S497" s="43"/>
      <c r="T497" s="41"/>
      <c r="U497" s="41"/>
      <c r="V497" s="41"/>
      <c r="W497" s="41"/>
      <c r="X497" s="41"/>
      <c r="Y497" s="43"/>
      <c r="Z497" s="43"/>
    </row>
    <row r="498" spans="1:26" ht="11.25" customHeight="1" x14ac:dyDescent="0.2">
      <c r="A498" s="43"/>
      <c r="B498" s="43"/>
      <c r="C498" s="43"/>
      <c r="D498" s="43"/>
      <c r="E498" s="43"/>
      <c r="F498" s="43"/>
      <c r="G498" s="43"/>
      <c r="H498" s="476"/>
      <c r="I498" s="41"/>
      <c r="J498" s="41"/>
      <c r="K498" s="41"/>
      <c r="L498" s="43"/>
      <c r="M498" s="43"/>
      <c r="N498" s="43"/>
      <c r="O498" s="43"/>
      <c r="P498" s="43"/>
      <c r="Q498" s="43"/>
      <c r="R498" s="43"/>
      <c r="S498" s="43"/>
      <c r="T498" s="41"/>
      <c r="U498" s="41"/>
      <c r="V498" s="41"/>
      <c r="W498" s="41"/>
      <c r="X498" s="41"/>
      <c r="Y498" s="43"/>
      <c r="Z498" s="43"/>
    </row>
    <row r="499" spans="1:26" ht="11.25" customHeight="1" x14ac:dyDescent="0.2">
      <c r="A499" s="43"/>
      <c r="B499" s="43"/>
      <c r="C499" s="43"/>
      <c r="D499" s="43"/>
      <c r="E499" s="43"/>
      <c r="F499" s="43"/>
      <c r="G499" s="43"/>
      <c r="H499" s="476"/>
      <c r="I499" s="41"/>
      <c r="J499" s="41"/>
      <c r="K499" s="41"/>
      <c r="L499" s="43"/>
      <c r="M499" s="43"/>
      <c r="N499" s="43"/>
      <c r="O499" s="43"/>
      <c r="P499" s="43"/>
      <c r="Q499" s="43"/>
      <c r="R499" s="43"/>
      <c r="S499" s="43"/>
      <c r="T499" s="41"/>
      <c r="U499" s="41"/>
      <c r="V499" s="41"/>
      <c r="W499" s="41"/>
      <c r="X499" s="41"/>
      <c r="Y499" s="43"/>
      <c r="Z499" s="43"/>
    </row>
    <row r="500" spans="1:26" ht="11.25" customHeight="1" x14ac:dyDescent="0.2">
      <c r="A500" s="43"/>
      <c r="B500" s="43"/>
      <c r="C500" s="43"/>
      <c r="D500" s="43"/>
      <c r="E500" s="43"/>
      <c r="F500" s="43"/>
      <c r="G500" s="43"/>
      <c r="H500" s="476"/>
      <c r="I500" s="41"/>
      <c r="J500" s="41"/>
      <c r="K500" s="41"/>
      <c r="L500" s="43"/>
      <c r="M500" s="43"/>
      <c r="N500" s="43"/>
      <c r="O500" s="43"/>
      <c r="P500" s="43"/>
      <c r="Q500" s="43"/>
      <c r="R500" s="43"/>
      <c r="S500" s="43"/>
      <c r="T500" s="41"/>
      <c r="U500" s="41"/>
      <c r="V500" s="41"/>
      <c r="W500" s="41"/>
      <c r="X500" s="41"/>
      <c r="Y500" s="43"/>
      <c r="Z500" s="43"/>
    </row>
    <row r="501" spans="1:26" ht="11.25" customHeight="1" x14ac:dyDescent="0.2">
      <c r="A501" s="43"/>
      <c r="B501" s="43"/>
      <c r="C501" s="43"/>
      <c r="D501" s="43"/>
      <c r="E501" s="43"/>
      <c r="F501" s="43"/>
      <c r="G501" s="43"/>
      <c r="H501" s="476"/>
      <c r="I501" s="41"/>
      <c r="J501" s="41"/>
      <c r="K501" s="41"/>
      <c r="L501" s="43"/>
      <c r="M501" s="43"/>
      <c r="N501" s="43"/>
      <c r="O501" s="43"/>
      <c r="P501" s="43"/>
      <c r="Q501" s="43"/>
      <c r="R501" s="43"/>
      <c r="S501" s="43"/>
      <c r="T501" s="41"/>
      <c r="U501" s="41"/>
      <c r="V501" s="41"/>
      <c r="W501" s="41"/>
      <c r="X501" s="41"/>
      <c r="Y501" s="43"/>
      <c r="Z501" s="43"/>
    </row>
    <row r="502" spans="1:26" ht="11.25" customHeight="1" x14ac:dyDescent="0.2">
      <c r="A502" s="43"/>
      <c r="B502" s="43"/>
      <c r="C502" s="43"/>
      <c r="D502" s="43"/>
      <c r="E502" s="43"/>
      <c r="F502" s="43"/>
      <c r="G502" s="43"/>
      <c r="H502" s="476"/>
      <c r="I502" s="41"/>
      <c r="J502" s="41"/>
      <c r="K502" s="41"/>
      <c r="L502" s="43"/>
      <c r="M502" s="43"/>
      <c r="N502" s="43"/>
      <c r="O502" s="43"/>
      <c r="P502" s="43"/>
      <c r="Q502" s="43"/>
      <c r="R502" s="43"/>
      <c r="S502" s="43"/>
      <c r="T502" s="41"/>
      <c r="U502" s="41"/>
      <c r="V502" s="41"/>
      <c r="W502" s="41"/>
      <c r="X502" s="41"/>
      <c r="Y502" s="43"/>
      <c r="Z502" s="43"/>
    </row>
    <row r="503" spans="1:26" ht="11.25" customHeight="1" x14ac:dyDescent="0.2">
      <c r="A503" s="43"/>
      <c r="B503" s="43"/>
      <c r="C503" s="43"/>
      <c r="D503" s="43"/>
      <c r="E503" s="43"/>
      <c r="F503" s="43"/>
      <c r="G503" s="43"/>
      <c r="H503" s="476"/>
      <c r="I503" s="41"/>
      <c r="J503" s="41"/>
      <c r="K503" s="41"/>
      <c r="L503" s="43"/>
      <c r="M503" s="43"/>
      <c r="N503" s="43"/>
      <c r="O503" s="43"/>
      <c r="P503" s="43"/>
      <c r="Q503" s="43"/>
      <c r="R503" s="43"/>
      <c r="S503" s="43"/>
      <c r="T503" s="41"/>
      <c r="U503" s="41"/>
      <c r="V503" s="41"/>
      <c r="W503" s="41"/>
      <c r="X503" s="41"/>
      <c r="Y503" s="43"/>
      <c r="Z503" s="43"/>
    </row>
    <row r="504" spans="1:26" ht="11.25" customHeight="1" x14ac:dyDescent="0.2">
      <c r="A504" s="43"/>
      <c r="B504" s="43"/>
      <c r="C504" s="43"/>
      <c r="D504" s="43"/>
      <c r="E504" s="43"/>
      <c r="F504" s="43"/>
      <c r="G504" s="43"/>
      <c r="H504" s="476"/>
      <c r="I504" s="41"/>
      <c r="J504" s="41"/>
      <c r="K504" s="41"/>
      <c r="L504" s="43"/>
      <c r="M504" s="43"/>
      <c r="N504" s="43"/>
      <c r="O504" s="43"/>
      <c r="P504" s="43"/>
      <c r="Q504" s="43"/>
      <c r="R504" s="43"/>
      <c r="S504" s="43"/>
      <c r="T504" s="41"/>
      <c r="U504" s="41"/>
      <c r="V504" s="41"/>
      <c r="W504" s="41"/>
      <c r="X504" s="41"/>
      <c r="Y504" s="43"/>
      <c r="Z504" s="43"/>
    </row>
    <row r="505" spans="1:26" ht="11.25" customHeight="1" x14ac:dyDescent="0.2">
      <c r="A505" s="43"/>
      <c r="B505" s="43"/>
      <c r="C505" s="43"/>
      <c r="D505" s="43"/>
      <c r="E505" s="43"/>
      <c r="F505" s="43"/>
      <c r="G505" s="43"/>
      <c r="H505" s="476"/>
      <c r="I505" s="41"/>
      <c r="J505" s="41"/>
      <c r="K505" s="41"/>
      <c r="L505" s="43"/>
      <c r="M505" s="43"/>
      <c r="N505" s="43"/>
      <c r="O505" s="43"/>
      <c r="P505" s="43"/>
      <c r="Q505" s="43"/>
      <c r="R505" s="43"/>
      <c r="S505" s="43"/>
      <c r="T505" s="41"/>
      <c r="U505" s="41"/>
      <c r="V505" s="41"/>
      <c r="W505" s="41"/>
      <c r="X505" s="41"/>
      <c r="Y505" s="43"/>
      <c r="Z505" s="43"/>
    </row>
    <row r="506" spans="1:26" ht="11.25" customHeight="1" x14ac:dyDescent="0.2">
      <c r="A506" s="43"/>
      <c r="B506" s="43"/>
      <c r="C506" s="43"/>
      <c r="D506" s="43"/>
      <c r="E506" s="43"/>
      <c r="F506" s="43"/>
      <c r="G506" s="43"/>
      <c r="H506" s="476"/>
      <c r="I506" s="41"/>
      <c r="J506" s="41"/>
      <c r="K506" s="41"/>
      <c r="L506" s="43"/>
      <c r="M506" s="43"/>
      <c r="N506" s="43"/>
      <c r="O506" s="43"/>
      <c r="P506" s="43"/>
      <c r="Q506" s="43"/>
      <c r="R506" s="43"/>
      <c r="S506" s="43"/>
      <c r="T506" s="41"/>
      <c r="U506" s="41"/>
      <c r="V506" s="41"/>
      <c r="W506" s="41"/>
      <c r="X506" s="41"/>
      <c r="Y506" s="43"/>
      <c r="Z506" s="43"/>
    </row>
    <row r="507" spans="1:26" ht="11.25" customHeight="1" x14ac:dyDescent="0.2">
      <c r="A507" s="43"/>
      <c r="B507" s="43"/>
      <c r="C507" s="43"/>
      <c r="D507" s="43"/>
      <c r="E507" s="43"/>
      <c r="F507" s="43"/>
      <c r="G507" s="43"/>
      <c r="H507" s="476"/>
      <c r="I507" s="41"/>
      <c r="J507" s="41"/>
      <c r="K507" s="41"/>
      <c r="L507" s="43"/>
      <c r="M507" s="43"/>
      <c r="N507" s="43"/>
      <c r="O507" s="43"/>
      <c r="P507" s="43"/>
      <c r="Q507" s="43"/>
      <c r="R507" s="43"/>
      <c r="S507" s="43"/>
      <c r="T507" s="41"/>
      <c r="U507" s="41"/>
      <c r="V507" s="41"/>
      <c r="W507" s="41"/>
      <c r="X507" s="41"/>
      <c r="Y507" s="43"/>
      <c r="Z507" s="43"/>
    </row>
    <row r="508" spans="1:26" ht="11.25" customHeight="1" x14ac:dyDescent="0.2">
      <c r="A508" s="43"/>
      <c r="B508" s="43"/>
      <c r="C508" s="43"/>
      <c r="D508" s="43"/>
      <c r="E508" s="43"/>
      <c r="F508" s="43"/>
      <c r="G508" s="43"/>
      <c r="H508" s="476"/>
      <c r="I508" s="41"/>
      <c r="J508" s="41"/>
      <c r="K508" s="41"/>
      <c r="L508" s="43"/>
      <c r="M508" s="43"/>
      <c r="N508" s="43"/>
      <c r="O508" s="43"/>
      <c r="P508" s="43"/>
      <c r="Q508" s="43"/>
      <c r="R508" s="43"/>
      <c r="S508" s="43"/>
      <c r="T508" s="41"/>
      <c r="U508" s="41"/>
      <c r="V508" s="41"/>
      <c r="W508" s="41"/>
      <c r="X508" s="41"/>
      <c r="Y508" s="43"/>
      <c r="Z508" s="43"/>
    </row>
    <row r="509" spans="1:26" ht="11.25" customHeight="1" x14ac:dyDescent="0.2">
      <c r="A509" s="43"/>
      <c r="B509" s="43"/>
      <c r="C509" s="43"/>
      <c r="D509" s="43"/>
      <c r="E509" s="43"/>
      <c r="F509" s="43"/>
      <c r="G509" s="43"/>
      <c r="H509" s="476"/>
      <c r="I509" s="41"/>
      <c r="J509" s="41"/>
      <c r="K509" s="41"/>
      <c r="L509" s="43"/>
      <c r="M509" s="43"/>
      <c r="N509" s="43"/>
      <c r="O509" s="43"/>
      <c r="P509" s="43"/>
      <c r="Q509" s="43"/>
      <c r="R509" s="43"/>
      <c r="S509" s="43"/>
      <c r="T509" s="41"/>
      <c r="U509" s="41"/>
      <c r="V509" s="41"/>
      <c r="W509" s="41"/>
      <c r="X509" s="41"/>
      <c r="Y509" s="43"/>
      <c r="Z509" s="43"/>
    </row>
    <row r="510" spans="1:26" ht="11.25" customHeight="1" x14ac:dyDescent="0.2">
      <c r="A510" s="43"/>
      <c r="B510" s="43"/>
      <c r="C510" s="43"/>
      <c r="D510" s="43"/>
      <c r="E510" s="43"/>
      <c r="F510" s="43"/>
      <c r="G510" s="43"/>
      <c r="H510" s="476"/>
      <c r="I510" s="41"/>
      <c r="J510" s="41"/>
      <c r="K510" s="41"/>
      <c r="L510" s="43"/>
      <c r="M510" s="43"/>
      <c r="N510" s="43"/>
      <c r="O510" s="43"/>
      <c r="P510" s="43"/>
      <c r="Q510" s="43"/>
      <c r="R510" s="43"/>
      <c r="S510" s="43"/>
      <c r="T510" s="41"/>
      <c r="U510" s="41"/>
      <c r="V510" s="41"/>
      <c r="W510" s="41"/>
      <c r="X510" s="41"/>
      <c r="Y510" s="43"/>
      <c r="Z510" s="43"/>
    </row>
    <row r="511" spans="1:26" ht="11.25" customHeight="1" x14ac:dyDescent="0.2">
      <c r="A511" s="43"/>
      <c r="B511" s="43"/>
      <c r="C511" s="43"/>
      <c r="D511" s="43"/>
      <c r="E511" s="43"/>
      <c r="F511" s="43"/>
      <c r="G511" s="43"/>
      <c r="H511" s="476"/>
      <c r="I511" s="41"/>
      <c r="J511" s="41"/>
      <c r="K511" s="41"/>
      <c r="L511" s="43"/>
      <c r="M511" s="43"/>
      <c r="N511" s="43"/>
      <c r="O511" s="43"/>
      <c r="P511" s="43"/>
      <c r="Q511" s="43"/>
      <c r="R511" s="43"/>
      <c r="S511" s="43"/>
      <c r="T511" s="41"/>
      <c r="U511" s="41"/>
      <c r="V511" s="41"/>
      <c r="W511" s="41"/>
      <c r="X511" s="41"/>
      <c r="Y511" s="43"/>
      <c r="Z511" s="43"/>
    </row>
    <row r="512" spans="1:26" ht="11.25" customHeight="1" x14ac:dyDescent="0.2">
      <c r="A512" s="43"/>
      <c r="B512" s="43"/>
      <c r="C512" s="43"/>
      <c r="D512" s="43"/>
      <c r="E512" s="43"/>
      <c r="F512" s="43"/>
      <c r="G512" s="43"/>
      <c r="H512" s="476"/>
      <c r="I512" s="41"/>
      <c r="J512" s="41"/>
      <c r="K512" s="41"/>
      <c r="L512" s="43"/>
      <c r="M512" s="43"/>
      <c r="N512" s="43"/>
      <c r="O512" s="43"/>
      <c r="P512" s="43"/>
      <c r="Q512" s="43"/>
      <c r="R512" s="43"/>
      <c r="S512" s="43"/>
      <c r="T512" s="41"/>
      <c r="U512" s="41"/>
      <c r="V512" s="41"/>
      <c r="W512" s="41"/>
      <c r="X512" s="41"/>
      <c r="Y512" s="43"/>
      <c r="Z512" s="43"/>
    </row>
    <row r="513" spans="1:26" ht="11.25" customHeight="1" x14ac:dyDescent="0.2">
      <c r="A513" s="43"/>
      <c r="B513" s="43"/>
      <c r="C513" s="43"/>
      <c r="D513" s="43"/>
      <c r="E513" s="43"/>
      <c r="F513" s="43"/>
      <c r="G513" s="43"/>
      <c r="H513" s="476"/>
      <c r="I513" s="41"/>
      <c r="J513" s="41"/>
      <c r="K513" s="41"/>
      <c r="L513" s="43"/>
      <c r="M513" s="43"/>
      <c r="N513" s="43"/>
      <c r="O513" s="43"/>
      <c r="P513" s="43"/>
      <c r="Q513" s="43"/>
      <c r="R513" s="43"/>
      <c r="S513" s="43"/>
      <c r="T513" s="41"/>
      <c r="U513" s="41"/>
      <c r="V513" s="41"/>
      <c r="W513" s="41"/>
      <c r="X513" s="41"/>
      <c r="Y513" s="43"/>
      <c r="Z513" s="43"/>
    </row>
    <row r="514" spans="1:26" ht="11.25" customHeight="1" x14ac:dyDescent="0.2">
      <c r="A514" s="43"/>
      <c r="B514" s="43"/>
      <c r="C514" s="43"/>
      <c r="D514" s="43"/>
      <c r="E514" s="43"/>
      <c r="F514" s="43"/>
      <c r="G514" s="43"/>
      <c r="H514" s="476"/>
      <c r="I514" s="41"/>
      <c r="J514" s="41"/>
      <c r="K514" s="41"/>
      <c r="L514" s="43"/>
      <c r="M514" s="43"/>
      <c r="N514" s="43"/>
      <c r="O514" s="43"/>
      <c r="P514" s="43"/>
      <c r="Q514" s="43"/>
      <c r="R514" s="43"/>
      <c r="S514" s="43"/>
      <c r="T514" s="41"/>
      <c r="U514" s="41"/>
      <c r="V514" s="41"/>
      <c r="W514" s="41"/>
      <c r="X514" s="41"/>
      <c r="Y514" s="43"/>
      <c r="Z514" s="43"/>
    </row>
    <row r="515" spans="1:26" ht="11.25" customHeight="1" x14ac:dyDescent="0.2">
      <c r="A515" s="43"/>
      <c r="B515" s="43"/>
      <c r="C515" s="43"/>
      <c r="D515" s="43"/>
      <c r="E515" s="43"/>
      <c r="F515" s="43"/>
      <c r="G515" s="43"/>
      <c r="H515" s="476"/>
      <c r="I515" s="41"/>
      <c r="J515" s="41"/>
      <c r="K515" s="41"/>
      <c r="L515" s="43"/>
      <c r="M515" s="43"/>
      <c r="N515" s="43"/>
      <c r="O515" s="43"/>
      <c r="P515" s="43"/>
      <c r="Q515" s="43"/>
      <c r="R515" s="43"/>
      <c r="S515" s="43"/>
      <c r="T515" s="41"/>
      <c r="U515" s="41"/>
      <c r="V515" s="41"/>
      <c r="W515" s="41"/>
      <c r="X515" s="41"/>
      <c r="Y515" s="43"/>
      <c r="Z515" s="43"/>
    </row>
    <row r="516" spans="1:26" ht="11.25" customHeight="1" x14ac:dyDescent="0.2">
      <c r="A516" s="43"/>
      <c r="B516" s="43"/>
      <c r="C516" s="43"/>
      <c r="D516" s="43"/>
      <c r="E516" s="43"/>
      <c r="F516" s="43"/>
      <c r="G516" s="43"/>
      <c r="H516" s="476"/>
      <c r="I516" s="41"/>
      <c r="J516" s="41"/>
      <c r="K516" s="41"/>
      <c r="L516" s="43"/>
      <c r="M516" s="43"/>
      <c r="N516" s="43"/>
      <c r="O516" s="43"/>
      <c r="P516" s="43"/>
      <c r="Q516" s="43"/>
      <c r="R516" s="43"/>
      <c r="S516" s="43"/>
      <c r="T516" s="41"/>
      <c r="U516" s="41"/>
      <c r="V516" s="41"/>
      <c r="W516" s="41"/>
      <c r="X516" s="41"/>
      <c r="Y516" s="43"/>
      <c r="Z516" s="43"/>
    </row>
    <row r="517" spans="1:26" ht="11.25" customHeight="1" x14ac:dyDescent="0.2">
      <c r="A517" s="43"/>
      <c r="B517" s="43"/>
      <c r="C517" s="43"/>
      <c r="D517" s="43"/>
      <c r="E517" s="43"/>
      <c r="F517" s="43"/>
      <c r="G517" s="43"/>
      <c r="H517" s="476"/>
      <c r="I517" s="41"/>
      <c r="J517" s="41"/>
      <c r="K517" s="41"/>
      <c r="L517" s="43"/>
      <c r="M517" s="43"/>
      <c r="N517" s="43"/>
      <c r="O517" s="43"/>
      <c r="P517" s="43"/>
      <c r="Q517" s="43"/>
      <c r="R517" s="43"/>
      <c r="S517" s="43"/>
      <c r="T517" s="41"/>
      <c r="U517" s="41"/>
      <c r="V517" s="41"/>
      <c r="W517" s="41"/>
      <c r="X517" s="41"/>
      <c r="Y517" s="43"/>
      <c r="Z517" s="43"/>
    </row>
    <row r="518" spans="1:26" ht="11.25" customHeight="1" x14ac:dyDescent="0.2">
      <c r="A518" s="43"/>
      <c r="B518" s="43"/>
      <c r="C518" s="43"/>
      <c r="D518" s="43"/>
      <c r="E518" s="43"/>
      <c r="F518" s="43"/>
      <c r="G518" s="43"/>
      <c r="H518" s="476"/>
      <c r="I518" s="41"/>
      <c r="J518" s="41"/>
      <c r="K518" s="41"/>
      <c r="L518" s="43"/>
      <c r="M518" s="43"/>
      <c r="N518" s="43"/>
      <c r="O518" s="43"/>
      <c r="P518" s="43"/>
      <c r="Q518" s="43"/>
      <c r="R518" s="43"/>
      <c r="S518" s="43"/>
      <c r="T518" s="41"/>
      <c r="U518" s="41"/>
      <c r="V518" s="41"/>
      <c r="W518" s="41"/>
      <c r="X518" s="41"/>
      <c r="Y518" s="43"/>
      <c r="Z518" s="43"/>
    </row>
    <row r="519" spans="1:26" ht="11.25" customHeight="1" x14ac:dyDescent="0.2">
      <c r="A519" s="43"/>
      <c r="B519" s="43"/>
      <c r="C519" s="43"/>
      <c r="D519" s="43"/>
      <c r="E519" s="43"/>
      <c r="F519" s="43"/>
      <c r="G519" s="43"/>
      <c r="H519" s="476"/>
      <c r="I519" s="41"/>
      <c r="J519" s="41"/>
      <c r="K519" s="41"/>
      <c r="L519" s="43"/>
      <c r="M519" s="43"/>
      <c r="N519" s="43"/>
      <c r="O519" s="43"/>
      <c r="P519" s="43"/>
      <c r="Q519" s="43"/>
      <c r="R519" s="43"/>
      <c r="S519" s="43"/>
      <c r="T519" s="41"/>
      <c r="U519" s="41"/>
      <c r="V519" s="41"/>
      <c r="W519" s="41"/>
      <c r="X519" s="41"/>
      <c r="Y519" s="43"/>
      <c r="Z519" s="43"/>
    </row>
    <row r="520" spans="1:26" ht="11.25" customHeight="1" x14ac:dyDescent="0.2">
      <c r="A520" s="43"/>
      <c r="B520" s="43"/>
      <c r="C520" s="43"/>
      <c r="D520" s="43"/>
      <c r="E520" s="43"/>
      <c r="F520" s="43"/>
      <c r="G520" s="43"/>
      <c r="H520" s="476"/>
      <c r="I520" s="41"/>
      <c r="J520" s="41"/>
      <c r="K520" s="41"/>
      <c r="L520" s="43"/>
      <c r="M520" s="43"/>
      <c r="N520" s="43"/>
      <c r="O520" s="43"/>
      <c r="P520" s="43"/>
      <c r="Q520" s="43"/>
      <c r="R520" s="43"/>
      <c r="S520" s="43"/>
      <c r="T520" s="41"/>
      <c r="U520" s="41"/>
      <c r="V520" s="41"/>
      <c r="W520" s="41"/>
      <c r="X520" s="41"/>
      <c r="Y520" s="43"/>
      <c r="Z520" s="43"/>
    </row>
    <row r="521" spans="1:26" ht="11.25" customHeight="1" x14ac:dyDescent="0.2">
      <c r="A521" s="43"/>
      <c r="B521" s="43"/>
      <c r="C521" s="43"/>
      <c r="D521" s="43"/>
      <c r="E521" s="43"/>
      <c r="F521" s="43"/>
      <c r="G521" s="43"/>
      <c r="H521" s="476"/>
      <c r="I521" s="41"/>
      <c r="J521" s="41"/>
      <c r="K521" s="41"/>
      <c r="L521" s="43"/>
      <c r="M521" s="43"/>
      <c r="N521" s="43"/>
      <c r="O521" s="43"/>
      <c r="P521" s="43"/>
      <c r="Q521" s="43"/>
      <c r="R521" s="43"/>
      <c r="S521" s="43"/>
      <c r="T521" s="41"/>
      <c r="U521" s="41"/>
      <c r="V521" s="41"/>
      <c r="W521" s="41"/>
      <c r="X521" s="41"/>
      <c r="Y521" s="43"/>
      <c r="Z521" s="43"/>
    </row>
    <row r="522" spans="1:26" ht="11.25" customHeight="1" x14ac:dyDescent="0.2">
      <c r="A522" s="43"/>
      <c r="B522" s="43"/>
      <c r="C522" s="43"/>
      <c r="D522" s="43"/>
      <c r="E522" s="43"/>
      <c r="F522" s="43"/>
      <c r="G522" s="43"/>
      <c r="H522" s="476"/>
      <c r="I522" s="41"/>
      <c r="J522" s="41"/>
      <c r="K522" s="41"/>
      <c r="L522" s="43"/>
      <c r="M522" s="43"/>
      <c r="N522" s="43"/>
      <c r="O522" s="43"/>
      <c r="P522" s="43"/>
      <c r="Q522" s="43"/>
      <c r="R522" s="43"/>
      <c r="S522" s="43"/>
      <c r="T522" s="41"/>
      <c r="U522" s="41"/>
      <c r="V522" s="41"/>
      <c r="W522" s="41"/>
      <c r="X522" s="41"/>
      <c r="Y522" s="43"/>
      <c r="Z522" s="43"/>
    </row>
    <row r="523" spans="1:26" ht="11.25" customHeight="1" x14ac:dyDescent="0.2">
      <c r="A523" s="43"/>
      <c r="B523" s="43"/>
      <c r="C523" s="43"/>
      <c r="D523" s="43"/>
      <c r="E523" s="43"/>
      <c r="F523" s="43"/>
      <c r="G523" s="43"/>
      <c r="H523" s="476"/>
      <c r="I523" s="41"/>
      <c r="J523" s="41"/>
      <c r="K523" s="41"/>
      <c r="L523" s="43"/>
      <c r="M523" s="43"/>
      <c r="N523" s="43"/>
      <c r="O523" s="43"/>
      <c r="P523" s="43"/>
      <c r="Q523" s="43"/>
      <c r="R523" s="43"/>
      <c r="S523" s="43"/>
      <c r="T523" s="41"/>
      <c r="U523" s="41"/>
      <c r="V523" s="41"/>
      <c r="W523" s="41"/>
      <c r="X523" s="41"/>
      <c r="Y523" s="43"/>
      <c r="Z523" s="43"/>
    </row>
    <row r="524" spans="1:26" ht="11.25" customHeight="1" x14ac:dyDescent="0.2">
      <c r="A524" s="43"/>
      <c r="B524" s="43"/>
      <c r="C524" s="43"/>
      <c r="D524" s="43"/>
      <c r="E524" s="43"/>
      <c r="F524" s="43"/>
      <c r="G524" s="43"/>
      <c r="H524" s="476"/>
      <c r="I524" s="41"/>
      <c r="J524" s="41"/>
      <c r="K524" s="41"/>
      <c r="L524" s="43"/>
      <c r="M524" s="43"/>
      <c r="N524" s="43"/>
      <c r="O524" s="43"/>
      <c r="P524" s="43"/>
      <c r="Q524" s="43"/>
      <c r="R524" s="43"/>
      <c r="S524" s="43"/>
      <c r="T524" s="41"/>
      <c r="U524" s="41"/>
      <c r="V524" s="41"/>
      <c r="W524" s="41"/>
      <c r="X524" s="41"/>
      <c r="Y524" s="43"/>
      <c r="Z524" s="43"/>
    </row>
    <row r="525" spans="1:26" ht="11.25" customHeight="1" x14ac:dyDescent="0.2">
      <c r="A525" s="43"/>
      <c r="B525" s="43"/>
      <c r="C525" s="43"/>
      <c r="D525" s="43"/>
      <c r="E525" s="43"/>
      <c r="F525" s="43"/>
      <c r="G525" s="43"/>
      <c r="H525" s="476"/>
      <c r="I525" s="41"/>
      <c r="J525" s="41"/>
      <c r="K525" s="41"/>
      <c r="L525" s="43"/>
      <c r="M525" s="43"/>
      <c r="N525" s="43"/>
      <c r="O525" s="43"/>
      <c r="P525" s="43"/>
      <c r="Q525" s="43"/>
      <c r="R525" s="43"/>
      <c r="S525" s="43"/>
      <c r="T525" s="41"/>
      <c r="U525" s="41"/>
      <c r="V525" s="41"/>
      <c r="W525" s="41"/>
      <c r="X525" s="41"/>
      <c r="Y525" s="43"/>
      <c r="Z525" s="43"/>
    </row>
    <row r="526" spans="1:26" ht="11.25" customHeight="1" x14ac:dyDescent="0.2">
      <c r="A526" s="43"/>
      <c r="B526" s="43"/>
      <c r="C526" s="43"/>
      <c r="D526" s="43"/>
      <c r="E526" s="43"/>
      <c r="F526" s="43"/>
      <c r="G526" s="43"/>
      <c r="H526" s="476"/>
      <c r="I526" s="41"/>
      <c r="J526" s="41"/>
      <c r="K526" s="41"/>
      <c r="L526" s="43"/>
      <c r="M526" s="43"/>
      <c r="N526" s="43"/>
      <c r="O526" s="43"/>
      <c r="P526" s="43"/>
      <c r="Q526" s="43"/>
      <c r="R526" s="43"/>
      <c r="S526" s="43"/>
      <c r="T526" s="41"/>
      <c r="U526" s="41"/>
      <c r="V526" s="41"/>
      <c r="W526" s="41"/>
      <c r="X526" s="41"/>
      <c r="Y526" s="43"/>
      <c r="Z526" s="43"/>
    </row>
    <row r="527" spans="1:26" ht="11.25" customHeight="1" x14ac:dyDescent="0.2">
      <c r="A527" s="43"/>
      <c r="B527" s="43"/>
      <c r="C527" s="43"/>
      <c r="D527" s="43"/>
      <c r="E527" s="43"/>
      <c r="F527" s="43"/>
      <c r="G527" s="43"/>
      <c r="H527" s="476"/>
      <c r="I527" s="41"/>
      <c r="J527" s="41"/>
      <c r="K527" s="41"/>
      <c r="L527" s="43"/>
      <c r="M527" s="43"/>
      <c r="N527" s="43"/>
      <c r="O527" s="43"/>
      <c r="P527" s="43"/>
      <c r="Q527" s="43"/>
      <c r="R527" s="43"/>
      <c r="S527" s="43"/>
      <c r="T527" s="41"/>
      <c r="U527" s="41"/>
      <c r="V527" s="41"/>
      <c r="W527" s="41"/>
      <c r="X527" s="41"/>
      <c r="Y527" s="43"/>
      <c r="Z527" s="43"/>
    </row>
    <row r="528" spans="1:26" ht="11.25" customHeight="1" x14ac:dyDescent="0.2">
      <c r="A528" s="43"/>
      <c r="B528" s="43"/>
      <c r="C528" s="43"/>
      <c r="D528" s="43"/>
      <c r="E528" s="43"/>
      <c r="F528" s="43"/>
      <c r="G528" s="43"/>
      <c r="H528" s="476"/>
      <c r="I528" s="41"/>
      <c r="J528" s="41"/>
      <c r="K528" s="41"/>
      <c r="L528" s="43"/>
      <c r="M528" s="43"/>
      <c r="N528" s="43"/>
      <c r="O528" s="43"/>
      <c r="P528" s="43"/>
      <c r="Q528" s="43"/>
      <c r="R528" s="43"/>
      <c r="S528" s="43"/>
      <c r="T528" s="41"/>
      <c r="U528" s="41"/>
      <c r="V528" s="41"/>
      <c r="W528" s="41"/>
      <c r="X528" s="41"/>
      <c r="Y528" s="43"/>
      <c r="Z528" s="43"/>
    </row>
    <row r="529" spans="1:26" ht="11.25" customHeight="1" x14ac:dyDescent="0.2">
      <c r="A529" s="43"/>
      <c r="B529" s="43"/>
      <c r="C529" s="43"/>
      <c r="D529" s="43"/>
      <c r="E529" s="43"/>
      <c r="F529" s="43"/>
      <c r="G529" s="43"/>
      <c r="H529" s="476"/>
      <c r="I529" s="41"/>
      <c r="J529" s="41"/>
      <c r="K529" s="41"/>
      <c r="L529" s="43"/>
      <c r="M529" s="43"/>
      <c r="N529" s="43"/>
      <c r="O529" s="43"/>
      <c r="P529" s="43"/>
      <c r="Q529" s="43"/>
      <c r="R529" s="43"/>
      <c r="S529" s="43"/>
      <c r="T529" s="41"/>
      <c r="U529" s="41"/>
      <c r="V529" s="41"/>
      <c r="W529" s="41"/>
      <c r="X529" s="41"/>
      <c r="Y529" s="43"/>
      <c r="Z529" s="43"/>
    </row>
    <row r="530" spans="1:26" ht="11.25" customHeight="1" x14ac:dyDescent="0.2">
      <c r="A530" s="43"/>
      <c r="B530" s="43"/>
      <c r="C530" s="43"/>
      <c r="D530" s="43"/>
      <c r="E530" s="43"/>
      <c r="F530" s="43"/>
      <c r="G530" s="43"/>
      <c r="H530" s="476"/>
      <c r="I530" s="41"/>
      <c r="J530" s="41"/>
      <c r="K530" s="41"/>
      <c r="L530" s="43"/>
      <c r="M530" s="43"/>
      <c r="N530" s="43"/>
      <c r="O530" s="43"/>
      <c r="P530" s="43"/>
      <c r="Q530" s="43"/>
      <c r="R530" s="43"/>
      <c r="S530" s="43"/>
      <c r="T530" s="41"/>
      <c r="U530" s="41"/>
      <c r="V530" s="41"/>
      <c r="W530" s="41"/>
      <c r="X530" s="41"/>
      <c r="Y530" s="43"/>
      <c r="Z530" s="43"/>
    </row>
    <row r="531" spans="1:26" ht="11.25" customHeight="1" x14ac:dyDescent="0.2">
      <c r="A531" s="43"/>
      <c r="B531" s="43"/>
      <c r="C531" s="43"/>
      <c r="D531" s="43"/>
      <c r="E531" s="43"/>
      <c r="F531" s="43"/>
      <c r="G531" s="43"/>
      <c r="H531" s="476"/>
      <c r="I531" s="41"/>
      <c r="J531" s="41"/>
      <c r="K531" s="41"/>
      <c r="L531" s="43"/>
      <c r="M531" s="43"/>
      <c r="N531" s="43"/>
      <c r="O531" s="43"/>
      <c r="P531" s="43"/>
      <c r="Q531" s="43"/>
      <c r="R531" s="43"/>
      <c r="S531" s="43"/>
      <c r="T531" s="41"/>
      <c r="U531" s="41"/>
      <c r="V531" s="41"/>
      <c r="W531" s="41"/>
      <c r="X531" s="41"/>
      <c r="Y531" s="43"/>
      <c r="Z531" s="43"/>
    </row>
    <row r="532" spans="1:26" ht="11.25" customHeight="1" x14ac:dyDescent="0.2">
      <c r="A532" s="43"/>
      <c r="B532" s="43"/>
      <c r="C532" s="43"/>
      <c r="D532" s="43"/>
      <c r="E532" s="43"/>
      <c r="F532" s="43"/>
      <c r="G532" s="43"/>
      <c r="H532" s="476"/>
      <c r="I532" s="41"/>
      <c r="J532" s="41"/>
      <c r="K532" s="41"/>
      <c r="L532" s="43"/>
      <c r="M532" s="43"/>
      <c r="N532" s="43"/>
      <c r="O532" s="43"/>
      <c r="P532" s="43"/>
      <c r="Q532" s="43"/>
      <c r="R532" s="43"/>
      <c r="S532" s="43"/>
      <c r="T532" s="41"/>
      <c r="U532" s="41"/>
      <c r="V532" s="41"/>
      <c r="W532" s="41"/>
      <c r="X532" s="41"/>
      <c r="Y532" s="43"/>
      <c r="Z532" s="43"/>
    </row>
    <row r="533" spans="1:26" ht="11.25" customHeight="1" x14ac:dyDescent="0.2">
      <c r="A533" s="43"/>
      <c r="B533" s="43"/>
      <c r="C533" s="43"/>
      <c r="D533" s="43"/>
      <c r="E533" s="43"/>
      <c r="F533" s="43"/>
      <c r="G533" s="43"/>
      <c r="H533" s="476"/>
      <c r="I533" s="41"/>
      <c r="J533" s="41"/>
      <c r="K533" s="41"/>
      <c r="L533" s="43"/>
      <c r="M533" s="43"/>
      <c r="N533" s="43"/>
      <c r="O533" s="43"/>
      <c r="P533" s="43"/>
      <c r="Q533" s="43"/>
      <c r="R533" s="43"/>
      <c r="S533" s="43"/>
      <c r="T533" s="41"/>
      <c r="U533" s="41"/>
      <c r="V533" s="41"/>
      <c r="W533" s="41"/>
      <c r="X533" s="41"/>
      <c r="Y533" s="43"/>
      <c r="Z533" s="43"/>
    </row>
    <row r="534" spans="1:26" ht="11.25" customHeight="1" x14ac:dyDescent="0.2">
      <c r="A534" s="43"/>
      <c r="B534" s="43"/>
      <c r="C534" s="43"/>
      <c r="D534" s="43"/>
      <c r="E534" s="43"/>
      <c r="F534" s="43"/>
      <c r="G534" s="43"/>
      <c r="H534" s="476"/>
      <c r="I534" s="41"/>
      <c r="J534" s="41"/>
      <c r="K534" s="41"/>
      <c r="L534" s="43"/>
      <c r="M534" s="43"/>
      <c r="N534" s="43"/>
      <c r="O534" s="43"/>
      <c r="P534" s="43"/>
      <c r="Q534" s="43"/>
      <c r="R534" s="43"/>
      <c r="S534" s="43"/>
      <c r="T534" s="41"/>
      <c r="U534" s="41"/>
      <c r="V534" s="41"/>
      <c r="W534" s="41"/>
      <c r="X534" s="41"/>
      <c r="Y534" s="43"/>
      <c r="Z534" s="43"/>
    </row>
    <row r="535" spans="1:26" ht="11.25" customHeight="1" x14ac:dyDescent="0.2">
      <c r="A535" s="43"/>
      <c r="B535" s="43"/>
      <c r="C535" s="43"/>
      <c r="D535" s="43"/>
      <c r="E535" s="43"/>
      <c r="F535" s="43"/>
      <c r="G535" s="43"/>
      <c r="H535" s="476"/>
      <c r="I535" s="41"/>
      <c r="J535" s="41"/>
      <c r="K535" s="41"/>
      <c r="L535" s="43"/>
      <c r="M535" s="43"/>
      <c r="N535" s="43"/>
      <c r="O535" s="43"/>
      <c r="P535" s="43"/>
      <c r="Q535" s="43"/>
      <c r="R535" s="43"/>
      <c r="S535" s="43"/>
      <c r="T535" s="41"/>
      <c r="U535" s="41"/>
      <c r="V535" s="41"/>
      <c r="W535" s="41"/>
      <c r="X535" s="41"/>
      <c r="Y535" s="43"/>
      <c r="Z535" s="43"/>
    </row>
    <row r="536" spans="1:26" ht="11.25" customHeight="1" x14ac:dyDescent="0.2">
      <c r="A536" s="43"/>
      <c r="B536" s="43"/>
      <c r="C536" s="43"/>
      <c r="D536" s="43"/>
      <c r="E536" s="43"/>
      <c r="F536" s="43"/>
      <c r="G536" s="43"/>
      <c r="H536" s="476"/>
      <c r="I536" s="41"/>
      <c r="J536" s="41"/>
      <c r="K536" s="41"/>
      <c r="L536" s="43"/>
      <c r="M536" s="43"/>
      <c r="N536" s="43"/>
      <c r="O536" s="43"/>
      <c r="P536" s="43"/>
      <c r="Q536" s="43"/>
      <c r="R536" s="43"/>
      <c r="S536" s="43"/>
      <c r="T536" s="41"/>
      <c r="U536" s="41"/>
      <c r="V536" s="41"/>
      <c r="W536" s="41"/>
      <c r="X536" s="41"/>
      <c r="Y536" s="43"/>
      <c r="Z536" s="43"/>
    </row>
    <row r="537" spans="1:26" ht="11.25" customHeight="1" x14ac:dyDescent="0.2">
      <c r="A537" s="43"/>
      <c r="B537" s="43"/>
      <c r="C537" s="43"/>
      <c r="D537" s="43"/>
      <c r="E537" s="43"/>
      <c r="F537" s="43"/>
      <c r="G537" s="43"/>
      <c r="H537" s="476"/>
      <c r="I537" s="41"/>
      <c r="J537" s="41"/>
      <c r="K537" s="41"/>
      <c r="L537" s="43"/>
      <c r="M537" s="43"/>
      <c r="N537" s="43"/>
      <c r="O537" s="43"/>
      <c r="P537" s="43"/>
      <c r="Q537" s="43"/>
      <c r="R537" s="43"/>
      <c r="S537" s="43"/>
      <c r="T537" s="41"/>
      <c r="U537" s="41"/>
      <c r="V537" s="41"/>
      <c r="W537" s="41"/>
      <c r="X537" s="41"/>
      <c r="Y537" s="43"/>
      <c r="Z537" s="43"/>
    </row>
    <row r="538" spans="1:26" ht="11.25" customHeight="1" x14ac:dyDescent="0.2">
      <c r="A538" s="43"/>
      <c r="B538" s="43"/>
      <c r="C538" s="43"/>
      <c r="D538" s="43"/>
      <c r="E538" s="43"/>
      <c r="F538" s="43"/>
      <c r="G538" s="43"/>
      <c r="H538" s="476"/>
      <c r="I538" s="41"/>
      <c r="J538" s="41"/>
      <c r="K538" s="41"/>
      <c r="L538" s="43"/>
      <c r="M538" s="43"/>
      <c r="N538" s="43"/>
      <c r="O538" s="43"/>
      <c r="P538" s="43"/>
      <c r="Q538" s="43"/>
      <c r="R538" s="43"/>
      <c r="S538" s="43"/>
      <c r="T538" s="41"/>
      <c r="U538" s="41"/>
      <c r="V538" s="41"/>
      <c r="W538" s="41"/>
      <c r="X538" s="41"/>
      <c r="Y538" s="43"/>
      <c r="Z538" s="43"/>
    </row>
    <row r="539" spans="1:26" ht="11.25" customHeight="1" x14ac:dyDescent="0.2">
      <c r="A539" s="43"/>
      <c r="B539" s="43"/>
      <c r="C539" s="43"/>
      <c r="D539" s="43"/>
      <c r="E539" s="43"/>
      <c r="F539" s="43"/>
      <c r="G539" s="43"/>
      <c r="H539" s="476"/>
      <c r="I539" s="41"/>
      <c r="J539" s="41"/>
      <c r="K539" s="41"/>
      <c r="L539" s="43"/>
      <c r="M539" s="43"/>
      <c r="N539" s="43"/>
      <c r="O539" s="43"/>
      <c r="P539" s="43"/>
      <c r="Q539" s="43"/>
      <c r="R539" s="43"/>
      <c r="S539" s="43"/>
      <c r="T539" s="41"/>
      <c r="U539" s="41"/>
      <c r="V539" s="41"/>
      <c r="W539" s="41"/>
      <c r="X539" s="41"/>
      <c r="Y539" s="43"/>
      <c r="Z539" s="43"/>
    </row>
    <row r="540" spans="1:26" ht="11.25" customHeight="1" x14ac:dyDescent="0.2">
      <c r="A540" s="43"/>
      <c r="B540" s="43"/>
      <c r="C540" s="43"/>
      <c r="D540" s="43"/>
      <c r="E540" s="43"/>
      <c r="F540" s="43"/>
      <c r="G540" s="43"/>
      <c r="H540" s="476"/>
      <c r="I540" s="41"/>
      <c r="J540" s="41"/>
      <c r="K540" s="41"/>
      <c r="L540" s="43"/>
      <c r="M540" s="43"/>
      <c r="N540" s="43"/>
      <c r="O540" s="43"/>
      <c r="P540" s="43"/>
      <c r="Q540" s="43"/>
      <c r="R540" s="43"/>
      <c r="S540" s="43"/>
      <c r="T540" s="41"/>
      <c r="U540" s="41"/>
      <c r="V540" s="41"/>
      <c r="W540" s="41"/>
      <c r="X540" s="41"/>
      <c r="Y540" s="43"/>
      <c r="Z540" s="43"/>
    </row>
    <row r="541" spans="1:26" ht="11.25" customHeight="1" x14ac:dyDescent="0.2">
      <c r="A541" s="43"/>
      <c r="B541" s="43"/>
      <c r="C541" s="43"/>
      <c r="D541" s="43"/>
      <c r="E541" s="43"/>
      <c r="F541" s="43"/>
      <c r="G541" s="43"/>
      <c r="H541" s="476"/>
      <c r="I541" s="41"/>
      <c r="J541" s="41"/>
      <c r="K541" s="41"/>
      <c r="L541" s="43"/>
      <c r="M541" s="43"/>
      <c r="N541" s="43"/>
      <c r="O541" s="43"/>
      <c r="P541" s="43"/>
      <c r="Q541" s="43"/>
      <c r="R541" s="43"/>
      <c r="S541" s="43"/>
      <c r="T541" s="41"/>
      <c r="U541" s="41"/>
      <c r="V541" s="41"/>
      <c r="W541" s="41"/>
      <c r="X541" s="41"/>
      <c r="Y541" s="43"/>
      <c r="Z541" s="43"/>
    </row>
    <row r="542" spans="1:26" ht="11.25" customHeight="1" x14ac:dyDescent="0.2">
      <c r="A542" s="43"/>
      <c r="B542" s="43"/>
      <c r="C542" s="43"/>
      <c r="D542" s="43"/>
      <c r="E542" s="43"/>
      <c r="F542" s="43"/>
      <c r="G542" s="43"/>
      <c r="H542" s="476"/>
      <c r="I542" s="41"/>
      <c r="J542" s="41"/>
      <c r="K542" s="41"/>
      <c r="L542" s="43"/>
      <c r="M542" s="43"/>
      <c r="N542" s="43"/>
      <c r="O542" s="43"/>
      <c r="P542" s="43"/>
      <c r="Q542" s="43"/>
      <c r="R542" s="43"/>
      <c r="S542" s="43"/>
      <c r="T542" s="41"/>
      <c r="U542" s="41"/>
      <c r="V542" s="41"/>
      <c r="W542" s="41"/>
      <c r="X542" s="41"/>
      <c r="Y542" s="43"/>
      <c r="Z542" s="43"/>
    </row>
    <row r="543" spans="1:26" ht="11.25" customHeight="1" x14ac:dyDescent="0.2">
      <c r="A543" s="43"/>
      <c r="B543" s="43"/>
      <c r="C543" s="43"/>
      <c r="D543" s="43"/>
      <c r="E543" s="43"/>
      <c r="F543" s="43"/>
      <c r="G543" s="43"/>
      <c r="H543" s="476"/>
      <c r="I543" s="41"/>
      <c r="J543" s="41"/>
      <c r="K543" s="41"/>
      <c r="L543" s="43"/>
      <c r="M543" s="43"/>
      <c r="N543" s="43"/>
      <c r="O543" s="43"/>
      <c r="P543" s="43"/>
      <c r="Q543" s="43"/>
      <c r="R543" s="43"/>
      <c r="S543" s="43"/>
      <c r="T543" s="41"/>
      <c r="U543" s="41"/>
      <c r="V543" s="41"/>
      <c r="W543" s="41"/>
      <c r="X543" s="41"/>
      <c r="Y543" s="43"/>
      <c r="Z543" s="43"/>
    </row>
    <row r="544" spans="1:26" ht="11.25" customHeight="1" x14ac:dyDescent="0.2">
      <c r="A544" s="43"/>
      <c r="B544" s="43"/>
      <c r="C544" s="43"/>
      <c r="D544" s="43"/>
      <c r="E544" s="43"/>
      <c r="F544" s="43"/>
      <c r="G544" s="43"/>
      <c r="H544" s="476"/>
      <c r="I544" s="41"/>
      <c r="J544" s="41"/>
      <c r="K544" s="41"/>
      <c r="L544" s="43"/>
      <c r="M544" s="43"/>
      <c r="N544" s="43"/>
      <c r="O544" s="43"/>
      <c r="P544" s="43"/>
      <c r="Q544" s="43"/>
      <c r="R544" s="43"/>
      <c r="S544" s="43"/>
      <c r="T544" s="41"/>
      <c r="U544" s="41"/>
      <c r="V544" s="41"/>
      <c r="W544" s="41"/>
      <c r="X544" s="41"/>
      <c r="Y544" s="43"/>
      <c r="Z544" s="43"/>
    </row>
    <row r="545" spans="1:26" ht="11.25" customHeight="1" x14ac:dyDescent="0.2">
      <c r="A545" s="43"/>
      <c r="B545" s="43"/>
      <c r="C545" s="43"/>
      <c r="D545" s="43"/>
      <c r="E545" s="43"/>
      <c r="F545" s="43"/>
      <c r="G545" s="43"/>
      <c r="H545" s="476"/>
      <c r="I545" s="41"/>
      <c r="J545" s="41"/>
      <c r="K545" s="41"/>
      <c r="L545" s="43"/>
      <c r="M545" s="43"/>
      <c r="N545" s="43"/>
      <c r="O545" s="43"/>
      <c r="P545" s="43"/>
      <c r="Q545" s="43"/>
      <c r="R545" s="43"/>
      <c r="S545" s="43"/>
      <c r="T545" s="41"/>
      <c r="U545" s="41"/>
      <c r="V545" s="41"/>
      <c r="W545" s="41"/>
      <c r="X545" s="41"/>
      <c r="Y545" s="43"/>
      <c r="Z545" s="43"/>
    </row>
    <row r="546" spans="1:26" ht="11.25" customHeight="1" x14ac:dyDescent="0.2">
      <c r="A546" s="43"/>
      <c r="B546" s="43"/>
      <c r="C546" s="43"/>
      <c r="D546" s="43"/>
      <c r="E546" s="43"/>
      <c r="F546" s="43"/>
      <c r="G546" s="43"/>
      <c r="H546" s="476"/>
      <c r="I546" s="41"/>
      <c r="J546" s="41"/>
      <c r="K546" s="41"/>
      <c r="L546" s="43"/>
      <c r="M546" s="43"/>
      <c r="N546" s="43"/>
      <c r="O546" s="43"/>
      <c r="P546" s="43"/>
      <c r="Q546" s="43"/>
      <c r="R546" s="43"/>
      <c r="S546" s="43"/>
      <c r="T546" s="41"/>
      <c r="U546" s="41"/>
      <c r="V546" s="41"/>
      <c r="W546" s="41"/>
      <c r="X546" s="41"/>
      <c r="Y546" s="43"/>
      <c r="Z546" s="43"/>
    </row>
    <row r="547" spans="1:26" ht="11.25" customHeight="1" x14ac:dyDescent="0.2">
      <c r="A547" s="43"/>
      <c r="B547" s="43"/>
      <c r="C547" s="43"/>
      <c r="D547" s="43"/>
      <c r="E547" s="43"/>
      <c r="F547" s="43"/>
      <c r="G547" s="43"/>
      <c r="H547" s="476"/>
      <c r="I547" s="41"/>
      <c r="J547" s="41"/>
      <c r="K547" s="41"/>
      <c r="L547" s="43"/>
      <c r="M547" s="43"/>
      <c r="N547" s="43"/>
      <c r="O547" s="43"/>
      <c r="P547" s="43"/>
      <c r="Q547" s="43"/>
      <c r="R547" s="43"/>
      <c r="S547" s="43"/>
      <c r="T547" s="41"/>
      <c r="U547" s="41"/>
      <c r="V547" s="41"/>
      <c r="W547" s="41"/>
      <c r="X547" s="41"/>
      <c r="Y547" s="43"/>
      <c r="Z547" s="43"/>
    </row>
    <row r="548" spans="1:26" ht="11.25" customHeight="1" x14ac:dyDescent="0.2">
      <c r="A548" s="43"/>
      <c r="B548" s="43"/>
      <c r="C548" s="43"/>
      <c r="D548" s="43"/>
      <c r="E548" s="43"/>
      <c r="F548" s="43"/>
      <c r="G548" s="43"/>
      <c r="H548" s="476"/>
      <c r="I548" s="41"/>
      <c r="J548" s="41"/>
      <c r="K548" s="41"/>
      <c r="L548" s="43"/>
      <c r="M548" s="43"/>
      <c r="N548" s="43"/>
      <c r="O548" s="43"/>
      <c r="P548" s="43"/>
      <c r="Q548" s="43"/>
      <c r="R548" s="43"/>
      <c r="S548" s="43"/>
      <c r="T548" s="41"/>
      <c r="U548" s="41"/>
      <c r="V548" s="41"/>
      <c r="W548" s="41"/>
      <c r="X548" s="41"/>
      <c r="Y548" s="43"/>
      <c r="Z548" s="43"/>
    </row>
    <row r="549" spans="1:26" ht="11.25" customHeight="1" x14ac:dyDescent="0.2">
      <c r="A549" s="43"/>
      <c r="B549" s="43"/>
      <c r="C549" s="43"/>
      <c r="D549" s="43"/>
      <c r="E549" s="43"/>
      <c r="F549" s="43"/>
      <c r="G549" s="43"/>
      <c r="H549" s="476"/>
      <c r="I549" s="41"/>
      <c r="J549" s="41"/>
      <c r="K549" s="41"/>
      <c r="L549" s="43"/>
      <c r="M549" s="43"/>
      <c r="N549" s="43"/>
      <c r="O549" s="43"/>
      <c r="P549" s="43"/>
      <c r="Q549" s="43"/>
      <c r="R549" s="43"/>
      <c r="S549" s="43"/>
      <c r="T549" s="41"/>
      <c r="U549" s="41"/>
      <c r="V549" s="41"/>
      <c r="W549" s="41"/>
      <c r="X549" s="41"/>
      <c r="Y549" s="43"/>
      <c r="Z549" s="43"/>
    </row>
    <row r="550" spans="1:26" ht="11.25" customHeight="1" x14ac:dyDescent="0.2">
      <c r="A550" s="43"/>
      <c r="B550" s="43"/>
      <c r="C550" s="43"/>
      <c r="D550" s="43"/>
      <c r="E550" s="43"/>
      <c r="F550" s="43"/>
      <c r="G550" s="43"/>
      <c r="H550" s="476"/>
      <c r="I550" s="41"/>
      <c r="J550" s="41"/>
      <c r="K550" s="41"/>
      <c r="L550" s="43"/>
      <c r="M550" s="43"/>
      <c r="N550" s="43"/>
      <c r="O550" s="43"/>
      <c r="P550" s="43"/>
      <c r="Q550" s="43"/>
      <c r="R550" s="43"/>
      <c r="S550" s="43"/>
      <c r="T550" s="41"/>
      <c r="U550" s="41"/>
      <c r="V550" s="41"/>
      <c r="W550" s="41"/>
      <c r="X550" s="41"/>
      <c r="Y550" s="43"/>
      <c r="Z550" s="43"/>
    </row>
    <row r="551" spans="1:26" ht="11.25" customHeight="1" x14ac:dyDescent="0.2">
      <c r="A551" s="43"/>
      <c r="B551" s="43"/>
      <c r="C551" s="43"/>
      <c r="D551" s="43"/>
      <c r="E551" s="43"/>
      <c r="F551" s="43"/>
      <c r="G551" s="43"/>
      <c r="H551" s="476"/>
      <c r="I551" s="41"/>
      <c r="J551" s="41"/>
      <c r="K551" s="41"/>
      <c r="L551" s="43"/>
      <c r="M551" s="43"/>
      <c r="N551" s="43"/>
      <c r="O551" s="43"/>
      <c r="P551" s="43"/>
      <c r="Q551" s="43"/>
      <c r="R551" s="43"/>
      <c r="S551" s="43"/>
      <c r="T551" s="41"/>
      <c r="U551" s="41"/>
      <c r="V551" s="41"/>
      <c r="W551" s="41"/>
      <c r="X551" s="41"/>
      <c r="Y551" s="43"/>
      <c r="Z551" s="43"/>
    </row>
    <row r="552" spans="1:26" ht="11.25" customHeight="1" x14ac:dyDescent="0.2">
      <c r="A552" s="43"/>
      <c r="B552" s="43"/>
      <c r="C552" s="43"/>
      <c r="D552" s="43"/>
      <c r="E552" s="43"/>
      <c r="F552" s="43"/>
      <c r="G552" s="43"/>
      <c r="H552" s="476"/>
      <c r="I552" s="41"/>
      <c r="J552" s="41"/>
      <c r="K552" s="41"/>
      <c r="L552" s="43"/>
      <c r="M552" s="43"/>
      <c r="N552" s="43"/>
      <c r="O552" s="43"/>
      <c r="P552" s="43"/>
      <c r="Q552" s="43"/>
      <c r="R552" s="43"/>
      <c r="S552" s="43"/>
      <c r="T552" s="41"/>
      <c r="U552" s="41"/>
      <c r="V552" s="41"/>
      <c r="W552" s="41"/>
      <c r="X552" s="41"/>
      <c r="Y552" s="43"/>
      <c r="Z552" s="43"/>
    </row>
    <row r="553" spans="1:26" ht="11.25" customHeight="1" x14ac:dyDescent="0.2">
      <c r="A553" s="43"/>
      <c r="B553" s="43"/>
      <c r="C553" s="43"/>
      <c r="D553" s="43"/>
      <c r="E553" s="43"/>
      <c r="F553" s="43"/>
      <c r="G553" s="43"/>
      <c r="H553" s="476"/>
      <c r="I553" s="41"/>
      <c r="J553" s="41"/>
      <c r="K553" s="41"/>
      <c r="L553" s="43"/>
      <c r="M553" s="43"/>
      <c r="N553" s="43"/>
      <c r="O553" s="43"/>
      <c r="P553" s="43"/>
      <c r="Q553" s="43"/>
      <c r="R553" s="43"/>
      <c r="S553" s="43"/>
      <c r="T553" s="41"/>
      <c r="U553" s="41"/>
      <c r="V553" s="41"/>
      <c r="W553" s="41"/>
      <c r="X553" s="41"/>
      <c r="Y553" s="43"/>
      <c r="Z553" s="43"/>
    </row>
    <row r="554" spans="1:26" ht="11.25" customHeight="1" x14ac:dyDescent="0.2">
      <c r="A554" s="43"/>
      <c r="B554" s="43"/>
      <c r="C554" s="43"/>
      <c r="D554" s="43"/>
      <c r="E554" s="43"/>
      <c r="F554" s="43"/>
      <c r="G554" s="43"/>
      <c r="H554" s="476"/>
      <c r="I554" s="41"/>
      <c r="J554" s="41"/>
      <c r="K554" s="41"/>
      <c r="L554" s="43"/>
      <c r="M554" s="43"/>
      <c r="N554" s="43"/>
      <c r="O554" s="43"/>
      <c r="P554" s="43"/>
      <c r="Q554" s="43"/>
      <c r="R554" s="43"/>
      <c r="S554" s="43"/>
      <c r="T554" s="41"/>
      <c r="U554" s="41"/>
      <c r="V554" s="41"/>
      <c r="W554" s="41"/>
      <c r="X554" s="41"/>
      <c r="Y554" s="43"/>
      <c r="Z554" s="43"/>
    </row>
    <row r="555" spans="1:26" ht="11.25" customHeight="1" x14ac:dyDescent="0.2">
      <c r="A555" s="43"/>
      <c r="B555" s="43"/>
      <c r="C555" s="43"/>
      <c r="D555" s="43"/>
      <c r="E555" s="43"/>
      <c r="F555" s="43"/>
      <c r="G555" s="43"/>
      <c r="H555" s="476"/>
      <c r="I555" s="41"/>
      <c r="J555" s="41"/>
      <c r="K555" s="41"/>
      <c r="L555" s="43"/>
      <c r="M555" s="43"/>
      <c r="N555" s="43"/>
      <c r="O555" s="43"/>
      <c r="P555" s="43"/>
      <c r="Q555" s="43"/>
      <c r="R555" s="43"/>
      <c r="S555" s="43"/>
      <c r="T555" s="41"/>
      <c r="U555" s="41"/>
      <c r="V555" s="41"/>
      <c r="W555" s="41"/>
      <c r="X555" s="41"/>
      <c r="Y555" s="43"/>
      <c r="Z555" s="43"/>
    </row>
    <row r="556" spans="1:26" ht="11.25" customHeight="1" x14ac:dyDescent="0.2">
      <c r="A556" s="43"/>
      <c r="B556" s="43"/>
      <c r="C556" s="43"/>
      <c r="D556" s="43"/>
      <c r="E556" s="43"/>
      <c r="F556" s="43"/>
      <c r="G556" s="43"/>
      <c r="H556" s="476"/>
      <c r="I556" s="41"/>
      <c r="J556" s="41"/>
      <c r="K556" s="41"/>
      <c r="L556" s="43"/>
      <c r="M556" s="43"/>
      <c r="N556" s="43"/>
      <c r="O556" s="43"/>
      <c r="P556" s="43"/>
      <c r="Q556" s="43"/>
      <c r="R556" s="43"/>
      <c r="S556" s="43"/>
      <c r="T556" s="41"/>
      <c r="U556" s="41"/>
      <c r="V556" s="41"/>
      <c r="W556" s="41"/>
      <c r="X556" s="41"/>
      <c r="Y556" s="43"/>
      <c r="Z556" s="43"/>
    </row>
    <row r="557" spans="1:26" ht="11.25" customHeight="1" x14ac:dyDescent="0.2">
      <c r="A557" s="43"/>
      <c r="B557" s="43"/>
      <c r="C557" s="43"/>
      <c r="D557" s="43"/>
      <c r="E557" s="43"/>
      <c r="F557" s="43"/>
      <c r="G557" s="43"/>
      <c r="H557" s="476"/>
      <c r="I557" s="41"/>
      <c r="J557" s="41"/>
      <c r="K557" s="41"/>
      <c r="L557" s="43"/>
      <c r="M557" s="43"/>
      <c r="N557" s="43"/>
      <c r="O557" s="43"/>
      <c r="P557" s="43"/>
      <c r="Q557" s="43"/>
      <c r="R557" s="43"/>
      <c r="S557" s="43"/>
      <c r="T557" s="41"/>
      <c r="U557" s="41"/>
      <c r="V557" s="41"/>
      <c r="W557" s="41"/>
      <c r="X557" s="41"/>
      <c r="Y557" s="43"/>
      <c r="Z557" s="43"/>
    </row>
    <row r="558" spans="1:26" ht="11.25" customHeight="1" x14ac:dyDescent="0.2">
      <c r="A558" s="43"/>
      <c r="B558" s="43"/>
      <c r="C558" s="43"/>
      <c r="D558" s="43"/>
      <c r="E558" s="43"/>
      <c r="F558" s="43"/>
      <c r="G558" s="43"/>
      <c r="H558" s="476"/>
      <c r="I558" s="41"/>
      <c r="J558" s="41"/>
      <c r="K558" s="41"/>
      <c r="L558" s="43"/>
      <c r="M558" s="43"/>
      <c r="N558" s="43"/>
      <c r="O558" s="43"/>
      <c r="P558" s="43"/>
      <c r="Q558" s="43"/>
      <c r="R558" s="43"/>
      <c r="S558" s="43"/>
      <c r="T558" s="41"/>
      <c r="U558" s="41"/>
      <c r="V558" s="41"/>
      <c r="W558" s="41"/>
      <c r="X558" s="41"/>
      <c r="Y558" s="43"/>
      <c r="Z558" s="43"/>
    </row>
    <row r="559" spans="1:26" ht="11.25" customHeight="1" x14ac:dyDescent="0.2">
      <c r="A559" s="43"/>
      <c r="B559" s="43"/>
      <c r="C559" s="43"/>
      <c r="D559" s="43"/>
      <c r="E559" s="43"/>
      <c r="F559" s="43"/>
      <c r="G559" s="43"/>
      <c r="H559" s="476"/>
      <c r="I559" s="41"/>
      <c r="J559" s="41"/>
      <c r="K559" s="41"/>
      <c r="L559" s="43"/>
      <c r="M559" s="43"/>
      <c r="N559" s="43"/>
      <c r="O559" s="43"/>
      <c r="P559" s="43"/>
      <c r="Q559" s="43"/>
      <c r="R559" s="43"/>
      <c r="S559" s="43"/>
      <c r="T559" s="41"/>
      <c r="U559" s="41"/>
      <c r="V559" s="41"/>
      <c r="W559" s="41"/>
      <c r="X559" s="41"/>
      <c r="Y559" s="43"/>
      <c r="Z559" s="43"/>
    </row>
    <row r="560" spans="1:26" ht="11.25" customHeight="1" x14ac:dyDescent="0.2">
      <c r="A560" s="43"/>
      <c r="B560" s="43"/>
      <c r="C560" s="43"/>
      <c r="D560" s="43"/>
      <c r="E560" s="43"/>
      <c r="F560" s="43"/>
      <c r="G560" s="43"/>
      <c r="H560" s="476"/>
      <c r="I560" s="41"/>
      <c r="J560" s="41"/>
      <c r="K560" s="41"/>
      <c r="L560" s="43"/>
      <c r="M560" s="43"/>
      <c r="N560" s="43"/>
      <c r="O560" s="43"/>
      <c r="P560" s="43"/>
      <c r="Q560" s="43"/>
      <c r="R560" s="43"/>
      <c r="S560" s="43"/>
      <c r="T560" s="41"/>
      <c r="U560" s="41"/>
      <c r="V560" s="41"/>
      <c r="W560" s="41"/>
      <c r="X560" s="41"/>
      <c r="Y560" s="43"/>
      <c r="Z560" s="43"/>
    </row>
    <row r="561" spans="1:26" ht="11.25" customHeight="1" x14ac:dyDescent="0.2">
      <c r="A561" s="43"/>
      <c r="B561" s="43"/>
      <c r="C561" s="43"/>
      <c r="D561" s="43"/>
      <c r="E561" s="43"/>
      <c r="F561" s="43"/>
      <c r="G561" s="43"/>
      <c r="H561" s="476"/>
      <c r="I561" s="41"/>
      <c r="J561" s="41"/>
      <c r="K561" s="41"/>
      <c r="L561" s="43"/>
      <c r="M561" s="43"/>
      <c r="N561" s="43"/>
      <c r="O561" s="43"/>
      <c r="P561" s="43"/>
      <c r="Q561" s="43"/>
      <c r="R561" s="43"/>
      <c r="S561" s="43"/>
      <c r="T561" s="41"/>
      <c r="U561" s="41"/>
      <c r="V561" s="41"/>
      <c r="W561" s="41"/>
      <c r="X561" s="41"/>
      <c r="Y561" s="43"/>
      <c r="Z561" s="43"/>
    </row>
    <row r="562" spans="1:26" ht="11.25" customHeight="1" x14ac:dyDescent="0.2">
      <c r="A562" s="43"/>
      <c r="B562" s="43"/>
      <c r="C562" s="43"/>
      <c r="D562" s="43"/>
      <c r="E562" s="43"/>
      <c r="F562" s="43"/>
      <c r="G562" s="43"/>
      <c r="H562" s="476"/>
      <c r="I562" s="41"/>
      <c r="J562" s="41"/>
      <c r="K562" s="41"/>
      <c r="L562" s="43"/>
      <c r="M562" s="43"/>
      <c r="N562" s="43"/>
      <c r="O562" s="43"/>
      <c r="P562" s="43"/>
      <c r="Q562" s="43"/>
      <c r="R562" s="43"/>
      <c r="S562" s="43"/>
      <c r="T562" s="41"/>
      <c r="U562" s="41"/>
      <c r="V562" s="41"/>
      <c r="W562" s="41"/>
      <c r="X562" s="41"/>
      <c r="Y562" s="43"/>
      <c r="Z562" s="43"/>
    </row>
    <row r="563" spans="1:26" ht="11.25" customHeight="1" x14ac:dyDescent="0.2">
      <c r="A563" s="43"/>
      <c r="B563" s="43"/>
      <c r="C563" s="43"/>
      <c r="D563" s="43"/>
      <c r="E563" s="43"/>
      <c r="F563" s="43"/>
      <c r="G563" s="43"/>
      <c r="H563" s="476"/>
      <c r="I563" s="41"/>
      <c r="J563" s="41"/>
      <c r="K563" s="41"/>
      <c r="L563" s="43"/>
      <c r="M563" s="43"/>
      <c r="N563" s="43"/>
      <c r="O563" s="43"/>
      <c r="P563" s="43"/>
      <c r="Q563" s="43"/>
      <c r="R563" s="43"/>
      <c r="S563" s="43"/>
      <c r="T563" s="41"/>
      <c r="U563" s="41"/>
      <c r="V563" s="41"/>
      <c r="W563" s="41"/>
      <c r="X563" s="41"/>
      <c r="Y563" s="43"/>
      <c r="Z563" s="43"/>
    </row>
    <row r="564" spans="1:26" ht="11.25" customHeight="1" x14ac:dyDescent="0.2">
      <c r="A564" s="43"/>
      <c r="B564" s="43"/>
      <c r="C564" s="43"/>
      <c r="D564" s="43"/>
      <c r="E564" s="43"/>
      <c r="F564" s="43"/>
      <c r="G564" s="43"/>
      <c r="H564" s="476"/>
      <c r="I564" s="41"/>
      <c r="J564" s="41"/>
      <c r="K564" s="41"/>
      <c r="L564" s="43"/>
      <c r="M564" s="43"/>
      <c r="N564" s="43"/>
      <c r="O564" s="43"/>
      <c r="P564" s="43"/>
      <c r="Q564" s="43"/>
      <c r="R564" s="43"/>
      <c r="S564" s="43"/>
      <c r="T564" s="41"/>
      <c r="U564" s="41"/>
      <c r="V564" s="41"/>
      <c r="W564" s="41"/>
      <c r="X564" s="41"/>
      <c r="Y564" s="43"/>
      <c r="Z564" s="43"/>
    </row>
    <row r="565" spans="1:26" ht="11.25" customHeight="1" x14ac:dyDescent="0.2">
      <c r="A565" s="43"/>
      <c r="B565" s="43"/>
      <c r="C565" s="43"/>
      <c r="D565" s="43"/>
      <c r="E565" s="43"/>
      <c r="F565" s="43"/>
      <c r="G565" s="43"/>
      <c r="H565" s="476"/>
      <c r="I565" s="41"/>
      <c r="J565" s="41"/>
      <c r="K565" s="41"/>
      <c r="L565" s="43"/>
      <c r="M565" s="43"/>
      <c r="N565" s="43"/>
      <c r="O565" s="43"/>
      <c r="P565" s="43"/>
      <c r="Q565" s="43"/>
      <c r="R565" s="43"/>
      <c r="S565" s="43"/>
      <c r="T565" s="41"/>
      <c r="U565" s="41"/>
      <c r="V565" s="41"/>
      <c r="W565" s="41"/>
      <c r="X565" s="41"/>
      <c r="Y565" s="43"/>
      <c r="Z565" s="43"/>
    </row>
    <row r="566" spans="1:26" ht="11.25" customHeight="1" x14ac:dyDescent="0.2">
      <c r="A566" s="43"/>
      <c r="B566" s="43"/>
      <c r="C566" s="43"/>
      <c r="D566" s="43"/>
      <c r="E566" s="43"/>
      <c r="F566" s="43"/>
      <c r="G566" s="43"/>
      <c r="H566" s="476"/>
      <c r="I566" s="41"/>
      <c r="J566" s="41"/>
      <c r="K566" s="41"/>
      <c r="L566" s="43"/>
      <c r="M566" s="43"/>
      <c r="N566" s="43"/>
      <c r="O566" s="43"/>
      <c r="P566" s="43"/>
      <c r="Q566" s="43"/>
      <c r="R566" s="43"/>
      <c r="S566" s="43"/>
      <c r="T566" s="41"/>
      <c r="U566" s="41"/>
      <c r="V566" s="41"/>
      <c r="W566" s="41"/>
      <c r="X566" s="41"/>
      <c r="Y566" s="43"/>
      <c r="Z566" s="43"/>
    </row>
    <row r="567" spans="1:26" ht="11.25" customHeight="1" x14ac:dyDescent="0.2">
      <c r="A567" s="43"/>
      <c r="B567" s="43"/>
      <c r="C567" s="43"/>
      <c r="D567" s="43"/>
      <c r="E567" s="43"/>
      <c r="F567" s="43"/>
      <c r="G567" s="43"/>
      <c r="H567" s="476"/>
      <c r="I567" s="41"/>
      <c r="J567" s="41"/>
      <c r="K567" s="41"/>
      <c r="L567" s="43"/>
      <c r="M567" s="43"/>
      <c r="N567" s="43"/>
      <c r="O567" s="43"/>
      <c r="P567" s="43"/>
      <c r="Q567" s="43"/>
      <c r="R567" s="43"/>
      <c r="S567" s="43"/>
      <c r="T567" s="41"/>
      <c r="U567" s="41"/>
      <c r="V567" s="41"/>
      <c r="W567" s="41"/>
      <c r="X567" s="41"/>
      <c r="Y567" s="43"/>
      <c r="Z567" s="43"/>
    </row>
    <row r="568" spans="1:26" ht="11.25" customHeight="1" x14ac:dyDescent="0.2">
      <c r="A568" s="43"/>
      <c r="B568" s="43"/>
      <c r="C568" s="43"/>
      <c r="D568" s="43"/>
      <c r="E568" s="43"/>
      <c r="F568" s="43"/>
      <c r="G568" s="43"/>
      <c r="H568" s="476"/>
      <c r="I568" s="41"/>
      <c r="J568" s="41"/>
      <c r="K568" s="41"/>
      <c r="L568" s="43"/>
      <c r="M568" s="43"/>
      <c r="N568" s="43"/>
      <c r="O568" s="43"/>
      <c r="P568" s="43"/>
      <c r="Q568" s="43"/>
      <c r="R568" s="43"/>
      <c r="S568" s="43"/>
      <c r="T568" s="41"/>
      <c r="U568" s="41"/>
      <c r="V568" s="41"/>
      <c r="W568" s="41"/>
      <c r="X568" s="41"/>
      <c r="Y568" s="43"/>
      <c r="Z568" s="43"/>
    </row>
    <row r="569" spans="1:26" ht="11.25" customHeight="1" x14ac:dyDescent="0.2">
      <c r="A569" s="43"/>
      <c r="B569" s="43"/>
      <c r="C569" s="43"/>
      <c r="D569" s="43"/>
      <c r="E569" s="43"/>
      <c r="F569" s="43"/>
      <c r="G569" s="43"/>
      <c r="H569" s="476"/>
      <c r="I569" s="41"/>
      <c r="J569" s="41"/>
      <c r="K569" s="41"/>
      <c r="L569" s="43"/>
      <c r="M569" s="43"/>
      <c r="N569" s="43"/>
      <c r="O569" s="43"/>
      <c r="P569" s="43"/>
      <c r="Q569" s="43"/>
      <c r="R569" s="43"/>
      <c r="S569" s="43"/>
      <c r="T569" s="41"/>
      <c r="U569" s="41"/>
      <c r="V569" s="41"/>
      <c r="W569" s="41"/>
      <c r="X569" s="41"/>
      <c r="Y569" s="43"/>
      <c r="Z569" s="43"/>
    </row>
    <row r="570" spans="1:26" ht="11.25" customHeight="1" x14ac:dyDescent="0.2">
      <c r="A570" s="43"/>
      <c r="B570" s="43"/>
      <c r="C570" s="43"/>
      <c r="D570" s="43"/>
      <c r="E570" s="43"/>
      <c r="F570" s="43"/>
      <c r="G570" s="43"/>
      <c r="H570" s="476"/>
      <c r="I570" s="41"/>
      <c r="J570" s="41"/>
      <c r="K570" s="41"/>
      <c r="L570" s="43"/>
      <c r="M570" s="43"/>
      <c r="N570" s="43"/>
      <c r="O570" s="43"/>
      <c r="P570" s="43"/>
      <c r="Q570" s="43"/>
      <c r="R570" s="43"/>
      <c r="S570" s="43"/>
      <c r="T570" s="41"/>
      <c r="U570" s="41"/>
      <c r="V570" s="41"/>
      <c r="W570" s="41"/>
      <c r="X570" s="41"/>
      <c r="Y570" s="43"/>
      <c r="Z570" s="43"/>
    </row>
    <row r="571" spans="1:26" ht="11.25" customHeight="1" x14ac:dyDescent="0.2">
      <c r="A571" s="43"/>
      <c r="B571" s="43"/>
      <c r="C571" s="43"/>
      <c r="D571" s="43"/>
      <c r="E571" s="43"/>
      <c r="F571" s="43"/>
      <c r="G571" s="43"/>
      <c r="H571" s="476"/>
      <c r="I571" s="41"/>
      <c r="J571" s="41"/>
      <c r="K571" s="41"/>
      <c r="L571" s="43"/>
      <c r="M571" s="43"/>
      <c r="N571" s="43"/>
      <c r="O571" s="43"/>
      <c r="P571" s="43"/>
      <c r="Q571" s="43"/>
      <c r="R571" s="43"/>
      <c r="S571" s="43"/>
      <c r="T571" s="41"/>
      <c r="U571" s="41"/>
      <c r="V571" s="41"/>
      <c r="W571" s="41"/>
      <c r="X571" s="41"/>
      <c r="Y571" s="43"/>
      <c r="Z571" s="43"/>
    </row>
    <row r="572" spans="1:26" ht="11.25" customHeight="1" x14ac:dyDescent="0.2">
      <c r="A572" s="43"/>
      <c r="B572" s="43"/>
      <c r="C572" s="43"/>
      <c r="D572" s="43"/>
      <c r="E572" s="43"/>
      <c r="F572" s="43"/>
      <c r="G572" s="43"/>
      <c r="H572" s="476"/>
      <c r="I572" s="41"/>
      <c r="J572" s="41"/>
      <c r="K572" s="41"/>
      <c r="L572" s="43"/>
      <c r="M572" s="43"/>
      <c r="N572" s="43"/>
      <c r="O572" s="43"/>
      <c r="P572" s="43"/>
      <c r="Q572" s="43"/>
      <c r="R572" s="43"/>
      <c r="S572" s="43"/>
      <c r="T572" s="41"/>
      <c r="U572" s="41"/>
      <c r="V572" s="41"/>
      <c r="W572" s="41"/>
      <c r="X572" s="41"/>
      <c r="Y572" s="43"/>
      <c r="Z572" s="43"/>
    </row>
    <row r="573" spans="1:26" ht="11.25" customHeight="1" x14ac:dyDescent="0.2">
      <c r="A573" s="43"/>
      <c r="B573" s="43"/>
      <c r="C573" s="43"/>
      <c r="D573" s="43"/>
      <c r="E573" s="43"/>
      <c r="F573" s="43"/>
      <c r="G573" s="43"/>
      <c r="H573" s="476"/>
      <c r="I573" s="41"/>
      <c r="J573" s="41"/>
      <c r="K573" s="41"/>
      <c r="L573" s="43"/>
      <c r="M573" s="43"/>
      <c r="N573" s="43"/>
      <c r="O573" s="43"/>
      <c r="P573" s="43"/>
      <c r="Q573" s="43"/>
      <c r="R573" s="43"/>
      <c r="S573" s="43"/>
      <c r="T573" s="41"/>
      <c r="U573" s="41"/>
      <c r="V573" s="41"/>
      <c r="W573" s="41"/>
      <c r="X573" s="41"/>
      <c r="Y573" s="43"/>
      <c r="Z573" s="43"/>
    </row>
    <row r="574" spans="1:26" ht="11.25" customHeight="1" x14ac:dyDescent="0.2">
      <c r="A574" s="43"/>
      <c r="B574" s="43"/>
      <c r="C574" s="43"/>
      <c r="D574" s="43"/>
      <c r="E574" s="43"/>
      <c r="F574" s="43"/>
      <c r="G574" s="43"/>
      <c r="H574" s="476"/>
      <c r="I574" s="41"/>
      <c r="J574" s="41"/>
      <c r="K574" s="41"/>
      <c r="L574" s="43"/>
      <c r="M574" s="43"/>
      <c r="N574" s="43"/>
      <c r="O574" s="43"/>
      <c r="P574" s="43"/>
      <c r="Q574" s="43"/>
      <c r="R574" s="43"/>
      <c r="S574" s="43"/>
      <c r="T574" s="41"/>
      <c r="U574" s="41"/>
      <c r="V574" s="41"/>
      <c r="W574" s="41"/>
      <c r="X574" s="41"/>
      <c r="Y574" s="43"/>
      <c r="Z574" s="43"/>
    </row>
    <row r="575" spans="1:26" ht="11.25" customHeight="1" x14ac:dyDescent="0.2">
      <c r="A575" s="43"/>
      <c r="B575" s="43"/>
      <c r="C575" s="43"/>
      <c r="D575" s="43"/>
      <c r="E575" s="43"/>
      <c r="F575" s="43"/>
      <c r="G575" s="43"/>
      <c r="H575" s="476"/>
      <c r="I575" s="41"/>
      <c r="J575" s="41"/>
      <c r="K575" s="41"/>
      <c r="L575" s="43"/>
      <c r="M575" s="43"/>
      <c r="N575" s="43"/>
      <c r="O575" s="43"/>
      <c r="P575" s="43"/>
      <c r="Q575" s="43"/>
      <c r="R575" s="43"/>
      <c r="S575" s="43"/>
      <c r="T575" s="41"/>
      <c r="U575" s="41"/>
      <c r="V575" s="41"/>
      <c r="W575" s="41"/>
      <c r="X575" s="41"/>
      <c r="Y575" s="43"/>
      <c r="Z575" s="43"/>
    </row>
    <row r="576" spans="1:26" ht="11.25" customHeight="1" x14ac:dyDescent="0.2">
      <c r="A576" s="43"/>
      <c r="B576" s="43"/>
      <c r="C576" s="43"/>
      <c r="D576" s="43"/>
      <c r="E576" s="43"/>
      <c r="F576" s="43"/>
      <c r="G576" s="43"/>
      <c r="H576" s="476"/>
      <c r="I576" s="41"/>
      <c r="J576" s="41"/>
      <c r="K576" s="41"/>
      <c r="L576" s="43"/>
      <c r="M576" s="43"/>
      <c r="N576" s="43"/>
      <c r="O576" s="43"/>
      <c r="P576" s="43"/>
      <c r="Q576" s="43"/>
      <c r="R576" s="43"/>
      <c r="S576" s="43"/>
      <c r="T576" s="41"/>
      <c r="U576" s="41"/>
      <c r="V576" s="41"/>
      <c r="W576" s="41"/>
      <c r="X576" s="41"/>
      <c r="Y576" s="43"/>
      <c r="Z576" s="43"/>
    </row>
    <row r="577" spans="1:26" ht="11.25" customHeight="1" x14ac:dyDescent="0.2">
      <c r="A577" s="43"/>
      <c r="B577" s="43"/>
      <c r="C577" s="43"/>
      <c r="D577" s="43"/>
      <c r="E577" s="43"/>
      <c r="F577" s="43"/>
      <c r="G577" s="43"/>
      <c r="H577" s="476"/>
      <c r="I577" s="41"/>
      <c r="J577" s="41"/>
      <c r="K577" s="41"/>
      <c r="L577" s="43"/>
      <c r="M577" s="43"/>
      <c r="N577" s="43"/>
      <c r="O577" s="43"/>
      <c r="P577" s="43"/>
      <c r="Q577" s="43"/>
      <c r="R577" s="43"/>
      <c r="S577" s="43"/>
      <c r="T577" s="41"/>
      <c r="U577" s="41"/>
      <c r="V577" s="41"/>
      <c r="W577" s="41"/>
      <c r="X577" s="41"/>
      <c r="Y577" s="43"/>
      <c r="Z577" s="43"/>
    </row>
    <row r="578" spans="1:26" ht="11.25" customHeight="1" x14ac:dyDescent="0.2">
      <c r="A578" s="43"/>
      <c r="B578" s="43"/>
      <c r="C578" s="43"/>
      <c r="D578" s="43"/>
      <c r="E578" s="43"/>
      <c r="F578" s="43"/>
      <c r="G578" s="43"/>
      <c r="H578" s="476"/>
      <c r="I578" s="41"/>
      <c r="J578" s="41"/>
      <c r="K578" s="41"/>
      <c r="L578" s="43"/>
      <c r="M578" s="43"/>
      <c r="N578" s="43"/>
      <c r="O578" s="43"/>
      <c r="P578" s="43"/>
      <c r="Q578" s="43"/>
      <c r="R578" s="43"/>
      <c r="S578" s="43"/>
      <c r="T578" s="41"/>
      <c r="U578" s="41"/>
      <c r="V578" s="41"/>
      <c r="W578" s="41"/>
      <c r="X578" s="41"/>
      <c r="Y578" s="43"/>
      <c r="Z578" s="43"/>
    </row>
    <row r="579" spans="1:26" ht="11.25" customHeight="1" x14ac:dyDescent="0.2">
      <c r="A579" s="43"/>
      <c r="B579" s="43"/>
      <c r="C579" s="43"/>
      <c r="D579" s="43"/>
      <c r="E579" s="43"/>
      <c r="F579" s="43"/>
      <c r="G579" s="43"/>
      <c r="H579" s="476"/>
      <c r="I579" s="41"/>
      <c r="J579" s="41"/>
      <c r="K579" s="41"/>
      <c r="L579" s="43"/>
      <c r="M579" s="43"/>
      <c r="N579" s="43"/>
      <c r="O579" s="43"/>
      <c r="P579" s="43"/>
      <c r="Q579" s="43"/>
      <c r="R579" s="43"/>
      <c r="S579" s="43"/>
      <c r="T579" s="41"/>
      <c r="U579" s="41"/>
      <c r="V579" s="41"/>
      <c r="W579" s="41"/>
      <c r="X579" s="41"/>
      <c r="Y579" s="43"/>
      <c r="Z579" s="43"/>
    </row>
    <row r="580" spans="1:26" ht="11.25" customHeight="1" x14ac:dyDescent="0.2">
      <c r="A580" s="43"/>
      <c r="B580" s="43"/>
      <c r="C580" s="43"/>
      <c r="D580" s="43"/>
      <c r="E580" s="43"/>
      <c r="F580" s="43"/>
      <c r="G580" s="43"/>
      <c r="H580" s="476"/>
      <c r="I580" s="41"/>
      <c r="J580" s="41"/>
      <c r="K580" s="41"/>
      <c r="L580" s="43"/>
      <c r="M580" s="43"/>
      <c r="N580" s="43"/>
      <c r="O580" s="43"/>
      <c r="P580" s="43"/>
      <c r="Q580" s="43"/>
      <c r="R580" s="43"/>
      <c r="S580" s="43"/>
      <c r="T580" s="41"/>
      <c r="U580" s="41"/>
      <c r="V580" s="41"/>
      <c r="W580" s="41"/>
      <c r="X580" s="41"/>
      <c r="Y580" s="43"/>
      <c r="Z580" s="43"/>
    </row>
    <row r="581" spans="1:26" ht="11.25" customHeight="1" x14ac:dyDescent="0.2">
      <c r="A581" s="43"/>
      <c r="B581" s="43"/>
      <c r="C581" s="43"/>
      <c r="D581" s="43"/>
      <c r="E581" s="43"/>
      <c r="F581" s="43"/>
      <c r="G581" s="43"/>
      <c r="H581" s="476"/>
      <c r="I581" s="41"/>
      <c r="J581" s="41"/>
      <c r="K581" s="41"/>
      <c r="L581" s="43"/>
      <c r="M581" s="43"/>
      <c r="N581" s="43"/>
      <c r="O581" s="43"/>
      <c r="P581" s="43"/>
      <c r="Q581" s="43"/>
      <c r="R581" s="43"/>
      <c r="S581" s="43"/>
      <c r="T581" s="41"/>
      <c r="U581" s="41"/>
      <c r="V581" s="41"/>
      <c r="W581" s="41"/>
      <c r="X581" s="41"/>
      <c r="Y581" s="43"/>
      <c r="Z581" s="43"/>
    </row>
    <row r="582" spans="1:26" ht="11.25" customHeight="1" x14ac:dyDescent="0.2">
      <c r="A582" s="43"/>
      <c r="B582" s="43"/>
      <c r="C582" s="43"/>
      <c r="D582" s="43"/>
      <c r="E582" s="43"/>
      <c r="F582" s="43"/>
      <c r="G582" s="43"/>
      <c r="H582" s="476"/>
      <c r="I582" s="41"/>
      <c r="J582" s="41"/>
      <c r="K582" s="41"/>
      <c r="L582" s="43"/>
      <c r="M582" s="43"/>
      <c r="N582" s="43"/>
      <c r="O582" s="43"/>
      <c r="P582" s="43"/>
      <c r="Q582" s="43"/>
      <c r="R582" s="43"/>
      <c r="S582" s="43"/>
      <c r="T582" s="41"/>
      <c r="U582" s="41"/>
      <c r="V582" s="41"/>
      <c r="W582" s="41"/>
      <c r="X582" s="41"/>
      <c r="Y582" s="43"/>
      <c r="Z582" s="43"/>
    </row>
    <row r="583" spans="1:26" ht="11.25" customHeight="1" x14ac:dyDescent="0.2">
      <c r="A583" s="43"/>
      <c r="B583" s="43"/>
      <c r="C583" s="43"/>
      <c r="D583" s="43"/>
      <c r="E583" s="43"/>
      <c r="F583" s="43"/>
      <c r="G583" s="43"/>
      <c r="H583" s="476"/>
      <c r="I583" s="41"/>
      <c r="J583" s="41"/>
      <c r="K583" s="41"/>
      <c r="L583" s="43"/>
      <c r="M583" s="43"/>
      <c r="N583" s="43"/>
      <c r="O583" s="43"/>
      <c r="P583" s="43"/>
      <c r="Q583" s="43"/>
      <c r="R583" s="43"/>
      <c r="S583" s="43"/>
      <c r="T583" s="41"/>
      <c r="U583" s="41"/>
      <c r="V583" s="41"/>
      <c r="W583" s="41"/>
      <c r="X583" s="41"/>
      <c r="Y583" s="43"/>
      <c r="Z583" s="43"/>
    </row>
    <row r="584" spans="1:26" ht="11.25" customHeight="1" x14ac:dyDescent="0.2">
      <c r="A584" s="43"/>
      <c r="B584" s="43"/>
      <c r="C584" s="43"/>
      <c r="D584" s="43"/>
      <c r="E584" s="43"/>
      <c r="F584" s="43"/>
      <c r="G584" s="43"/>
      <c r="H584" s="476"/>
      <c r="I584" s="41"/>
      <c r="J584" s="41"/>
      <c r="K584" s="41"/>
      <c r="L584" s="43"/>
      <c r="M584" s="43"/>
      <c r="N584" s="43"/>
      <c r="O584" s="43"/>
      <c r="P584" s="43"/>
      <c r="Q584" s="43"/>
      <c r="R584" s="43"/>
      <c r="S584" s="43"/>
      <c r="T584" s="41"/>
      <c r="U584" s="41"/>
      <c r="V584" s="41"/>
      <c r="W584" s="41"/>
      <c r="X584" s="41"/>
      <c r="Y584" s="43"/>
      <c r="Z584" s="43"/>
    </row>
    <row r="585" spans="1:26" ht="11.25" customHeight="1" x14ac:dyDescent="0.2">
      <c r="A585" s="43"/>
      <c r="B585" s="43"/>
      <c r="C585" s="43"/>
      <c r="D585" s="43"/>
      <c r="E585" s="43"/>
      <c r="F585" s="43"/>
      <c r="G585" s="43"/>
      <c r="H585" s="476"/>
      <c r="I585" s="41"/>
      <c r="J585" s="41"/>
      <c r="K585" s="41"/>
      <c r="L585" s="43"/>
      <c r="M585" s="43"/>
      <c r="N585" s="43"/>
      <c r="O585" s="43"/>
      <c r="P585" s="43"/>
      <c r="Q585" s="43"/>
      <c r="R585" s="43"/>
      <c r="S585" s="43"/>
      <c r="T585" s="41"/>
      <c r="U585" s="41"/>
      <c r="V585" s="41"/>
      <c r="W585" s="41"/>
      <c r="X585" s="41"/>
      <c r="Y585" s="43"/>
      <c r="Z585" s="43"/>
    </row>
    <row r="586" spans="1:26" ht="11.25" customHeight="1" x14ac:dyDescent="0.2">
      <c r="A586" s="43"/>
      <c r="B586" s="43"/>
      <c r="C586" s="43"/>
      <c r="D586" s="43"/>
      <c r="E586" s="43"/>
      <c r="F586" s="43"/>
      <c r="G586" s="43"/>
      <c r="H586" s="476"/>
      <c r="I586" s="41"/>
      <c r="J586" s="41"/>
      <c r="K586" s="41"/>
      <c r="L586" s="43"/>
      <c r="M586" s="43"/>
      <c r="N586" s="43"/>
      <c r="O586" s="43"/>
      <c r="P586" s="43"/>
      <c r="Q586" s="43"/>
      <c r="R586" s="43"/>
      <c r="S586" s="43"/>
      <c r="T586" s="41"/>
      <c r="U586" s="41"/>
      <c r="V586" s="41"/>
      <c r="W586" s="41"/>
      <c r="X586" s="41"/>
      <c r="Y586" s="43"/>
      <c r="Z586" s="43"/>
    </row>
    <row r="587" spans="1:26" ht="11.25" customHeight="1" x14ac:dyDescent="0.2">
      <c r="A587" s="43"/>
      <c r="B587" s="43"/>
      <c r="C587" s="43"/>
      <c r="D587" s="43"/>
      <c r="E587" s="43"/>
      <c r="F587" s="43"/>
      <c r="G587" s="43"/>
      <c r="H587" s="476"/>
      <c r="I587" s="41"/>
      <c r="J587" s="41"/>
      <c r="K587" s="41"/>
      <c r="L587" s="43"/>
      <c r="M587" s="43"/>
      <c r="N587" s="43"/>
      <c r="O587" s="43"/>
      <c r="P587" s="43"/>
      <c r="Q587" s="43"/>
      <c r="R587" s="43"/>
      <c r="S587" s="43"/>
      <c r="T587" s="41"/>
      <c r="U587" s="41"/>
      <c r="V587" s="41"/>
      <c r="W587" s="41"/>
      <c r="X587" s="41"/>
      <c r="Y587" s="43"/>
      <c r="Z587" s="43"/>
    </row>
    <row r="588" spans="1:26" ht="11.25" customHeight="1" x14ac:dyDescent="0.2">
      <c r="A588" s="43"/>
      <c r="B588" s="43"/>
      <c r="C588" s="43"/>
      <c r="D588" s="43"/>
      <c r="E588" s="43"/>
      <c r="F588" s="43"/>
      <c r="G588" s="43"/>
      <c r="H588" s="476"/>
      <c r="I588" s="41"/>
      <c r="J588" s="41"/>
      <c r="K588" s="41"/>
      <c r="L588" s="43"/>
      <c r="M588" s="43"/>
      <c r="N588" s="43"/>
      <c r="O588" s="43"/>
      <c r="P588" s="43"/>
      <c r="Q588" s="43"/>
      <c r="R588" s="43"/>
      <c r="S588" s="43"/>
      <c r="T588" s="41"/>
      <c r="U588" s="41"/>
      <c r="V588" s="41"/>
      <c r="W588" s="41"/>
      <c r="X588" s="41"/>
      <c r="Y588" s="43"/>
      <c r="Z588" s="43"/>
    </row>
    <row r="589" spans="1:26" ht="11.25" customHeight="1" x14ac:dyDescent="0.2">
      <c r="A589" s="43"/>
      <c r="B589" s="43"/>
      <c r="C589" s="43"/>
      <c r="D589" s="43"/>
      <c r="E589" s="43"/>
      <c r="F589" s="43"/>
      <c r="G589" s="43"/>
      <c r="H589" s="476"/>
      <c r="I589" s="41"/>
      <c r="J589" s="41"/>
      <c r="K589" s="41"/>
      <c r="L589" s="43"/>
      <c r="M589" s="43"/>
      <c r="N589" s="43"/>
      <c r="O589" s="43"/>
      <c r="P589" s="43"/>
      <c r="Q589" s="43"/>
      <c r="R589" s="43"/>
      <c r="S589" s="43"/>
      <c r="T589" s="41"/>
      <c r="U589" s="41"/>
      <c r="V589" s="41"/>
      <c r="W589" s="41"/>
      <c r="X589" s="41"/>
      <c r="Y589" s="43"/>
      <c r="Z589" s="43"/>
    </row>
    <row r="590" spans="1:26" ht="11.25" customHeight="1" x14ac:dyDescent="0.2">
      <c r="A590" s="43"/>
      <c r="B590" s="43"/>
      <c r="C590" s="43"/>
      <c r="D590" s="43"/>
      <c r="E590" s="43"/>
      <c r="F590" s="43"/>
      <c r="G590" s="43"/>
      <c r="H590" s="476"/>
      <c r="I590" s="41"/>
      <c r="J590" s="41"/>
      <c r="K590" s="41"/>
      <c r="L590" s="43"/>
      <c r="M590" s="43"/>
      <c r="N590" s="43"/>
      <c r="O590" s="43"/>
      <c r="P590" s="43"/>
      <c r="Q590" s="43"/>
      <c r="R590" s="43"/>
      <c r="S590" s="43"/>
      <c r="T590" s="41"/>
      <c r="U590" s="41"/>
      <c r="V590" s="41"/>
      <c r="W590" s="41"/>
      <c r="X590" s="41"/>
      <c r="Y590" s="43"/>
      <c r="Z590" s="43"/>
    </row>
    <row r="591" spans="1:26" ht="11.25" customHeight="1" x14ac:dyDescent="0.2">
      <c r="A591" s="43"/>
      <c r="B591" s="43"/>
      <c r="C591" s="43"/>
      <c r="D591" s="43"/>
      <c r="E591" s="43"/>
      <c r="F591" s="43"/>
      <c r="G591" s="43"/>
      <c r="H591" s="476"/>
      <c r="I591" s="41"/>
      <c r="J591" s="41"/>
      <c r="K591" s="41"/>
      <c r="L591" s="43"/>
      <c r="M591" s="43"/>
      <c r="N591" s="43"/>
      <c r="O591" s="43"/>
      <c r="P591" s="43"/>
      <c r="Q591" s="43"/>
      <c r="R591" s="43"/>
      <c r="S591" s="43"/>
      <c r="T591" s="41"/>
      <c r="U591" s="41"/>
      <c r="V591" s="41"/>
      <c r="W591" s="41"/>
      <c r="X591" s="41"/>
      <c r="Y591" s="43"/>
      <c r="Z591" s="43"/>
    </row>
    <row r="592" spans="1:26" ht="11.25" customHeight="1" x14ac:dyDescent="0.2">
      <c r="A592" s="43"/>
      <c r="B592" s="43"/>
      <c r="C592" s="43"/>
      <c r="D592" s="43"/>
      <c r="E592" s="43"/>
      <c r="F592" s="43"/>
      <c r="G592" s="43"/>
      <c r="H592" s="476"/>
      <c r="I592" s="41"/>
      <c r="J592" s="41"/>
      <c r="K592" s="41"/>
      <c r="L592" s="43"/>
      <c r="M592" s="43"/>
      <c r="N592" s="43"/>
      <c r="O592" s="43"/>
      <c r="P592" s="43"/>
      <c r="Q592" s="43"/>
      <c r="R592" s="43"/>
      <c r="S592" s="43"/>
      <c r="T592" s="41"/>
      <c r="U592" s="41"/>
      <c r="V592" s="41"/>
      <c r="W592" s="41"/>
      <c r="X592" s="41"/>
      <c r="Y592" s="43"/>
      <c r="Z592" s="43"/>
    </row>
    <row r="593" spans="1:26" ht="11.25" customHeight="1" x14ac:dyDescent="0.2">
      <c r="A593" s="43"/>
      <c r="B593" s="43"/>
      <c r="C593" s="43"/>
      <c r="D593" s="43"/>
      <c r="E593" s="43"/>
      <c r="F593" s="43"/>
      <c r="G593" s="43"/>
      <c r="H593" s="476"/>
      <c r="I593" s="41"/>
      <c r="J593" s="41"/>
      <c r="K593" s="41"/>
      <c r="L593" s="43"/>
      <c r="M593" s="43"/>
      <c r="N593" s="43"/>
      <c r="O593" s="43"/>
      <c r="P593" s="43"/>
      <c r="Q593" s="43"/>
      <c r="R593" s="43"/>
      <c r="S593" s="43"/>
      <c r="T593" s="41"/>
      <c r="U593" s="41"/>
      <c r="V593" s="41"/>
      <c r="W593" s="41"/>
      <c r="X593" s="41"/>
      <c r="Y593" s="43"/>
      <c r="Z593" s="43"/>
    </row>
    <row r="594" spans="1:26" ht="11.25" customHeight="1" x14ac:dyDescent="0.2">
      <c r="A594" s="43"/>
      <c r="B594" s="43"/>
      <c r="C594" s="43"/>
      <c r="D594" s="43"/>
      <c r="E594" s="43"/>
      <c r="F594" s="43"/>
      <c r="G594" s="43"/>
      <c r="H594" s="476"/>
      <c r="I594" s="41"/>
      <c r="J594" s="41"/>
      <c r="K594" s="41"/>
      <c r="L594" s="43"/>
      <c r="M594" s="43"/>
      <c r="N594" s="43"/>
      <c r="O594" s="43"/>
      <c r="P594" s="43"/>
      <c r="Q594" s="43"/>
      <c r="R594" s="43"/>
      <c r="S594" s="43"/>
      <c r="T594" s="41"/>
      <c r="U594" s="41"/>
      <c r="V594" s="41"/>
      <c r="W594" s="41"/>
      <c r="X594" s="41"/>
      <c r="Y594" s="43"/>
      <c r="Z594" s="43"/>
    </row>
    <row r="595" spans="1:26" ht="11.25" customHeight="1" x14ac:dyDescent="0.2">
      <c r="A595" s="43"/>
      <c r="B595" s="43"/>
      <c r="C595" s="43"/>
      <c r="D595" s="43"/>
      <c r="E595" s="43"/>
      <c r="F595" s="43"/>
      <c r="G595" s="43"/>
      <c r="H595" s="476"/>
      <c r="I595" s="41"/>
      <c r="J595" s="41"/>
      <c r="K595" s="41"/>
      <c r="L595" s="43"/>
      <c r="M595" s="43"/>
      <c r="N595" s="43"/>
      <c r="O595" s="43"/>
      <c r="P595" s="43"/>
      <c r="Q595" s="43"/>
      <c r="R595" s="43"/>
      <c r="S595" s="43"/>
      <c r="T595" s="41"/>
      <c r="U595" s="41"/>
      <c r="V595" s="41"/>
      <c r="W595" s="41"/>
      <c r="X595" s="41"/>
      <c r="Y595" s="43"/>
      <c r="Z595" s="43"/>
    </row>
    <row r="596" spans="1:26" ht="11.25" customHeight="1" x14ac:dyDescent="0.2">
      <c r="A596" s="43"/>
      <c r="B596" s="43"/>
      <c r="C596" s="43"/>
      <c r="D596" s="43"/>
      <c r="E596" s="43"/>
      <c r="F596" s="43"/>
      <c r="G596" s="43"/>
      <c r="H596" s="476"/>
      <c r="I596" s="41"/>
      <c r="J596" s="41"/>
      <c r="K596" s="41"/>
      <c r="L596" s="43"/>
      <c r="M596" s="43"/>
      <c r="N596" s="43"/>
      <c r="O596" s="43"/>
      <c r="P596" s="43"/>
      <c r="Q596" s="43"/>
      <c r="R596" s="43"/>
      <c r="S596" s="43"/>
      <c r="T596" s="41"/>
      <c r="U596" s="41"/>
      <c r="V596" s="41"/>
      <c r="W596" s="41"/>
      <c r="X596" s="41"/>
      <c r="Y596" s="43"/>
      <c r="Z596" s="43"/>
    </row>
    <row r="597" spans="1:26" ht="11.25" customHeight="1" x14ac:dyDescent="0.2">
      <c r="A597" s="43"/>
      <c r="B597" s="43"/>
      <c r="C597" s="43"/>
      <c r="D597" s="43"/>
      <c r="E597" s="43"/>
      <c r="F597" s="43"/>
      <c r="G597" s="43"/>
      <c r="H597" s="476"/>
      <c r="I597" s="41"/>
      <c r="J597" s="41"/>
      <c r="K597" s="41"/>
      <c r="L597" s="43"/>
      <c r="M597" s="43"/>
      <c r="N597" s="43"/>
      <c r="O597" s="43"/>
      <c r="P597" s="43"/>
      <c r="Q597" s="43"/>
      <c r="R597" s="43"/>
      <c r="S597" s="43"/>
      <c r="T597" s="41"/>
      <c r="U597" s="41"/>
      <c r="V597" s="41"/>
      <c r="W597" s="41"/>
      <c r="X597" s="41"/>
      <c r="Y597" s="43"/>
      <c r="Z597" s="43"/>
    </row>
    <row r="598" spans="1:26" ht="11.25" customHeight="1" x14ac:dyDescent="0.2">
      <c r="A598" s="43"/>
      <c r="B598" s="43"/>
      <c r="C598" s="43"/>
      <c r="D598" s="43"/>
      <c r="E598" s="43"/>
      <c r="F598" s="43"/>
      <c r="G598" s="43"/>
      <c r="H598" s="476"/>
      <c r="I598" s="41"/>
      <c r="J598" s="41"/>
      <c r="K598" s="41"/>
      <c r="L598" s="43"/>
      <c r="M598" s="43"/>
      <c r="N598" s="43"/>
      <c r="O598" s="43"/>
      <c r="P598" s="43"/>
      <c r="Q598" s="43"/>
      <c r="R598" s="43"/>
      <c r="S598" s="43"/>
      <c r="T598" s="41"/>
      <c r="U598" s="41"/>
      <c r="V598" s="41"/>
      <c r="W598" s="41"/>
      <c r="X598" s="41"/>
      <c r="Y598" s="43"/>
      <c r="Z598" s="43"/>
    </row>
    <row r="599" spans="1:26" ht="11.25" customHeight="1" x14ac:dyDescent="0.2">
      <c r="A599" s="43"/>
      <c r="B599" s="43"/>
      <c r="C599" s="43"/>
      <c r="D599" s="43"/>
      <c r="E599" s="43"/>
      <c r="F599" s="43"/>
      <c r="G599" s="43"/>
      <c r="H599" s="476"/>
      <c r="I599" s="41"/>
      <c r="J599" s="41"/>
      <c r="K599" s="41"/>
      <c r="L599" s="43"/>
      <c r="M599" s="43"/>
      <c r="N599" s="43"/>
      <c r="O599" s="43"/>
      <c r="P599" s="43"/>
      <c r="Q599" s="43"/>
      <c r="R599" s="43"/>
      <c r="S599" s="43"/>
      <c r="T599" s="41"/>
      <c r="U599" s="41"/>
      <c r="V599" s="41"/>
      <c r="W599" s="41"/>
      <c r="X599" s="41"/>
      <c r="Y599" s="43"/>
      <c r="Z599" s="43"/>
    </row>
    <row r="600" spans="1:26" ht="11.25" customHeight="1" x14ac:dyDescent="0.2">
      <c r="A600" s="43"/>
      <c r="B600" s="43"/>
      <c r="C600" s="43"/>
      <c r="D600" s="43"/>
      <c r="E600" s="43"/>
      <c r="F600" s="43"/>
      <c r="G600" s="43"/>
      <c r="H600" s="476"/>
      <c r="I600" s="41"/>
      <c r="J600" s="41"/>
      <c r="K600" s="41"/>
      <c r="L600" s="43"/>
      <c r="M600" s="43"/>
      <c r="N600" s="43"/>
      <c r="O600" s="43"/>
      <c r="P600" s="43"/>
      <c r="Q600" s="43"/>
      <c r="R600" s="43"/>
      <c r="S600" s="43"/>
      <c r="T600" s="41"/>
      <c r="U600" s="41"/>
      <c r="V600" s="41"/>
      <c r="W600" s="41"/>
      <c r="X600" s="41"/>
      <c r="Y600" s="43"/>
      <c r="Z600" s="43"/>
    </row>
    <row r="601" spans="1:26" ht="11.25" customHeight="1" x14ac:dyDescent="0.2">
      <c r="A601" s="43"/>
      <c r="B601" s="43"/>
      <c r="C601" s="43"/>
      <c r="D601" s="43"/>
      <c r="E601" s="43"/>
      <c r="F601" s="43"/>
      <c r="G601" s="43"/>
      <c r="H601" s="476"/>
      <c r="I601" s="41"/>
      <c r="J601" s="41"/>
      <c r="K601" s="41"/>
      <c r="L601" s="43"/>
      <c r="M601" s="43"/>
      <c r="N601" s="43"/>
      <c r="O601" s="43"/>
      <c r="P601" s="43"/>
      <c r="Q601" s="43"/>
      <c r="R601" s="43"/>
      <c r="S601" s="43"/>
      <c r="T601" s="41"/>
      <c r="U601" s="41"/>
      <c r="V601" s="41"/>
      <c r="W601" s="41"/>
      <c r="X601" s="41"/>
      <c r="Y601" s="43"/>
      <c r="Z601" s="43"/>
    </row>
    <row r="602" spans="1:26" ht="11.25" customHeight="1" x14ac:dyDescent="0.2">
      <c r="A602" s="43"/>
      <c r="B602" s="43"/>
      <c r="C602" s="43"/>
      <c r="D602" s="43"/>
      <c r="E602" s="43"/>
      <c r="F602" s="43"/>
      <c r="G602" s="43"/>
      <c r="H602" s="476"/>
      <c r="I602" s="41"/>
      <c r="J602" s="41"/>
      <c r="K602" s="41"/>
      <c r="L602" s="43"/>
      <c r="M602" s="43"/>
      <c r="N602" s="43"/>
      <c r="O602" s="43"/>
      <c r="P602" s="43"/>
      <c r="Q602" s="43"/>
      <c r="R602" s="43"/>
      <c r="S602" s="43"/>
      <c r="T602" s="41"/>
      <c r="U602" s="41"/>
      <c r="V602" s="41"/>
      <c r="W602" s="41"/>
      <c r="X602" s="41"/>
      <c r="Y602" s="43"/>
      <c r="Z602" s="43"/>
    </row>
    <row r="603" spans="1:26" ht="11.25" customHeight="1" x14ac:dyDescent="0.2">
      <c r="A603" s="43"/>
      <c r="B603" s="43"/>
      <c r="C603" s="43"/>
      <c r="D603" s="43"/>
      <c r="E603" s="43"/>
      <c r="F603" s="43"/>
      <c r="G603" s="43"/>
      <c r="H603" s="476"/>
      <c r="I603" s="41"/>
      <c r="J603" s="41"/>
      <c r="K603" s="41"/>
      <c r="L603" s="43"/>
      <c r="M603" s="43"/>
      <c r="N603" s="43"/>
      <c r="O603" s="43"/>
      <c r="P603" s="43"/>
      <c r="Q603" s="43"/>
      <c r="R603" s="43"/>
      <c r="S603" s="43"/>
      <c r="T603" s="41"/>
      <c r="U603" s="41"/>
      <c r="V603" s="41"/>
      <c r="W603" s="41"/>
      <c r="X603" s="41"/>
      <c r="Y603" s="43"/>
      <c r="Z603" s="43"/>
    </row>
    <row r="604" spans="1:26" ht="11.25" customHeight="1" x14ac:dyDescent="0.2">
      <c r="A604" s="43"/>
      <c r="B604" s="43"/>
      <c r="C604" s="43"/>
      <c r="D604" s="43"/>
      <c r="E604" s="43"/>
      <c r="F604" s="43"/>
      <c r="G604" s="43"/>
      <c r="H604" s="476"/>
      <c r="I604" s="41"/>
      <c r="J604" s="41"/>
      <c r="K604" s="41"/>
      <c r="L604" s="43"/>
      <c r="M604" s="43"/>
      <c r="N604" s="43"/>
      <c r="O604" s="43"/>
      <c r="P604" s="43"/>
      <c r="Q604" s="43"/>
      <c r="R604" s="43"/>
      <c r="S604" s="43"/>
      <c r="T604" s="41"/>
      <c r="U604" s="41"/>
      <c r="V604" s="41"/>
      <c r="W604" s="41"/>
      <c r="X604" s="41"/>
      <c r="Y604" s="43"/>
      <c r="Z604" s="43"/>
    </row>
    <row r="605" spans="1:26" ht="11.25" customHeight="1" x14ac:dyDescent="0.2">
      <c r="A605" s="43"/>
      <c r="B605" s="43"/>
      <c r="C605" s="43"/>
      <c r="D605" s="43"/>
      <c r="E605" s="43"/>
      <c r="F605" s="43"/>
      <c r="G605" s="43"/>
      <c r="H605" s="476"/>
      <c r="I605" s="41"/>
      <c r="J605" s="41"/>
      <c r="K605" s="41"/>
      <c r="L605" s="43"/>
      <c r="M605" s="43"/>
      <c r="N605" s="43"/>
      <c r="O605" s="43"/>
      <c r="P605" s="43"/>
      <c r="Q605" s="43"/>
      <c r="R605" s="43"/>
      <c r="S605" s="43"/>
      <c r="T605" s="41"/>
      <c r="U605" s="41"/>
      <c r="V605" s="41"/>
      <c r="W605" s="41"/>
      <c r="X605" s="41"/>
      <c r="Y605" s="43"/>
      <c r="Z605" s="43"/>
    </row>
    <row r="606" spans="1:26" ht="11.25" customHeight="1" x14ac:dyDescent="0.2">
      <c r="A606" s="43"/>
      <c r="B606" s="43"/>
      <c r="C606" s="43"/>
      <c r="D606" s="43"/>
      <c r="E606" s="43"/>
      <c r="F606" s="43"/>
      <c r="G606" s="43"/>
      <c r="H606" s="476"/>
      <c r="I606" s="41"/>
      <c r="J606" s="41"/>
      <c r="K606" s="41"/>
      <c r="L606" s="43"/>
      <c r="M606" s="43"/>
      <c r="N606" s="43"/>
      <c r="O606" s="43"/>
      <c r="P606" s="43"/>
      <c r="Q606" s="43"/>
      <c r="R606" s="43"/>
      <c r="S606" s="43"/>
      <c r="T606" s="41"/>
      <c r="U606" s="41"/>
      <c r="V606" s="41"/>
      <c r="W606" s="41"/>
      <c r="X606" s="41"/>
      <c r="Y606" s="43"/>
      <c r="Z606" s="43"/>
    </row>
    <row r="607" spans="1:26" ht="11.25" customHeight="1" x14ac:dyDescent="0.2">
      <c r="A607" s="43"/>
      <c r="B607" s="43"/>
      <c r="C607" s="43"/>
      <c r="D607" s="43"/>
      <c r="E607" s="43"/>
      <c r="F607" s="43"/>
      <c r="G607" s="43"/>
      <c r="H607" s="476"/>
      <c r="I607" s="41"/>
      <c r="J607" s="41"/>
      <c r="K607" s="41"/>
      <c r="L607" s="43"/>
      <c r="M607" s="43"/>
      <c r="N607" s="43"/>
      <c r="O607" s="43"/>
      <c r="P607" s="43"/>
      <c r="Q607" s="43"/>
      <c r="R607" s="43"/>
      <c r="S607" s="43"/>
      <c r="T607" s="41"/>
      <c r="U607" s="41"/>
      <c r="V607" s="41"/>
      <c r="W607" s="41"/>
      <c r="X607" s="41"/>
      <c r="Y607" s="43"/>
      <c r="Z607" s="43"/>
    </row>
    <row r="608" spans="1:26" ht="11.25" customHeight="1" x14ac:dyDescent="0.2">
      <c r="A608" s="43"/>
      <c r="B608" s="43"/>
      <c r="C608" s="43"/>
      <c r="D608" s="43"/>
      <c r="E608" s="43"/>
      <c r="F608" s="43"/>
      <c r="G608" s="43"/>
      <c r="H608" s="476"/>
      <c r="I608" s="41"/>
      <c r="J608" s="41"/>
      <c r="K608" s="41"/>
      <c r="L608" s="43"/>
      <c r="M608" s="43"/>
      <c r="N608" s="43"/>
      <c r="O608" s="43"/>
      <c r="P608" s="43"/>
      <c r="Q608" s="43"/>
      <c r="R608" s="43"/>
      <c r="S608" s="43"/>
      <c r="T608" s="41"/>
      <c r="U608" s="41"/>
      <c r="V608" s="41"/>
      <c r="W608" s="41"/>
      <c r="X608" s="41"/>
      <c r="Y608" s="43"/>
      <c r="Z608" s="43"/>
    </row>
    <row r="609" spans="1:26" ht="11.25" customHeight="1" x14ac:dyDescent="0.2">
      <c r="A609" s="43"/>
      <c r="B609" s="43"/>
      <c r="C609" s="43"/>
      <c r="D609" s="43"/>
      <c r="E609" s="43"/>
      <c r="F609" s="43"/>
      <c r="G609" s="43"/>
      <c r="H609" s="476"/>
      <c r="I609" s="41"/>
      <c r="J609" s="41"/>
      <c r="K609" s="41"/>
      <c r="L609" s="43"/>
      <c r="M609" s="43"/>
      <c r="N609" s="43"/>
      <c r="O609" s="43"/>
      <c r="P609" s="43"/>
      <c r="Q609" s="43"/>
      <c r="R609" s="43"/>
      <c r="S609" s="43"/>
      <c r="T609" s="41"/>
      <c r="U609" s="41"/>
      <c r="V609" s="41"/>
      <c r="W609" s="41"/>
      <c r="X609" s="41"/>
      <c r="Y609" s="43"/>
      <c r="Z609" s="43"/>
    </row>
    <row r="610" spans="1:26" ht="11.25" customHeight="1" x14ac:dyDescent="0.2">
      <c r="A610" s="43"/>
      <c r="B610" s="43"/>
      <c r="C610" s="43"/>
      <c r="D610" s="43"/>
      <c r="E610" s="43"/>
      <c r="F610" s="43"/>
      <c r="G610" s="43"/>
      <c r="H610" s="476"/>
      <c r="I610" s="41"/>
      <c r="J610" s="41"/>
      <c r="K610" s="41"/>
      <c r="L610" s="43"/>
      <c r="M610" s="43"/>
      <c r="N610" s="43"/>
      <c r="O610" s="43"/>
      <c r="P610" s="43"/>
      <c r="Q610" s="43"/>
      <c r="R610" s="43"/>
      <c r="S610" s="43"/>
      <c r="T610" s="41"/>
      <c r="U610" s="41"/>
      <c r="V610" s="41"/>
      <c r="W610" s="41"/>
      <c r="X610" s="41"/>
      <c r="Y610" s="43"/>
      <c r="Z610" s="43"/>
    </row>
    <row r="611" spans="1:26" ht="11.25" customHeight="1" x14ac:dyDescent="0.2">
      <c r="A611" s="43"/>
      <c r="B611" s="43"/>
      <c r="C611" s="43"/>
      <c r="D611" s="43"/>
      <c r="E611" s="43"/>
      <c r="F611" s="43"/>
      <c r="G611" s="43"/>
      <c r="H611" s="476"/>
      <c r="I611" s="41"/>
      <c r="J611" s="41"/>
      <c r="K611" s="41"/>
      <c r="L611" s="43"/>
      <c r="M611" s="43"/>
      <c r="N611" s="43"/>
      <c r="O611" s="43"/>
      <c r="P611" s="43"/>
      <c r="Q611" s="43"/>
      <c r="R611" s="43"/>
      <c r="S611" s="43"/>
      <c r="T611" s="41"/>
      <c r="U611" s="41"/>
      <c r="V611" s="41"/>
      <c r="W611" s="41"/>
      <c r="X611" s="41"/>
      <c r="Y611" s="43"/>
      <c r="Z611" s="43"/>
    </row>
    <row r="612" spans="1:26" ht="11.25" customHeight="1" x14ac:dyDescent="0.2">
      <c r="A612" s="43"/>
      <c r="B612" s="43"/>
      <c r="C612" s="43"/>
      <c r="D612" s="43"/>
      <c r="E612" s="43"/>
      <c r="F612" s="43"/>
      <c r="G612" s="43"/>
      <c r="H612" s="476"/>
      <c r="I612" s="41"/>
      <c r="J612" s="41"/>
      <c r="K612" s="41"/>
      <c r="L612" s="43"/>
      <c r="M612" s="43"/>
      <c r="N612" s="43"/>
      <c r="O612" s="43"/>
      <c r="P612" s="43"/>
      <c r="Q612" s="43"/>
      <c r="R612" s="43"/>
      <c r="S612" s="43"/>
      <c r="T612" s="41"/>
      <c r="U612" s="41"/>
      <c r="V612" s="41"/>
      <c r="W612" s="41"/>
      <c r="X612" s="41"/>
      <c r="Y612" s="43"/>
      <c r="Z612" s="43"/>
    </row>
    <row r="613" spans="1:26" ht="11.25" customHeight="1" x14ac:dyDescent="0.2">
      <c r="A613" s="43"/>
      <c r="B613" s="43"/>
      <c r="C613" s="43"/>
      <c r="D613" s="43"/>
      <c r="E613" s="43"/>
      <c r="F613" s="43"/>
      <c r="G613" s="43"/>
      <c r="H613" s="476"/>
      <c r="I613" s="41"/>
      <c r="J613" s="41"/>
      <c r="K613" s="41"/>
      <c r="L613" s="43"/>
      <c r="M613" s="43"/>
      <c r="N613" s="43"/>
      <c r="O613" s="43"/>
      <c r="P613" s="43"/>
      <c r="Q613" s="43"/>
      <c r="R613" s="43"/>
      <c r="S613" s="43"/>
      <c r="T613" s="41"/>
      <c r="U613" s="41"/>
      <c r="V613" s="41"/>
      <c r="W613" s="41"/>
      <c r="X613" s="41"/>
      <c r="Y613" s="43"/>
      <c r="Z613" s="43"/>
    </row>
    <row r="614" spans="1:26" ht="11.25" customHeight="1" x14ac:dyDescent="0.2">
      <c r="A614" s="43"/>
      <c r="B614" s="43"/>
      <c r="C614" s="43"/>
      <c r="D614" s="43"/>
      <c r="E614" s="43"/>
      <c r="F614" s="43"/>
      <c r="G614" s="43"/>
      <c r="H614" s="476"/>
      <c r="I614" s="41"/>
      <c r="J614" s="41"/>
      <c r="K614" s="41"/>
      <c r="L614" s="43"/>
      <c r="M614" s="43"/>
      <c r="N614" s="43"/>
      <c r="O614" s="43"/>
      <c r="P614" s="43"/>
      <c r="Q614" s="43"/>
      <c r="R614" s="43"/>
      <c r="S614" s="43"/>
      <c r="T614" s="41"/>
      <c r="U614" s="41"/>
      <c r="V614" s="41"/>
      <c r="W614" s="41"/>
      <c r="X614" s="41"/>
      <c r="Y614" s="43"/>
      <c r="Z614" s="43"/>
    </row>
    <row r="615" spans="1:26" ht="11.25" customHeight="1" x14ac:dyDescent="0.2">
      <c r="A615" s="43"/>
      <c r="B615" s="43"/>
      <c r="C615" s="43"/>
      <c r="D615" s="43"/>
      <c r="E615" s="43"/>
      <c r="F615" s="43"/>
      <c r="G615" s="43"/>
      <c r="H615" s="476"/>
      <c r="I615" s="41"/>
      <c r="J615" s="41"/>
      <c r="K615" s="41"/>
      <c r="L615" s="43"/>
      <c r="M615" s="43"/>
      <c r="N615" s="43"/>
      <c r="O615" s="43"/>
      <c r="P615" s="43"/>
      <c r="Q615" s="43"/>
      <c r="R615" s="43"/>
      <c r="S615" s="43"/>
      <c r="T615" s="41"/>
      <c r="U615" s="41"/>
      <c r="V615" s="41"/>
      <c r="W615" s="41"/>
      <c r="X615" s="41"/>
      <c r="Y615" s="43"/>
      <c r="Z615" s="43"/>
    </row>
    <row r="616" spans="1:26" ht="11.25" customHeight="1" x14ac:dyDescent="0.2">
      <c r="A616" s="43"/>
      <c r="B616" s="43"/>
      <c r="C616" s="43"/>
      <c r="D616" s="43"/>
      <c r="E616" s="43"/>
      <c r="F616" s="43"/>
      <c r="G616" s="43"/>
      <c r="H616" s="476"/>
      <c r="I616" s="41"/>
      <c r="J616" s="41"/>
      <c r="K616" s="41"/>
      <c r="L616" s="43"/>
      <c r="M616" s="43"/>
      <c r="N616" s="43"/>
      <c r="O616" s="43"/>
      <c r="P616" s="43"/>
      <c r="Q616" s="43"/>
      <c r="R616" s="43"/>
      <c r="S616" s="43"/>
      <c r="T616" s="41"/>
      <c r="U616" s="41"/>
      <c r="V616" s="41"/>
      <c r="W616" s="41"/>
      <c r="X616" s="41"/>
      <c r="Y616" s="43"/>
      <c r="Z616" s="43"/>
    </row>
    <row r="617" spans="1:26" ht="11.25" customHeight="1" x14ac:dyDescent="0.2">
      <c r="A617" s="43"/>
      <c r="B617" s="43"/>
      <c r="C617" s="43"/>
      <c r="D617" s="43"/>
      <c r="E617" s="43"/>
      <c r="F617" s="43"/>
      <c r="G617" s="43"/>
      <c r="H617" s="476"/>
      <c r="I617" s="41"/>
      <c r="J617" s="41"/>
      <c r="K617" s="41"/>
      <c r="L617" s="43"/>
      <c r="M617" s="43"/>
      <c r="N617" s="43"/>
      <c r="O617" s="43"/>
      <c r="P617" s="43"/>
      <c r="Q617" s="43"/>
      <c r="R617" s="43"/>
      <c r="S617" s="43"/>
      <c r="T617" s="41"/>
      <c r="U617" s="41"/>
      <c r="V617" s="41"/>
      <c r="W617" s="41"/>
      <c r="X617" s="41"/>
      <c r="Y617" s="43"/>
      <c r="Z617" s="43"/>
    </row>
    <row r="618" spans="1:26" ht="11.25" customHeight="1" x14ac:dyDescent="0.2">
      <c r="A618" s="43"/>
      <c r="B618" s="43"/>
      <c r="C618" s="43"/>
      <c r="D618" s="43"/>
      <c r="E618" s="43"/>
      <c r="F618" s="43"/>
      <c r="G618" s="43"/>
      <c r="H618" s="476"/>
      <c r="I618" s="41"/>
      <c r="J618" s="41"/>
      <c r="K618" s="41"/>
      <c r="L618" s="43"/>
      <c r="M618" s="43"/>
      <c r="N618" s="43"/>
      <c r="O618" s="43"/>
      <c r="P618" s="43"/>
      <c r="Q618" s="43"/>
      <c r="R618" s="43"/>
      <c r="S618" s="43"/>
      <c r="T618" s="41"/>
      <c r="U618" s="41"/>
      <c r="V618" s="41"/>
      <c r="W618" s="41"/>
      <c r="X618" s="41"/>
      <c r="Y618" s="43"/>
      <c r="Z618" s="43"/>
    </row>
    <row r="619" spans="1:26" ht="11.25" customHeight="1" x14ac:dyDescent="0.2">
      <c r="A619" s="43"/>
      <c r="B619" s="43"/>
      <c r="C619" s="43"/>
      <c r="D619" s="43"/>
      <c r="E619" s="43"/>
      <c r="F619" s="43"/>
      <c r="G619" s="43"/>
      <c r="H619" s="476"/>
      <c r="I619" s="41"/>
      <c r="J619" s="41"/>
      <c r="K619" s="41"/>
      <c r="L619" s="43"/>
      <c r="M619" s="43"/>
      <c r="N619" s="43"/>
      <c r="O619" s="43"/>
      <c r="P619" s="43"/>
      <c r="Q619" s="43"/>
      <c r="R619" s="43"/>
      <c r="S619" s="43"/>
      <c r="T619" s="41"/>
      <c r="U619" s="41"/>
      <c r="V619" s="41"/>
      <c r="W619" s="41"/>
      <c r="X619" s="41"/>
      <c r="Y619" s="43"/>
      <c r="Z619" s="43"/>
    </row>
    <row r="620" spans="1:26" ht="11.25" customHeight="1" x14ac:dyDescent="0.2">
      <c r="A620" s="43"/>
      <c r="B620" s="43"/>
      <c r="C620" s="43"/>
      <c r="D620" s="43"/>
      <c r="E620" s="43"/>
      <c r="F620" s="43"/>
      <c r="G620" s="43"/>
      <c r="H620" s="476"/>
      <c r="I620" s="41"/>
      <c r="J620" s="41"/>
      <c r="K620" s="41"/>
      <c r="L620" s="43"/>
      <c r="M620" s="43"/>
      <c r="N620" s="43"/>
      <c r="O620" s="43"/>
      <c r="P620" s="43"/>
      <c r="Q620" s="43"/>
      <c r="R620" s="43"/>
      <c r="S620" s="43"/>
      <c r="T620" s="41"/>
      <c r="U620" s="41"/>
      <c r="V620" s="41"/>
      <c r="W620" s="41"/>
      <c r="X620" s="41"/>
      <c r="Y620" s="43"/>
      <c r="Z620" s="43"/>
    </row>
    <row r="621" spans="1:26" ht="11.25" customHeight="1" x14ac:dyDescent="0.2">
      <c r="A621" s="43"/>
      <c r="B621" s="43"/>
      <c r="C621" s="43"/>
      <c r="D621" s="43"/>
      <c r="E621" s="43"/>
      <c r="F621" s="43"/>
      <c r="G621" s="43"/>
      <c r="H621" s="476"/>
      <c r="I621" s="41"/>
      <c r="J621" s="41"/>
      <c r="K621" s="41"/>
      <c r="L621" s="43"/>
      <c r="M621" s="43"/>
      <c r="N621" s="43"/>
      <c r="O621" s="43"/>
      <c r="P621" s="43"/>
      <c r="Q621" s="43"/>
      <c r="R621" s="43"/>
      <c r="S621" s="43"/>
      <c r="T621" s="41"/>
      <c r="U621" s="41"/>
      <c r="V621" s="41"/>
      <c r="W621" s="41"/>
      <c r="X621" s="41"/>
      <c r="Y621" s="43"/>
      <c r="Z621" s="43"/>
    </row>
    <row r="622" spans="1:26" ht="11.25" customHeight="1" x14ac:dyDescent="0.2">
      <c r="A622" s="43"/>
      <c r="B622" s="43"/>
      <c r="C622" s="43"/>
      <c r="D622" s="43"/>
      <c r="E622" s="43"/>
      <c r="F622" s="43"/>
      <c r="G622" s="43"/>
      <c r="H622" s="476"/>
      <c r="I622" s="41"/>
      <c r="J622" s="41"/>
      <c r="K622" s="41"/>
      <c r="L622" s="43"/>
      <c r="M622" s="43"/>
      <c r="N622" s="43"/>
      <c r="O622" s="43"/>
      <c r="P622" s="43"/>
      <c r="Q622" s="43"/>
      <c r="R622" s="43"/>
      <c r="S622" s="43"/>
      <c r="T622" s="41"/>
      <c r="U622" s="41"/>
      <c r="V622" s="41"/>
      <c r="W622" s="41"/>
      <c r="X622" s="41"/>
      <c r="Y622" s="43"/>
      <c r="Z622" s="43"/>
    </row>
    <row r="623" spans="1:26" ht="11.25" customHeight="1" x14ac:dyDescent="0.2">
      <c r="A623" s="43"/>
      <c r="B623" s="43"/>
      <c r="C623" s="43"/>
      <c r="D623" s="43"/>
      <c r="E623" s="43"/>
      <c r="F623" s="43"/>
      <c r="G623" s="43"/>
      <c r="H623" s="476"/>
      <c r="I623" s="41"/>
      <c r="J623" s="41"/>
      <c r="K623" s="41"/>
      <c r="L623" s="43"/>
      <c r="M623" s="43"/>
      <c r="N623" s="43"/>
      <c r="O623" s="43"/>
      <c r="P623" s="43"/>
      <c r="Q623" s="43"/>
      <c r="R623" s="43"/>
      <c r="S623" s="43"/>
      <c r="T623" s="41"/>
      <c r="U623" s="41"/>
      <c r="V623" s="41"/>
      <c r="W623" s="41"/>
      <c r="X623" s="41"/>
      <c r="Y623" s="43"/>
      <c r="Z623" s="43"/>
    </row>
    <row r="624" spans="1:26" ht="11.25" customHeight="1" x14ac:dyDescent="0.2">
      <c r="A624" s="43"/>
      <c r="B624" s="43"/>
      <c r="C624" s="43"/>
      <c r="D624" s="43"/>
      <c r="E624" s="43"/>
      <c r="F624" s="43"/>
      <c r="G624" s="43"/>
      <c r="H624" s="476"/>
      <c r="I624" s="41"/>
      <c r="J624" s="41"/>
      <c r="K624" s="41"/>
      <c r="L624" s="43"/>
      <c r="M624" s="43"/>
      <c r="N624" s="43"/>
      <c r="O624" s="43"/>
      <c r="P624" s="43"/>
      <c r="Q624" s="43"/>
      <c r="R624" s="43"/>
      <c r="S624" s="43"/>
      <c r="T624" s="41"/>
      <c r="U624" s="41"/>
      <c r="V624" s="41"/>
      <c r="W624" s="41"/>
      <c r="X624" s="41"/>
      <c r="Y624" s="43"/>
      <c r="Z624" s="43"/>
    </row>
    <row r="625" spans="1:26" ht="11.25" customHeight="1" x14ac:dyDescent="0.2">
      <c r="A625" s="43"/>
      <c r="B625" s="43"/>
      <c r="C625" s="43"/>
      <c r="D625" s="43"/>
      <c r="E625" s="43"/>
      <c r="F625" s="43"/>
      <c r="G625" s="43"/>
      <c r="H625" s="476"/>
      <c r="I625" s="41"/>
      <c r="J625" s="41"/>
      <c r="K625" s="41"/>
      <c r="L625" s="43"/>
      <c r="M625" s="43"/>
      <c r="N625" s="43"/>
      <c r="O625" s="43"/>
      <c r="P625" s="43"/>
      <c r="Q625" s="43"/>
      <c r="R625" s="43"/>
      <c r="S625" s="43"/>
      <c r="T625" s="41"/>
      <c r="U625" s="41"/>
      <c r="V625" s="41"/>
      <c r="W625" s="41"/>
      <c r="X625" s="41"/>
      <c r="Y625" s="43"/>
      <c r="Z625" s="43"/>
    </row>
    <row r="626" spans="1:26" ht="11.25" customHeight="1" x14ac:dyDescent="0.2">
      <c r="A626" s="43"/>
      <c r="B626" s="43"/>
      <c r="C626" s="43"/>
      <c r="D626" s="43"/>
      <c r="E626" s="43"/>
      <c r="F626" s="43"/>
      <c r="G626" s="43"/>
      <c r="H626" s="476"/>
      <c r="I626" s="41"/>
      <c r="J626" s="41"/>
      <c r="K626" s="41"/>
      <c r="L626" s="43"/>
      <c r="M626" s="43"/>
      <c r="N626" s="43"/>
      <c r="O626" s="43"/>
      <c r="P626" s="43"/>
      <c r="Q626" s="43"/>
      <c r="R626" s="43"/>
      <c r="S626" s="43"/>
      <c r="T626" s="41"/>
      <c r="U626" s="41"/>
      <c r="V626" s="41"/>
      <c r="W626" s="41"/>
      <c r="X626" s="41"/>
      <c r="Y626" s="43"/>
      <c r="Z626" s="43"/>
    </row>
    <row r="627" spans="1:26" ht="11.25" customHeight="1" x14ac:dyDescent="0.2">
      <c r="A627" s="43"/>
      <c r="B627" s="43"/>
      <c r="C627" s="43"/>
      <c r="D627" s="43"/>
      <c r="E627" s="43"/>
      <c r="F627" s="43"/>
      <c r="G627" s="43"/>
      <c r="H627" s="476"/>
      <c r="I627" s="41"/>
      <c r="J627" s="41"/>
      <c r="K627" s="41"/>
      <c r="L627" s="43"/>
      <c r="M627" s="43"/>
      <c r="N627" s="43"/>
      <c r="O627" s="43"/>
      <c r="P627" s="43"/>
      <c r="Q627" s="43"/>
      <c r="R627" s="43"/>
      <c r="S627" s="43"/>
      <c r="T627" s="41"/>
      <c r="U627" s="41"/>
      <c r="V627" s="41"/>
      <c r="W627" s="41"/>
      <c r="X627" s="41"/>
      <c r="Y627" s="43"/>
      <c r="Z627" s="43"/>
    </row>
    <row r="628" spans="1:26" ht="11.25" customHeight="1" x14ac:dyDescent="0.2">
      <c r="A628" s="43"/>
      <c r="B628" s="43"/>
      <c r="C628" s="43"/>
      <c r="D628" s="43"/>
      <c r="E628" s="43"/>
      <c r="F628" s="43"/>
      <c r="G628" s="43"/>
      <c r="H628" s="476"/>
      <c r="I628" s="41"/>
      <c r="J628" s="41"/>
      <c r="K628" s="41"/>
      <c r="L628" s="43"/>
      <c r="M628" s="43"/>
      <c r="N628" s="43"/>
      <c r="O628" s="43"/>
      <c r="P628" s="43"/>
      <c r="Q628" s="43"/>
      <c r="R628" s="43"/>
      <c r="S628" s="43"/>
      <c r="T628" s="41"/>
      <c r="U628" s="41"/>
      <c r="V628" s="41"/>
      <c r="W628" s="41"/>
      <c r="X628" s="41"/>
      <c r="Y628" s="43"/>
      <c r="Z628" s="43"/>
    </row>
    <row r="629" spans="1:26" ht="11.25" customHeight="1" x14ac:dyDescent="0.2">
      <c r="A629" s="43"/>
      <c r="B629" s="43"/>
      <c r="C629" s="43"/>
      <c r="D629" s="43"/>
      <c r="E629" s="43"/>
      <c r="F629" s="43"/>
      <c r="G629" s="43"/>
      <c r="H629" s="476"/>
      <c r="I629" s="41"/>
      <c r="J629" s="41"/>
      <c r="K629" s="41"/>
      <c r="L629" s="43"/>
      <c r="M629" s="43"/>
      <c r="N629" s="43"/>
      <c r="O629" s="43"/>
      <c r="P629" s="43"/>
      <c r="Q629" s="43"/>
      <c r="R629" s="43"/>
      <c r="S629" s="43"/>
      <c r="T629" s="41"/>
      <c r="U629" s="41"/>
      <c r="V629" s="41"/>
      <c r="W629" s="41"/>
      <c r="X629" s="41"/>
      <c r="Y629" s="43"/>
      <c r="Z629" s="43"/>
    </row>
    <row r="630" spans="1:26" ht="11.25" customHeight="1" x14ac:dyDescent="0.2">
      <c r="A630" s="43"/>
      <c r="B630" s="43"/>
      <c r="C630" s="43"/>
      <c r="D630" s="43"/>
      <c r="E630" s="43"/>
      <c r="F630" s="43"/>
      <c r="G630" s="43"/>
      <c r="H630" s="476"/>
      <c r="I630" s="41"/>
      <c r="J630" s="41"/>
      <c r="K630" s="41"/>
      <c r="L630" s="43"/>
      <c r="M630" s="43"/>
      <c r="N630" s="43"/>
      <c r="O630" s="43"/>
      <c r="P630" s="43"/>
      <c r="Q630" s="43"/>
      <c r="R630" s="43"/>
      <c r="S630" s="43"/>
      <c r="T630" s="41"/>
      <c r="U630" s="41"/>
      <c r="V630" s="41"/>
      <c r="W630" s="41"/>
      <c r="X630" s="41"/>
      <c r="Y630" s="43"/>
      <c r="Z630" s="43"/>
    </row>
    <row r="631" spans="1:26" ht="11.25" customHeight="1" x14ac:dyDescent="0.2">
      <c r="A631" s="43"/>
      <c r="B631" s="43"/>
      <c r="C631" s="43"/>
      <c r="D631" s="43"/>
      <c r="E631" s="43"/>
      <c r="F631" s="43"/>
      <c r="G631" s="43"/>
      <c r="H631" s="476"/>
      <c r="I631" s="41"/>
      <c r="J631" s="41"/>
      <c r="K631" s="41"/>
      <c r="L631" s="43"/>
      <c r="M631" s="43"/>
      <c r="N631" s="43"/>
      <c r="O631" s="43"/>
      <c r="P631" s="43"/>
      <c r="Q631" s="43"/>
      <c r="R631" s="43"/>
      <c r="S631" s="43"/>
      <c r="T631" s="41"/>
      <c r="U631" s="41"/>
      <c r="V631" s="41"/>
      <c r="W631" s="41"/>
      <c r="X631" s="41"/>
      <c r="Y631" s="43"/>
      <c r="Z631" s="43"/>
    </row>
    <row r="632" spans="1:26" ht="11.25" customHeight="1" x14ac:dyDescent="0.2">
      <c r="A632" s="43"/>
      <c r="B632" s="43"/>
      <c r="C632" s="43"/>
      <c r="D632" s="43"/>
      <c r="E632" s="43"/>
      <c r="F632" s="43"/>
      <c r="G632" s="43"/>
      <c r="H632" s="476"/>
      <c r="I632" s="41"/>
      <c r="J632" s="41"/>
      <c r="K632" s="41"/>
      <c r="L632" s="43"/>
      <c r="M632" s="43"/>
      <c r="N632" s="43"/>
      <c r="O632" s="43"/>
      <c r="P632" s="43"/>
      <c r="Q632" s="43"/>
      <c r="R632" s="43"/>
      <c r="S632" s="43"/>
      <c r="T632" s="41"/>
      <c r="U632" s="41"/>
      <c r="V632" s="41"/>
      <c r="W632" s="41"/>
      <c r="X632" s="41"/>
      <c r="Y632" s="43"/>
      <c r="Z632" s="43"/>
    </row>
    <row r="633" spans="1:26" ht="11.25" customHeight="1" x14ac:dyDescent="0.2">
      <c r="A633" s="43"/>
      <c r="B633" s="43"/>
      <c r="C633" s="43"/>
      <c r="D633" s="43"/>
      <c r="E633" s="43"/>
      <c r="F633" s="43"/>
      <c r="G633" s="43"/>
      <c r="H633" s="476"/>
      <c r="I633" s="41"/>
      <c r="J633" s="41"/>
      <c r="K633" s="41"/>
      <c r="L633" s="43"/>
      <c r="M633" s="43"/>
      <c r="N633" s="43"/>
      <c r="O633" s="43"/>
      <c r="P633" s="43"/>
      <c r="Q633" s="43"/>
      <c r="R633" s="43"/>
      <c r="S633" s="43"/>
      <c r="T633" s="41"/>
      <c r="U633" s="41"/>
      <c r="V633" s="41"/>
      <c r="W633" s="41"/>
      <c r="X633" s="41"/>
      <c r="Y633" s="43"/>
      <c r="Z633" s="43"/>
    </row>
    <row r="634" spans="1:26" ht="11.25" customHeight="1" x14ac:dyDescent="0.2">
      <c r="A634" s="43"/>
      <c r="B634" s="43"/>
      <c r="C634" s="43"/>
      <c r="D634" s="43"/>
      <c r="E634" s="43"/>
      <c r="F634" s="43"/>
      <c r="G634" s="43"/>
      <c r="H634" s="476"/>
      <c r="I634" s="41"/>
      <c r="J634" s="41"/>
      <c r="K634" s="41"/>
      <c r="L634" s="43"/>
      <c r="M634" s="43"/>
      <c r="N634" s="43"/>
      <c r="O634" s="43"/>
      <c r="P634" s="43"/>
      <c r="Q634" s="43"/>
      <c r="R634" s="43"/>
      <c r="S634" s="43"/>
      <c r="T634" s="41"/>
      <c r="U634" s="41"/>
      <c r="V634" s="41"/>
      <c r="W634" s="41"/>
      <c r="X634" s="41"/>
      <c r="Y634" s="43"/>
      <c r="Z634" s="43"/>
    </row>
    <row r="635" spans="1:26" ht="11.25" customHeight="1" x14ac:dyDescent="0.2">
      <c r="A635" s="43"/>
      <c r="B635" s="43"/>
      <c r="C635" s="43"/>
      <c r="D635" s="43"/>
      <c r="E635" s="43"/>
      <c r="F635" s="43"/>
      <c r="G635" s="43"/>
      <c r="H635" s="476"/>
      <c r="I635" s="41"/>
      <c r="J635" s="41"/>
      <c r="K635" s="41"/>
      <c r="L635" s="43"/>
      <c r="M635" s="43"/>
      <c r="N635" s="43"/>
      <c r="O635" s="43"/>
      <c r="P635" s="43"/>
      <c r="Q635" s="43"/>
      <c r="R635" s="43"/>
      <c r="S635" s="43"/>
      <c r="T635" s="41"/>
      <c r="U635" s="41"/>
      <c r="V635" s="41"/>
      <c r="W635" s="41"/>
      <c r="X635" s="41"/>
      <c r="Y635" s="43"/>
      <c r="Z635" s="43"/>
    </row>
    <row r="636" spans="1:26" ht="11.25" customHeight="1" x14ac:dyDescent="0.2">
      <c r="A636" s="43"/>
      <c r="B636" s="43"/>
      <c r="C636" s="43"/>
      <c r="D636" s="43"/>
      <c r="E636" s="43"/>
      <c r="F636" s="43"/>
      <c r="G636" s="43"/>
      <c r="H636" s="476"/>
      <c r="I636" s="41"/>
      <c r="J636" s="41"/>
      <c r="K636" s="41"/>
      <c r="L636" s="43"/>
      <c r="M636" s="43"/>
      <c r="N636" s="43"/>
      <c r="O636" s="43"/>
      <c r="P636" s="43"/>
      <c r="Q636" s="43"/>
      <c r="R636" s="43"/>
      <c r="S636" s="43"/>
      <c r="T636" s="41"/>
      <c r="U636" s="41"/>
      <c r="V636" s="41"/>
      <c r="W636" s="41"/>
      <c r="X636" s="41"/>
      <c r="Y636" s="43"/>
      <c r="Z636" s="43"/>
    </row>
    <row r="637" spans="1:26" ht="11.25" customHeight="1" x14ac:dyDescent="0.2">
      <c r="A637" s="43"/>
      <c r="B637" s="43"/>
      <c r="C637" s="43"/>
      <c r="D637" s="43"/>
      <c r="E637" s="43"/>
      <c r="F637" s="43"/>
      <c r="G637" s="43"/>
      <c r="H637" s="476"/>
      <c r="I637" s="41"/>
      <c r="J637" s="41"/>
      <c r="K637" s="41"/>
      <c r="L637" s="43"/>
      <c r="M637" s="43"/>
      <c r="N637" s="43"/>
      <c r="O637" s="43"/>
      <c r="P637" s="43"/>
      <c r="Q637" s="43"/>
      <c r="R637" s="43"/>
      <c r="S637" s="43"/>
      <c r="T637" s="41"/>
      <c r="U637" s="41"/>
      <c r="V637" s="41"/>
      <c r="W637" s="41"/>
      <c r="X637" s="41"/>
      <c r="Y637" s="43"/>
      <c r="Z637" s="43"/>
    </row>
    <row r="638" spans="1:26" ht="11.25" customHeight="1" x14ac:dyDescent="0.2">
      <c r="A638" s="43"/>
      <c r="B638" s="43"/>
      <c r="C638" s="43"/>
      <c r="D638" s="43"/>
      <c r="E638" s="43"/>
      <c r="F638" s="43"/>
      <c r="G638" s="43"/>
      <c r="H638" s="476"/>
      <c r="I638" s="41"/>
      <c r="J638" s="41"/>
      <c r="K638" s="41"/>
      <c r="L638" s="43"/>
      <c r="M638" s="43"/>
      <c r="N638" s="43"/>
      <c r="O638" s="43"/>
      <c r="P638" s="43"/>
      <c r="Q638" s="43"/>
      <c r="R638" s="43"/>
      <c r="S638" s="43"/>
      <c r="T638" s="41"/>
      <c r="U638" s="41"/>
      <c r="V638" s="41"/>
      <c r="W638" s="41"/>
      <c r="X638" s="41"/>
      <c r="Y638" s="43"/>
      <c r="Z638" s="43"/>
    </row>
    <row r="639" spans="1:26" ht="11.25" customHeight="1" x14ac:dyDescent="0.2">
      <c r="A639" s="43"/>
      <c r="B639" s="43"/>
      <c r="C639" s="43"/>
      <c r="D639" s="43"/>
      <c r="E639" s="43"/>
      <c r="F639" s="43"/>
      <c r="G639" s="43"/>
      <c r="H639" s="476"/>
      <c r="I639" s="41"/>
      <c r="J639" s="41"/>
      <c r="K639" s="41"/>
      <c r="L639" s="43"/>
      <c r="M639" s="43"/>
      <c r="N639" s="43"/>
      <c r="O639" s="43"/>
      <c r="P639" s="43"/>
      <c r="Q639" s="43"/>
      <c r="R639" s="43"/>
      <c r="S639" s="43"/>
      <c r="T639" s="41"/>
      <c r="U639" s="41"/>
      <c r="V639" s="41"/>
      <c r="W639" s="41"/>
      <c r="X639" s="41"/>
      <c r="Y639" s="43"/>
      <c r="Z639" s="43"/>
    </row>
    <row r="640" spans="1:26" ht="11.25" customHeight="1" x14ac:dyDescent="0.2">
      <c r="A640" s="43"/>
      <c r="B640" s="43"/>
      <c r="C640" s="43"/>
      <c r="D640" s="43"/>
      <c r="E640" s="43"/>
      <c r="F640" s="43"/>
      <c r="G640" s="43"/>
      <c r="H640" s="476"/>
      <c r="I640" s="41"/>
      <c r="J640" s="41"/>
      <c r="K640" s="41"/>
      <c r="L640" s="43"/>
      <c r="M640" s="43"/>
      <c r="N640" s="43"/>
      <c r="O640" s="43"/>
      <c r="P640" s="43"/>
      <c r="Q640" s="43"/>
      <c r="R640" s="43"/>
      <c r="S640" s="43"/>
      <c r="T640" s="41"/>
      <c r="U640" s="41"/>
      <c r="V640" s="41"/>
      <c r="W640" s="41"/>
      <c r="X640" s="41"/>
      <c r="Y640" s="43"/>
      <c r="Z640" s="43"/>
    </row>
    <row r="641" spans="1:26" ht="11.25" customHeight="1" x14ac:dyDescent="0.2">
      <c r="A641" s="43"/>
      <c r="B641" s="43"/>
      <c r="C641" s="43"/>
      <c r="D641" s="43"/>
      <c r="E641" s="43"/>
      <c r="F641" s="43"/>
      <c r="G641" s="43"/>
      <c r="H641" s="476"/>
      <c r="I641" s="41"/>
      <c r="J641" s="41"/>
      <c r="K641" s="41"/>
      <c r="L641" s="43"/>
      <c r="M641" s="43"/>
      <c r="N641" s="43"/>
      <c r="O641" s="43"/>
      <c r="P641" s="43"/>
      <c r="Q641" s="43"/>
      <c r="R641" s="43"/>
      <c r="S641" s="43"/>
      <c r="T641" s="41"/>
      <c r="U641" s="41"/>
      <c r="V641" s="41"/>
      <c r="W641" s="41"/>
      <c r="X641" s="41"/>
      <c r="Y641" s="43"/>
      <c r="Z641" s="43"/>
    </row>
    <row r="642" spans="1:26" ht="11.25" customHeight="1" x14ac:dyDescent="0.2">
      <c r="A642" s="43"/>
      <c r="B642" s="43"/>
      <c r="C642" s="43"/>
      <c r="D642" s="43"/>
      <c r="E642" s="43"/>
      <c r="F642" s="43"/>
      <c r="G642" s="43"/>
      <c r="H642" s="476"/>
      <c r="I642" s="41"/>
      <c r="J642" s="41"/>
      <c r="K642" s="41"/>
      <c r="L642" s="43"/>
      <c r="M642" s="43"/>
      <c r="N642" s="43"/>
      <c r="O642" s="43"/>
      <c r="P642" s="43"/>
      <c r="Q642" s="43"/>
      <c r="R642" s="43"/>
      <c r="S642" s="43"/>
      <c r="T642" s="41"/>
      <c r="U642" s="41"/>
      <c r="V642" s="41"/>
      <c r="W642" s="41"/>
      <c r="X642" s="41"/>
      <c r="Y642" s="43"/>
      <c r="Z642" s="43"/>
    </row>
    <row r="643" spans="1:26" ht="11.25" customHeight="1" x14ac:dyDescent="0.2">
      <c r="A643" s="43"/>
      <c r="B643" s="43"/>
      <c r="C643" s="43"/>
      <c r="D643" s="43"/>
      <c r="E643" s="43"/>
      <c r="F643" s="43"/>
      <c r="G643" s="43"/>
      <c r="H643" s="476"/>
      <c r="I643" s="41"/>
      <c r="J643" s="41"/>
      <c r="K643" s="41"/>
      <c r="L643" s="43"/>
      <c r="M643" s="43"/>
      <c r="N643" s="43"/>
      <c r="O643" s="43"/>
      <c r="P643" s="43"/>
      <c r="Q643" s="43"/>
      <c r="R643" s="43"/>
      <c r="S643" s="43"/>
      <c r="T643" s="41"/>
      <c r="U643" s="41"/>
      <c r="V643" s="41"/>
      <c r="W643" s="41"/>
      <c r="X643" s="41"/>
      <c r="Y643" s="43"/>
      <c r="Z643" s="43"/>
    </row>
    <row r="644" spans="1:26" ht="11.25" customHeight="1" x14ac:dyDescent="0.2">
      <c r="A644" s="43"/>
      <c r="B644" s="43"/>
      <c r="C644" s="43"/>
      <c r="D644" s="43"/>
      <c r="E644" s="43"/>
      <c r="F644" s="43"/>
      <c r="G644" s="43"/>
      <c r="H644" s="476"/>
      <c r="I644" s="41"/>
      <c r="J644" s="41"/>
      <c r="K644" s="41"/>
      <c r="L644" s="43"/>
      <c r="M644" s="43"/>
      <c r="N644" s="43"/>
      <c r="O644" s="43"/>
      <c r="P644" s="43"/>
      <c r="Q644" s="43"/>
      <c r="R644" s="43"/>
      <c r="S644" s="43"/>
      <c r="T644" s="41"/>
      <c r="U644" s="41"/>
      <c r="V644" s="41"/>
      <c r="W644" s="41"/>
      <c r="X644" s="41"/>
      <c r="Y644" s="43"/>
      <c r="Z644" s="43"/>
    </row>
    <row r="645" spans="1:26" ht="11.25" customHeight="1" x14ac:dyDescent="0.2">
      <c r="A645" s="43"/>
      <c r="B645" s="43"/>
      <c r="C645" s="43"/>
      <c r="D645" s="43"/>
      <c r="E645" s="43"/>
      <c r="F645" s="43"/>
      <c r="G645" s="43"/>
      <c r="H645" s="476"/>
      <c r="I645" s="41"/>
      <c r="J645" s="41"/>
      <c r="K645" s="41"/>
      <c r="L645" s="43"/>
      <c r="M645" s="43"/>
      <c r="N645" s="43"/>
      <c r="O645" s="43"/>
      <c r="P645" s="43"/>
      <c r="Q645" s="43"/>
      <c r="R645" s="43"/>
      <c r="S645" s="43"/>
      <c r="T645" s="41"/>
      <c r="U645" s="41"/>
      <c r="V645" s="41"/>
      <c r="W645" s="41"/>
      <c r="X645" s="41"/>
      <c r="Y645" s="43"/>
      <c r="Z645" s="43"/>
    </row>
    <row r="646" spans="1:26" ht="11.25" customHeight="1" x14ac:dyDescent="0.2">
      <c r="A646" s="43"/>
      <c r="B646" s="43"/>
      <c r="C646" s="43"/>
      <c r="D646" s="43"/>
      <c r="E646" s="43"/>
      <c r="F646" s="43"/>
      <c r="G646" s="43"/>
      <c r="H646" s="476"/>
      <c r="I646" s="41"/>
      <c r="J646" s="41"/>
      <c r="K646" s="41"/>
      <c r="L646" s="43"/>
      <c r="M646" s="43"/>
      <c r="N646" s="43"/>
      <c r="O646" s="43"/>
      <c r="P646" s="43"/>
      <c r="Q646" s="43"/>
      <c r="R646" s="43"/>
      <c r="S646" s="43"/>
      <c r="T646" s="41"/>
      <c r="U646" s="41"/>
      <c r="V646" s="41"/>
      <c r="W646" s="41"/>
      <c r="X646" s="41"/>
      <c r="Y646" s="43"/>
      <c r="Z646" s="43"/>
    </row>
    <row r="647" spans="1:26" ht="11.25" customHeight="1" x14ac:dyDescent="0.2">
      <c r="A647" s="43"/>
      <c r="B647" s="43"/>
      <c r="C647" s="43"/>
      <c r="D647" s="43"/>
      <c r="E647" s="43"/>
      <c r="F647" s="43"/>
      <c r="G647" s="43"/>
      <c r="H647" s="476"/>
      <c r="I647" s="41"/>
      <c r="J647" s="41"/>
      <c r="K647" s="41"/>
      <c r="L647" s="43"/>
      <c r="M647" s="43"/>
      <c r="N647" s="43"/>
      <c r="O647" s="43"/>
      <c r="P647" s="43"/>
      <c r="Q647" s="43"/>
      <c r="R647" s="43"/>
      <c r="S647" s="43"/>
      <c r="T647" s="41"/>
      <c r="U647" s="41"/>
      <c r="V647" s="41"/>
      <c r="W647" s="41"/>
      <c r="X647" s="41"/>
      <c r="Y647" s="43"/>
      <c r="Z647" s="43"/>
    </row>
    <row r="648" spans="1:26" ht="11.25" customHeight="1" x14ac:dyDescent="0.2">
      <c r="A648" s="43"/>
      <c r="B648" s="43"/>
      <c r="C648" s="43"/>
      <c r="D648" s="43"/>
      <c r="E648" s="43"/>
      <c r="F648" s="43"/>
      <c r="G648" s="43"/>
      <c r="H648" s="476"/>
      <c r="I648" s="41"/>
      <c r="J648" s="41"/>
      <c r="K648" s="41"/>
      <c r="L648" s="43"/>
      <c r="M648" s="43"/>
      <c r="N648" s="43"/>
      <c r="O648" s="43"/>
      <c r="P648" s="43"/>
      <c r="Q648" s="43"/>
      <c r="R648" s="43"/>
      <c r="S648" s="43"/>
      <c r="T648" s="41"/>
      <c r="U648" s="41"/>
      <c r="V648" s="41"/>
      <c r="W648" s="41"/>
      <c r="X648" s="41"/>
      <c r="Y648" s="43"/>
      <c r="Z648" s="43"/>
    </row>
    <row r="649" spans="1:26" ht="11.25" customHeight="1" x14ac:dyDescent="0.2">
      <c r="A649" s="43"/>
      <c r="B649" s="43"/>
      <c r="C649" s="43"/>
      <c r="D649" s="43"/>
      <c r="E649" s="43"/>
      <c r="F649" s="43"/>
      <c r="G649" s="43"/>
      <c r="H649" s="476"/>
      <c r="I649" s="41"/>
      <c r="J649" s="41"/>
      <c r="K649" s="41"/>
      <c r="L649" s="43"/>
      <c r="M649" s="43"/>
      <c r="N649" s="43"/>
      <c r="O649" s="43"/>
      <c r="P649" s="43"/>
      <c r="Q649" s="43"/>
      <c r="R649" s="43"/>
      <c r="S649" s="43"/>
      <c r="T649" s="41"/>
      <c r="U649" s="41"/>
      <c r="V649" s="41"/>
      <c r="W649" s="41"/>
      <c r="X649" s="41"/>
      <c r="Y649" s="43"/>
      <c r="Z649" s="43"/>
    </row>
    <row r="650" spans="1:26" ht="11.25" customHeight="1" x14ac:dyDescent="0.2">
      <c r="A650" s="43"/>
      <c r="B650" s="43"/>
      <c r="C650" s="43"/>
      <c r="D650" s="43"/>
      <c r="E650" s="43"/>
      <c r="F650" s="43"/>
      <c r="G650" s="43"/>
      <c r="H650" s="476"/>
      <c r="I650" s="41"/>
      <c r="J650" s="41"/>
      <c r="K650" s="41"/>
      <c r="L650" s="43"/>
      <c r="M650" s="43"/>
      <c r="N650" s="43"/>
      <c r="O650" s="43"/>
      <c r="P650" s="43"/>
      <c r="Q650" s="43"/>
      <c r="R650" s="43"/>
      <c r="S650" s="43"/>
      <c r="T650" s="41"/>
      <c r="U650" s="41"/>
      <c r="V650" s="41"/>
      <c r="W650" s="41"/>
      <c r="X650" s="41"/>
      <c r="Y650" s="43"/>
      <c r="Z650" s="43"/>
    </row>
    <row r="651" spans="1:26" ht="11.25" customHeight="1" x14ac:dyDescent="0.2">
      <c r="A651" s="43"/>
      <c r="B651" s="43"/>
      <c r="C651" s="43"/>
      <c r="D651" s="43"/>
      <c r="E651" s="43"/>
      <c r="F651" s="43"/>
      <c r="G651" s="43"/>
      <c r="H651" s="476"/>
      <c r="I651" s="41"/>
      <c r="J651" s="41"/>
      <c r="K651" s="41"/>
      <c r="L651" s="43"/>
      <c r="M651" s="43"/>
      <c r="N651" s="43"/>
      <c r="O651" s="43"/>
      <c r="P651" s="43"/>
      <c r="Q651" s="43"/>
      <c r="R651" s="43"/>
      <c r="S651" s="43"/>
      <c r="T651" s="41"/>
      <c r="U651" s="41"/>
      <c r="V651" s="41"/>
      <c r="W651" s="41"/>
      <c r="X651" s="41"/>
      <c r="Y651" s="43"/>
      <c r="Z651" s="43"/>
    </row>
    <row r="652" spans="1:26" ht="11.25" customHeight="1" x14ac:dyDescent="0.2">
      <c r="A652" s="43"/>
      <c r="B652" s="43"/>
      <c r="C652" s="43"/>
      <c r="D652" s="43"/>
      <c r="E652" s="43"/>
      <c r="F652" s="43"/>
      <c r="G652" s="43"/>
      <c r="H652" s="476"/>
      <c r="I652" s="41"/>
      <c r="J652" s="41"/>
      <c r="K652" s="41"/>
      <c r="L652" s="43"/>
      <c r="M652" s="43"/>
      <c r="N652" s="43"/>
      <c r="O652" s="43"/>
      <c r="P652" s="43"/>
      <c r="Q652" s="43"/>
      <c r="R652" s="43"/>
      <c r="S652" s="43"/>
      <c r="T652" s="41"/>
      <c r="U652" s="41"/>
      <c r="V652" s="41"/>
      <c r="W652" s="41"/>
      <c r="X652" s="41"/>
      <c r="Y652" s="43"/>
      <c r="Z652" s="43"/>
    </row>
    <row r="653" spans="1:26" ht="11.25" customHeight="1" x14ac:dyDescent="0.2">
      <c r="A653" s="43"/>
      <c r="B653" s="43"/>
      <c r="C653" s="43"/>
      <c r="D653" s="43"/>
      <c r="E653" s="43"/>
      <c r="F653" s="43"/>
      <c r="G653" s="43"/>
      <c r="H653" s="476"/>
      <c r="I653" s="41"/>
      <c r="J653" s="41"/>
      <c r="K653" s="41"/>
      <c r="L653" s="43"/>
      <c r="M653" s="43"/>
      <c r="N653" s="43"/>
      <c r="O653" s="43"/>
      <c r="P653" s="43"/>
      <c r="Q653" s="43"/>
      <c r="R653" s="43"/>
      <c r="S653" s="43"/>
      <c r="T653" s="41"/>
      <c r="U653" s="41"/>
      <c r="V653" s="41"/>
      <c r="W653" s="41"/>
      <c r="X653" s="41"/>
      <c r="Y653" s="43"/>
      <c r="Z653" s="43"/>
    </row>
    <row r="654" spans="1:26" ht="11.25" customHeight="1" x14ac:dyDescent="0.2">
      <c r="A654" s="43"/>
      <c r="B654" s="43"/>
      <c r="C654" s="43"/>
      <c r="D654" s="43"/>
      <c r="E654" s="43"/>
      <c r="F654" s="43"/>
      <c r="G654" s="43"/>
      <c r="H654" s="476"/>
      <c r="I654" s="41"/>
      <c r="J654" s="41"/>
      <c r="K654" s="41"/>
      <c r="L654" s="43"/>
      <c r="M654" s="43"/>
      <c r="N654" s="43"/>
      <c r="O654" s="43"/>
      <c r="P654" s="43"/>
      <c r="Q654" s="43"/>
      <c r="R654" s="43"/>
      <c r="S654" s="43"/>
      <c r="T654" s="41"/>
      <c r="U654" s="41"/>
      <c r="V654" s="41"/>
      <c r="W654" s="41"/>
      <c r="X654" s="41"/>
      <c r="Y654" s="43"/>
      <c r="Z654" s="43"/>
    </row>
    <row r="655" spans="1:26" ht="11.25" customHeight="1" x14ac:dyDescent="0.2">
      <c r="A655" s="43"/>
      <c r="B655" s="43"/>
      <c r="C655" s="43"/>
      <c r="D655" s="43"/>
      <c r="E655" s="43"/>
      <c r="F655" s="43"/>
      <c r="G655" s="43"/>
      <c r="H655" s="476"/>
      <c r="I655" s="41"/>
      <c r="J655" s="41"/>
      <c r="K655" s="41"/>
      <c r="L655" s="43"/>
      <c r="M655" s="43"/>
      <c r="N655" s="43"/>
      <c r="O655" s="43"/>
      <c r="P655" s="43"/>
      <c r="Q655" s="43"/>
      <c r="R655" s="43"/>
      <c r="S655" s="43"/>
      <c r="T655" s="41"/>
      <c r="U655" s="41"/>
      <c r="V655" s="41"/>
      <c r="W655" s="41"/>
      <c r="X655" s="41"/>
      <c r="Y655" s="43"/>
      <c r="Z655" s="43"/>
    </row>
    <row r="656" spans="1:26" ht="11.25" customHeight="1" x14ac:dyDescent="0.2">
      <c r="A656" s="43"/>
      <c r="B656" s="43"/>
      <c r="C656" s="43"/>
      <c r="D656" s="43"/>
      <c r="E656" s="43"/>
      <c r="F656" s="43"/>
      <c r="G656" s="43"/>
      <c r="H656" s="476"/>
      <c r="I656" s="41"/>
      <c r="J656" s="41"/>
      <c r="K656" s="41"/>
      <c r="L656" s="43"/>
      <c r="M656" s="43"/>
      <c r="N656" s="43"/>
      <c r="O656" s="43"/>
      <c r="P656" s="43"/>
      <c r="Q656" s="43"/>
      <c r="R656" s="43"/>
      <c r="S656" s="43"/>
      <c r="T656" s="41"/>
      <c r="U656" s="41"/>
      <c r="V656" s="41"/>
      <c r="W656" s="41"/>
      <c r="X656" s="41"/>
      <c r="Y656" s="43"/>
      <c r="Z656" s="43"/>
    </row>
    <row r="657" spans="1:26" ht="11.25" customHeight="1" x14ac:dyDescent="0.2">
      <c r="A657" s="43"/>
      <c r="B657" s="43"/>
      <c r="C657" s="43"/>
      <c r="D657" s="43"/>
      <c r="E657" s="43"/>
      <c r="F657" s="43"/>
      <c r="G657" s="43"/>
      <c r="H657" s="476"/>
      <c r="I657" s="41"/>
      <c r="J657" s="41"/>
      <c r="K657" s="41"/>
      <c r="L657" s="43"/>
      <c r="M657" s="43"/>
      <c r="N657" s="43"/>
      <c r="O657" s="43"/>
      <c r="P657" s="43"/>
      <c r="Q657" s="43"/>
      <c r="R657" s="43"/>
      <c r="S657" s="43"/>
      <c r="T657" s="41"/>
      <c r="U657" s="41"/>
      <c r="V657" s="41"/>
      <c r="W657" s="41"/>
      <c r="X657" s="41"/>
      <c r="Y657" s="43"/>
      <c r="Z657" s="43"/>
    </row>
    <row r="658" spans="1:26" ht="11.25" customHeight="1" x14ac:dyDescent="0.2">
      <c r="A658" s="43"/>
      <c r="B658" s="43"/>
      <c r="C658" s="43"/>
      <c r="D658" s="43"/>
      <c r="E658" s="43"/>
      <c r="F658" s="43"/>
      <c r="G658" s="43"/>
      <c r="H658" s="476"/>
      <c r="I658" s="41"/>
      <c r="J658" s="41"/>
      <c r="K658" s="41"/>
      <c r="L658" s="43"/>
      <c r="M658" s="43"/>
      <c r="N658" s="43"/>
      <c r="O658" s="43"/>
      <c r="P658" s="43"/>
      <c r="Q658" s="43"/>
      <c r="R658" s="43"/>
      <c r="S658" s="43"/>
      <c r="T658" s="41"/>
      <c r="U658" s="41"/>
      <c r="V658" s="41"/>
      <c r="W658" s="41"/>
      <c r="X658" s="41"/>
      <c r="Y658" s="43"/>
      <c r="Z658" s="43"/>
    </row>
    <row r="659" spans="1:26" ht="11.25" customHeight="1" x14ac:dyDescent="0.2">
      <c r="A659" s="43"/>
      <c r="B659" s="43"/>
      <c r="C659" s="43"/>
      <c r="D659" s="43"/>
      <c r="E659" s="43"/>
      <c r="F659" s="43"/>
      <c r="G659" s="43"/>
      <c r="H659" s="476"/>
      <c r="I659" s="41"/>
      <c r="J659" s="41"/>
      <c r="K659" s="41"/>
      <c r="L659" s="43"/>
      <c r="M659" s="43"/>
      <c r="N659" s="43"/>
      <c r="O659" s="43"/>
      <c r="P659" s="43"/>
      <c r="Q659" s="43"/>
      <c r="R659" s="43"/>
      <c r="S659" s="43"/>
      <c r="T659" s="41"/>
      <c r="U659" s="41"/>
      <c r="V659" s="41"/>
      <c r="W659" s="41"/>
      <c r="X659" s="41"/>
      <c r="Y659" s="43"/>
      <c r="Z659" s="43"/>
    </row>
    <row r="660" spans="1:26" ht="11.25" customHeight="1" x14ac:dyDescent="0.2">
      <c r="A660" s="43"/>
      <c r="B660" s="43"/>
      <c r="C660" s="43"/>
      <c r="D660" s="43"/>
      <c r="E660" s="43"/>
      <c r="F660" s="43"/>
      <c r="G660" s="43"/>
      <c r="H660" s="476"/>
      <c r="I660" s="41"/>
      <c r="J660" s="41"/>
      <c r="K660" s="41"/>
      <c r="L660" s="43"/>
      <c r="M660" s="43"/>
      <c r="N660" s="43"/>
      <c r="O660" s="43"/>
      <c r="P660" s="43"/>
      <c r="Q660" s="43"/>
      <c r="R660" s="43"/>
      <c r="S660" s="43"/>
      <c r="T660" s="41"/>
      <c r="U660" s="41"/>
      <c r="V660" s="41"/>
      <c r="W660" s="41"/>
      <c r="X660" s="41"/>
      <c r="Y660" s="43"/>
      <c r="Z660" s="43"/>
    </row>
    <row r="661" spans="1:26" ht="11.25" customHeight="1" x14ac:dyDescent="0.2">
      <c r="A661" s="43"/>
      <c r="B661" s="43"/>
      <c r="C661" s="43"/>
      <c r="D661" s="43"/>
      <c r="E661" s="43"/>
      <c r="F661" s="43"/>
      <c r="G661" s="43"/>
      <c r="H661" s="476"/>
      <c r="I661" s="41"/>
      <c r="J661" s="41"/>
      <c r="K661" s="41"/>
      <c r="L661" s="43"/>
      <c r="M661" s="43"/>
      <c r="N661" s="43"/>
      <c r="O661" s="43"/>
      <c r="P661" s="43"/>
      <c r="Q661" s="43"/>
      <c r="R661" s="43"/>
      <c r="S661" s="43"/>
      <c r="T661" s="41"/>
      <c r="U661" s="41"/>
      <c r="V661" s="41"/>
      <c r="W661" s="41"/>
      <c r="X661" s="41"/>
      <c r="Y661" s="43"/>
      <c r="Z661" s="43"/>
    </row>
    <row r="662" spans="1:26" ht="11.25" customHeight="1" x14ac:dyDescent="0.2">
      <c r="A662" s="43"/>
      <c r="B662" s="43"/>
      <c r="C662" s="43"/>
      <c r="D662" s="43"/>
      <c r="E662" s="43"/>
      <c r="F662" s="43"/>
      <c r="G662" s="43"/>
      <c r="H662" s="476"/>
      <c r="I662" s="41"/>
      <c r="J662" s="41"/>
      <c r="K662" s="41"/>
      <c r="L662" s="43"/>
      <c r="M662" s="43"/>
      <c r="N662" s="43"/>
      <c r="O662" s="43"/>
      <c r="P662" s="43"/>
      <c r="Q662" s="43"/>
      <c r="R662" s="43"/>
      <c r="S662" s="43"/>
      <c r="T662" s="41"/>
      <c r="U662" s="41"/>
      <c r="V662" s="41"/>
      <c r="W662" s="41"/>
      <c r="X662" s="41"/>
      <c r="Y662" s="43"/>
      <c r="Z662" s="43"/>
    </row>
    <row r="663" spans="1:26" ht="11.25" customHeight="1" x14ac:dyDescent="0.2">
      <c r="A663" s="43"/>
      <c r="B663" s="43"/>
      <c r="C663" s="43"/>
      <c r="D663" s="43"/>
      <c r="E663" s="43"/>
      <c r="F663" s="43"/>
      <c r="G663" s="43"/>
      <c r="H663" s="476"/>
      <c r="I663" s="41"/>
      <c r="J663" s="41"/>
      <c r="K663" s="41"/>
      <c r="L663" s="43"/>
      <c r="M663" s="43"/>
      <c r="N663" s="43"/>
      <c r="O663" s="43"/>
      <c r="P663" s="43"/>
      <c r="Q663" s="43"/>
      <c r="R663" s="43"/>
      <c r="S663" s="43"/>
      <c r="T663" s="41"/>
      <c r="U663" s="41"/>
      <c r="V663" s="41"/>
      <c r="W663" s="41"/>
      <c r="X663" s="41"/>
      <c r="Y663" s="43"/>
      <c r="Z663" s="43"/>
    </row>
    <row r="664" spans="1:26" ht="11.25" customHeight="1" x14ac:dyDescent="0.2">
      <c r="A664" s="43"/>
      <c r="B664" s="43"/>
      <c r="C664" s="43"/>
      <c r="D664" s="43"/>
      <c r="E664" s="43"/>
      <c r="F664" s="43"/>
      <c r="G664" s="43"/>
      <c r="H664" s="476"/>
      <c r="I664" s="41"/>
      <c r="J664" s="41"/>
      <c r="K664" s="41"/>
      <c r="L664" s="43"/>
      <c r="M664" s="43"/>
      <c r="N664" s="43"/>
      <c r="O664" s="43"/>
      <c r="P664" s="43"/>
      <c r="Q664" s="43"/>
      <c r="R664" s="43"/>
      <c r="S664" s="43"/>
      <c r="T664" s="41"/>
      <c r="U664" s="41"/>
      <c r="V664" s="41"/>
      <c r="W664" s="41"/>
      <c r="X664" s="41"/>
      <c r="Y664" s="43"/>
      <c r="Z664" s="43"/>
    </row>
    <row r="665" spans="1:26" ht="11.25" customHeight="1" x14ac:dyDescent="0.2">
      <c r="A665" s="43"/>
      <c r="B665" s="43"/>
      <c r="C665" s="43"/>
      <c r="D665" s="43"/>
      <c r="E665" s="43"/>
      <c r="F665" s="43"/>
      <c r="G665" s="43"/>
      <c r="H665" s="476"/>
      <c r="I665" s="41"/>
      <c r="J665" s="41"/>
      <c r="K665" s="41"/>
      <c r="L665" s="43"/>
      <c r="M665" s="43"/>
      <c r="N665" s="43"/>
      <c r="O665" s="43"/>
      <c r="P665" s="43"/>
      <c r="Q665" s="43"/>
      <c r="R665" s="43"/>
      <c r="S665" s="43"/>
      <c r="T665" s="41"/>
      <c r="U665" s="41"/>
      <c r="V665" s="41"/>
      <c r="W665" s="41"/>
      <c r="X665" s="41"/>
      <c r="Y665" s="43"/>
      <c r="Z665" s="43"/>
    </row>
    <row r="666" spans="1:26" ht="11.25" customHeight="1" x14ac:dyDescent="0.2">
      <c r="A666" s="43"/>
      <c r="B666" s="43"/>
      <c r="C666" s="43"/>
      <c r="D666" s="43"/>
      <c r="E666" s="43"/>
      <c r="F666" s="43"/>
      <c r="G666" s="43"/>
      <c r="H666" s="476"/>
      <c r="I666" s="41"/>
      <c r="J666" s="41"/>
      <c r="K666" s="41"/>
      <c r="L666" s="43"/>
      <c r="M666" s="43"/>
      <c r="N666" s="43"/>
      <c r="O666" s="43"/>
      <c r="P666" s="43"/>
      <c r="Q666" s="43"/>
      <c r="R666" s="43"/>
      <c r="S666" s="43"/>
      <c r="T666" s="41"/>
      <c r="U666" s="41"/>
      <c r="V666" s="41"/>
      <c r="W666" s="41"/>
      <c r="X666" s="41"/>
      <c r="Y666" s="43"/>
      <c r="Z666" s="43"/>
    </row>
    <row r="667" spans="1:26" ht="11.25" customHeight="1" x14ac:dyDescent="0.2">
      <c r="A667" s="43"/>
      <c r="B667" s="43"/>
      <c r="C667" s="43"/>
      <c r="D667" s="43"/>
      <c r="E667" s="43"/>
      <c r="F667" s="43"/>
      <c r="G667" s="43"/>
      <c r="H667" s="476"/>
      <c r="I667" s="41"/>
      <c r="J667" s="41"/>
      <c r="K667" s="41"/>
      <c r="L667" s="43"/>
      <c r="M667" s="43"/>
      <c r="N667" s="43"/>
      <c r="O667" s="43"/>
      <c r="P667" s="43"/>
      <c r="Q667" s="43"/>
      <c r="R667" s="43"/>
      <c r="S667" s="43"/>
      <c r="T667" s="41"/>
      <c r="U667" s="41"/>
      <c r="V667" s="41"/>
      <c r="W667" s="41"/>
      <c r="X667" s="41"/>
      <c r="Y667" s="43"/>
      <c r="Z667" s="43"/>
    </row>
    <row r="668" spans="1:26" ht="11.25" customHeight="1" x14ac:dyDescent="0.2">
      <c r="A668" s="43"/>
      <c r="B668" s="43"/>
      <c r="C668" s="43"/>
      <c r="D668" s="43"/>
      <c r="E668" s="43"/>
      <c r="F668" s="43"/>
      <c r="G668" s="43"/>
      <c r="H668" s="476"/>
      <c r="I668" s="41"/>
      <c r="J668" s="41"/>
      <c r="K668" s="41"/>
      <c r="L668" s="43"/>
      <c r="M668" s="43"/>
      <c r="N668" s="43"/>
      <c r="O668" s="43"/>
      <c r="P668" s="43"/>
      <c r="Q668" s="43"/>
      <c r="R668" s="43"/>
      <c r="S668" s="43"/>
      <c r="T668" s="41"/>
      <c r="U668" s="41"/>
      <c r="V668" s="41"/>
      <c r="W668" s="41"/>
      <c r="X668" s="41"/>
      <c r="Y668" s="43"/>
      <c r="Z668" s="43"/>
    </row>
    <row r="669" spans="1:26" ht="11.25" customHeight="1" x14ac:dyDescent="0.2">
      <c r="A669" s="43"/>
      <c r="B669" s="43"/>
      <c r="C669" s="43"/>
      <c r="D669" s="43"/>
      <c r="E669" s="43"/>
      <c r="F669" s="43"/>
      <c r="G669" s="43"/>
      <c r="H669" s="476"/>
      <c r="I669" s="41"/>
      <c r="J669" s="41"/>
      <c r="K669" s="41"/>
      <c r="L669" s="43"/>
      <c r="M669" s="43"/>
      <c r="N669" s="43"/>
      <c r="O669" s="43"/>
      <c r="P669" s="43"/>
      <c r="Q669" s="43"/>
      <c r="R669" s="43"/>
      <c r="S669" s="43"/>
      <c r="T669" s="41"/>
      <c r="U669" s="41"/>
      <c r="V669" s="41"/>
      <c r="W669" s="41"/>
      <c r="X669" s="41"/>
      <c r="Y669" s="43"/>
      <c r="Z669" s="43"/>
    </row>
    <row r="670" spans="1:26" ht="11.25" customHeight="1" x14ac:dyDescent="0.2">
      <c r="A670" s="43"/>
      <c r="B670" s="43"/>
      <c r="C670" s="43"/>
      <c r="D670" s="43"/>
      <c r="E670" s="43"/>
      <c r="F670" s="43"/>
      <c r="G670" s="43"/>
      <c r="H670" s="476"/>
      <c r="I670" s="41"/>
      <c r="J670" s="41"/>
      <c r="K670" s="41"/>
      <c r="L670" s="43"/>
      <c r="M670" s="43"/>
      <c r="N670" s="43"/>
      <c r="O670" s="43"/>
      <c r="P670" s="43"/>
      <c r="Q670" s="43"/>
      <c r="R670" s="43"/>
      <c r="S670" s="43"/>
      <c r="T670" s="41"/>
      <c r="U670" s="41"/>
      <c r="V670" s="41"/>
      <c r="W670" s="41"/>
      <c r="X670" s="41"/>
      <c r="Y670" s="43"/>
      <c r="Z670" s="43"/>
    </row>
    <row r="671" spans="1:26" ht="11.25" customHeight="1" x14ac:dyDescent="0.2">
      <c r="A671" s="43"/>
      <c r="B671" s="43"/>
      <c r="C671" s="43"/>
      <c r="D671" s="43"/>
      <c r="E671" s="43"/>
      <c r="F671" s="43"/>
      <c r="G671" s="43"/>
      <c r="H671" s="476"/>
      <c r="I671" s="41"/>
      <c r="J671" s="41"/>
      <c r="K671" s="41"/>
      <c r="L671" s="43"/>
      <c r="M671" s="43"/>
      <c r="N671" s="43"/>
      <c r="O671" s="43"/>
      <c r="P671" s="43"/>
      <c r="Q671" s="43"/>
      <c r="R671" s="43"/>
      <c r="S671" s="43"/>
      <c r="T671" s="41"/>
      <c r="U671" s="41"/>
      <c r="V671" s="41"/>
      <c r="W671" s="41"/>
      <c r="X671" s="41"/>
      <c r="Y671" s="43"/>
      <c r="Z671" s="43"/>
    </row>
    <row r="672" spans="1:26" ht="11.25" customHeight="1" x14ac:dyDescent="0.2">
      <c r="A672" s="43"/>
      <c r="B672" s="43"/>
      <c r="C672" s="43"/>
      <c r="D672" s="43"/>
      <c r="E672" s="43"/>
      <c r="F672" s="43"/>
      <c r="G672" s="43"/>
      <c r="H672" s="476"/>
      <c r="I672" s="41"/>
      <c r="J672" s="41"/>
      <c r="K672" s="41"/>
      <c r="L672" s="43"/>
      <c r="M672" s="43"/>
      <c r="N672" s="43"/>
      <c r="O672" s="43"/>
      <c r="P672" s="43"/>
      <c r="Q672" s="43"/>
      <c r="R672" s="43"/>
      <c r="S672" s="43"/>
      <c r="T672" s="41"/>
      <c r="U672" s="41"/>
      <c r="V672" s="41"/>
      <c r="W672" s="41"/>
      <c r="X672" s="41"/>
      <c r="Y672" s="43"/>
      <c r="Z672" s="43"/>
    </row>
    <row r="673" spans="1:26" ht="11.25" customHeight="1" x14ac:dyDescent="0.2">
      <c r="A673" s="43"/>
      <c r="B673" s="43"/>
      <c r="C673" s="43"/>
      <c r="D673" s="43"/>
      <c r="E673" s="43"/>
      <c r="F673" s="43"/>
      <c r="G673" s="43"/>
      <c r="H673" s="476"/>
      <c r="I673" s="41"/>
      <c r="J673" s="41"/>
      <c r="K673" s="41"/>
      <c r="L673" s="43"/>
      <c r="M673" s="43"/>
      <c r="N673" s="43"/>
      <c r="O673" s="43"/>
      <c r="P673" s="43"/>
      <c r="Q673" s="43"/>
      <c r="R673" s="43"/>
      <c r="S673" s="43"/>
      <c r="T673" s="41"/>
      <c r="U673" s="41"/>
      <c r="V673" s="41"/>
      <c r="W673" s="41"/>
      <c r="X673" s="41"/>
      <c r="Y673" s="43"/>
      <c r="Z673" s="43"/>
    </row>
    <row r="674" spans="1:26" ht="11.25" customHeight="1" x14ac:dyDescent="0.2">
      <c r="A674" s="43"/>
      <c r="B674" s="43"/>
      <c r="C674" s="43"/>
      <c r="D674" s="43"/>
      <c r="E674" s="43"/>
      <c r="F674" s="43"/>
      <c r="G674" s="43"/>
      <c r="H674" s="476"/>
      <c r="I674" s="41"/>
      <c r="J674" s="41"/>
      <c r="K674" s="41"/>
      <c r="L674" s="43"/>
      <c r="M674" s="43"/>
      <c r="N674" s="43"/>
      <c r="O674" s="43"/>
      <c r="P674" s="43"/>
      <c r="Q674" s="43"/>
      <c r="R674" s="43"/>
      <c r="S674" s="43"/>
      <c r="T674" s="41"/>
      <c r="U674" s="41"/>
      <c r="V674" s="41"/>
      <c r="W674" s="41"/>
      <c r="X674" s="41"/>
      <c r="Y674" s="43"/>
      <c r="Z674" s="43"/>
    </row>
    <row r="675" spans="1:26" ht="11.25" customHeight="1" x14ac:dyDescent="0.2">
      <c r="A675" s="43"/>
      <c r="B675" s="43"/>
      <c r="C675" s="43"/>
      <c r="D675" s="43"/>
      <c r="E675" s="43"/>
      <c r="F675" s="43"/>
      <c r="G675" s="43"/>
      <c r="H675" s="476"/>
      <c r="I675" s="41"/>
      <c r="J675" s="41"/>
      <c r="K675" s="41"/>
      <c r="L675" s="43"/>
      <c r="M675" s="43"/>
      <c r="N675" s="43"/>
      <c r="O675" s="43"/>
      <c r="P675" s="43"/>
      <c r="Q675" s="43"/>
      <c r="R675" s="43"/>
      <c r="S675" s="43"/>
      <c r="T675" s="41"/>
      <c r="U675" s="41"/>
      <c r="V675" s="41"/>
      <c r="W675" s="41"/>
      <c r="X675" s="41"/>
      <c r="Y675" s="43"/>
      <c r="Z675" s="43"/>
    </row>
    <row r="676" spans="1:26" ht="11.25" customHeight="1" x14ac:dyDescent="0.2">
      <c r="A676" s="43"/>
      <c r="B676" s="43"/>
      <c r="C676" s="43"/>
      <c r="D676" s="43"/>
      <c r="E676" s="43"/>
      <c r="F676" s="43"/>
      <c r="G676" s="43"/>
      <c r="H676" s="476"/>
      <c r="I676" s="41"/>
      <c r="J676" s="41"/>
      <c r="K676" s="41"/>
      <c r="L676" s="43"/>
      <c r="M676" s="43"/>
      <c r="N676" s="43"/>
      <c r="O676" s="43"/>
      <c r="P676" s="43"/>
      <c r="Q676" s="43"/>
      <c r="R676" s="43"/>
      <c r="S676" s="43"/>
      <c r="T676" s="41"/>
      <c r="U676" s="41"/>
      <c r="V676" s="41"/>
      <c r="W676" s="41"/>
      <c r="X676" s="41"/>
      <c r="Y676" s="43"/>
      <c r="Z676" s="43"/>
    </row>
    <row r="677" spans="1:26" ht="11.25" customHeight="1" x14ac:dyDescent="0.2">
      <c r="A677" s="43"/>
      <c r="B677" s="43"/>
      <c r="C677" s="43"/>
      <c r="D677" s="43"/>
      <c r="E677" s="43"/>
      <c r="F677" s="43"/>
      <c r="G677" s="43"/>
      <c r="H677" s="476"/>
      <c r="I677" s="41"/>
      <c r="J677" s="41"/>
      <c r="K677" s="41"/>
      <c r="L677" s="43"/>
      <c r="M677" s="43"/>
      <c r="N677" s="43"/>
      <c r="O677" s="43"/>
      <c r="P677" s="43"/>
      <c r="Q677" s="43"/>
      <c r="R677" s="43"/>
      <c r="S677" s="43"/>
      <c r="T677" s="41"/>
      <c r="U677" s="41"/>
      <c r="V677" s="41"/>
      <c r="W677" s="41"/>
      <c r="X677" s="41"/>
      <c r="Y677" s="43"/>
      <c r="Z677" s="43"/>
    </row>
    <row r="678" spans="1:26" ht="11.25" customHeight="1" x14ac:dyDescent="0.2">
      <c r="A678" s="43"/>
      <c r="B678" s="43"/>
      <c r="C678" s="43"/>
      <c r="D678" s="43"/>
      <c r="E678" s="43"/>
      <c r="F678" s="43"/>
      <c r="G678" s="43"/>
      <c r="H678" s="476"/>
      <c r="I678" s="41"/>
      <c r="J678" s="41"/>
      <c r="K678" s="41"/>
      <c r="L678" s="43"/>
      <c r="M678" s="43"/>
      <c r="N678" s="43"/>
      <c r="O678" s="43"/>
      <c r="P678" s="43"/>
      <c r="Q678" s="43"/>
      <c r="R678" s="43"/>
      <c r="S678" s="43"/>
      <c r="T678" s="41"/>
      <c r="U678" s="41"/>
      <c r="V678" s="41"/>
      <c r="W678" s="41"/>
      <c r="X678" s="41"/>
      <c r="Y678" s="43"/>
      <c r="Z678" s="43"/>
    </row>
    <row r="679" spans="1:26" ht="11.25" customHeight="1" x14ac:dyDescent="0.2">
      <c r="A679" s="43"/>
      <c r="B679" s="43"/>
      <c r="C679" s="43"/>
      <c r="D679" s="43"/>
      <c r="E679" s="43"/>
      <c r="F679" s="43"/>
      <c r="G679" s="43"/>
      <c r="H679" s="476"/>
      <c r="I679" s="41"/>
      <c r="J679" s="41"/>
      <c r="K679" s="41"/>
      <c r="L679" s="43"/>
      <c r="M679" s="43"/>
      <c r="N679" s="43"/>
      <c r="O679" s="43"/>
      <c r="P679" s="43"/>
      <c r="Q679" s="43"/>
      <c r="R679" s="43"/>
      <c r="S679" s="43"/>
      <c r="T679" s="41"/>
      <c r="U679" s="41"/>
      <c r="V679" s="41"/>
      <c r="W679" s="41"/>
      <c r="X679" s="41"/>
      <c r="Y679" s="43"/>
      <c r="Z679" s="43"/>
    </row>
    <row r="680" spans="1:26" ht="11.25" customHeight="1" x14ac:dyDescent="0.2">
      <c r="A680" s="43"/>
      <c r="B680" s="43"/>
      <c r="C680" s="43"/>
      <c r="D680" s="43"/>
      <c r="E680" s="43"/>
      <c r="F680" s="43"/>
      <c r="G680" s="43"/>
      <c r="H680" s="476"/>
      <c r="I680" s="41"/>
      <c r="J680" s="41"/>
      <c r="K680" s="41"/>
      <c r="L680" s="43"/>
      <c r="M680" s="43"/>
      <c r="N680" s="43"/>
      <c r="O680" s="43"/>
      <c r="P680" s="43"/>
      <c r="Q680" s="43"/>
      <c r="R680" s="43"/>
      <c r="S680" s="43"/>
      <c r="T680" s="41"/>
      <c r="U680" s="41"/>
      <c r="V680" s="41"/>
      <c r="W680" s="41"/>
      <c r="X680" s="41"/>
      <c r="Y680" s="43"/>
      <c r="Z680" s="43"/>
    </row>
    <row r="681" spans="1:26" ht="11.25" customHeight="1" x14ac:dyDescent="0.2">
      <c r="A681" s="43"/>
      <c r="B681" s="43"/>
      <c r="C681" s="43"/>
      <c r="D681" s="43"/>
      <c r="E681" s="43"/>
      <c r="F681" s="43"/>
      <c r="G681" s="43"/>
      <c r="H681" s="476"/>
      <c r="I681" s="41"/>
      <c r="J681" s="41"/>
      <c r="K681" s="41"/>
      <c r="L681" s="43"/>
      <c r="M681" s="43"/>
      <c r="N681" s="43"/>
      <c r="O681" s="43"/>
      <c r="P681" s="43"/>
      <c r="Q681" s="43"/>
      <c r="R681" s="43"/>
      <c r="S681" s="43"/>
      <c r="T681" s="41"/>
      <c r="U681" s="41"/>
      <c r="V681" s="41"/>
      <c r="W681" s="41"/>
      <c r="X681" s="41"/>
      <c r="Y681" s="43"/>
      <c r="Z681" s="43"/>
    </row>
    <row r="682" spans="1:26" ht="11.25" customHeight="1" x14ac:dyDescent="0.2">
      <c r="A682" s="43"/>
      <c r="B682" s="43"/>
      <c r="C682" s="43"/>
      <c r="D682" s="43"/>
      <c r="E682" s="43"/>
      <c r="F682" s="43"/>
      <c r="G682" s="43"/>
      <c r="H682" s="476"/>
      <c r="I682" s="41"/>
      <c r="J682" s="41"/>
      <c r="K682" s="41"/>
      <c r="L682" s="43"/>
      <c r="M682" s="43"/>
      <c r="N682" s="43"/>
      <c r="O682" s="43"/>
      <c r="P682" s="43"/>
      <c r="Q682" s="43"/>
      <c r="R682" s="43"/>
      <c r="S682" s="43"/>
      <c r="T682" s="41"/>
      <c r="U682" s="41"/>
      <c r="V682" s="41"/>
      <c r="W682" s="41"/>
      <c r="X682" s="41"/>
      <c r="Y682" s="43"/>
      <c r="Z682" s="43"/>
    </row>
    <row r="683" spans="1:26" ht="11.25" customHeight="1" x14ac:dyDescent="0.2">
      <c r="A683" s="43"/>
      <c r="B683" s="43"/>
      <c r="C683" s="43"/>
      <c r="D683" s="43"/>
      <c r="E683" s="43"/>
      <c r="F683" s="43"/>
      <c r="G683" s="43"/>
      <c r="H683" s="476"/>
      <c r="I683" s="41"/>
      <c r="J683" s="41"/>
      <c r="K683" s="41"/>
      <c r="L683" s="43"/>
      <c r="M683" s="43"/>
      <c r="N683" s="43"/>
      <c r="O683" s="43"/>
      <c r="P683" s="43"/>
      <c r="Q683" s="43"/>
      <c r="R683" s="43"/>
      <c r="S683" s="43"/>
      <c r="T683" s="41"/>
      <c r="U683" s="41"/>
      <c r="V683" s="41"/>
      <c r="W683" s="41"/>
      <c r="X683" s="41"/>
      <c r="Y683" s="43"/>
      <c r="Z683" s="43"/>
    </row>
    <row r="684" spans="1:26" ht="11.25" customHeight="1" x14ac:dyDescent="0.2">
      <c r="A684" s="43"/>
      <c r="B684" s="43"/>
      <c r="C684" s="43"/>
      <c r="D684" s="43"/>
      <c r="E684" s="43"/>
      <c r="F684" s="43"/>
      <c r="G684" s="43"/>
      <c r="H684" s="476"/>
      <c r="I684" s="41"/>
      <c r="J684" s="41"/>
      <c r="K684" s="41"/>
      <c r="L684" s="43"/>
      <c r="M684" s="43"/>
      <c r="N684" s="43"/>
      <c r="O684" s="43"/>
      <c r="P684" s="43"/>
      <c r="Q684" s="43"/>
      <c r="R684" s="43"/>
      <c r="S684" s="43"/>
      <c r="T684" s="41"/>
      <c r="U684" s="41"/>
      <c r="V684" s="41"/>
      <c r="W684" s="41"/>
      <c r="X684" s="41"/>
      <c r="Y684" s="43"/>
      <c r="Z684" s="43"/>
    </row>
    <row r="685" spans="1:26" ht="11.25" customHeight="1" x14ac:dyDescent="0.2">
      <c r="A685" s="43"/>
      <c r="B685" s="43"/>
      <c r="C685" s="43"/>
      <c r="D685" s="43"/>
      <c r="E685" s="43"/>
      <c r="F685" s="43"/>
      <c r="G685" s="43"/>
      <c r="H685" s="476"/>
      <c r="I685" s="41"/>
      <c r="J685" s="41"/>
      <c r="K685" s="41"/>
      <c r="L685" s="43"/>
      <c r="M685" s="43"/>
      <c r="N685" s="43"/>
      <c r="O685" s="43"/>
      <c r="P685" s="43"/>
      <c r="Q685" s="43"/>
      <c r="R685" s="43"/>
      <c r="S685" s="43"/>
      <c r="T685" s="41"/>
      <c r="U685" s="41"/>
      <c r="V685" s="41"/>
      <c r="W685" s="41"/>
      <c r="X685" s="41"/>
      <c r="Y685" s="43"/>
      <c r="Z685" s="43"/>
    </row>
    <row r="686" spans="1:26" ht="11.25" customHeight="1" x14ac:dyDescent="0.2">
      <c r="A686" s="43"/>
      <c r="B686" s="43"/>
      <c r="C686" s="43"/>
      <c r="D686" s="43"/>
      <c r="E686" s="43"/>
      <c r="F686" s="43"/>
      <c r="G686" s="43"/>
      <c r="H686" s="476"/>
      <c r="I686" s="41"/>
      <c r="J686" s="41"/>
      <c r="K686" s="41"/>
      <c r="L686" s="43"/>
      <c r="M686" s="43"/>
      <c r="N686" s="43"/>
      <c r="O686" s="43"/>
      <c r="P686" s="43"/>
      <c r="Q686" s="43"/>
      <c r="R686" s="43"/>
      <c r="S686" s="43"/>
      <c r="T686" s="41"/>
      <c r="U686" s="41"/>
      <c r="V686" s="41"/>
      <c r="W686" s="41"/>
      <c r="X686" s="41"/>
      <c r="Y686" s="43"/>
      <c r="Z686" s="43"/>
    </row>
    <row r="687" spans="1:26" ht="11.25" customHeight="1" x14ac:dyDescent="0.2">
      <c r="A687" s="43"/>
      <c r="B687" s="43"/>
      <c r="C687" s="43"/>
      <c r="D687" s="43"/>
      <c r="E687" s="43"/>
      <c r="F687" s="43"/>
      <c r="G687" s="43"/>
      <c r="H687" s="476"/>
      <c r="I687" s="41"/>
      <c r="J687" s="41"/>
      <c r="K687" s="41"/>
      <c r="L687" s="43"/>
      <c r="M687" s="43"/>
      <c r="N687" s="43"/>
      <c r="O687" s="43"/>
      <c r="P687" s="43"/>
      <c r="Q687" s="43"/>
      <c r="R687" s="43"/>
      <c r="S687" s="43"/>
      <c r="T687" s="41"/>
      <c r="U687" s="41"/>
      <c r="V687" s="41"/>
      <c r="W687" s="41"/>
      <c r="X687" s="41"/>
      <c r="Y687" s="43"/>
      <c r="Z687" s="43"/>
    </row>
    <row r="688" spans="1:26" ht="11.25" customHeight="1" x14ac:dyDescent="0.2">
      <c r="A688" s="43"/>
      <c r="B688" s="43"/>
      <c r="C688" s="43"/>
      <c r="D688" s="43"/>
      <c r="E688" s="43"/>
      <c r="F688" s="43"/>
      <c r="G688" s="43"/>
      <c r="H688" s="476"/>
      <c r="I688" s="41"/>
      <c r="J688" s="41"/>
      <c r="K688" s="41"/>
      <c r="L688" s="43"/>
      <c r="M688" s="43"/>
      <c r="N688" s="43"/>
      <c r="O688" s="43"/>
      <c r="P688" s="43"/>
      <c r="Q688" s="43"/>
      <c r="R688" s="43"/>
      <c r="S688" s="43"/>
      <c r="T688" s="41"/>
      <c r="U688" s="41"/>
      <c r="V688" s="41"/>
      <c r="W688" s="41"/>
      <c r="X688" s="41"/>
      <c r="Y688" s="43"/>
      <c r="Z688" s="43"/>
    </row>
    <row r="689" spans="1:26" ht="11.25" customHeight="1" x14ac:dyDescent="0.2">
      <c r="A689" s="43"/>
      <c r="B689" s="43"/>
      <c r="C689" s="43"/>
      <c r="D689" s="43"/>
      <c r="E689" s="43"/>
      <c r="F689" s="43"/>
      <c r="G689" s="43"/>
      <c r="H689" s="476"/>
      <c r="I689" s="41"/>
      <c r="J689" s="41"/>
      <c r="K689" s="41"/>
      <c r="L689" s="43"/>
      <c r="M689" s="43"/>
      <c r="N689" s="43"/>
      <c r="O689" s="43"/>
      <c r="P689" s="43"/>
      <c r="Q689" s="43"/>
      <c r="R689" s="43"/>
      <c r="S689" s="43"/>
      <c r="T689" s="41"/>
      <c r="U689" s="41"/>
      <c r="V689" s="41"/>
      <c r="W689" s="41"/>
      <c r="X689" s="41"/>
      <c r="Y689" s="43"/>
      <c r="Z689" s="43"/>
    </row>
    <row r="690" spans="1:26" ht="11.25" customHeight="1" x14ac:dyDescent="0.2">
      <c r="A690" s="43"/>
      <c r="B690" s="43"/>
      <c r="C690" s="43"/>
      <c r="D690" s="43"/>
      <c r="E690" s="43"/>
      <c r="F690" s="43"/>
      <c r="G690" s="43"/>
      <c r="H690" s="476"/>
      <c r="I690" s="41"/>
      <c r="J690" s="41"/>
      <c r="K690" s="41"/>
      <c r="L690" s="43"/>
      <c r="M690" s="43"/>
      <c r="N690" s="43"/>
      <c r="O690" s="43"/>
      <c r="P690" s="43"/>
      <c r="Q690" s="43"/>
      <c r="R690" s="43"/>
      <c r="S690" s="43"/>
      <c r="T690" s="41"/>
      <c r="U690" s="41"/>
      <c r="V690" s="41"/>
      <c r="W690" s="41"/>
      <c r="X690" s="41"/>
      <c r="Y690" s="43"/>
      <c r="Z690" s="43"/>
    </row>
    <row r="691" spans="1:26" ht="11.25" customHeight="1" x14ac:dyDescent="0.2">
      <c r="A691" s="43"/>
      <c r="B691" s="43"/>
      <c r="C691" s="43"/>
      <c r="D691" s="43"/>
      <c r="E691" s="43"/>
      <c r="F691" s="43"/>
      <c r="G691" s="43"/>
      <c r="H691" s="476"/>
      <c r="I691" s="41"/>
      <c r="J691" s="41"/>
      <c r="K691" s="41"/>
      <c r="L691" s="43"/>
      <c r="M691" s="43"/>
      <c r="N691" s="43"/>
      <c r="O691" s="43"/>
      <c r="P691" s="43"/>
      <c r="Q691" s="43"/>
      <c r="R691" s="43"/>
      <c r="S691" s="43"/>
      <c r="T691" s="41"/>
      <c r="U691" s="41"/>
      <c r="V691" s="41"/>
      <c r="W691" s="41"/>
      <c r="X691" s="41"/>
      <c r="Y691" s="43"/>
      <c r="Z691" s="43"/>
    </row>
    <row r="692" spans="1:26" ht="11.25" customHeight="1" x14ac:dyDescent="0.2">
      <c r="A692" s="43"/>
      <c r="B692" s="43"/>
      <c r="C692" s="43"/>
      <c r="D692" s="43"/>
      <c r="E692" s="43"/>
      <c r="F692" s="43"/>
      <c r="G692" s="43"/>
      <c r="H692" s="476"/>
      <c r="I692" s="41"/>
      <c r="J692" s="41"/>
      <c r="K692" s="41"/>
      <c r="L692" s="43"/>
      <c r="M692" s="43"/>
      <c r="N692" s="43"/>
      <c r="O692" s="43"/>
      <c r="P692" s="43"/>
      <c r="Q692" s="43"/>
      <c r="R692" s="43"/>
      <c r="S692" s="43"/>
      <c r="T692" s="41"/>
      <c r="U692" s="41"/>
      <c r="V692" s="41"/>
      <c r="W692" s="41"/>
      <c r="X692" s="41"/>
      <c r="Y692" s="43"/>
      <c r="Z692" s="43"/>
    </row>
    <row r="693" spans="1:26" ht="11.25" customHeight="1" x14ac:dyDescent="0.2">
      <c r="A693" s="43"/>
      <c r="B693" s="43"/>
      <c r="C693" s="43"/>
      <c r="D693" s="43"/>
      <c r="E693" s="43"/>
      <c r="F693" s="43"/>
      <c r="G693" s="43"/>
      <c r="H693" s="476"/>
      <c r="I693" s="41"/>
      <c r="J693" s="41"/>
      <c r="K693" s="41"/>
      <c r="L693" s="43"/>
      <c r="M693" s="43"/>
      <c r="N693" s="43"/>
      <c r="O693" s="43"/>
      <c r="P693" s="43"/>
      <c r="Q693" s="43"/>
      <c r="R693" s="43"/>
      <c r="S693" s="43"/>
      <c r="T693" s="41"/>
      <c r="U693" s="41"/>
      <c r="V693" s="41"/>
      <c r="W693" s="41"/>
      <c r="X693" s="41"/>
      <c r="Y693" s="43"/>
      <c r="Z693" s="43"/>
    </row>
    <row r="694" spans="1:26" ht="11.25" customHeight="1" x14ac:dyDescent="0.2">
      <c r="A694" s="43"/>
      <c r="B694" s="43"/>
      <c r="C694" s="43"/>
      <c r="D694" s="43"/>
      <c r="E694" s="43"/>
      <c r="F694" s="43"/>
      <c r="G694" s="43"/>
      <c r="H694" s="476"/>
      <c r="I694" s="41"/>
      <c r="J694" s="41"/>
      <c r="K694" s="41"/>
      <c r="L694" s="43"/>
      <c r="M694" s="43"/>
      <c r="N694" s="43"/>
      <c r="O694" s="43"/>
      <c r="P694" s="43"/>
      <c r="Q694" s="43"/>
      <c r="R694" s="43"/>
      <c r="S694" s="43"/>
      <c r="T694" s="41"/>
      <c r="U694" s="41"/>
      <c r="V694" s="41"/>
      <c r="W694" s="41"/>
      <c r="X694" s="41"/>
      <c r="Y694" s="43"/>
      <c r="Z694" s="43"/>
    </row>
    <row r="695" spans="1:26" ht="11.25" customHeight="1" x14ac:dyDescent="0.2">
      <c r="A695" s="43"/>
      <c r="B695" s="43"/>
      <c r="C695" s="43"/>
      <c r="D695" s="43"/>
      <c r="E695" s="43"/>
      <c r="F695" s="43"/>
      <c r="G695" s="43"/>
      <c r="H695" s="476"/>
      <c r="I695" s="41"/>
      <c r="J695" s="41"/>
      <c r="K695" s="41"/>
      <c r="L695" s="43"/>
      <c r="M695" s="43"/>
      <c r="N695" s="43"/>
      <c r="O695" s="43"/>
      <c r="P695" s="43"/>
      <c r="Q695" s="43"/>
      <c r="R695" s="43"/>
      <c r="S695" s="43"/>
      <c r="T695" s="41"/>
      <c r="U695" s="41"/>
      <c r="V695" s="41"/>
      <c r="W695" s="41"/>
      <c r="X695" s="41"/>
      <c r="Y695" s="43"/>
      <c r="Z695" s="43"/>
    </row>
    <row r="696" spans="1:26" ht="11.25" customHeight="1" x14ac:dyDescent="0.2">
      <c r="A696" s="43"/>
      <c r="B696" s="43"/>
      <c r="C696" s="43"/>
      <c r="D696" s="43"/>
      <c r="E696" s="43"/>
      <c r="F696" s="43"/>
      <c r="G696" s="43"/>
      <c r="H696" s="476"/>
      <c r="I696" s="41"/>
      <c r="J696" s="41"/>
      <c r="K696" s="41"/>
      <c r="L696" s="43"/>
      <c r="M696" s="43"/>
      <c r="N696" s="43"/>
      <c r="O696" s="43"/>
      <c r="P696" s="43"/>
      <c r="Q696" s="43"/>
      <c r="R696" s="43"/>
      <c r="S696" s="43"/>
      <c r="T696" s="41"/>
      <c r="U696" s="41"/>
      <c r="V696" s="41"/>
      <c r="W696" s="41"/>
      <c r="X696" s="41"/>
      <c r="Y696" s="43"/>
      <c r="Z696" s="43"/>
    </row>
    <row r="697" spans="1:26" ht="11.25" customHeight="1" x14ac:dyDescent="0.2">
      <c r="A697" s="43"/>
      <c r="B697" s="43"/>
      <c r="C697" s="43"/>
      <c r="D697" s="43"/>
      <c r="E697" s="43"/>
      <c r="F697" s="43"/>
      <c r="G697" s="43"/>
      <c r="H697" s="476"/>
      <c r="I697" s="41"/>
      <c r="J697" s="41"/>
      <c r="K697" s="41"/>
      <c r="L697" s="43"/>
      <c r="M697" s="43"/>
      <c r="N697" s="43"/>
      <c r="O697" s="43"/>
      <c r="P697" s="43"/>
      <c r="Q697" s="43"/>
      <c r="R697" s="43"/>
      <c r="S697" s="43"/>
      <c r="T697" s="41"/>
      <c r="U697" s="41"/>
      <c r="V697" s="41"/>
      <c r="W697" s="41"/>
      <c r="X697" s="41"/>
      <c r="Y697" s="43"/>
      <c r="Z697" s="43"/>
    </row>
    <row r="698" spans="1:26" ht="11.25" customHeight="1" x14ac:dyDescent="0.2">
      <c r="A698" s="43"/>
      <c r="B698" s="43"/>
      <c r="C698" s="43"/>
      <c r="D698" s="43"/>
      <c r="E698" s="43"/>
      <c r="F698" s="43"/>
      <c r="G698" s="43"/>
      <c r="H698" s="476"/>
      <c r="I698" s="41"/>
      <c r="J698" s="41"/>
      <c r="K698" s="41"/>
      <c r="L698" s="43"/>
      <c r="M698" s="43"/>
      <c r="N698" s="43"/>
      <c r="O698" s="43"/>
      <c r="P698" s="43"/>
      <c r="Q698" s="43"/>
      <c r="R698" s="43"/>
      <c r="S698" s="43"/>
      <c r="T698" s="41"/>
      <c r="U698" s="41"/>
      <c r="V698" s="41"/>
      <c r="W698" s="41"/>
      <c r="X698" s="41"/>
      <c r="Y698" s="43"/>
      <c r="Z698" s="43"/>
    </row>
    <row r="699" spans="1:26" ht="11.25" customHeight="1" x14ac:dyDescent="0.2">
      <c r="A699" s="43"/>
      <c r="B699" s="43"/>
      <c r="C699" s="43"/>
      <c r="D699" s="43"/>
      <c r="E699" s="43"/>
      <c r="F699" s="43"/>
      <c r="G699" s="43"/>
      <c r="H699" s="476"/>
      <c r="I699" s="41"/>
      <c r="J699" s="41"/>
      <c r="K699" s="41"/>
      <c r="L699" s="43"/>
      <c r="M699" s="43"/>
      <c r="N699" s="43"/>
      <c r="O699" s="43"/>
      <c r="P699" s="43"/>
      <c r="Q699" s="43"/>
      <c r="R699" s="43"/>
      <c r="S699" s="43"/>
      <c r="T699" s="41"/>
      <c r="U699" s="41"/>
      <c r="V699" s="41"/>
      <c r="W699" s="41"/>
      <c r="X699" s="41"/>
      <c r="Y699" s="43"/>
      <c r="Z699" s="43"/>
    </row>
    <row r="700" spans="1:26" ht="11.25" customHeight="1" x14ac:dyDescent="0.2">
      <c r="A700" s="43"/>
      <c r="B700" s="43"/>
      <c r="C700" s="43"/>
      <c r="D700" s="43"/>
      <c r="E700" s="43"/>
      <c r="F700" s="43"/>
      <c r="G700" s="43"/>
      <c r="H700" s="476"/>
      <c r="I700" s="41"/>
      <c r="J700" s="41"/>
      <c r="K700" s="41"/>
      <c r="L700" s="43"/>
      <c r="M700" s="43"/>
      <c r="N700" s="43"/>
      <c r="O700" s="43"/>
      <c r="P700" s="43"/>
      <c r="Q700" s="43"/>
      <c r="R700" s="43"/>
      <c r="S700" s="43"/>
      <c r="T700" s="41"/>
      <c r="U700" s="41"/>
      <c r="V700" s="41"/>
      <c r="W700" s="41"/>
      <c r="X700" s="41"/>
      <c r="Y700" s="43"/>
      <c r="Z700" s="43"/>
    </row>
    <row r="701" spans="1:26" ht="11.25" customHeight="1" x14ac:dyDescent="0.2">
      <c r="A701" s="43"/>
      <c r="B701" s="43"/>
      <c r="C701" s="43"/>
      <c r="D701" s="43"/>
      <c r="E701" s="43"/>
      <c r="F701" s="43"/>
      <c r="G701" s="43"/>
      <c r="H701" s="476"/>
      <c r="I701" s="41"/>
      <c r="J701" s="41"/>
      <c r="K701" s="41"/>
      <c r="L701" s="43"/>
      <c r="M701" s="43"/>
      <c r="N701" s="43"/>
      <c r="O701" s="43"/>
      <c r="P701" s="43"/>
      <c r="Q701" s="43"/>
      <c r="R701" s="43"/>
      <c r="S701" s="43"/>
      <c r="T701" s="41"/>
      <c r="U701" s="41"/>
      <c r="V701" s="41"/>
      <c r="W701" s="41"/>
      <c r="X701" s="41"/>
      <c r="Y701" s="43"/>
      <c r="Z701" s="43"/>
    </row>
    <row r="702" spans="1:26" ht="11.25" customHeight="1" x14ac:dyDescent="0.2">
      <c r="A702" s="43"/>
      <c r="B702" s="43"/>
      <c r="C702" s="43"/>
      <c r="D702" s="43"/>
      <c r="E702" s="43"/>
      <c r="F702" s="43"/>
      <c r="G702" s="43"/>
      <c r="H702" s="476"/>
      <c r="I702" s="41"/>
      <c r="J702" s="41"/>
      <c r="K702" s="41"/>
      <c r="L702" s="43"/>
      <c r="M702" s="43"/>
      <c r="N702" s="43"/>
      <c r="O702" s="43"/>
      <c r="P702" s="43"/>
      <c r="Q702" s="43"/>
      <c r="R702" s="43"/>
      <c r="S702" s="43"/>
      <c r="T702" s="41"/>
      <c r="U702" s="41"/>
      <c r="V702" s="41"/>
      <c r="W702" s="41"/>
      <c r="X702" s="41"/>
      <c r="Y702" s="43"/>
      <c r="Z702" s="43"/>
    </row>
    <row r="703" spans="1:26" ht="11.25" customHeight="1" x14ac:dyDescent="0.2">
      <c r="A703" s="43"/>
      <c r="B703" s="43"/>
      <c r="C703" s="43"/>
      <c r="D703" s="43"/>
      <c r="E703" s="43"/>
      <c r="F703" s="43"/>
      <c r="G703" s="43"/>
      <c r="H703" s="476"/>
      <c r="I703" s="41"/>
      <c r="J703" s="41"/>
      <c r="K703" s="41"/>
      <c r="L703" s="43"/>
      <c r="M703" s="43"/>
      <c r="N703" s="43"/>
      <c r="O703" s="43"/>
      <c r="P703" s="43"/>
      <c r="Q703" s="43"/>
      <c r="R703" s="43"/>
      <c r="S703" s="43"/>
      <c r="T703" s="41"/>
      <c r="U703" s="41"/>
      <c r="V703" s="41"/>
      <c r="W703" s="41"/>
      <c r="X703" s="41"/>
      <c r="Y703" s="43"/>
      <c r="Z703" s="43"/>
    </row>
    <row r="704" spans="1:26" ht="11.25" customHeight="1" x14ac:dyDescent="0.2">
      <c r="A704" s="43"/>
      <c r="B704" s="43"/>
      <c r="C704" s="43"/>
      <c r="D704" s="43"/>
      <c r="E704" s="43"/>
      <c r="F704" s="43"/>
      <c r="G704" s="43"/>
      <c r="H704" s="476"/>
      <c r="I704" s="41"/>
      <c r="J704" s="41"/>
      <c r="K704" s="41"/>
      <c r="L704" s="43"/>
      <c r="M704" s="43"/>
      <c r="N704" s="43"/>
      <c r="O704" s="43"/>
      <c r="P704" s="43"/>
      <c r="Q704" s="43"/>
      <c r="R704" s="43"/>
      <c r="S704" s="43"/>
      <c r="T704" s="41"/>
      <c r="U704" s="41"/>
      <c r="V704" s="41"/>
      <c r="W704" s="41"/>
      <c r="X704" s="41"/>
      <c r="Y704" s="43"/>
      <c r="Z704" s="43"/>
    </row>
    <row r="705" spans="1:26" ht="11.25" customHeight="1" x14ac:dyDescent="0.2">
      <c r="A705" s="43"/>
      <c r="B705" s="43"/>
      <c r="C705" s="43"/>
      <c r="D705" s="43"/>
      <c r="E705" s="43"/>
      <c r="F705" s="43"/>
      <c r="G705" s="43"/>
      <c r="H705" s="476"/>
      <c r="I705" s="41"/>
      <c r="J705" s="41"/>
      <c r="K705" s="41"/>
      <c r="L705" s="43"/>
      <c r="M705" s="43"/>
      <c r="N705" s="43"/>
      <c r="O705" s="43"/>
      <c r="P705" s="43"/>
      <c r="Q705" s="43"/>
      <c r="R705" s="43"/>
      <c r="S705" s="43"/>
      <c r="T705" s="41"/>
      <c r="U705" s="41"/>
      <c r="V705" s="41"/>
      <c r="W705" s="41"/>
      <c r="X705" s="41"/>
      <c r="Y705" s="43"/>
      <c r="Z705" s="43"/>
    </row>
    <row r="706" spans="1:26" ht="11.25" customHeight="1" x14ac:dyDescent="0.2">
      <c r="A706" s="43"/>
      <c r="B706" s="43"/>
      <c r="C706" s="43"/>
      <c r="D706" s="43"/>
      <c r="E706" s="43"/>
      <c r="F706" s="43"/>
      <c r="G706" s="43"/>
      <c r="H706" s="476"/>
      <c r="I706" s="41"/>
      <c r="J706" s="41"/>
      <c r="K706" s="41"/>
      <c r="L706" s="43"/>
      <c r="M706" s="43"/>
      <c r="N706" s="43"/>
      <c r="O706" s="43"/>
      <c r="P706" s="43"/>
      <c r="Q706" s="43"/>
      <c r="R706" s="43"/>
      <c r="S706" s="43"/>
      <c r="T706" s="41"/>
      <c r="U706" s="41"/>
      <c r="V706" s="41"/>
      <c r="W706" s="41"/>
      <c r="X706" s="41"/>
      <c r="Y706" s="43"/>
      <c r="Z706" s="43"/>
    </row>
    <row r="707" spans="1:26" ht="11.25" customHeight="1" x14ac:dyDescent="0.2">
      <c r="A707" s="43"/>
      <c r="B707" s="43"/>
      <c r="C707" s="43"/>
      <c r="D707" s="43"/>
      <c r="E707" s="43"/>
      <c r="F707" s="43"/>
      <c r="G707" s="43"/>
      <c r="H707" s="476"/>
      <c r="I707" s="41"/>
      <c r="J707" s="41"/>
      <c r="K707" s="41"/>
      <c r="L707" s="43"/>
      <c r="M707" s="43"/>
      <c r="N707" s="43"/>
      <c r="O707" s="43"/>
      <c r="P707" s="43"/>
      <c r="Q707" s="43"/>
      <c r="R707" s="43"/>
      <c r="S707" s="43"/>
      <c r="T707" s="41"/>
      <c r="U707" s="41"/>
      <c r="V707" s="41"/>
      <c r="W707" s="41"/>
      <c r="X707" s="41"/>
      <c r="Y707" s="43"/>
      <c r="Z707" s="43"/>
    </row>
    <row r="708" spans="1:26" ht="11.25" customHeight="1" x14ac:dyDescent="0.2">
      <c r="A708" s="43"/>
      <c r="B708" s="43"/>
      <c r="C708" s="43"/>
      <c r="D708" s="43"/>
      <c r="E708" s="43"/>
      <c r="F708" s="43"/>
      <c r="G708" s="43"/>
      <c r="H708" s="476"/>
      <c r="I708" s="41"/>
      <c r="J708" s="41"/>
      <c r="K708" s="41"/>
      <c r="L708" s="43"/>
      <c r="M708" s="43"/>
      <c r="N708" s="43"/>
      <c r="O708" s="43"/>
      <c r="P708" s="43"/>
      <c r="Q708" s="43"/>
      <c r="R708" s="43"/>
      <c r="S708" s="43"/>
      <c r="T708" s="41"/>
      <c r="U708" s="41"/>
      <c r="V708" s="41"/>
      <c r="W708" s="41"/>
      <c r="X708" s="41"/>
      <c r="Y708" s="43"/>
      <c r="Z708" s="43"/>
    </row>
    <row r="709" spans="1:26" ht="11.25" customHeight="1" x14ac:dyDescent="0.2">
      <c r="A709" s="43"/>
      <c r="B709" s="43"/>
      <c r="C709" s="43"/>
      <c r="D709" s="43"/>
      <c r="E709" s="43"/>
      <c r="F709" s="43"/>
      <c r="G709" s="43"/>
      <c r="H709" s="476"/>
      <c r="I709" s="41"/>
      <c r="J709" s="41"/>
      <c r="K709" s="41"/>
      <c r="L709" s="43"/>
      <c r="M709" s="43"/>
      <c r="N709" s="43"/>
      <c r="O709" s="43"/>
      <c r="P709" s="43"/>
      <c r="Q709" s="43"/>
      <c r="R709" s="43"/>
      <c r="S709" s="43"/>
      <c r="T709" s="41"/>
      <c r="U709" s="41"/>
      <c r="V709" s="41"/>
      <c r="W709" s="41"/>
      <c r="X709" s="41"/>
      <c r="Y709" s="43"/>
      <c r="Z709" s="43"/>
    </row>
    <row r="710" spans="1:26" ht="11.25" customHeight="1" x14ac:dyDescent="0.2">
      <c r="A710" s="43"/>
      <c r="B710" s="43"/>
      <c r="C710" s="43"/>
      <c r="D710" s="43"/>
      <c r="E710" s="43"/>
      <c r="F710" s="43"/>
      <c r="G710" s="43"/>
      <c r="H710" s="476"/>
      <c r="I710" s="41"/>
      <c r="J710" s="41"/>
      <c r="K710" s="41"/>
      <c r="L710" s="43"/>
      <c r="M710" s="43"/>
      <c r="N710" s="43"/>
      <c r="O710" s="43"/>
      <c r="P710" s="43"/>
      <c r="Q710" s="43"/>
      <c r="R710" s="43"/>
      <c r="S710" s="43"/>
      <c r="T710" s="41"/>
      <c r="U710" s="41"/>
      <c r="V710" s="41"/>
      <c r="W710" s="41"/>
      <c r="X710" s="41"/>
      <c r="Y710" s="43"/>
      <c r="Z710" s="43"/>
    </row>
    <row r="711" spans="1:26" ht="11.25" customHeight="1" x14ac:dyDescent="0.2">
      <c r="A711" s="43"/>
      <c r="B711" s="43"/>
      <c r="C711" s="43"/>
      <c r="D711" s="43"/>
      <c r="E711" s="43"/>
      <c r="F711" s="43"/>
      <c r="G711" s="43"/>
      <c r="H711" s="476"/>
      <c r="I711" s="41"/>
      <c r="J711" s="41"/>
      <c r="K711" s="41"/>
      <c r="L711" s="43"/>
      <c r="M711" s="43"/>
      <c r="N711" s="43"/>
      <c r="O711" s="43"/>
      <c r="P711" s="43"/>
      <c r="Q711" s="43"/>
      <c r="R711" s="43"/>
      <c r="S711" s="43"/>
      <c r="T711" s="41"/>
      <c r="U711" s="41"/>
      <c r="V711" s="41"/>
      <c r="W711" s="41"/>
      <c r="X711" s="41"/>
      <c r="Y711" s="43"/>
      <c r="Z711" s="43"/>
    </row>
    <row r="712" spans="1:26" ht="11.25" customHeight="1" x14ac:dyDescent="0.2">
      <c r="A712" s="43"/>
      <c r="B712" s="43"/>
      <c r="C712" s="43"/>
      <c r="D712" s="43"/>
      <c r="E712" s="43"/>
      <c r="F712" s="43"/>
      <c r="G712" s="43"/>
      <c r="H712" s="476"/>
      <c r="I712" s="41"/>
      <c r="J712" s="41"/>
      <c r="K712" s="41"/>
      <c r="L712" s="43"/>
      <c r="M712" s="43"/>
      <c r="N712" s="43"/>
      <c r="O712" s="43"/>
      <c r="P712" s="43"/>
      <c r="Q712" s="43"/>
      <c r="R712" s="43"/>
      <c r="S712" s="43"/>
      <c r="T712" s="41"/>
      <c r="U712" s="41"/>
      <c r="V712" s="41"/>
      <c r="W712" s="41"/>
      <c r="X712" s="41"/>
      <c r="Y712" s="43"/>
      <c r="Z712" s="43"/>
    </row>
    <row r="713" spans="1:26" ht="11.25" customHeight="1" x14ac:dyDescent="0.2">
      <c r="A713" s="43"/>
      <c r="B713" s="43"/>
      <c r="C713" s="43"/>
      <c r="D713" s="43"/>
      <c r="E713" s="43"/>
      <c r="F713" s="43"/>
      <c r="G713" s="43"/>
      <c r="H713" s="476"/>
      <c r="I713" s="41"/>
      <c r="J713" s="41"/>
      <c r="K713" s="41"/>
      <c r="L713" s="43"/>
      <c r="M713" s="43"/>
      <c r="N713" s="43"/>
      <c r="O713" s="43"/>
      <c r="P713" s="43"/>
      <c r="Q713" s="43"/>
      <c r="R713" s="43"/>
      <c r="S713" s="43"/>
      <c r="T713" s="41"/>
      <c r="U713" s="41"/>
      <c r="V713" s="41"/>
      <c r="W713" s="41"/>
      <c r="X713" s="41"/>
      <c r="Y713" s="43"/>
      <c r="Z713" s="43"/>
    </row>
    <row r="714" spans="1:26" ht="11.25" customHeight="1" x14ac:dyDescent="0.2">
      <c r="A714" s="43"/>
      <c r="B714" s="43"/>
      <c r="C714" s="43"/>
      <c r="D714" s="43"/>
      <c r="E714" s="43"/>
      <c r="F714" s="43"/>
      <c r="G714" s="43"/>
      <c r="H714" s="476"/>
      <c r="I714" s="41"/>
      <c r="J714" s="41"/>
      <c r="K714" s="41"/>
      <c r="L714" s="43"/>
      <c r="M714" s="43"/>
      <c r="N714" s="43"/>
      <c r="O714" s="43"/>
      <c r="P714" s="43"/>
      <c r="Q714" s="43"/>
      <c r="R714" s="43"/>
      <c r="S714" s="43"/>
      <c r="T714" s="41"/>
      <c r="U714" s="41"/>
      <c r="V714" s="41"/>
      <c r="W714" s="41"/>
      <c r="X714" s="41"/>
      <c r="Y714" s="43"/>
      <c r="Z714" s="43"/>
    </row>
    <row r="715" spans="1:26" ht="11.25" customHeight="1" x14ac:dyDescent="0.2">
      <c r="A715" s="43"/>
      <c r="B715" s="43"/>
      <c r="C715" s="43"/>
      <c r="D715" s="43"/>
      <c r="E715" s="43"/>
      <c r="F715" s="43"/>
      <c r="G715" s="43"/>
      <c r="H715" s="476"/>
      <c r="I715" s="41"/>
      <c r="J715" s="41"/>
      <c r="K715" s="41"/>
      <c r="L715" s="43"/>
      <c r="M715" s="43"/>
      <c r="N715" s="43"/>
      <c r="O715" s="43"/>
      <c r="P715" s="43"/>
      <c r="Q715" s="43"/>
      <c r="R715" s="43"/>
      <c r="S715" s="43"/>
      <c r="T715" s="41"/>
      <c r="U715" s="41"/>
      <c r="V715" s="41"/>
      <c r="W715" s="41"/>
      <c r="X715" s="41"/>
      <c r="Y715" s="43"/>
      <c r="Z715" s="43"/>
    </row>
    <row r="716" spans="1:26" ht="11.25" customHeight="1" x14ac:dyDescent="0.2">
      <c r="A716" s="43"/>
      <c r="B716" s="43"/>
      <c r="C716" s="43"/>
      <c r="D716" s="43"/>
      <c r="E716" s="43"/>
      <c r="F716" s="43"/>
      <c r="G716" s="43"/>
      <c r="H716" s="476"/>
      <c r="I716" s="41"/>
      <c r="J716" s="41"/>
      <c r="K716" s="41"/>
      <c r="L716" s="43"/>
      <c r="M716" s="43"/>
      <c r="N716" s="43"/>
      <c r="O716" s="43"/>
      <c r="P716" s="43"/>
      <c r="Q716" s="43"/>
      <c r="R716" s="43"/>
      <c r="S716" s="43"/>
      <c r="T716" s="41"/>
      <c r="U716" s="41"/>
      <c r="V716" s="41"/>
      <c r="W716" s="41"/>
      <c r="X716" s="41"/>
      <c r="Y716" s="43"/>
      <c r="Z716" s="43"/>
    </row>
    <row r="717" spans="1:26" ht="11.25" customHeight="1" x14ac:dyDescent="0.2">
      <c r="A717" s="43"/>
      <c r="B717" s="43"/>
      <c r="C717" s="43"/>
      <c r="D717" s="43"/>
      <c r="E717" s="43"/>
      <c r="F717" s="43"/>
      <c r="G717" s="43"/>
      <c r="H717" s="476"/>
      <c r="I717" s="41"/>
      <c r="J717" s="41"/>
      <c r="K717" s="41"/>
      <c r="L717" s="43"/>
      <c r="M717" s="43"/>
      <c r="N717" s="43"/>
      <c r="O717" s="43"/>
      <c r="P717" s="43"/>
      <c r="Q717" s="43"/>
      <c r="R717" s="43"/>
      <c r="S717" s="43"/>
      <c r="T717" s="41"/>
      <c r="U717" s="41"/>
      <c r="V717" s="41"/>
      <c r="W717" s="41"/>
      <c r="X717" s="41"/>
      <c r="Y717" s="43"/>
      <c r="Z717" s="43"/>
    </row>
    <row r="718" spans="1:26" ht="11.25" customHeight="1" x14ac:dyDescent="0.2">
      <c r="A718" s="43"/>
      <c r="B718" s="43"/>
      <c r="C718" s="43"/>
      <c r="D718" s="43"/>
      <c r="E718" s="43"/>
      <c r="F718" s="43"/>
      <c r="G718" s="43"/>
      <c r="H718" s="476"/>
      <c r="I718" s="41"/>
      <c r="J718" s="41"/>
      <c r="K718" s="41"/>
      <c r="L718" s="43"/>
      <c r="M718" s="43"/>
      <c r="N718" s="43"/>
      <c r="O718" s="43"/>
      <c r="P718" s="43"/>
      <c r="Q718" s="43"/>
      <c r="R718" s="43"/>
      <c r="S718" s="43"/>
      <c r="T718" s="41"/>
      <c r="U718" s="41"/>
      <c r="V718" s="41"/>
      <c r="W718" s="41"/>
      <c r="X718" s="41"/>
      <c r="Y718" s="43"/>
      <c r="Z718" s="43"/>
    </row>
    <row r="719" spans="1:26" ht="11.25" customHeight="1" x14ac:dyDescent="0.2">
      <c r="A719" s="43"/>
      <c r="B719" s="43"/>
      <c r="C719" s="43"/>
      <c r="D719" s="43"/>
      <c r="E719" s="43"/>
      <c r="F719" s="43"/>
      <c r="G719" s="43"/>
      <c r="H719" s="476"/>
      <c r="I719" s="41"/>
      <c r="J719" s="41"/>
      <c r="K719" s="41"/>
      <c r="L719" s="43"/>
      <c r="M719" s="43"/>
      <c r="N719" s="43"/>
      <c r="O719" s="43"/>
      <c r="P719" s="43"/>
      <c r="Q719" s="43"/>
      <c r="R719" s="43"/>
      <c r="S719" s="43"/>
      <c r="T719" s="41"/>
      <c r="U719" s="41"/>
      <c r="V719" s="41"/>
      <c r="W719" s="41"/>
      <c r="X719" s="41"/>
      <c r="Y719" s="43"/>
      <c r="Z719" s="43"/>
    </row>
    <row r="720" spans="1:26" ht="11.25" customHeight="1" x14ac:dyDescent="0.2">
      <c r="A720" s="43"/>
      <c r="B720" s="43"/>
      <c r="C720" s="43"/>
      <c r="D720" s="43"/>
      <c r="E720" s="43"/>
      <c r="F720" s="43"/>
      <c r="G720" s="43"/>
      <c r="H720" s="476"/>
      <c r="I720" s="41"/>
      <c r="J720" s="41"/>
      <c r="K720" s="41"/>
      <c r="L720" s="43"/>
      <c r="M720" s="43"/>
      <c r="N720" s="43"/>
      <c r="O720" s="43"/>
      <c r="P720" s="43"/>
      <c r="Q720" s="43"/>
      <c r="R720" s="43"/>
      <c r="S720" s="43"/>
      <c r="T720" s="41"/>
      <c r="U720" s="41"/>
      <c r="V720" s="41"/>
      <c r="W720" s="41"/>
      <c r="X720" s="41"/>
      <c r="Y720" s="43"/>
      <c r="Z720" s="43"/>
    </row>
    <row r="721" spans="1:26" ht="11.25" customHeight="1" x14ac:dyDescent="0.2">
      <c r="A721" s="43"/>
      <c r="B721" s="43"/>
      <c r="C721" s="43"/>
      <c r="D721" s="43"/>
      <c r="E721" s="43"/>
      <c r="F721" s="43"/>
      <c r="G721" s="43"/>
      <c r="H721" s="476"/>
      <c r="I721" s="41"/>
      <c r="J721" s="41"/>
      <c r="K721" s="41"/>
      <c r="L721" s="43"/>
      <c r="M721" s="43"/>
      <c r="N721" s="43"/>
      <c r="O721" s="43"/>
      <c r="P721" s="43"/>
      <c r="Q721" s="43"/>
      <c r="R721" s="43"/>
      <c r="S721" s="43"/>
      <c r="T721" s="41"/>
      <c r="U721" s="41"/>
      <c r="V721" s="41"/>
      <c r="W721" s="41"/>
      <c r="X721" s="41"/>
      <c r="Y721" s="43"/>
      <c r="Z721" s="43"/>
    </row>
    <row r="722" spans="1:26" ht="11.25" customHeight="1" x14ac:dyDescent="0.2">
      <c r="A722" s="43"/>
      <c r="B722" s="43"/>
      <c r="C722" s="43"/>
      <c r="D722" s="43"/>
      <c r="E722" s="43"/>
      <c r="F722" s="43"/>
      <c r="G722" s="43"/>
      <c r="H722" s="476"/>
      <c r="I722" s="41"/>
      <c r="J722" s="41"/>
      <c r="K722" s="41"/>
      <c r="L722" s="43"/>
      <c r="M722" s="43"/>
      <c r="N722" s="43"/>
      <c r="O722" s="43"/>
      <c r="P722" s="43"/>
      <c r="Q722" s="43"/>
      <c r="R722" s="43"/>
      <c r="S722" s="43"/>
      <c r="T722" s="41"/>
      <c r="U722" s="41"/>
      <c r="V722" s="41"/>
      <c r="W722" s="41"/>
      <c r="X722" s="41"/>
      <c r="Y722" s="43"/>
      <c r="Z722" s="43"/>
    </row>
    <row r="723" spans="1:26" ht="11.25" customHeight="1" x14ac:dyDescent="0.2">
      <c r="A723" s="43"/>
      <c r="B723" s="43"/>
      <c r="C723" s="43"/>
      <c r="D723" s="43"/>
      <c r="E723" s="43"/>
      <c r="F723" s="43"/>
      <c r="G723" s="43"/>
      <c r="H723" s="476"/>
      <c r="I723" s="41"/>
      <c r="J723" s="41"/>
      <c r="K723" s="41"/>
      <c r="L723" s="43"/>
      <c r="M723" s="43"/>
      <c r="N723" s="43"/>
      <c r="O723" s="43"/>
      <c r="P723" s="43"/>
      <c r="Q723" s="43"/>
      <c r="R723" s="43"/>
      <c r="S723" s="43"/>
      <c r="T723" s="41"/>
      <c r="U723" s="41"/>
      <c r="V723" s="41"/>
      <c r="W723" s="41"/>
      <c r="X723" s="41"/>
      <c r="Y723" s="43"/>
      <c r="Z723" s="43"/>
    </row>
    <row r="724" spans="1:26" ht="11.25" customHeight="1" x14ac:dyDescent="0.2">
      <c r="A724" s="43"/>
      <c r="B724" s="43"/>
      <c r="C724" s="43"/>
      <c r="D724" s="43"/>
      <c r="E724" s="43"/>
      <c r="F724" s="43"/>
      <c r="G724" s="43"/>
      <c r="H724" s="476"/>
      <c r="I724" s="41"/>
      <c r="J724" s="41"/>
      <c r="K724" s="41"/>
      <c r="L724" s="43"/>
      <c r="M724" s="43"/>
      <c r="N724" s="43"/>
      <c r="O724" s="43"/>
      <c r="P724" s="43"/>
      <c r="Q724" s="43"/>
      <c r="R724" s="43"/>
      <c r="S724" s="43"/>
      <c r="T724" s="41"/>
      <c r="U724" s="41"/>
      <c r="V724" s="41"/>
      <c r="W724" s="41"/>
      <c r="X724" s="41"/>
      <c r="Y724" s="43"/>
      <c r="Z724" s="43"/>
    </row>
    <row r="725" spans="1:26" ht="11.25" customHeight="1" x14ac:dyDescent="0.2">
      <c r="A725" s="43"/>
      <c r="B725" s="43"/>
      <c r="C725" s="43"/>
      <c r="D725" s="43"/>
      <c r="E725" s="43"/>
      <c r="F725" s="43"/>
      <c r="G725" s="43"/>
      <c r="H725" s="476"/>
      <c r="I725" s="41"/>
      <c r="J725" s="41"/>
      <c r="K725" s="41"/>
      <c r="L725" s="43"/>
      <c r="M725" s="43"/>
      <c r="N725" s="43"/>
      <c r="O725" s="43"/>
      <c r="P725" s="43"/>
      <c r="Q725" s="43"/>
      <c r="R725" s="43"/>
      <c r="S725" s="43"/>
      <c r="T725" s="41"/>
      <c r="U725" s="41"/>
      <c r="V725" s="41"/>
      <c r="W725" s="41"/>
      <c r="X725" s="41"/>
      <c r="Y725" s="43"/>
      <c r="Z725" s="43"/>
    </row>
    <row r="726" spans="1:26" ht="11.25" customHeight="1" x14ac:dyDescent="0.2">
      <c r="A726" s="43"/>
      <c r="B726" s="43"/>
      <c r="C726" s="43"/>
      <c r="D726" s="43"/>
      <c r="E726" s="43"/>
      <c r="F726" s="43"/>
      <c r="G726" s="43"/>
      <c r="H726" s="476"/>
      <c r="I726" s="41"/>
      <c r="J726" s="41"/>
      <c r="K726" s="41"/>
      <c r="L726" s="43"/>
      <c r="M726" s="43"/>
      <c r="N726" s="43"/>
      <c r="O726" s="43"/>
      <c r="P726" s="43"/>
      <c r="Q726" s="43"/>
      <c r="R726" s="43"/>
      <c r="S726" s="43"/>
      <c r="T726" s="41"/>
      <c r="U726" s="41"/>
      <c r="V726" s="41"/>
      <c r="W726" s="41"/>
      <c r="X726" s="41"/>
      <c r="Y726" s="43"/>
      <c r="Z726" s="43"/>
    </row>
    <row r="727" spans="1:26" ht="11.25" customHeight="1" x14ac:dyDescent="0.2">
      <c r="A727" s="43"/>
      <c r="B727" s="43"/>
      <c r="C727" s="43"/>
      <c r="D727" s="43"/>
      <c r="E727" s="43"/>
      <c r="F727" s="43"/>
      <c r="G727" s="43"/>
      <c r="H727" s="476"/>
      <c r="I727" s="41"/>
      <c r="J727" s="41"/>
      <c r="K727" s="41"/>
      <c r="L727" s="43"/>
      <c r="M727" s="43"/>
      <c r="N727" s="43"/>
      <c r="O727" s="43"/>
      <c r="P727" s="43"/>
      <c r="Q727" s="43"/>
      <c r="R727" s="43"/>
      <c r="S727" s="43"/>
      <c r="T727" s="41"/>
      <c r="U727" s="41"/>
      <c r="V727" s="41"/>
      <c r="W727" s="41"/>
      <c r="X727" s="41"/>
      <c r="Y727" s="43"/>
      <c r="Z727" s="43"/>
    </row>
    <row r="728" spans="1:26" ht="11.25" customHeight="1" x14ac:dyDescent="0.2">
      <c r="A728" s="43"/>
      <c r="B728" s="43"/>
      <c r="C728" s="43"/>
      <c r="D728" s="43"/>
      <c r="E728" s="43"/>
      <c r="F728" s="43"/>
      <c r="G728" s="43"/>
      <c r="H728" s="476"/>
      <c r="I728" s="41"/>
      <c r="J728" s="41"/>
      <c r="K728" s="41"/>
      <c r="L728" s="43"/>
      <c r="M728" s="43"/>
      <c r="N728" s="43"/>
      <c r="O728" s="43"/>
      <c r="P728" s="43"/>
      <c r="Q728" s="43"/>
      <c r="R728" s="43"/>
      <c r="S728" s="43"/>
      <c r="T728" s="41"/>
      <c r="U728" s="41"/>
      <c r="V728" s="41"/>
      <c r="W728" s="41"/>
      <c r="X728" s="41"/>
      <c r="Y728" s="43"/>
      <c r="Z728" s="43"/>
    </row>
    <row r="729" spans="1:26" ht="11.25" customHeight="1" x14ac:dyDescent="0.2">
      <c r="A729" s="43"/>
      <c r="B729" s="43"/>
      <c r="C729" s="43"/>
      <c r="D729" s="43"/>
      <c r="E729" s="43"/>
      <c r="F729" s="43"/>
      <c r="G729" s="43"/>
      <c r="H729" s="476"/>
      <c r="I729" s="41"/>
      <c r="J729" s="41"/>
      <c r="K729" s="41"/>
      <c r="L729" s="43"/>
      <c r="M729" s="43"/>
      <c r="N729" s="43"/>
      <c r="O729" s="43"/>
      <c r="P729" s="43"/>
      <c r="Q729" s="43"/>
      <c r="R729" s="43"/>
      <c r="S729" s="43"/>
      <c r="T729" s="41"/>
      <c r="U729" s="41"/>
      <c r="V729" s="41"/>
      <c r="W729" s="41"/>
      <c r="X729" s="41"/>
      <c r="Y729" s="43"/>
      <c r="Z729" s="43"/>
    </row>
    <row r="730" spans="1:26" ht="11.25" customHeight="1" x14ac:dyDescent="0.2">
      <c r="A730" s="43"/>
      <c r="B730" s="43"/>
      <c r="C730" s="43"/>
      <c r="D730" s="43"/>
      <c r="E730" s="43"/>
      <c r="F730" s="43"/>
      <c r="G730" s="43"/>
      <c r="H730" s="476"/>
      <c r="I730" s="41"/>
      <c r="J730" s="41"/>
      <c r="K730" s="41"/>
      <c r="L730" s="43"/>
      <c r="M730" s="43"/>
      <c r="N730" s="43"/>
      <c r="O730" s="43"/>
      <c r="P730" s="43"/>
      <c r="Q730" s="43"/>
      <c r="R730" s="43"/>
      <c r="S730" s="43"/>
      <c r="T730" s="41"/>
      <c r="U730" s="41"/>
      <c r="V730" s="41"/>
      <c r="W730" s="41"/>
      <c r="X730" s="41"/>
      <c r="Y730" s="43"/>
      <c r="Z730" s="43"/>
    </row>
    <row r="731" spans="1:26" ht="11.25" customHeight="1" x14ac:dyDescent="0.2">
      <c r="A731" s="43"/>
      <c r="B731" s="43"/>
      <c r="C731" s="43"/>
      <c r="D731" s="43"/>
      <c r="E731" s="43"/>
      <c r="F731" s="43"/>
      <c r="G731" s="43"/>
      <c r="H731" s="476"/>
      <c r="I731" s="41"/>
      <c r="J731" s="41"/>
      <c r="K731" s="41"/>
      <c r="L731" s="43"/>
      <c r="M731" s="43"/>
      <c r="N731" s="43"/>
      <c r="O731" s="43"/>
      <c r="P731" s="43"/>
      <c r="Q731" s="43"/>
      <c r="R731" s="43"/>
      <c r="S731" s="43"/>
      <c r="T731" s="41"/>
      <c r="U731" s="41"/>
      <c r="V731" s="41"/>
      <c r="W731" s="41"/>
      <c r="X731" s="41"/>
      <c r="Y731" s="43"/>
      <c r="Z731" s="43"/>
    </row>
    <row r="732" spans="1:26" ht="11.25" customHeight="1" x14ac:dyDescent="0.2">
      <c r="A732" s="43"/>
      <c r="B732" s="43"/>
      <c r="C732" s="43"/>
      <c r="D732" s="43"/>
      <c r="E732" s="43"/>
      <c r="F732" s="43"/>
      <c r="G732" s="43"/>
      <c r="H732" s="476"/>
      <c r="I732" s="41"/>
      <c r="J732" s="41"/>
      <c r="K732" s="41"/>
      <c r="L732" s="43"/>
      <c r="M732" s="43"/>
      <c r="N732" s="43"/>
      <c r="O732" s="43"/>
      <c r="P732" s="43"/>
      <c r="Q732" s="43"/>
      <c r="R732" s="43"/>
      <c r="S732" s="43"/>
      <c r="T732" s="41"/>
      <c r="U732" s="41"/>
      <c r="V732" s="41"/>
      <c r="W732" s="41"/>
      <c r="X732" s="41"/>
      <c r="Y732" s="43"/>
      <c r="Z732" s="43"/>
    </row>
    <row r="733" spans="1:26" ht="11.25" customHeight="1" x14ac:dyDescent="0.2">
      <c r="A733" s="43"/>
      <c r="B733" s="43"/>
      <c r="C733" s="43"/>
      <c r="D733" s="43"/>
      <c r="E733" s="43"/>
      <c r="F733" s="43"/>
      <c r="G733" s="43"/>
      <c r="H733" s="476"/>
      <c r="I733" s="41"/>
      <c r="J733" s="41"/>
      <c r="K733" s="41"/>
      <c r="L733" s="43"/>
      <c r="M733" s="43"/>
      <c r="N733" s="43"/>
      <c r="O733" s="43"/>
      <c r="P733" s="43"/>
      <c r="Q733" s="43"/>
      <c r="R733" s="43"/>
      <c r="S733" s="43"/>
      <c r="T733" s="41"/>
      <c r="U733" s="41"/>
      <c r="V733" s="41"/>
      <c r="W733" s="41"/>
      <c r="X733" s="41"/>
      <c r="Y733" s="43"/>
      <c r="Z733" s="43"/>
    </row>
    <row r="734" spans="1:26" ht="11.25" customHeight="1" x14ac:dyDescent="0.2">
      <c r="A734" s="43"/>
      <c r="B734" s="43"/>
      <c r="C734" s="43"/>
      <c r="D734" s="43"/>
      <c r="E734" s="43"/>
      <c r="F734" s="43"/>
      <c r="G734" s="43"/>
      <c r="H734" s="476"/>
      <c r="I734" s="41"/>
      <c r="J734" s="41"/>
      <c r="K734" s="41"/>
      <c r="L734" s="43"/>
      <c r="M734" s="43"/>
      <c r="N734" s="43"/>
      <c r="O734" s="43"/>
      <c r="P734" s="43"/>
      <c r="Q734" s="43"/>
      <c r="R734" s="43"/>
      <c r="S734" s="43"/>
      <c r="T734" s="41"/>
      <c r="U734" s="41"/>
      <c r="V734" s="41"/>
      <c r="W734" s="41"/>
      <c r="X734" s="41"/>
      <c r="Y734" s="43"/>
      <c r="Z734" s="43"/>
    </row>
    <row r="735" spans="1:26" ht="11.25" customHeight="1" x14ac:dyDescent="0.2">
      <c r="A735" s="43"/>
      <c r="B735" s="43"/>
      <c r="C735" s="43"/>
      <c r="D735" s="43"/>
      <c r="E735" s="43"/>
      <c r="F735" s="43"/>
      <c r="G735" s="43"/>
      <c r="H735" s="476"/>
      <c r="I735" s="41"/>
      <c r="J735" s="41"/>
      <c r="K735" s="41"/>
      <c r="L735" s="43"/>
      <c r="M735" s="43"/>
      <c r="N735" s="43"/>
      <c r="O735" s="43"/>
      <c r="P735" s="43"/>
      <c r="Q735" s="43"/>
      <c r="R735" s="43"/>
      <c r="S735" s="43"/>
      <c r="T735" s="41"/>
      <c r="U735" s="41"/>
      <c r="V735" s="41"/>
      <c r="W735" s="41"/>
      <c r="X735" s="41"/>
      <c r="Y735" s="43"/>
      <c r="Z735" s="43"/>
    </row>
    <row r="736" spans="1:26" ht="11.25" customHeight="1" x14ac:dyDescent="0.2">
      <c r="A736" s="43"/>
      <c r="B736" s="43"/>
      <c r="C736" s="43"/>
      <c r="D736" s="43"/>
      <c r="E736" s="43"/>
      <c r="F736" s="43"/>
      <c r="G736" s="43"/>
      <c r="H736" s="476"/>
      <c r="I736" s="41"/>
      <c r="J736" s="41"/>
      <c r="K736" s="41"/>
      <c r="L736" s="43"/>
      <c r="M736" s="43"/>
      <c r="N736" s="43"/>
      <c r="O736" s="43"/>
      <c r="P736" s="43"/>
      <c r="Q736" s="43"/>
      <c r="R736" s="43"/>
      <c r="S736" s="43"/>
      <c r="T736" s="41"/>
      <c r="U736" s="41"/>
      <c r="V736" s="41"/>
      <c r="W736" s="41"/>
      <c r="X736" s="41"/>
      <c r="Y736" s="43"/>
      <c r="Z736" s="43"/>
    </row>
    <row r="737" spans="1:26" ht="11.25" customHeight="1" x14ac:dyDescent="0.2">
      <c r="A737" s="43"/>
      <c r="B737" s="43"/>
      <c r="C737" s="43"/>
      <c r="D737" s="43"/>
      <c r="E737" s="43"/>
      <c r="F737" s="43"/>
      <c r="G737" s="43"/>
      <c r="H737" s="476"/>
      <c r="I737" s="41"/>
      <c r="J737" s="41"/>
      <c r="K737" s="41"/>
      <c r="L737" s="43"/>
      <c r="M737" s="43"/>
      <c r="N737" s="43"/>
      <c r="O737" s="43"/>
      <c r="P737" s="43"/>
      <c r="Q737" s="43"/>
      <c r="R737" s="43"/>
      <c r="S737" s="43"/>
      <c r="T737" s="41"/>
      <c r="U737" s="41"/>
      <c r="V737" s="41"/>
      <c r="W737" s="41"/>
      <c r="X737" s="41"/>
      <c r="Y737" s="43"/>
      <c r="Z737" s="43"/>
    </row>
    <row r="738" spans="1:26" ht="11.25" customHeight="1" x14ac:dyDescent="0.2">
      <c r="A738" s="43"/>
      <c r="B738" s="43"/>
      <c r="C738" s="43"/>
      <c r="D738" s="43"/>
      <c r="E738" s="43"/>
      <c r="F738" s="43"/>
      <c r="G738" s="43"/>
      <c r="H738" s="476"/>
      <c r="I738" s="41"/>
      <c r="J738" s="41"/>
      <c r="K738" s="41"/>
      <c r="L738" s="43"/>
      <c r="M738" s="43"/>
      <c r="N738" s="43"/>
      <c r="O738" s="43"/>
      <c r="P738" s="43"/>
      <c r="Q738" s="43"/>
      <c r="R738" s="43"/>
      <c r="S738" s="43"/>
      <c r="T738" s="41"/>
      <c r="U738" s="41"/>
      <c r="V738" s="41"/>
      <c r="W738" s="41"/>
      <c r="X738" s="41"/>
      <c r="Y738" s="43"/>
      <c r="Z738" s="43"/>
    </row>
    <row r="739" spans="1:26" ht="11.25" customHeight="1" x14ac:dyDescent="0.2">
      <c r="A739" s="43"/>
      <c r="B739" s="43"/>
      <c r="C739" s="43"/>
      <c r="D739" s="43"/>
      <c r="E739" s="43"/>
      <c r="F739" s="43"/>
      <c r="G739" s="43"/>
      <c r="H739" s="476"/>
      <c r="I739" s="41"/>
      <c r="J739" s="41"/>
      <c r="K739" s="41"/>
      <c r="L739" s="43"/>
      <c r="M739" s="43"/>
      <c r="N739" s="43"/>
      <c r="O739" s="43"/>
      <c r="P739" s="43"/>
      <c r="Q739" s="43"/>
      <c r="R739" s="43"/>
      <c r="S739" s="43"/>
      <c r="T739" s="41"/>
      <c r="U739" s="41"/>
      <c r="V739" s="41"/>
      <c r="W739" s="41"/>
      <c r="X739" s="41"/>
      <c r="Y739" s="43"/>
      <c r="Z739" s="43"/>
    </row>
    <row r="740" spans="1:26" ht="11.25" customHeight="1" x14ac:dyDescent="0.2">
      <c r="A740" s="43"/>
      <c r="B740" s="43"/>
      <c r="C740" s="43"/>
      <c r="D740" s="43"/>
      <c r="E740" s="43"/>
      <c r="F740" s="43"/>
      <c r="G740" s="43"/>
      <c r="H740" s="476"/>
      <c r="I740" s="41"/>
      <c r="J740" s="41"/>
      <c r="K740" s="41"/>
      <c r="L740" s="43"/>
      <c r="M740" s="43"/>
      <c r="N740" s="43"/>
      <c r="O740" s="43"/>
      <c r="P740" s="43"/>
      <c r="Q740" s="43"/>
      <c r="R740" s="43"/>
      <c r="S740" s="43"/>
      <c r="T740" s="41"/>
      <c r="U740" s="41"/>
      <c r="V740" s="41"/>
      <c r="W740" s="41"/>
      <c r="X740" s="41"/>
      <c r="Y740" s="43"/>
      <c r="Z740" s="43"/>
    </row>
    <row r="741" spans="1:26" ht="11.25" customHeight="1" x14ac:dyDescent="0.2">
      <c r="A741" s="43"/>
      <c r="B741" s="43"/>
      <c r="C741" s="43"/>
      <c r="D741" s="43"/>
      <c r="E741" s="43"/>
      <c r="F741" s="43"/>
      <c r="G741" s="43"/>
      <c r="H741" s="476"/>
      <c r="I741" s="41"/>
      <c r="J741" s="41"/>
      <c r="K741" s="41"/>
      <c r="L741" s="43"/>
      <c r="M741" s="43"/>
      <c r="N741" s="43"/>
      <c r="O741" s="43"/>
      <c r="P741" s="43"/>
      <c r="Q741" s="43"/>
      <c r="R741" s="43"/>
      <c r="S741" s="43"/>
      <c r="T741" s="41"/>
      <c r="U741" s="41"/>
      <c r="V741" s="41"/>
      <c r="W741" s="41"/>
      <c r="X741" s="41"/>
      <c r="Y741" s="43"/>
      <c r="Z741" s="43"/>
    </row>
    <row r="742" spans="1:26" ht="11.25" customHeight="1" x14ac:dyDescent="0.2">
      <c r="A742" s="43"/>
      <c r="B742" s="43"/>
      <c r="C742" s="43"/>
      <c r="D742" s="43"/>
      <c r="E742" s="43"/>
      <c r="F742" s="43"/>
      <c r="G742" s="43"/>
      <c r="H742" s="476"/>
      <c r="I742" s="41"/>
      <c r="J742" s="41"/>
      <c r="K742" s="41"/>
      <c r="L742" s="43"/>
      <c r="M742" s="43"/>
      <c r="N742" s="43"/>
      <c r="O742" s="43"/>
      <c r="P742" s="43"/>
      <c r="Q742" s="43"/>
      <c r="R742" s="43"/>
      <c r="S742" s="43"/>
      <c r="T742" s="41"/>
      <c r="U742" s="41"/>
      <c r="V742" s="41"/>
      <c r="W742" s="41"/>
      <c r="X742" s="41"/>
      <c r="Y742" s="43"/>
      <c r="Z742" s="43"/>
    </row>
    <row r="743" spans="1:26" ht="11.25" customHeight="1" x14ac:dyDescent="0.2">
      <c r="A743" s="43"/>
      <c r="B743" s="43"/>
      <c r="C743" s="43"/>
      <c r="D743" s="43"/>
      <c r="E743" s="43"/>
      <c r="F743" s="43"/>
      <c r="G743" s="43"/>
      <c r="H743" s="476"/>
      <c r="I743" s="41"/>
      <c r="J743" s="41"/>
      <c r="K743" s="41"/>
      <c r="L743" s="43"/>
      <c r="M743" s="43"/>
      <c r="N743" s="43"/>
      <c r="O743" s="43"/>
      <c r="P743" s="43"/>
      <c r="Q743" s="43"/>
      <c r="R743" s="43"/>
      <c r="S743" s="43"/>
      <c r="T743" s="41"/>
      <c r="U743" s="41"/>
      <c r="V743" s="41"/>
      <c r="W743" s="41"/>
      <c r="X743" s="41"/>
      <c r="Y743" s="43"/>
      <c r="Z743" s="43"/>
    </row>
    <row r="744" spans="1:26" ht="11.25" customHeight="1" x14ac:dyDescent="0.2">
      <c r="A744" s="43"/>
      <c r="B744" s="43"/>
      <c r="C744" s="43"/>
      <c r="D744" s="43"/>
      <c r="E744" s="43"/>
      <c r="F744" s="43"/>
      <c r="G744" s="43"/>
      <c r="H744" s="476"/>
      <c r="I744" s="41"/>
      <c r="J744" s="41"/>
      <c r="K744" s="41"/>
      <c r="L744" s="43"/>
      <c r="M744" s="43"/>
      <c r="N744" s="43"/>
      <c r="O744" s="43"/>
      <c r="P744" s="43"/>
      <c r="Q744" s="43"/>
      <c r="R744" s="43"/>
      <c r="S744" s="43"/>
      <c r="T744" s="41"/>
      <c r="U744" s="41"/>
      <c r="V744" s="41"/>
      <c r="W744" s="41"/>
      <c r="X744" s="41"/>
      <c r="Y744" s="43"/>
      <c r="Z744" s="43"/>
    </row>
    <row r="745" spans="1:26" ht="11.25" customHeight="1" x14ac:dyDescent="0.2">
      <c r="A745" s="43"/>
      <c r="B745" s="43"/>
      <c r="C745" s="43"/>
      <c r="D745" s="43"/>
      <c r="E745" s="43"/>
      <c r="F745" s="43"/>
      <c r="G745" s="43"/>
      <c r="H745" s="476"/>
      <c r="I745" s="41"/>
      <c r="J745" s="41"/>
      <c r="K745" s="41"/>
      <c r="L745" s="43"/>
      <c r="M745" s="43"/>
      <c r="N745" s="43"/>
      <c r="O745" s="43"/>
      <c r="P745" s="43"/>
      <c r="Q745" s="43"/>
      <c r="R745" s="43"/>
      <c r="S745" s="43"/>
      <c r="T745" s="41"/>
      <c r="U745" s="41"/>
      <c r="V745" s="41"/>
      <c r="W745" s="41"/>
      <c r="X745" s="41"/>
      <c r="Y745" s="43"/>
      <c r="Z745" s="43"/>
    </row>
    <row r="746" spans="1:26" ht="11.25" customHeight="1" x14ac:dyDescent="0.2">
      <c r="A746" s="43"/>
      <c r="B746" s="43"/>
      <c r="C746" s="43"/>
      <c r="D746" s="43"/>
      <c r="E746" s="43"/>
      <c r="F746" s="43"/>
      <c r="G746" s="43"/>
      <c r="H746" s="476"/>
      <c r="I746" s="41"/>
      <c r="J746" s="41"/>
      <c r="K746" s="41"/>
      <c r="L746" s="43"/>
      <c r="M746" s="43"/>
      <c r="N746" s="43"/>
      <c r="O746" s="43"/>
      <c r="P746" s="43"/>
      <c r="Q746" s="43"/>
      <c r="R746" s="43"/>
      <c r="S746" s="43"/>
      <c r="T746" s="41"/>
      <c r="U746" s="41"/>
      <c r="V746" s="41"/>
      <c r="W746" s="41"/>
      <c r="X746" s="41"/>
      <c r="Y746" s="43"/>
      <c r="Z746" s="43"/>
    </row>
    <row r="747" spans="1:26" ht="11.25" customHeight="1" x14ac:dyDescent="0.2">
      <c r="A747" s="43"/>
      <c r="B747" s="43"/>
      <c r="C747" s="43"/>
      <c r="D747" s="43"/>
      <c r="E747" s="43"/>
      <c r="F747" s="43"/>
      <c r="G747" s="43"/>
      <c r="H747" s="476"/>
      <c r="I747" s="41"/>
      <c r="J747" s="41"/>
      <c r="K747" s="41"/>
      <c r="L747" s="43"/>
      <c r="M747" s="43"/>
      <c r="N747" s="43"/>
      <c r="O747" s="43"/>
      <c r="P747" s="43"/>
      <c r="Q747" s="43"/>
      <c r="R747" s="43"/>
      <c r="S747" s="43"/>
      <c r="T747" s="41"/>
      <c r="U747" s="41"/>
      <c r="V747" s="41"/>
      <c r="W747" s="41"/>
      <c r="X747" s="41"/>
      <c r="Y747" s="43"/>
      <c r="Z747" s="43"/>
    </row>
    <row r="748" spans="1:26" ht="11.25" customHeight="1" x14ac:dyDescent="0.2">
      <c r="A748" s="43"/>
      <c r="B748" s="43"/>
      <c r="C748" s="43"/>
      <c r="D748" s="43"/>
      <c r="E748" s="43"/>
      <c r="F748" s="43"/>
      <c r="G748" s="43"/>
      <c r="H748" s="476"/>
      <c r="I748" s="41"/>
      <c r="J748" s="41"/>
      <c r="K748" s="41"/>
      <c r="L748" s="43"/>
      <c r="M748" s="43"/>
      <c r="N748" s="43"/>
      <c r="O748" s="43"/>
      <c r="P748" s="43"/>
      <c r="Q748" s="43"/>
      <c r="R748" s="43"/>
      <c r="S748" s="43"/>
      <c r="T748" s="41"/>
      <c r="U748" s="41"/>
      <c r="V748" s="41"/>
      <c r="W748" s="41"/>
      <c r="X748" s="41"/>
      <c r="Y748" s="43"/>
      <c r="Z748" s="43"/>
    </row>
    <row r="749" spans="1:26" ht="11.25" customHeight="1" x14ac:dyDescent="0.2">
      <c r="A749" s="43"/>
      <c r="B749" s="43"/>
      <c r="C749" s="43"/>
      <c r="D749" s="43"/>
      <c r="E749" s="43"/>
      <c r="F749" s="43"/>
      <c r="G749" s="43"/>
      <c r="H749" s="476"/>
      <c r="I749" s="41"/>
      <c r="J749" s="41"/>
      <c r="K749" s="41"/>
      <c r="L749" s="43"/>
      <c r="M749" s="43"/>
      <c r="N749" s="43"/>
      <c r="O749" s="43"/>
      <c r="P749" s="43"/>
      <c r="Q749" s="43"/>
      <c r="R749" s="43"/>
      <c r="S749" s="43"/>
      <c r="T749" s="41"/>
      <c r="U749" s="41"/>
      <c r="V749" s="41"/>
      <c r="W749" s="41"/>
      <c r="X749" s="41"/>
      <c r="Y749" s="43"/>
      <c r="Z749" s="43"/>
    </row>
    <row r="750" spans="1:26" ht="11.25" customHeight="1" x14ac:dyDescent="0.2">
      <c r="A750" s="43"/>
      <c r="B750" s="43"/>
      <c r="C750" s="43"/>
      <c r="D750" s="43"/>
      <c r="E750" s="43"/>
      <c r="F750" s="43"/>
      <c r="G750" s="43"/>
      <c r="H750" s="476"/>
      <c r="I750" s="41"/>
      <c r="J750" s="41"/>
      <c r="K750" s="41"/>
      <c r="L750" s="43"/>
      <c r="M750" s="43"/>
      <c r="N750" s="43"/>
      <c r="O750" s="43"/>
      <c r="P750" s="43"/>
      <c r="Q750" s="43"/>
      <c r="R750" s="43"/>
      <c r="S750" s="43"/>
      <c r="T750" s="41"/>
      <c r="U750" s="41"/>
      <c r="V750" s="41"/>
      <c r="W750" s="41"/>
      <c r="X750" s="41"/>
      <c r="Y750" s="43"/>
      <c r="Z750" s="43"/>
    </row>
    <row r="751" spans="1:26" ht="11.25" customHeight="1" x14ac:dyDescent="0.2">
      <c r="A751" s="43"/>
      <c r="B751" s="43"/>
      <c r="C751" s="43"/>
      <c r="D751" s="43"/>
      <c r="E751" s="43"/>
      <c r="F751" s="43"/>
      <c r="G751" s="43"/>
      <c r="H751" s="476"/>
      <c r="I751" s="41"/>
      <c r="J751" s="41"/>
      <c r="K751" s="41"/>
      <c r="L751" s="43"/>
      <c r="M751" s="43"/>
      <c r="N751" s="43"/>
      <c r="O751" s="43"/>
      <c r="P751" s="43"/>
      <c r="Q751" s="43"/>
      <c r="R751" s="43"/>
      <c r="S751" s="43"/>
      <c r="T751" s="41"/>
      <c r="U751" s="41"/>
      <c r="V751" s="41"/>
      <c r="W751" s="41"/>
      <c r="X751" s="41"/>
      <c r="Y751" s="43"/>
      <c r="Z751" s="43"/>
    </row>
    <row r="752" spans="1:26" ht="11.25" customHeight="1" x14ac:dyDescent="0.2">
      <c r="A752" s="43"/>
      <c r="B752" s="43"/>
      <c r="C752" s="43"/>
      <c r="D752" s="43"/>
      <c r="E752" s="43"/>
      <c r="F752" s="43"/>
      <c r="G752" s="43"/>
      <c r="H752" s="476"/>
      <c r="I752" s="41"/>
      <c r="J752" s="41"/>
      <c r="K752" s="41"/>
      <c r="L752" s="43"/>
      <c r="M752" s="43"/>
      <c r="N752" s="43"/>
      <c r="O752" s="43"/>
      <c r="P752" s="43"/>
      <c r="Q752" s="43"/>
      <c r="R752" s="43"/>
      <c r="S752" s="43"/>
      <c r="T752" s="41"/>
      <c r="U752" s="41"/>
      <c r="V752" s="41"/>
      <c r="W752" s="41"/>
      <c r="X752" s="41"/>
      <c r="Y752" s="43"/>
      <c r="Z752" s="43"/>
    </row>
    <row r="753" spans="1:26" ht="11.25" customHeight="1" x14ac:dyDescent="0.2">
      <c r="A753" s="43"/>
      <c r="B753" s="43"/>
      <c r="C753" s="43"/>
      <c r="D753" s="43"/>
      <c r="E753" s="43"/>
      <c r="F753" s="43"/>
      <c r="G753" s="43"/>
      <c r="H753" s="476"/>
      <c r="I753" s="41"/>
      <c r="J753" s="41"/>
      <c r="K753" s="41"/>
      <c r="L753" s="43"/>
      <c r="M753" s="43"/>
      <c r="N753" s="43"/>
      <c r="O753" s="43"/>
      <c r="P753" s="43"/>
      <c r="Q753" s="43"/>
      <c r="R753" s="43"/>
      <c r="S753" s="43"/>
      <c r="T753" s="41"/>
      <c r="U753" s="41"/>
      <c r="V753" s="41"/>
      <c r="W753" s="41"/>
      <c r="X753" s="41"/>
      <c r="Y753" s="43"/>
      <c r="Z753" s="43"/>
    </row>
    <row r="754" spans="1:26" ht="11.25" customHeight="1" x14ac:dyDescent="0.2">
      <c r="A754" s="43"/>
      <c r="B754" s="43"/>
      <c r="C754" s="43"/>
      <c r="D754" s="43"/>
      <c r="E754" s="43"/>
      <c r="F754" s="43"/>
      <c r="G754" s="43"/>
      <c r="H754" s="476"/>
      <c r="I754" s="41"/>
      <c r="J754" s="41"/>
      <c r="K754" s="41"/>
      <c r="L754" s="43"/>
      <c r="M754" s="43"/>
      <c r="N754" s="43"/>
      <c r="O754" s="43"/>
      <c r="P754" s="43"/>
      <c r="Q754" s="43"/>
      <c r="R754" s="43"/>
      <c r="S754" s="43"/>
      <c r="T754" s="41"/>
      <c r="U754" s="41"/>
      <c r="V754" s="41"/>
      <c r="W754" s="41"/>
      <c r="X754" s="41"/>
      <c r="Y754" s="43"/>
      <c r="Z754" s="43"/>
    </row>
    <row r="755" spans="1:26" ht="11.25" customHeight="1" x14ac:dyDescent="0.2">
      <c r="A755" s="43"/>
      <c r="B755" s="43"/>
      <c r="C755" s="43"/>
      <c r="D755" s="43"/>
      <c r="E755" s="43"/>
      <c r="F755" s="43"/>
      <c r="G755" s="43"/>
      <c r="H755" s="476"/>
      <c r="I755" s="41"/>
      <c r="J755" s="41"/>
      <c r="K755" s="41"/>
      <c r="L755" s="43"/>
      <c r="M755" s="43"/>
      <c r="N755" s="43"/>
      <c r="O755" s="43"/>
      <c r="P755" s="43"/>
      <c r="Q755" s="43"/>
      <c r="R755" s="43"/>
      <c r="S755" s="43"/>
      <c r="T755" s="41"/>
      <c r="U755" s="41"/>
      <c r="V755" s="41"/>
      <c r="W755" s="41"/>
      <c r="X755" s="41"/>
      <c r="Y755" s="43"/>
      <c r="Z755" s="43"/>
    </row>
    <row r="756" spans="1:26" ht="11.25" customHeight="1" x14ac:dyDescent="0.2">
      <c r="A756" s="43"/>
      <c r="B756" s="43"/>
      <c r="C756" s="43"/>
      <c r="D756" s="43"/>
      <c r="E756" s="43"/>
      <c r="F756" s="43"/>
      <c r="G756" s="43"/>
      <c r="H756" s="476"/>
      <c r="I756" s="41"/>
      <c r="J756" s="41"/>
      <c r="K756" s="41"/>
      <c r="L756" s="43"/>
      <c r="M756" s="43"/>
      <c r="N756" s="43"/>
      <c r="O756" s="43"/>
      <c r="P756" s="43"/>
      <c r="Q756" s="43"/>
      <c r="R756" s="43"/>
      <c r="S756" s="43"/>
      <c r="T756" s="41"/>
      <c r="U756" s="41"/>
      <c r="V756" s="41"/>
      <c r="W756" s="41"/>
      <c r="X756" s="41"/>
      <c r="Y756" s="43"/>
      <c r="Z756" s="43"/>
    </row>
    <row r="757" spans="1:26" ht="11.25" customHeight="1" x14ac:dyDescent="0.2">
      <c r="A757" s="43"/>
      <c r="B757" s="43"/>
      <c r="C757" s="43"/>
      <c r="D757" s="43"/>
      <c r="E757" s="43"/>
      <c r="F757" s="43"/>
      <c r="G757" s="43"/>
      <c r="H757" s="476"/>
      <c r="I757" s="41"/>
      <c r="J757" s="41"/>
      <c r="K757" s="41"/>
      <c r="L757" s="43"/>
      <c r="M757" s="43"/>
      <c r="N757" s="43"/>
      <c r="O757" s="43"/>
      <c r="P757" s="43"/>
      <c r="Q757" s="43"/>
      <c r="R757" s="43"/>
      <c r="S757" s="43"/>
      <c r="T757" s="41"/>
      <c r="U757" s="41"/>
      <c r="V757" s="41"/>
      <c r="W757" s="41"/>
      <c r="X757" s="41"/>
      <c r="Y757" s="43"/>
      <c r="Z757" s="43"/>
    </row>
    <row r="758" spans="1:26" ht="11.25" customHeight="1" x14ac:dyDescent="0.2">
      <c r="A758" s="43"/>
      <c r="B758" s="43"/>
      <c r="C758" s="43"/>
      <c r="D758" s="43"/>
      <c r="E758" s="43"/>
      <c r="F758" s="43"/>
      <c r="G758" s="43"/>
      <c r="H758" s="476"/>
      <c r="I758" s="41"/>
      <c r="J758" s="41"/>
      <c r="K758" s="41"/>
      <c r="L758" s="43"/>
      <c r="M758" s="43"/>
      <c r="N758" s="43"/>
      <c r="O758" s="43"/>
      <c r="P758" s="43"/>
      <c r="Q758" s="43"/>
      <c r="R758" s="43"/>
      <c r="S758" s="43"/>
      <c r="T758" s="41"/>
      <c r="U758" s="41"/>
      <c r="V758" s="41"/>
      <c r="W758" s="41"/>
      <c r="X758" s="41"/>
      <c r="Y758" s="43"/>
      <c r="Z758" s="43"/>
    </row>
    <row r="759" spans="1:26" ht="11.25" customHeight="1" x14ac:dyDescent="0.2">
      <c r="A759" s="43"/>
      <c r="B759" s="43"/>
      <c r="C759" s="43"/>
      <c r="D759" s="43"/>
      <c r="E759" s="43"/>
      <c r="F759" s="43"/>
      <c r="G759" s="43"/>
      <c r="H759" s="476"/>
      <c r="I759" s="41"/>
      <c r="J759" s="41"/>
      <c r="K759" s="41"/>
      <c r="L759" s="43"/>
      <c r="M759" s="43"/>
      <c r="N759" s="43"/>
      <c r="O759" s="43"/>
      <c r="P759" s="43"/>
      <c r="Q759" s="43"/>
      <c r="R759" s="43"/>
      <c r="S759" s="43"/>
      <c r="T759" s="41"/>
      <c r="U759" s="41"/>
      <c r="V759" s="41"/>
      <c r="W759" s="41"/>
      <c r="X759" s="41"/>
      <c r="Y759" s="43"/>
      <c r="Z759" s="43"/>
    </row>
    <row r="760" spans="1:26" ht="11.25" customHeight="1" x14ac:dyDescent="0.2">
      <c r="A760" s="43"/>
      <c r="B760" s="43"/>
      <c r="C760" s="43"/>
      <c r="D760" s="43"/>
      <c r="E760" s="43"/>
      <c r="F760" s="43"/>
      <c r="G760" s="43"/>
      <c r="H760" s="476"/>
      <c r="I760" s="41"/>
      <c r="J760" s="41"/>
      <c r="K760" s="41"/>
      <c r="L760" s="43"/>
      <c r="M760" s="43"/>
      <c r="N760" s="43"/>
      <c r="O760" s="43"/>
      <c r="P760" s="43"/>
      <c r="Q760" s="43"/>
      <c r="R760" s="43"/>
      <c r="S760" s="43"/>
      <c r="T760" s="41"/>
      <c r="U760" s="41"/>
      <c r="V760" s="41"/>
      <c r="W760" s="41"/>
      <c r="X760" s="41"/>
      <c r="Y760" s="43"/>
      <c r="Z760" s="43"/>
    </row>
    <row r="761" spans="1:26" ht="11.25" customHeight="1" x14ac:dyDescent="0.2">
      <c r="A761" s="43"/>
      <c r="B761" s="43"/>
      <c r="C761" s="43"/>
      <c r="D761" s="43"/>
      <c r="E761" s="43"/>
      <c r="F761" s="43"/>
      <c r="G761" s="43"/>
      <c r="H761" s="476"/>
      <c r="I761" s="41"/>
      <c r="J761" s="41"/>
      <c r="K761" s="41"/>
      <c r="L761" s="43"/>
      <c r="M761" s="43"/>
      <c r="N761" s="43"/>
      <c r="O761" s="43"/>
      <c r="P761" s="43"/>
      <c r="Q761" s="43"/>
      <c r="R761" s="43"/>
      <c r="S761" s="43"/>
      <c r="T761" s="41"/>
      <c r="U761" s="41"/>
      <c r="V761" s="41"/>
      <c r="W761" s="41"/>
      <c r="X761" s="41"/>
      <c r="Y761" s="43"/>
      <c r="Z761" s="43"/>
    </row>
    <row r="762" spans="1:26" ht="11.25" customHeight="1" x14ac:dyDescent="0.2">
      <c r="A762" s="43"/>
      <c r="B762" s="43"/>
      <c r="C762" s="43"/>
      <c r="D762" s="43"/>
      <c r="E762" s="43"/>
      <c r="F762" s="43"/>
      <c r="G762" s="43"/>
      <c r="H762" s="476"/>
      <c r="I762" s="41"/>
      <c r="J762" s="41"/>
      <c r="K762" s="41"/>
      <c r="L762" s="43"/>
      <c r="M762" s="43"/>
      <c r="N762" s="43"/>
      <c r="O762" s="43"/>
      <c r="P762" s="43"/>
      <c r="Q762" s="43"/>
      <c r="R762" s="43"/>
      <c r="S762" s="43"/>
      <c r="T762" s="41"/>
      <c r="U762" s="41"/>
      <c r="V762" s="41"/>
      <c r="W762" s="41"/>
      <c r="X762" s="41"/>
      <c r="Y762" s="43"/>
      <c r="Z762" s="43"/>
    </row>
    <row r="763" spans="1:26" ht="11.25" customHeight="1" x14ac:dyDescent="0.2">
      <c r="A763" s="43"/>
      <c r="B763" s="43"/>
      <c r="C763" s="43"/>
      <c r="D763" s="43"/>
      <c r="E763" s="43"/>
      <c r="F763" s="43"/>
      <c r="G763" s="43"/>
      <c r="H763" s="476"/>
      <c r="I763" s="41"/>
      <c r="J763" s="41"/>
      <c r="K763" s="41"/>
      <c r="L763" s="43"/>
      <c r="M763" s="43"/>
      <c r="N763" s="43"/>
      <c r="O763" s="43"/>
      <c r="P763" s="43"/>
      <c r="Q763" s="43"/>
      <c r="R763" s="43"/>
      <c r="S763" s="43"/>
      <c r="T763" s="41"/>
      <c r="U763" s="41"/>
      <c r="V763" s="41"/>
      <c r="W763" s="41"/>
      <c r="X763" s="41"/>
      <c r="Y763" s="43"/>
      <c r="Z763" s="43"/>
    </row>
    <row r="764" spans="1:26" ht="11.25" customHeight="1" x14ac:dyDescent="0.2">
      <c r="A764" s="43"/>
      <c r="B764" s="43"/>
      <c r="C764" s="43"/>
      <c r="D764" s="43"/>
      <c r="E764" s="43"/>
      <c r="F764" s="43"/>
      <c r="G764" s="43"/>
      <c r="H764" s="476"/>
      <c r="I764" s="41"/>
      <c r="J764" s="41"/>
      <c r="K764" s="41"/>
      <c r="L764" s="43"/>
      <c r="M764" s="43"/>
      <c r="N764" s="43"/>
      <c r="O764" s="43"/>
      <c r="P764" s="43"/>
      <c r="Q764" s="43"/>
      <c r="R764" s="43"/>
      <c r="S764" s="43"/>
      <c r="T764" s="41"/>
      <c r="U764" s="41"/>
      <c r="V764" s="41"/>
      <c r="W764" s="41"/>
      <c r="X764" s="41"/>
      <c r="Y764" s="43"/>
      <c r="Z764" s="43"/>
    </row>
    <row r="765" spans="1:26" ht="11.25" customHeight="1" x14ac:dyDescent="0.2">
      <c r="A765" s="43"/>
      <c r="B765" s="43"/>
      <c r="C765" s="43"/>
      <c r="D765" s="43"/>
      <c r="E765" s="43"/>
      <c r="F765" s="43"/>
      <c r="G765" s="43"/>
      <c r="H765" s="476"/>
      <c r="I765" s="41"/>
      <c r="J765" s="41"/>
      <c r="K765" s="41"/>
      <c r="L765" s="43"/>
      <c r="M765" s="43"/>
      <c r="N765" s="43"/>
      <c r="O765" s="43"/>
      <c r="P765" s="43"/>
      <c r="Q765" s="43"/>
      <c r="R765" s="43"/>
      <c r="S765" s="43"/>
      <c r="T765" s="41"/>
      <c r="U765" s="41"/>
      <c r="V765" s="41"/>
      <c r="W765" s="41"/>
      <c r="X765" s="41"/>
      <c r="Y765" s="43"/>
      <c r="Z765" s="43"/>
    </row>
    <row r="766" spans="1:26" ht="11.25" customHeight="1" x14ac:dyDescent="0.2">
      <c r="A766" s="43"/>
      <c r="B766" s="43"/>
      <c r="C766" s="43"/>
      <c r="D766" s="43"/>
      <c r="E766" s="43"/>
      <c r="F766" s="43"/>
      <c r="G766" s="43"/>
      <c r="H766" s="476"/>
      <c r="I766" s="41"/>
      <c r="J766" s="41"/>
      <c r="K766" s="41"/>
      <c r="L766" s="43"/>
      <c r="M766" s="43"/>
      <c r="N766" s="43"/>
      <c r="O766" s="43"/>
      <c r="P766" s="43"/>
      <c r="Q766" s="43"/>
      <c r="R766" s="43"/>
      <c r="S766" s="43"/>
      <c r="T766" s="41"/>
      <c r="U766" s="41"/>
      <c r="V766" s="41"/>
      <c r="W766" s="41"/>
      <c r="X766" s="41"/>
      <c r="Y766" s="43"/>
      <c r="Z766" s="43"/>
    </row>
    <row r="767" spans="1:26" ht="11.25" customHeight="1" x14ac:dyDescent="0.2">
      <c r="A767" s="43"/>
      <c r="B767" s="43"/>
      <c r="C767" s="43"/>
      <c r="D767" s="43"/>
      <c r="E767" s="43"/>
      <c r="F767" s="43"/>
      <c r="G767" s="43"/>
      <c r="H767" s="476"/>
      <c r="I767" s="41"/>
      <c r="J767" s="41"/>
      <c r="K767" s="41"/>
      <c r="L767" s="43"/>
      <c r="M767" s="43"/>
      <c r="N767" s="43"/>
      <c r="O767" s="43"/>
      <c r="P767" s="43"/>
      <c r="Q767" s="43"/>
      <c r="R767" s="43"/>
      <c r="S767" s="43"/>
      <c r="T767" s="41"/>
      <c r="U767" s="41"/>
      <c r="V767" s="41"/>
      <c r="W767" s="41"/>
      <c r="X767" s="41"/>
      <c r="Y767" s="43"/>
      <c r="Z767" s="43"/>
    </row>
    <row r="768" spans="1:26" ht="11.25" customHeight="1" x14ac:dyDescent="0.2">
      <c r="A768" s="43"/>
      <c r="B768" s="43"/>
      <c r="C768" s="43"/>
      <c r="D768" s="43"/>
      <c r="E768" s="43"/>
      <c r="F768" s="43"/>
      <c r="G768" s="43"/>
      <c r="H768" s="476"/>
      <c r="I768" s="41"/>
      <c r="J768" s="41"/>
      <c r="K768" s="41"/>
      <c r="L768" s="43"/>
      <c r="M768" s="43"/>
      <c r="N768" s="43"/>
      <c r="O768" s="43"/>
      <c r="P768" s="43"/>
      <c r="Q768" s="43"/>
      <c r="R768" s="43"/>
      <c r="S768" s="43"/>
      <c r="T768" s="41"/>
      <c r="U768" s="41"/>
      <c r="V768" s="41"/>
      <c r="W768" s="41"/>
      <c r="X768" s="41"/>
      <c r="Y768" s="43"/>
      <c r="Z768" s="43"/>
    </row>
    <row r="769" spans="1:26" ht="11.25" customHeight="1" x14ac:dyDescent="0.2">
      <c r="A769" s="43"/>
      <c r="B769" s="43"/>
      <c r="C769" s="43"/>
      <c r="D769" s="43"/>
      <c r="E769" s="43"/>
      <c r="F769" s="43"/>
      <c r="G769" s="43"/>
      <c r="H769" s="476"/>
      <c r="I769" s="41"/>
      <c r="J769" s="41"/>
      <c r="K769" s="41"/>
      <c r="L769" s="43"/>
      <c r="M769" s="43"/>
      <c r="N769" s="43"/>
      <c r="O769" s="43"/>
      <c r="P769" s="43"/>
      <c r="Q769" s="43"/>
      <c r="R769" s="43"/>
      <c r="S769" s="43"/>
      <c r="T769" s="41"/>
      <c r="U769" s="41"/>
      <c r="V769" s="41"/>
      <c r="W769" s="41"/>
      <c r="X769" s="41"/>
      <c r="Y769" s="43"/>
      <c r="Z769" s="43"/>
    </row>
    <row r="770" spans="1:26" ht="11.25" customHeight="1" x14ac:dyDescent="0.2">
      <c r="A770" s="43"/>
      <c r="B770" s="43"/>
      <c r="C770" s="43"/>
      <c r="D770" s="43"/>
      <c r="E770" s="43"/>
      <c r="F770" s="43"/>
      <c r="G770" s="43"/>
      <c r="H770" s="476"/>
      <c r="I770" s="41"/>
      <c r="J770" s="41"/>
      <c r="K770" s="41"/>
      <c r="L770" s="43"/>
      <c r="M770" s="43"/>
      <c r="N770" s="43"/>
      <c r="O770" s="43"/>
      <c r="P770" s="43"/>
      <c r="Q770" s="43"/>
      <c r="R770" s="43"/>
      <c r="S770" s="43"/>
      <c r="T770" s="41"/>
      <c r="U770" s="41"/>
      <c r="V770" s="41"/>
      <c r="W770" s="41"/>
      <c r="X770" s="41"/>
      <c r="Y770" s="43"/>
      <c r="Z770" s="43"/>
    </row>
    <row r="771" spans="1:26" ht="11.25" customHeight="1" x14ac:dyDescent="0.2">
      <c r="A771" s="43"/>
      <c r="B771" s="43"/>
      <c r="C771" s="43"/>
      <c r="D771" s="43"/>
      <c r="E771" s="43"/>
      <c r="F771" s="43"/>
      <c r="G771" s="43"/>
      <c r="H771" s="476"/>
      <c r="I771" s="41"/>
      <c r="J771" s="41"/>
      <c r="K771" s="41"/>
      <c r="L771" s="43"/>
      <c r="M771" s="43"/>
      <c r="N771" s="43"/>
      <c r="O771" s="43"/>
      <c r="P771" s="43"/>
      <c r="Q771" s="43"/>
      <c r="R771" s="43"/>
      <c r="S771" s="43"/>
      <c r="T771" s="41"/>
      <c r="U771" s="41"/>
      <c r="V771" s="41"/>
      <c r="W771" s="41"/>
      <c r="X771" s="41"/>
      <c r="Y771" s="43"/>
      <c r="Z771" s="43"/>
    </row>
    <row r="772" spans="1:26" ht="11.25" customHeight="1" x14ac:dyDescent="0.2">
      <c r="A772" s="43"/>
      <c r="B772" s="43"/>
      <c r="C772" s="43"/>
      <c r="D772" s="43"/>
      <c r="E772" s="43"/>
      <c r="F772" s="43"/>
      <c r="G772" s="43"/>
      <c r="H772" s="476"/>
      <c r="I772" s="41"/>
      <c r="J772" s="41"/>
      <c r="K772" s="41"/>
      <c r="L772" s="43"/>
      <c r="M772" s="43"/>
      <c r="N772" s="43"/>
      <c r="O772" s="43"/>
      <c r="P772" s="43"/>
      <c r="Q772" s="43"/>
      <c r="R772" s="43"/>
      <c r="S772" s="43"/>
      <c r="T772" s="41"/>
      <c r="U772" s="41"/>
      <c r="V772" s="41"/>
      <c r="W772" s="41"/>
      <c r="X772" s="41"/>
      <c r="Y772" s="43"/>
      <c r="Z772" s="43"/>
    </row>
    <row r="773" spans="1:26" ht="11.25" customHeight="1" x14ac:dyDescent="0.2">
      <c r="A773" s="43"/>
      <c r="B773" s="43"/>
      <c r="C773" s="43"/>
      <c r="D773" s="43"/>
      <c r="E773" s="43"/>
      <c r="F773" s="43"/>
      <c r="G773" s="43"/>
      <c r="H773" s="476"/>
      <c r="I773" s="41"/>
      <c r="J773" s="41"/>
      <c r="K773" s="41"/>
      <c r="L773" s="43"/>
      <c r="M773" s="43"/>
      <c r="N773" s="43"/>
      <c r="O773" s="43"/>
      <c r="P773" s="43"/>
      <c r="Q773" s="43"/>
      <c r="R773" s="43"/>
      <c r="S773" s="43"/>
      <c r="T773" s="41"/>
      <c r="U773" s="41"/>
      <c r="V773" s="41"/>
      <c r="W773" s="41"/>
      <c r="X773" s="41"/>
      <c r="Y773" s="43"/>
      <c r="Z773" s="43"/>
    </row>
    <row r="774" spans="1:26" ht="11.25" customHeight="1" x14ac:dyDescent="0.2">
      <c r="A774" s="43"/>
      <c r="B774" s="43"/>
      <c r="C774" s="43"/>
      <c r="D774" s="43"/>
      <c r="E774" s="43"/>
      <c r="F774" s="43"/>
      <c r="G774" s="43"/>
      <c r="H774" s="476"/>
      <c r="I774" s="41"/>
      <c r="J774" s="41"/>
      <c r="K774" s="41"/>
      <c r="L774" s="43"/>
      <c r="M774" s="43"/>
      <c r="N774" s="43"/>
      <c r="O774" s="43"/>
      <c r="P774" s="43"/>
      <c r="Q774" s="43"/>
      <c r="R774" s="43"/>
      <c r="S774" s="43"/>
      <c r="T774" s="41"/>
      <c r="U774" s="41"/>
      <c r="V774" s="41"/>
      <c r="W774" s="41"/>
      <c r="X774" s="41"/>
      <c r="Y774" s="43"/>
      <c r="Z774" s="43"/>
    </row>
    <row r="775" spans="1:26" ht="11.25" customHeight="1" x14ac:dyDescent="0.2">
      <c r="A775" s="43"/>
      <c r="B775" s="43"/>
      <c r="C775" s="43"/>
      <c r="D775" s="43"/>
      <c r="E775" s="43"/>
      <c r="F775" s="43"/>
      <c r="G775" s="43"/>
      <c r="H775" s="476"/>
      <c r="I775" s="41"/>
      <c r="J775" s="41"/>
      <c r="K775" s="41"/>
      <c r="L775" s="43"/>
      <c r="M775" s="43"/>
      <c r="N775" s="43"/>
      <c r="O775" s="43"/>
      <c r="P775" s="43"/>
      <c r="Q775" s="43"/>
      <c r="R775" s="43"/>
      <c r="S775" s="43"/>
      <c r="T775" s="41"/>
      <c r="U775" s="41"/>
      <c r="V775" s="41"/>
      <c r="W775" s="41"/>
      <c r="X775" s="41"/>
      <c r="Y775" s="43"/>
      <c r="Z775" s="43"/>
    </row>
    <row r="776" spans="1:26" ht="11.25" customHeight="1" x14ac:dyDescent="0.2">
      <c r="A776" s="43"/>
      <c r="B776" s="43"/>
      <c r="C776" s="43"/>
      <c r="D776" s="43"/>
      <c r="E776" s="43"/>
      <c r="F776" s="43"/>
      <c r="G776" s="43"/>
      <c r="H776" s="476"/>
      <c r="I776" s="41"/>
      <c r="J776" s="41"/>
      <c r="K776" s="41"/>
      <c r="L776" s="43"/>
      <c r="M776" s="43"/>
      <c r="N776" s="43"/>
      <c r="O776" s="43"/>
      <c r="P776" s="43"/>
      <c r="Q776" s="43"/>
      <c r="R776" s="43"/>
      <c r="S776" s="43"/>
      <c r="T776" s="41"/>
      <c r="U776" s="41"/>
      <c r="V776" s="41"/>
      <c r="W776" s="41"/>
      <c r="X776" s="41"/>
      <c r="Y776" s="43"/>
      <c r="Z776" s="43"/>
    </row>
    <row r="777" spans="1:26" ht="11.25" customHeight="1" x14ac:dyDescent="0.2">
      <c r="A777" s="43"/>
      <c r="B777" s="43"/>
      <c r="C777" s="43"/>
      <c r="D777" s="43"/>
      <c r="E777" s="43"/>
      <c r="F777" s="43"/>
      <c r="G777" s="43"/>
      <c r="H777" s="476"/>
      <c r="I777" s="41"/>
      <c r="J777" s="41"/>
      <c r="K777" s="41"/>
      <c r="L777" s="43"/>
      <c r="M777" s="43"/>
      <c r="N777" s="43"/>
      <c r="O777" s="43"/>
      <c r="P777" s="43"/>
      <c r="Q777" s="43"/>
      <c r="R777" s="43"/>
      <c r="S777" s="43"/>
      <c r="T777" s="41"/>
      <c r="U777" s="41"/>
      <c r="V777" s="41"/>
      <c r="W777" s="41"/>
      <c r="X777" s="41"/>
      <c r="Y777" s="43"/>
      <c r="Z777" s="43"/>
    </row>
    <row r="778" spans="1:26" ht="11.25" customHeight="1" x14ac:dyDescent="0.2">
      <c r="A778" s="43"/>
      <c r="B778" s="43"/>
      <c r="C778" s="43"/>
      <c r="D778" s="43"/>
      <c r="E778" s="43"/>
      <c r="F778" s="43"/>
      <c r="G778" s="43"/>
      <c r="H778" s="476"/>
      <c r="I778" s="41"/>
      <c r="J778" s="41"/>
      <c r="K778" s="41"/>
      <c r="L778" s="43"/>
      <c r="M778" s="43"/>
      <c r="N778" s="43"/>
      <c r="O778" s="43"/>
      <c r="P778" s="43"/>
      <c r="Q778" s="43"/>
      <c r="R778" s="43"/>
      <c r="S778" s="43"/>
      <c r="T778" s="41"/>
      <c r="U778" s="41"/>
      <c r="V778" s="41"/>
      <c r="W778" s="41"/>
      <c r="X778" s="41"/>
      <c r="Y778" s="43"/>
      <c r="Z778" s="43"/>
    </row>
    <row r="779" spans="1:26" ht="11.25" customHeight="1" x14ac:dyDescent="0.2">
      <c r="A779" s="43"/>
      <c r="B779" s="43"/>
      <c r="C779" s="43"/>
      <c r="D779" s="43"/>
      <c r="E779" s="43"/>
      <c r="F779" s="43"/>
      <c r="G779" s="43"/>
      <c r="H779" s="476"/>
      <c r="I779" s="41"/>
      <c r="J779" s="41"/>
      <c r="K779" s="41"/>
      <c r="L779" s="43"/>
      <c r="M779" s="43"/>
      <c r="N779" s="43"/>
      <c r="O779" s="43"/>
      <c r="P779" s="43"/>
      <c r="Q779" s="43"/>
      <c r="R779" s="43"/>
      <c r="S779" s="43"/>
      <c r="T779" s="41"/>
      <c r="U779" s="41"/>
      <c r="V779" s="41"/>
      <c r="W779" s="41"/>
      <c r="X779" s="41"/>
      <c r="Y779" s="43"/>
      <c r="Z779" s="43"/>
    </row>
    <row r="780" spans="1:26" ht="11.25" customHeight="1" x14ac:dyDescent="0.2">
      <c r="A780" s="43"/>
      <c r="B780" s="43"/>
      <c r="C780" s="43"/>
      <c r="D780" s="43"/>
      <c r="E780" s="43"/>
      <c r="F780" s="43"/>
      <c r="G780" s="43"/>
      <c r="H780" s="476"/>
      <c r="I780" s="41"/>
      <c r="J780" s="41"/>
      <c r="K780" s="41"/>
      <c r="L780" s="43"/>
      <c r="M780" s="43"/>
      <c r="N780" s="43"/>
      <c r="O780" s="43"/>
      <c r="P780" s="43"/>
      <c r="Q780" s="43"/>
      <c r="R780" s="43"/>
      <c r="S780" s="43"/>
      <c r="T780" s="41"/>
      <c r="U780" s="41"/>
      <c r="V780" s="41"/>
      <c r="W780" s="41"/>
      <c r="X780" s="41"/>
      <c r="Y780" s="43"/>
      <c r="Z780" s="43"/>
    </row>
    <row r="781" spans="1:26" ht="11.25" customHeight="1" x14ac:dyDescent="0.2">
      <c r="A781" s="43"/>
      <c r="B781" s="43"/>
      <c r="C781" s="43"/>
      <c r="D781" s="43"/>
      <c r="E781" s="43"/>
      <c r="F781" s="43"/>
      <c r="G781" s="43"/>
      <c r="H781" s="476"/>
      <c r="I781" s="41"/>
      <c r="J781" s="41"/>
      <c r="K781" s="41"/>
      <c r="L781" s="43"/>
      <c r="M781" s="43"/>
      <c r="N781" s="43"/>
      <c r="O781" s="43"/>
      <c r="P781" s="43"/>
      <c r="Q781" s="43"/>
      <c r="R781" s="43"/>
      <c r="S781" s="43"/>
      <c r="T781" s="41"/>
      <c r="U781" s="41"/>
      <c r="V781" s="41"/>
      <c r="W781" s="41"/>
      <c r="X781" s="41"/>
      <c r="Y781" s="43"/>
      <c r="Z781" s="43"/>
    </row>
    <row r="782" spans="1:26" ht="11.25" customHeight="1" x14ac:dyDescent="0.2">
      <c r="A782" s="43"/>
      <c r="B782" s="43"/>
      <c r="C782" s="43"/>
      <c r="D782" s="43"/>
      <c r="E782" s="43"/>
      <c r="F782" s="43"/>
      <c r="G782" s="43"/>
      <c r="H782" s="476"/>
      <c r="I782" s="41"/>
      <c r="J782" s="41"/>
      <c r="K782" s="41"/>
      <c r="L782" s="43"/>
      <c r="M782" s="43"/>
      <c r="N782" s="43"/>
      <c r="O782" s="43"/>
      <c r="P782" s="43"/>
      <c r="Q782" s="43"/>
      <c r="R782" s="43"/>
      <c r="S782" s="43"/>
      <c r="T782" s="41"/>
      <c r="U782" s="41"/>
      <c r="V782" s="41"/>
      <c r="W782" s="41"/>
      <c r="X782" s="41"/>
      <c r="Y782" s="43"/>
      <c r="Z782" s="43"/>
    </row>
    <row r="783" spans="1:26" ht="11.25" customHeight="1" x14ac:dyDescent="0.2">
      <c r="A783" s="43"/>
      <c r="B783" s="43"/>
      <c r="C783" s="43"/>
      <c r="D783" s="43"/>
      <c r="E783" s="43"/>
      <c r="F783" s="43"/>
      <c r="G783" s="43"/>
      <c r="H783" s="476"/>
      <c r="I783" s="41"/>
      <c r="J783" s="41"/>
      <c r="K783" s="41"/>
      <c r="L783" s="43"/>
      <c r="M783" s="43"/>
      <c r="N783" s="43"/>
      <c r="O783" s="43"/>
      <c r="P783" s="43"/>
      <c r="Q783" s="43"/>
      <c r="R783" s="43"/>
      <c r="S783" s="43"/>
      <c r="T783" s="41"/>
      <c r="U783" s="41"/>
      <c r="V783" s="41"/>
      <c r="W783" s="41"/>
      <c r="X783" s="41"/>
      <c r="Y783" s="43"/>
      <c r="Z783" s="43"/>
    </row>
    <row r="784" spans="1:26" ht="11.25" customHeight="1" x14ac:dyDescent="0.2">
      <c r="A784" s="43"/>
      <c r="B784" s="43"/>
      <c r="C784" s="43"/>
      <c r="D784" s="43"/>
      <c r="E784" s="43"/>
      <c r="F784" s="43"/>
      <c r="G784" s="43"/>
      <c r="H784" s="476"/>
      <c r="I784" s="41"/>
      <c r="J784" s="41"/>
      <c r="K784" s="41"/>
      <c r="L784" s="43"/>
      <c r="M784" s="43"/>
      <c r="N784" s="43"/>
      <c r="O784" s="43"/>
      <c r="P784" s="43"/>
      <c r="Q784" s="43"/>
      <c r="R784" s="43"/>
      <c r="S784" s="43"/>
      <c r="T784" s="41"/>
      <c r="U784" s="41"/>
      <c r="V784" s="41"/>
      <c r="W784" s="41"/>
      <c r="X784" s="41"/>
      <c r="Y784" s="43"/>
      <c r="Z784" s="43"/>
    </row>
    <row r="785" spans="1:26" ht="11.25" customHeight="1" x14ac:dyDescent="0.2">
      <c r="A785" s="43"/>
      <c r="B785" s="43"/>
      <c r="C785" s="43"/>
      <c r="D785" s="43"/>
      <c r="E785" s="43"/>
      <c r="F785" s="43"/>
      <c r="G785" s="43"/>
      <c r="H785" s="476"/>
      <c r="I785" s="41"/>
      <c r="J785" s="41"/>
      <c r="K785" s="41"/>
      <c r="L785" s="43"/>
      <c r="M785" s="43"/>
      <c r="N785" s="43"/>
      <c r="O785" s="43"/>
      <c r="P785" s="43"/>
      <c r="Q785" s="43"/>
      <c r="R785" s="43"/>
      <c r="S785" s="43"/>
      <c r="T785" s="41"/>
      <c r="U785" s="41"/>
      <c r="V785" s="41"/>
      <c r="W785" s="41"/>
      <c r="X785" s="41"/>
      <c r="Y785" s="43"/>
      <c r="Z785" s="43"/>
    </row>
    <row r="786" spans="1:26" ht="11.25" customHeight="1" x14ac:dyDescent="0.2">
      <c r="A786" s="43"/>
      <c r="B786" s="43"/>
      <c r="C786" s="43"/>
      <c r="D786" s="43"/>
      <c r="E786" s="43"/>
      <c r="F786" s="43"/>
      <c r="G786" s="43"/>
      <c r="H786" s="476"/>
      <c r="I786" s="41"/>
      <c r="J786" s="41"/>
      <c r="K786" s="41"/>
      <c r="L786" s="43"/>
      <c r="M786" s="43"/>
      <c r="N786" s="43"/>
      <c r="O786" s="43"/>
      <c r="P786" s="43"/>
      <c r="Q786" s="43"/>
      <c r="R786" s="43"/>
      <c r="S786" s="43"/>
      <c r="T786" s="41"/>
      <c r="U786" s="41"/>
      <c r="V786" s="41"/>
      <c r="W786" s="41"/>
      <c r="X786" s="41"/>
      <c r="Y786" s="43"/>
      <c r="Z786" s="43"/>
    </row>
    <row r="787" spans="1:26" ht="11.25" customHeight="1" x14ac:dyDescent="0.2">
      <c r="A787" s="43"/>
      <c r="B787" s="43"/>
      <c r="C787" s="43"/>
      <c r="D787" s="43"/>
      <c r="E787" s="43"/>
      <c r="F787" s="43"/>
      <c r="G787" s="43"/>
      <c r="H787" s="476"/>
      <c r="I787" s="41"/>
      <c r="J787" s="41"/>
      <c r="K787" s="41"/>
      <c r="L787" s="43"/>
      <c r="M787" s="43"/>
      <c r="N787" s="43"/>
      <c r="O787" s="43"/>
      <c r="P787" s="43"/>
      <c r="Q787" s="43"/>
      <c r="R787" s="43"/>
      <c r="S787" s="43"/>
      <c r="T787" s="41"/>
      <c r="U787" s="41"/>
      <c r="V787" s="41"/>
      <c r="W787" s="41"/>
      <c r="X787" s="41"/>
      <c r="Y787" s="43"/>
      <c r="Z787" s="43"/>
    </row>
    <row r="788" spans="1:26" ht="11.25" customHeight="1" x14ac:dyDescent="0.2">
      <c r="A788" s="43"/>
      <c r="B788" s="43"/>
      <c r="C788" s="43"/>
      <c r="D788" s="43"/>
      <c r="E788" s="43"/>
      <c r="F788" s="43"/>
      <c r="G788" s="43"/>
      <c r="H788" s="476"/>
      <c r="I788" s="41"/>
      <c r="J788" s="41"/>
      <c r="K788" s="41"/>
      <c r="L788" s="43"/>
      <c r="M788" s="43"/>
      <c r="N788" s="43"/>
      <c r="O788" s="43"/>
      <c r="P788" s="43"/>
      <c r="Q788" s="43"/>
      <c r="R788" s="43"/>
      <c r="S788" s="43"/>
      <c r="T788" s="41"/>
      <c r="U788" s="41"/>
      <c r="V788" s="41"/>
      <c r="W788" s="41"/>
      <c r="X788" s="41"/>
      <c r="Y788" s="43"/>
      <c r="Z788" s="43"/>
    </row>
    <row r="789" spans="1:26" ht="11.25" customHeight="1" x14ac:dyDescent="0.2">
      <c r="A789" s="43"/>
      <c r="B789" s="43"/>
      <c r="C789" s="43"/>
      <c r="D789" s="43"/>
      <c r="E789" s="43"/>
      <c r="F789" s="43"/>
      <c r="G789" s="43"/>
      <c r="H789" s="476"/>
      <c r="I789" s="41"/>
      <c r="J789" s="41"/>
      <c r="K789" s="41"/>
      <c r="L789" s="43"/>
      <c r="M789" s="43"/>
      <c r="N789" s="43"/>
      <c r="O789" s="43"/>
      <c r="P789" s="43"/>
      <c r="Q789" s="43"/>
      <c r="R789" s="43"/>
      <c r="S789" s="43"/>
      <c r="T789" s="41"/>
      <c r="U789" s="41"/>
      <c r="V789" s="41"/>
      <c r="W789" s="41"/>
      <c r="X789" s="41"/>
      <c r="Y789" s="43"/>
      <c r="Z789" s="43"/>
    </row>
    <row r="790" spans="1:26" ht="11.25" customHeight="1" x14ac:dyDescent="0.2">
      <c r="A790" s="43"/>
      <c r="B790" s="43"/>
      <c r="C790" s="43"/>
      <c r="D790" s="43"/>
      <c r="E790" s="43"/>
      <c r="F790" s="43"/>
      <c r="G790" s="43"/>
      <c r="H790" s="476"/>
      <c r="I790" s="41"/>
      <c r="J790" s="41"/>
      <c r="K790" s="41"/>
      <c r="L790" s="43"/>
      <c r="M790" s="43"/>
      <c r="N790" s="43"/>
      <c r="O790" s="43"/>
      <c r="P790" s="43"/>
      <c r="Q790" s="43"/>
      <c r="R790" s="43"/>
      <c r="S790" s="43"/>
      <c r="T790" s="41"/>
      <c r="U790" s="41"/>
      <c r="V790" s="41"/>
      <c r="W790" s="41"/>
      <c r="X790" s="41"/>
      <c r="Y790" s="43"/>
      <c r="Z790" s="43"/>
    </row>
    <row r="791" spans="1:26" ht="11.25" customHeight="1" x14ac:dyDescent="0.2">
      <c r="A791" s="43"/>
      <c r="B791" s="43"/>
      <c r="C791" s="43"/>
      <c r="D791" s="43"/>
      <c r="E791" s="43"/>
      <c r="F791" s="43"/>
      <c r="G791" s="43"/>
      <c r="H791" s="476"/>
      <c r="I791" s="41"/>
      <c r="J791" s="41"/>
      <c r="K791" s="41"/>
      <c r="L791" s="43"/>
      <c r="M791" s="43"/>
      <c r="N791" s="43"/>
      <c r="O791" s="43"/>
      <c r="P791" s="43"/>
      <c r="Q791" s="43"/>
      <c r="R791" s="43"/>
      <c r="S791" s="43"/>
      <c r="T791" s="41"/>
      <c r="U791" s="41"/>
      <c r="V791" s="41"/>
      <c r="W791" s="41"/>
      <c r="X791" s="41"/>
      <c r="Y791" s="43"/>
      <c r="Z791" s="43"/>
    </row>
    <row r="792" spans="1:26" ht="11.25" customHeight="1" x14ac:dyDescent="0.2">
      <c r="A792" s="43"/>
      <c r="B792" s="43"/>
      <c r="C792" s="43"/>
      <c r="D792" s="43"/>
      <c r="E792" s="43"/>
      <c r="F792" s="43"/>
      <c r="G792" s="43"/>
      <c r="H792" s="476"/>
      <c r="I792" s="41"/>
      <c r="J792" s="41"/>
      <c r="K792" s="41"/>
      <c r="L792" s="43"/>
      <c r="M792" s="43"/>
      <c r="N792" s="43"/>
      <c r="O792" s="43"/>
      <c r="P792" s="43"/>
      <c r="Q792" s="43"/>
      <c r="R792" s="43"/>
      <c r="S792" s="43"/>
      <c r="T792" s="41"/>
      <c r="U792" s="41"/>
      <c r="V792" s="41"/>
      <c r="W792" s="41"/>
      <c r="X792" s="41"/>
      <c r="Y792" s="43"/>
      <c r="Z792" s="43"/>
    </row>
    <row r="793" spans="1:26" ht="11.25" customHeight="1" x14ac:dyDescent="0.2">
      <c r="A793" s="43"/>
      <c r="B793" s="43"/>
      <c r="C793" s="43"/>
      <c r="D793" s="43"/>
      <c r="E793" s="43"/>
      <c r="F793" s="43"/>
      <c r="G793" s="43"/>
      <c r="H793" s="476"/>
      <c r="I793" s="41"/>
      <c r="J793" s="41"/>
      <c r="K793" s="41"/>
      <c r="L793" s="43"/>
      <c r="M793" s="43"/>
      <c r="N793" s="43"/>
      <c r="O793" s="43"/>
      <c r="P793" s="43"/>
      <c r="Q793" s="43"/>
      <c r="R793" s="43"/>
      <c r="S793" s="43"/>
      <c r="T793" s="41"/>
      <c r="U793" s="41"/>
      <c r="V793" s="41"/>
      <c r="W793" s="41"/>
      <c r="X793" s="41"/>
      <c r="Y793" s="43"/>
      <c r="Z793" s="43"/>
    </row>
    <row r="794" spans="1:26" ht="11.25" customHeight="1" x14ac:dyDescent="0.2">
      <c r="A794" s="43"/>
      <c r="B794" s="43"/>
      <c r="C794" s="43"/>
      <c r="D794" s="43"/>
      <c r="E794" s="43"/>
      <c r="F794" s="43"/>
      <c r="G794" s="43"/>
      <c r="H794" s="476"/>
      <c r="I794" s="41"/>
      <c r="J794" s="41"/>
      <c r="K794" s="41"/>
      <c r="L794" s="43"/>
      <c r="M794" s="43"/>
      <c r="N794" s="43"/>
      <c r="O794" s="43"/>
      <c r="P794" s="43"/>
      <c r="Q794" s="43"/>
      <c r="R794" s="43"/>
      <c r="S794" s="43"/>
      <c r="T794" s="41"/>
      <c r="U794" s="41"/>
      <c r="V794" s="41"/>
      <c r="W794" s="41"/>
      <c r="X794" s="41"/>
      <c r="Y794" s="43"/>
      <c r="Z794" s="43"/>
    </row>
    <row r="795" spans="1:26" ht="11.25" customHeight="1" x14ac:dyDescent="0.2">
      <c r="A795" s="43"/>
      <c r="B795" s="43"/>
      <c r="C795" s="43"/>
      <c r="D795" s="43"/>
      <c r="E795" s="43"/>
      <c r="F795" s="43"/>
      <c r="G795" s="43"/>
      <c r="H795" s="476"/>
      <c r="I795" s="41"/>
      <c r="J795" s="41"/>
      <c r="K795" s="41"/>
      <c r="L795" s="43"/>
      <c r="M795" s="43"/>
      <c r="N795" s="43"/>
      <c r="O795" s="43"/>
      <c r="P795" s="43"/>
      <c r="Q795" s="43"/>
      <c r="R795" s="43"/>
      <c r="S795" s="43"/>
      <c r="T795" s="41"/>
      <c r="U795" s="41"/>
      <c r="V795" s="41"/>
      <c r="W795" s="41"/>
      <c r="X795" s="41"/>
      <c r="Y795" s="43"/>
      <c r="Z795" s="43"/>
    </row>
    <row r="796" spans="1:26" ht="11.25" customHeight="1" x14ac:dyDescent="0.2">
      <c r="A796" s="43"/>
      <c r="B796" s="43"/>
      <c r="C796" s="43"/>
      <c r="D796" s="43"/>
      <c r="E796" s="43"/>
      <c r="F796" s="43"/>
      <c r="G796" s="43"/>
      <c r="H796" s="476"/>
      <c r="I796" s="41"/>
      <c r="J796" s="41"/>
      <c r="K796" s="41"/>
      <c r="L796" s="43"/>
      <c r="M796" s="43"/>
      <c r="N796" s="43"/>
      <c r="O796" s="43"/>
      <c r="P796" s="43"/>
      <c r="Q796" s="43"/>
      <c r="R796" s="43"/>
      <c r="S796" s="43"/>
      <c r="T796" s="41"/>
      <c r="U796" s="41"/>
      <c r="V796" s="41"/>
      <c r="W796" s="41"/>
      <c r="X796" s="41"/>
      <c r="Y796" s="43"/>
      <c r="Z796" s="43"/>
    </row>
    <row r="797" spans="1:26" ht="11.25" customHeight="1" x14ac:dyDescent="0.2">
      <c r="A797" s="43"/>
      <c r="B797" s="43"/>
      <c r="C797" s="43"/>
      <c r="D797" s="43"/>
      <c r="E797" s="43"/>
      <c r="F797" s="43"/>
      <c r="G797" s="43"/>
      <c r="H797" s="476"/>
      <c r="I797" s="41"/>
      <c r="J797" s="41"/>
      <c r="K797" s="41"/>
      <c r="L797" s="43"/>
      <c r="M797" s="43"/>
      <c r="N797" s="43"/>
      <c r="O797" s="43"/>
      <c r="P797" s="43"/>
      <c r="Q797" s="43"/>
      <c r="R797" s="43"/>
      <c r="S797" s="43"/>
      <c r="T797" s="41"/>
      <c r="U797" s="41"/>
      <c r="V797" s="41"/>
      <c r="W797" s="41"/>
      <c r="X797" s="41"/>
      <c r="Y797" s="43"/>
      <c r="Z797" s="43"/>
    </row>
    <row r="798" spans="1:26" ht="11.25" customHeight="1" x14ac:dyDescent="0.2">
      <c r="A798" s="43"/>
      <c r="B798" s="43"/>
      <c r="C798" s="43"/>
      <c r="D798" s="43"/>
      <c r="E798" s="43"/>
      <c r="F798" s="43"/>
      <c r="G798" s="43"/>
      <c r="H798" s="476"/>
      <c r="I798" s="41"/>
      <c r="J798" s="41"/>
      <c r="K798" s="41"/>
      <c r="L798" s="43"/>
      <c r="M798" s="43"/>
      <c r="N798" s="43"/>
      <c r="O798" s="43"/>
      <c r="P798" s="43"/>
      <c r="Q798" s="43"/>
      <c r="R798" s="43"/>
      <c r="S798" s="43"/>
      <c r="T798" s="41"/>
      <c r="U798" s="41"/>
      <c r="V798" s="41"/>
      <c r="W798" s="41"/>
      <c r="X798" s="41"/>
      <c r="Y798" s="43"/>
      <c r="Z798" s="43"/>
    </row>
    <row r="799" spans="1:26" ht="11.25" customHeight="1" x14ac:dyDescent="0.2">
      <c r="A799" s="43"/>
      <c r="B799" s="43"/>
      <c r="C799" s="43"/>
      <c r="D799" s="43"/>
      <c r="E799" s="43"/>
      <c r="F799" s="43"/>
      <c r="G799" s="43"/>
      <c r="H799" s="476"/>
      <c r="I799" s="41"/>
      <c r="J799" s="41"/>
      <c r="K799" s="41"/>
      <c r="L799" s="43"/>
      <c r="M799" s="43"/>
      <c r="N799" s="43"/>
      <c r="O799" s="43"/>
      <c r="P799" s="43"/>
      <c r="Q799" s="43"/>
      <c r="R799" s="43"/>
      <c r="S799" s="43"/>
      <c r="T799" s="41"/>
      <c r="U799" s="41"/>
      <c r="V799" s="41"/>
      <c r="W799" s="41"/>
      <c r="X799" s="41"/>
      <c r="Y799" s="43"/>
      <c r="Z799" s="43"/>
    </row>
    <row r="800" spans="1:26" ht="11.25" customHeight="1" x14ac:dyDescent="0.2">
      <c r="A800" s="43"/>
      <c r="B800" s="43"/>
      <c r="C800" s="43"/>
      <c r="D800" s="43"/>
      <c r="E800" s="43"/>
      <c r="F800" s="43"/>
      <c r="G800" s="43"/>
      <c r="H800" s="476"/>
      <c r="I800" s="41"/>
      <c r="J800" s="41"/>
      <c r="K800" s="41"/>
      <c r="L800" s="43"/>
      <c r="M800" s="43"/>
      <c r="N800" s="43"/>
      <c r="O800" s="43"/>
      <c r="P800" s="43"/>
      <c r="Q800" s="43"/>
      <c r="R800" s="43"/>
      <c r="S800" s="43"/>
      <c r="T800" s="41"/>
      <c r="U800" s="41"/>
      <c r="V800" s="41"/>
      <c r="W800" s="41"/>
      <c r="X800" s="41"/>
      <c r="Y800" s="43"/>
      <c r="Z800" s="43"/>
    </row>
    <row r="801" spans="1:26" ht="11.25" customHeight="1" x14ac:dyDescent="0.2">
      <c r="A801" s="43"/>
      <c r="B801" s="43"/>
      <c r="C801" s="43"/>
      <c r="D801" s="43"/>
      <c r="E801" s="43"/>
      <c r="F801" s="43"/>
      <c r="G801" s="43"/>
      <c r="H801" s="476"/>
      <c r="I801" s="41"/>
      <c r="J801" s="41"/>
      <c r="K801" s="41"/>
      <c r="L801" s="43"/>
      <c r="M801" s="43"/>
      <c r="N801" s="43"/>
      <c r="O801" s="43"/>
      <c r="P801" s="43"/>
      <c r="Q801" s="43"/>
      <c r="R801" s="43"/>
      <c r="S801" s="43"/>
      <c r="T801" s="41"/>
      <c r="U801" s="41"/>
      <c r="V801" s="41"/>
      <c r="W801" s="41"/>
      <c r="X801" s="41"/>
      <c r="Y801" s="43"/>
      <c r="Z801" s="43"/>
    </row>
    <row r="802" spans="1:26" ht="11.25" customHeight="1" x14ac:dyDescent="0.2">
      <c r="A802" s="43"/>
      <c r="B802" s="43"/>
      <c r="C802" s="43"/>
      <c r="D802" s="43"/>
      <c r="E802" s="43"/>
      <c r="F802" s="43"/>
      <c r="G802" s="43"/>
      <c r="H802" s="476"/>
      <c r="I802" s="41"/>
      <c r="J802" s="41"/>
      <c r="K802" s="41"/>
      <c r="L802" s="43"/>
      <c r="M802" s="43"/>
      <c r="N802" s="43"/>
      <c r="O802" s="43"/>
      <c r="P802" s="43"/>
      <c r="Q802" s="43"/>
      <c r="R802" s="43"/>
      <c r="S802" s="43"/>
      <c r="T802" s="41"/>
      <c r="U802" s="41"/>
      <c r="V802" s="41"/>
      <c r="W802" s="41"/>
      <c r="X802" s="41"/>
      <c r="Y802" s="43"/>
      <c r="Z802" s="43"/>
    </row>
    <row r="803" spans="1:26" ht="11.25" customHeight="1" x14ac:dyDescent="0.2">
      <c r="A803" s="43"/>
      <c r="B803" s="43"/>
      <c r="C803" s="43"/>
      <c r="D803" s="43"/>
      <c r="E803" s="43"/>
      <c r="F803" s="43"/>
      <c r="G803" s="43"/>
      <c r="H803" s="476"/>
      <c r="I803" s="41"/>
      <c r="J803" s="41"/>
      <c r="K803" s="41"/>
      <c r="L803" s="43"/>
      <c r="M803" s="43"/>
      <c r="N803" s="43"/>
      <c r="O803" s="43"/>
      <c r="P803" s="43"/>
      <c r="Q803" s="43"/>
      <c r="R803" s="43"/>
      <c r="S803" s="43"/>
      <c r="T803" s="41"/>
      <c r="U803" s="41"/>
      <c r="V803" s="41"/>
      <c r="W803" s="41"/>
      <c r="X803" s="41"/>
      <c r="Y803" s="43"/>
      <c r="Z803" s="43"/>
    </row>
    <row r="804" spans="1:26" ht="11.25" customHeight="1" x14ac:dyDescent="0.2">
      <c r="A804" s="43"/>
      <c r="B804" s="43"/>
      <c r="C804" s="43"/>
      <c r="D804" s="43"/>
      <c r="E804" s="43"/>
      <c r="F804" s="43"/>
      <c r="G804" s="43"/>
      <c r="H804" s="476"/>
      <c r="I804" s="41"/>
      <c r="J804" s="41"/>
      <c r="K804" s="41"/>
      <c r="L804" s="43"/>
      <c r="M804" s="43"/>
      <c r="N804" s="43"/>
      <c r="O804" s="43"/>
      <c r="P804" s="43"/>
      <c r="Q804" s="43"/>
      <c r="R804" s="43"/>
      <c r="S804" s="43"/>
      <c r="T804" s="41"/>
      <c r="U804" s="41"/>
      <c r="V804" s="41"/>
      <c r="W804" s="41"/>
      <c r="X804" s="41"/>
      <c r="Y804" s="43"/>
      <c r="Z804" s="43"/>
    </row>
    <row r="805" spans="1:26" ht="11.25" customHeight="1" x14ac:dyDescent="0.2">
      <c r="A805" s="43"/>
      <c r="B805" s="43"/>
      <c r="C805" s="43"/>
      <c r="D805" s="43"/>
      <c r="E805" s="43"/>
      <c r="F805" s="43"/>
      <c r="G805" s="43"/>
      <c r="H805" s="476"/>
      <c r="I805" s="41"/>
      <c r="J805" s="41"/>
      <c r="K805" s="41"/>
      <c r="L805" s="43"/>
      <c r="M805" s="43"/>
      <c r="N805" s="43"/>
      <c r="O805" s="43"/>
      <c r="P805" s="43"/>
      <c r="Q805" s="43"/>
      <c r="R805" s="43"/>
      <c r="S805" s="43"/>
      <c r="T805" s="41"/>
      <c r="U805" s="41"/>
      <c r="V805" s="41"/>
      <c r="W805" s="41"/>
      <c r="X805" s="41"/>
      <c r="Y805" s="43"/>
      <c r="Z805" s="43"/>
    </row>
    <row r="806" spans="1:26" ht="11.25" customHeight="1" x14ac:dyDescent="0.2">
      <c r="A806" s="43"/>
      <c r="B806" s="43"/>
      <c r="C806" s="43"/>
      <c r="D806" s="43"/>
      <c r="E806" s="43"/>
      <c r="F806" s="43"/>
      <c r="G806" s="43"/>
      <c r="H806" s="476"/>
      <c r="I806" s="41"/>
      <c r="J806" s="41"/>
      <c r="K806" s="41"/>
      <c r="L806" s="43"/>
      <c r="M806" s="43"/>
      <c r="N806" s="43"/>
      <c r="O806" s="43"/>
      <c r="P806" s="43"/>
      <c r="Q806" s="43"/>
      <c r="R806" s="43"/>
      <c r="S806" s="43"/>
      <c r="T806" s="41"/>
      <c r="U806" s="41"/>
      <c r="V806" s="41"/>
      <c r="W806" s="41"/>
      <c r="X806" s="41"/>
      <c r="Y806" s="43"/>
      <c r="Z806" s="43"/>
    </row>
    <row r="807" spans="1:26" ht="11.25" customHeight="1" x14ac:dyDescent="0.2">
      <c r="A807" s="43"/>
      <c r="B807" s="43"/>
      <c r="C807" s="43"/>
      <c r="D807" s="43"/>
      <c r="E807" s="43"/>
      <c r="F807" s="43"/>
      <c r="G807" s="43"/>
      <c r="H807" s="476"/>
      <c r="I807" s="41"/>
      <c r="J807" s="41"/>
      <c r="K807" s="41"/>
      <c r="L807" s="43"/>
      <c r="M807" s="43"/>
      <c r="N807" s="43"/>
      <c r="O807" s="43"/>
      <c r="P807" s="43"/>
      <c r="Q807" s="43"/>
      <c r="R807" s="43"/>
      <c r="S807" s="43"/>
      <c r="T807" s="41"/>
      <c r="U807" s="41"/>
      <c r="V807" s="41"/>
      <c r="W807" s="41"/>
      <c r="X807" s="41"/>
      <c r="Y807" s="43"/>
      <c r="Z807" s="43"/>
    </row>
    <row r="808" spans="1:26" ht="11.25" customHeight="1" x14ac:dyDescent="0.2">
      <c r="A808" s="43"/>
      <c r="B808" s="43"/>
      <c r="C808" s="43"/>
      <c r="D808" s="43"/>
      <c r="E808" s="43"/>
      <c r="F808" s="43"/>
      <c r="G808" s="43"/>
      <c r="H808" s="476"/>
      <c r="I808" s="41"/>
      <c r="J808" s="41"/>
      <c r="K808" s="41"/>
      <c r="L808" s="43"/>
      <c r="M808" s="43"/>
      <c r="N808" s="43"/>
      <c r="O808" s="43"/>
      <c r="P808" s="43"/>
      <c r="Q808" s="43"/>
      <c r="R808" s="43"/>
      <c r="S808" s="43"/>
      <c r="T808" s="41"/>
      <c r="U808" s="41"/>
      <c r="V808" s="41"/>
      <c r="W808" s="41"/>
      <c r="X808" s="41"/>
      <c r="Y808" s="43"/>
      <c r="Z808" s="43"/>
    </row>
    <row r="809" spans="1:26" ht="11.25" customHeight="1" x14ac:dyDescent="0.2">
      <c r="A809" s="43"/>
      <c r="B809" s="43"/>
      <c r="C809" s="43"/>
      <c r="D809" s="43"/>
      <c r="E809" s="43"/>
      <c r="F809" s="43"/>
      <c r="G809" s="43"/>
      <c r="H809" s="476"/>
      <c r="I809" s="41"/>
      <c r="J809" s="41"/>
      <c r="K809" s="41"/>
      <c r="L809" s="43"/>
      <c r="M809" s="43"/>
      <c r="N809" s="43"/>
      <c r="O809" s="43"/>
      <c r="P809" s="43"/>
      <c r="Q809" s="43"/>
      <c r="R809" s="43"/>
      <c r="S809" s="43"/>
      <c r="T809" s="41"/>
      <c r="U809" s="41"/>
      <c r="V809" s="41"/>
      <c r="W809" s="41"/>
      <c r="X809" s="41"/>
      <c r="Y809" s="43"/>
      <c r="Z809" s="43"/>
    </row>
    <row r="810" spans="1:26" ht="11.25" customHeight="1" x14ac:dyDescent="0.2">
      <c r="A810" s="43"/>
      <c r="B810" s="43"/>
      <c r="C810" s="43"/>
      <c r="D810" s="43"/>
      <c r="E810" s="43"/>
      <c r="F810" s="43"/>
      <c r="G810" s="43"/>
      <c r="H810" s="476"/>
      <c r="I810" s="41"/>
      <c r="J810" s="41"/>
      <c r="K810" s="41"/>
      <c r="L810" s="43"/>
      <c r="M810" s="43"/>
      <c r="N810" s="43"/>
      <c r="O810" s="43"/>
      <c r="P810" s="43"/>
      <c r="Q810" s="43"/>
      <c r="R810" s="43"/>
      <c r="S810" s="43"/>
      <c r="T810" s="41"/>
      <c r="U810" s="41"/>
      <c r="V810" s="41"/>
      <c r="W810" s="41"/>
      <c r="X810" s="41"/>
      <c r="Y810" s="43"/>
      <c r="Z810" s="43"/>
    </row>
    <row r="811" spans="1:26" ht="11.25" customHeight="1" x14ac:dyDescent="0.2">
      <c r="A811" s="43"/>
      <c r="B811" s="43"/>
      <c r="C811" s="43"/>
      <c r="D811" s="43"/>
      <c r="E811" s="43"/>
      <c r="F811" s="43"/>
      <c r="G811" s="43"/>
      <c r="H811" s="476"/>
      <c r="I811" s="41"/>
      <c r="J811" s="41"/>
      <c r="K811" s="41"/>
      <c r="L811" s="43"/>
      <c r="M811" s="43"/>
      <c r="N811" s="43"/>
      <c r="O811" s="43"/>
      <c r="P811" s="43"/>
      <c r="Q811" s="43"/>
      <c r="R811" s="43"/>
      <c r="S811" s="43"/>
      <c r="T811" s="41"/>
      <c r="U811" s="41"/>
      <c r="V811" s="41"/>
      <c r="W811" s="41"/>
      <c r="X811" s="41"/>
      <c r="Y811" s="43"/>
      <c r="Z811" s="43"/>
    </row>
    <row r="812" spans="1:26" ht="11.25" customHeight="1" x14ac:dyDescent="0.2">
      <c r="A812" s="43"/>
      <c r="B812" s="43"/>
      <c r="C812" s="43"/>
      <c r="D812" s="43"/>
      <c r="E812" s="43"/>
      <c r="F812" s="43"/>
      <c r="G812" s="43"/>
      <c r="H812" s="476"/>
      <c r="I812" s="41"/>
      <c r="J812" s="41"/>
      <c r="K812" s="41"/>
      <c r="L812" s="43"/>
      <c r="M812" s="43"/>
      <c r="N812" s="43"/>
      <c r="O812" s="43"/>
      <c r="P812" s="43"/>
      <c r="Q812" s="43"/>
      <c r="R812" s="43"/>
      <c r="S812" s="43"/>
      <c r="T812" s="41"/>
      <c r="U812" s="41"/>
      <c r="V812" s="41"/>
      <c r="W812" s="41"/>
      <c r="X812" s="41"/>
      <c r="Y812" s="43"/>
      <c r="Z812" s="43"/>
    </row>
    <row r="813" spans="1:26" ht="11.25" customHeight="1" x14ac:dyDescent="0.2">
      <c r="A813" s="43"/>
      <c r="B813" s="43"/>
      <c r="C813" s="43"/>
      <c r="D813" s="43"/>
      <c r="E813" s="43"/>
      <c r="F813" s="43"/>
      <c r="G813" s="43"/>
      <c r="H813" s="476"/>
      <c r="I813" s="41"/>
      <c r="J813" s="41"/>
      <c r="K813" s="41"/>
      <c r="L813" s="43"/>
      <c r="M813" s="43"/>
      <c r="N813" s="43"/>
      <c r="O813" s="43"/>
      <c r="P813" s="43"/>
      <c r="Q813" s="43"/>
      <c r="R813" s="43"/>
      <c r="S813" s="43"/>
      <c r="T813" s="41"/>
      <c r="U813" s="41"/>
      <c r="V813" s="41"/>
      <c r="W813" s="41"/>
      <c r="X813" s="41"/>
      <c r="Y813" s="43"/>
      <c r="Z813" s="43"/>
    </row>
    <row r="814" spans="1:26" ht="11.25" customHeight="1" x14ac:dyDescent="0.2">
      <c r="A814" s="43"/>
      <c r="B814" s="43"/>
      <c r="C814" s="43"/>
      <c r="D814" s="43"/>
      <c r="E814" s="43"/>
      <c r="F814" s="43"/>
      <c r="G814" s="43"/>
      <c r="H814" s="476"/>
      <c r="I814" s="41"/>
      <c r="J814" s="41"/>
      <c r="K814" s="41"/>
      <c r="L814" s="43"/>
      <c r="M814" s="43"/>
      <c r="N814" s="43"/>
      <c r="O814" s="43"/>
      <c r="P814" s="43"/>
      <c r="Q814" s="43"/>
      <c r="R814" s="43"/>
      <c r="S814" s="43"/>
      <c r="T814" s="41"/>
      <c r="U814" s="41"/>
      <c r="V814" s="41"/>
      <c r="W814" s="41"/>
      <c r="X814" s="41"/>
      <c r="Y814" s="43"/>
      <c r="Z814" s="43"/>
    </row>
    <row r="815" spans="1:26" ht="11.25" customHeight="1" x14ac:dyDescent="0.2">
      <c r="A815" s="43"/>
      <c r="B815" s="43"/>
      <c r="C815" s="43"/>
      <c r="D815" s="43"/>
      <c r="E815" s="43"/>
      <c r="F815" s="43"/>
      <c r="G815" s="43"/>
      <c r="H815" s="476"/>
      <c r="I815" s="41"/>
      <c r="J815" s="41"/>
      <c r="K815" s="41"/>
      <c r="L815" s="43"/>
      <c r="M815" s="43"/>
      <c r="N815" s="43"/>
      <c r="O815" s="43"/>
      <c r="P815" s="43"/>
      <c r="Q815" s="43"/>
      <c r="R815" s="43"/>
      <c r="S815" s="43"/>
      <c r="T815" s="41"/>
      <c r="U815" s="41"/>
      <c r="V815" s="41"/>
      <c r="W815" s="41"/>
      <c r="X815" s="41"/>
      <c r="Y815" s="43"/>
      <c r="Z815" s="43"/>
    </row>
    <row r="816" spans="1:26" ht="11.25" customHeight="1" x14ac:dyDescent="0.2">
      <c r="A816" s="43"/>
      <c r="B816" s="43"/>
      <c r="C816" s="43"/>
      <c r="D816" s="43"/>
      <c r="E816" s="43"/>
      <c r="F816" s="43"/>
      <c r="G816" s="43"/>
      <c r="H816" s="476"/>
      <c r="I816" s="41"/>
      <c r="J816" s="41"/>
      <c r="K816" s="41"/>
      <c r="L816" s="43"/>
      <c r="M816" s="43"/>
      <c r="N816" s="43"/>
      <c r="O816" s="43"/>
      <c r="P816" s="43"/>
      <c r="Q816" s="43"/>
      <c r="R816" s="43"/>
      <c r="S816" s="43"/>
      <c r="T816" s="41"/>
      <c r="U816" s="41"/>
      <c r="V816" s="41"/>
      <c r="W816" s="41"/>
      <c r="X816" s="41"/>
      <c r="Y816" s="43"/>
      <c r="Z816" s="43"/>
    </row>
    <row r="817" spans="1:26" ht="11.25" customHeight="1" x14ac:dyDescent="0.2">
      <c r="A817" s="43"/>
      <c r="B817" s="43"/>
      <c r="C817" s="43"/>
      <c r="D817" s="43"/>
      <c r="E817" s="43"/>
      <c r="F817" s="43"/>
      <c r="G817" s="43"/>
      <c r="H817" s="476"/>
      <c r="I817" s="41"/>
      <c r="J817" s="41"/>
      <c r="K817" s="41"/>
      <c r="L817" s="43"/>
      <c r="M817" s="43"/>
      <c r="N817" s="43"/>
      <c r="O817" s="43"/>
      <c r="P817" s="43"/>
      <c r="Q817" s="43"/>
      <c r="R817" s="43"/>
      <c r="S817" s="43"/>
      <c r="T817" s="41"/>
      <c r="U817" s="41"/>
      <c r="V817" s="41"/>
      <c r="W817" s="41"/>
      <c r="X817" s="41"/>
      <c r="Y817" s="43"/>
      <c r="Z817" s="43"/>
    </row>
    <row r="818" spans="1:26" ht="11.25" customHeight="1" x14ac:dyDescent="0.2">
      <c r="A818" s="43"/>
      <c r="B818" s="43"/>
      <c r="C818" s="43"/>
      <c r="D818" s="43"/>
      <c r="E818" s="43"/>
      <c r="F818" s="43"/>
      <c r="G818" s="43"/>
      <c r="H818" s="476"/>
      <c r="I818" s="41"/>
      <c r="J818" s="41"/>
      <c r="K818" s="41"/>
      <c r="L818" s="43"/>
      <c r="M818" s="43"/>
      <c r="N818" s="43"/>
      <c r="O818" s="43"/>
      <c r="P818" s="43"/>
      <c r="Q818" s="43"/>
      <c r="R818" s="43"/>
      <c r="S818" s="43"/>
      <c r="T818" s="41"/>
      <c r="U818" s="41"/>
      <c r="V818" s="41"/>
      <c r="W818" s="41"/>
      <c r="X818" s="41"/>
      <c r="Y818" s="43"/>
      <c r="Z818" s="43"/>
    </row>
    <row r="819" spans="1:26" ht="11.25" customHeight="1" x14ac:dyDescent="0.2">
      <c r="A819" s="43"/>
      <c r="B819" s="43"/>
      <c r="C819" s="43"/>
      <c r="D819" s="43"/>
      <c r="E819" s="43"/>
      <c r="F819" s="43"/>
      <c r="G819" s="43"/>
      <c r="H819" s="476"/>
      <c r="I819" s="41"/>
      <c r="J819" s="41"/>
      <c r="K819" s="41"/>
      <c r="L819" s="43"/>
      <c r="M819" s="43"/>
      <c r="N819" s="43"/>
      <c r="O819" s="43"/>
      <c r="P819" s="43"/>
      <c r="Q819" s="43"/>
      <c r="R819" s="43"/>
      <c r="S819" s="43"/>
      <c r="T819" s="41"/>
      <c r="U819" s="41"/>
      <c r="V819" s="41"/>
      <c r="W819" s="41"/>
      <c r="X819" s="41"/>
      <c r="Y819" s="43"/>
      <c r="Z819" s="43"/>
    </row>
    <row r="820" spans="1:26" ht="11.25" customHeight="1" x14ac:dyDescent="0.2">
      <c r="A820" s="43"/>
      <c r="B820" s="43"/>
      <c r="C820" s="43"/>
      <c r="D820" s="43"/>
      <c r="E820" s="43"/>
      <c r="F820" s="43"/>
      <c r="G820" s="43"/>
      <c r="H820" s="476"/>
      <c r="I820" s="41"/>
      <c r="J820" s="41"/>
      <c r="K820" s="41"/>
      <c r="L820" s="43"/>
      <c r="M820" s="43"/>
      <c r="N820" s="43"/>
      <c r="O820" s="43"/>
      <c r="P820" s="43"/>
      <c r="Q820" s="43"/>
      <c r="R820" s="43"/>
      <c r="S820" s="43"/>
      <c r="T820" s="41"/>
      <c r="U820" s="41"/>
      <c r="V820" s="41"/>
      <c r="W820" s="41"/>
      <c r="X820" s="41"/>
      <c r="Y820" s="43"/>
      <c r="Z820" s="43"/>
    </row>
    <row r="821" spans="1:26" ht="11.25" customHeight="1" x14ac:dyDescent="0.2">
      <c r="A821" s="43"/>
      <c r="B821" s="43"/>
      <c r="C821" s="43"/>
      <c r="D821" s="43"/>
      <c r="E821" s="43"/>
      <c r="F821" s="43"/>
      <c r="G821" s="43"/>
      <c r="H821" s="476"/>
      <c r="I821" s="41"/>
      <c r="J821" s="41"/>
      <c r="K821" s="41"/>
      <c r="L821" s="43"/>
      <c r="M821" s="43"/>
      <c r="N821" s="43"/>
      <c r="O821" s="43"/>
      <c r="P821" s="43"/>
      <c r="Q821" s="43"/>
      <c r="R821" s="43"/>
      <c r="S821" s="43"/>
      <c r="T821" s="41"/>
      <c r="U821" s="41"/>
      <c r="V821" s="41"/>
      <c r="W821" s="41"/>
      <c r="X821" s="41"/>
      <c r="Y821" s="43"/>
      <c r="Z821" s="43"/>
    </row>
    <row r="822" spans="1:26" ht="11.25" customHeight="1" x14ac:dyDescent="0.2">
      <c r="A822" s="43"/>
      <c r="B822" s="43"/>
      <c r="C822" s="43"/>
      <c r="D822" s="43"/>
      <c r="E822" s="43"/>
      <c r="F822" s="43"/>
      <c r="G822" s="43"/>
      <c r="H822" s="476"/>
      <c r="I822" s="41"/>
      <c r="J822" s="41"/>
      <c r="K822" s="41"/>
      <c r="L822" s="43"/>
      <c r="M822" s="43"/>
      <c r="N822" s="43"/>
      <c r="O822" s="43"/>
      <c r="P822" s="43"/>
      <c r="Q822" s="43"/>
      <c r="R822" s="43"/>
      <c r="S822" s="43"/>
      <c r="T822" s="41"/>
      <c r="U822" s="41"/>
      <c r="V822" s="41"/>
      <c r="W822" s="41"/>
      <c r="X822" s="41"/>
      <c r="Y822" s="43"/>
      <c r="Z822" s="43"/>
    </row>
    <row r="823" spans="1:26" ht="11.25" customHeight="1" x14ac:dyDescent="0.2">
      <c r="A823" s="43"/>
      <c r="B823" s="43"/>
      <c r="C823" s="43"/>
      <c r="D823" s="43"/>
      <c r="E823" s="43"/>
      <c r="F823" s="43"/>
      <c r="G823" s="43"/>
      <c r="H823" s="476"/>
      <c r="I823" s="41"/>
      <c r="J823" s="41"/>
      <c r="K823" s="41"/>
      <c r="L823" s="43"/>
      <c r="M823" s="43"/>
      <c r="N823" s="43"/>
      <c r="O823" s="43"/>
      <c r="P823" s="43"/>
      <c r="Q823" s="43"/>
      <c r="R823" s="43"/>
      <c r="S823" s="43"/>
      <c r="T823" s="41"/>
      <c r="U823" s="41"/>
      <c r="V823" s="41"/>
      <c r="W823" s="41"/>
      <c r="X823" s="41"/>
      <c r="Y823" s="43"/>
      <c r="Z823" s="43"/>
    </row>
    <row r="824" spans="1:26" ht="11.25" customHeight="1" x14ac:dyDescent="0.2">
      <c r="A824" s="43"/>
      <c r="B824" s="43"/>
      <c r="C824" s="43"/>
      <c r="D824" s="43"/>
      <c r="E824" s="43"/>
      <c r="F824" s="43"/>
      <c r="G824" s="43"/>
      <c r="H824" s="476"/>
      <c r="I824" s="41"/>
      <c r="J824" s="41"/>
      <c r="K824" s="41"/>
      <c r="L824" s="43"/>
      <c r="M824" s="43"/>
      <c r="N824" s="43"/>
      <c r="O824" s="43"/>
      <c r="P824" s="43"/>
      <c r="Q824" s="43"/>
      <c r="R824" s="43"/>
      <c r="S824" s="43"/>
      <c r="T824" s="41"/>
      <c r="U824" s="41"/>
      <c r="V824" s="41"/>
      <c r="W824" s="41"/>
      <c r="X824" s="41"/>
      <c r="Y824" s="43"/>
      <c r="Z824" s="43"/>
    </row>
    <row r="825" spans="1:26" ht="11.25" customHeight="1" x14ac:dyDescent="0.2">
      <c r="A825" s="43"/>
      <c r="B825" s="43"/>
      <c r="C825" s="43"/>
      <c r="D825" s="43"/>
      <c r="E825" s="43"/>
      <c r="F825" s="43"/>
      <c r="G825" s="43"/>
      <c r="H825" s="476"/>
      <c r="I825" s="41"/>
      <c r="J825" s="41"/>
      <c r="K825" s="41"/>
      <c r="L825" s="43"/>
      <c r="M825" s="43"/>
      <c r="N825" s="43"/>
      <c r="O825" s="43"/>
      <c r="P825" s="43"/>
      <c r="Q825" s="43"/>
      <c r="R825" s="43"/>
      <c r="S825" s="43"/>
      <c r="T825" s="41"/>
      <c r="U825" s="41"/>
      <c r="V825" s="41"/>
      <c r="W825" s="41"/>
      <c r="X825" s="41"/>
      <c r="Y825" s="43"/>
      <c r="Z825" s="43"/>
    </row>
    <row r="826" spans="1:26" ht="11.25" customHeight="1" x14ac:dyDescent="0.2">
      <c r="A826" s="43"/>
      <c r="B826" s="43"/>
      <c r="C826" s="43"/>
      <c r="D826" s="43"/>
      <c r="E826" s="43"/>
      <c r="F826" s="43"/>
      <c r="G826" s="43"/>
      <c r="H826" s="476"/>
      <c r="I826" s="41"/>
      <c r="J826" s="41"/>
      <c r="K826" s="41"/>
      <c r="L826" s="43"/>
      <c r="M826" s="43"/>
      <c r="N826" s="43"/>
      <c r="O826" s="43"/>
      <c r="P826" s="43"/>
      <c r="Q826" s="43"/>
      <c r="R826" s="43"/>
      <c r="S826" s="43"/>
      <c r="T826" s="41"/>
      <c r="U826" s="41"/>
      <c r="V826" s="41"/>
      <c r="W826" s="41"/>
      <c r="X826" s="41"/>
      <c r="Y826" s="43"/>
      <c r="Z826" s="43"/>
    </row>
    <row r="827" spans="1:26" ht="11.25" customHeight="1" x14ac:dyDescent="0.2">
      <c r="A827" s="43"/>
      <c r="B827" s="43"/>
      <c r="C827" s="43"/>
      <c r="D827" s="43"/>
      <c r="E827" s="43"/>
      <c r="F827" s="43"/>
      <c r="G827" s="43"/>
      <c r="H827" s="476"/>
      <c r="I827" s="41"/>
      <c r="J827" s="41"/>
      <c r="K827" s="41"/>
      <c r="L827" s="43"/>
      <c r="M827" s="43"/>
      <c r="N827" s="43"/>
      <c r="O827" s="43"/>
      <c r="P827" s="43"/>
      <c r="Q827" s="43"/>
      <c r="R827" s="43"/>
      <c r="S827" s="43"/>
      <c r="T827" s="41"/>
      <c r="U827" s="41"/>
      <c r="V827" s="41"/>
      <c r="W827" s="41"/>
      <c r="X827" s="41"/>
      <c r="Y827" s="43"/>
      <c r="Z827" s="43"/>
    </row>
    <row r="828" spans="1:26" ht="11.25" customHeight="1" x14ac:dyDescent="0.2">
      <c r="A828" s="43"/>
      <c r="B828" s="43"/>
      <c r="C828" s="43"/>
      <c r="D828" s="43"/>
      <c r="E828" s="43"/>
      <c r="F828" s="43"/>
      <c r="G828" s="43"/>
      <c r="H828" s="476"/>
      <c r="I828" s="41"/>
      <c r="J828" s="41"/>
      <c r="K828" s="41"/>
      <c r="L828" s="43"/>
      <c r="M828" s="43"/>
      <c r="N828" s="43"/>
      <c r="O828" s="43"/>
      <c r="P828" s="43"/>
      <c r="Q828" s="43"/>
      <c r="R828" s="43"/>
      <c r="S828" s="43"/>
      <c r="T828" s="41"/>
      <c r="U828" s="41"/>
      <c r="V828" s="41"/>
      <c r="W828" s="41"/>
      <c r="X828" s="41"/>
      <c r="Y828" s="43"/>
      <c r="Z828" s="43"/>
    </row>
    <row r="829" spans="1:26" ht="11.25" customHeight="1" x14ac:dyDescent="0.2">
      <c r="A829" s="43"/>
      <c r="B829" s="43"/>
      <c r="C829" s="43"/>
      <c r="D829" s="43"/>
      <c r="E829" s="43"/>
      <c r="F829" s="43"/>
      <c r="G829" s="43"/>
      <c r="H829" s="476"/>
      <c r="I829" s="41"/>
      <c r="J829" s="41"/>
      <c r="K829" s="41"/>
      <c r="L829" s="43"/>
      <c r="M829" s="43"/>
      <c r="N829" s="43"/>
      <c r="O829" s="43"/>
      <c r="P829" s="43"/>
      <c r="Q829" s="43"/>
      <c r="R829" s="43"/>
      <c r="S829" s="43"/>
      <c r="T829" s="41"/>
      <c r="U829" s="41"/>
      <c r="V829" s="41"/>
      <c r="W829" s="41"/>
      <c r="X829" s="41"/>
      <c r="Y829" s="43"/>
      <c r="Z829" s="43"/>
    </row>
    <row r="830" spans="1:26" ht="11.25" customHeight="1" x14ac:dyDescent="0.2">
      <c r="A830" s="43"/>
      <c r="B830" s="43"/>
      <c r="C830" s="43"/>
      <c r="D830" s="43"/>
      <c r="E830" s="43"/>
      <c r="F830" s="43"/>
      <c r="G830" s="43"/>
      <c r="H830" s="476"/>
      <c r="I830" s="41"/>
      <c r="J830" s="41"/>
      <c r="K830" s="41"/>
      <c r="L830" s="43"/>
      <c r="M830" s="43"/>
      <c r="N830" s="43"/>
      <c r="O830" s="43"/>
      <c r="P830" s="43"/>
      <c r="Q830" s="43"/>
      <c r="R830" s="43"/>
      <c r="S830" s="43"/>
      <c r="T830" s="41"/>
      <c r="U830" s="41"/>
      <c r="V830" s="41"/>
      <c r="W830" s="41"/>
      <c r="X830" s="41"/>
      <c r="Y830" s="43"/>
      <c r="Z830" s="43"/>
    </row>
    <row r="831" spans="1:26" ht="11.25" customHeight="1" x14ac:dyDescent="0.2">
      <c r="A831" s="43"/>
      <c r="B831" s="43"/>
      <c r="C831" s="43"/>
      <c r="D831" s="43"/>
      <c r="E831" s="43"/>
      <c r="F831" s="43"/>
      <c r="G831" s="43"/>
      <c r="H831" s="476"/>
      <c r="I831" s="41"/>
      <c r="J831" s="41"/>
      <c r="K831" s="41"/>
      <c r="L831" s="43"/>
      <c r="M831" s="43"/>
      <c r="N831" s="43"/>
      <c r="O831" s="43"/>
      <c r="P831" s="43"/>
      <c r="Q831" s="43"/>
      <c r="R831" s="43"/>
      <c r="S831" s="43"/>
      <c r="T831" s="41"/>
      <c r="U831" s="41"/>
      <c r="V831" s="41"/>
      <c r="W831" s="41"/>
      <c r="X831" s="41"/>
      <c r="Y831" s="43"/>
      <c r="Z831" s="43"/>
    </row>
    <row r="832" spans="1:26" ht="11.25" customHeight="1" x14ac:dyDescent="0.2">
      <c r="A832" s="43"/>
      <c r="B832" s="43"/>
      <c r="C832" s="43"/>
      <c r="D832" s="43"/>
      <c r="E832" s="43"/>
      <c r="F832" s="43"/>
      <c r="G832" s="43"/>
      <c r="H832" s="476"/>
      <c r="I832" s="41"/>
      <c r="J832" s="41"/>
      <c r="K832" s="41"/>
      <c r="L832" s="43"/>
      <c r="M832" s="43"/>
      <c r="N832" s="43"/>
      <c r="O832" s="43"/>
      <c r="P832" s="43"/>
      <c r="Q832" s="43"/>
      <c r="R832" s="43"/>
      <c r="S832" s="43"/>
      <c r="T832" s="41"/>
      <c r="U832" s="41"/>
      <c r="V832" s="41"/>
      <c r="W832" s="41"/>
      <c r="X832" s="41"/>
      <c r="Y832" s="43"/>
      <c r="Z832" s="43"/>
    </row>
    <row r="833" spans="1:26" ht="11.25" customHeight="1" x14ac:dyDescent="0.2">
      <c r="A833" s="43"/>
      <c r="B833" s="43"/>
      <c r="C833" s="43"/>
      <c r="D833" s="43"/>
      <c r="E833" s="43"/>
      <c r="F833" s="43"/>
      <c r="G833" s="43"/>
      <c r="H833" s="476"/>
      <c r="I833" s="41"/>
      <c r="J833" s="41"/>
      <c r="K833" s="41"/>
      <c r="L833" s="43"/>
      <c r="M833" s="43"/>
      <c r="N833" s="43"/>
      <c r="O833" s="43"/>
      <c r="P833" s="43"/>
      <c r="Q833" s="43"/>
      <c r="R833" s="43"/>
      <c r="S833" s="43"/>
      <c r="T833" s="41"/>
      <c r="U833" s="41"/>
      <c r="V833" s="41"/>
      <c r="W833" s="41"/>
      <c r="X833" s="41"/>
      <c r="Y833" s="43"/>
      <c r="Z833" s="43"/>
    </row>
    <row r="834" spans="1:26" ht="11.25" customHeight="1" x14ac:dyDescent="0.2">
      <c r="A834" s="43"/>
      <c r="B834" s="43"/>
      <c r="C834" s="43"/>
      <c r="D834" s="43"/>
      <c r="E834" s="43"/>
      <c r="F834" s="43"/>
      <c r="G834" s="43"/>
      <c r="H834" s="476"/>
      <c r="I834" s="41"/>
      <c r="J834" s="41"/>
      <c r="K834" s="41"/>
      <c r="L834" s="43"/>
      <c r="M834" s="43"/>
      <c r="N834" s="43"/>
      <c r="O834" s="43"/>
      <c r="P834" s="43"/>
      <c r="Q834" s="43"/>
      <c r="R834" s="43"/>
      <c r="S834" s="43"/>
      <c r="T834" s="41"/>
      <c r="U834" s="41"/>
      <c r="V834" s="41"/>
      <c r="W834" s="41"/>
      <c r="X834" s="41"/>
      <c r="Y834" s="43"/>
      <c r="Z834" s="43"/>
    </row>
    <row r="835" spans="1:26" ht="11.25" customHeight="1" x14ac:dyDescent="0.2">
      <c r="A835" s="43"/>
      <c r="B835" s="43"/>
      <c r="C835" s="43"/>
      <c r="D835" s="43"/>
      <c r="E835" s="43"/>
      <c r="F835" s="43"/>
      <c r="G835" s="43"/>
      <c r="H835" s="476"/>
      <c r="I835" s="41"/>
      <c r="J835" s="41"/>
      <c r="K835" s="41"/>
      <c r="L835" s="43"/>
      <c r="M835" s="43"/>
      <c r="N835" s="43"/>
      <c r="O835" s="43"/>
      <c r="P835" s="43"/>
      <c r="Q835" s="43"/>
      <c r="R835" s="43"/>
      <c r="S835" s="43"/>
      <c r="T835" s="41"/>
      <c r="U835" s="41"/>
      <c r="V835" s="41"/>
      <c r="W835" s="41"/>
      <c r="X835" s="41"/>
      <c r="Y835" s="43"/>
      <c r="Z835" s="43"/>
    </row>
    <row r="836" spans="1:26" ht="11.25" customHeight="1" x14ac:dyDescent="0.2">
      <c r="A836" s="43"/>
      <c r="B836" s="43"/>
      <c r="C836" s="43"/>
      <c r="D836" s="43"/>
      <c r="E836" s="43"/>
      <c r="F836" s="43"/>
      <c r="G836" s="43"/>
      <c r="H836" s="476"/>
      <c r="I836" s="41"/>
      <c r="J836" s="41"/>
      <c r="K836" s="41"/>
      <c r="L836" s="43"/>
      <c r="M836" s="43"/>
      <c r="N836" s="43"/>
      <c r="O836" s="43"/>
      <c r="P836" s="43"/>
      <c r="Q836" s="43"/>
      <c r="R836" s="43"/>
      <c r="S836" s="43"/>
      <c r="T836" s="41"/>
      <c r="U836" s="41"/>
      <c r="V836" s="41"/>
      <c r="W836" s="41"/>
      <c r="X836" s="41"/>
      <c r="Y836" s="43"/>
      <c r="Z836" s="43"/>
    </row>
    <row r="837" spans="1:26" ht="11.25" customHeight="1" x14ac:dyDescent="0.2">
      <c r="A837" s="43"/>
      <c r="B837" s="43"/>
      <c r="C837" s="43"/>
      <c r="D837" s="43"/>
      <c r="E837" s="43"/>
      <c r="F837" s="43"/>
      <c r="G837" s="43"/>
      <c r="H837" s="476"/>
      <c r="I837" s="41"/>
      <c r="J837" s="41"/>
      <c r="K837" s="41"/>
      <c r="L837" s="43"/>
      <c r="M837" s="43"/>
      <c r="N837" s="43"/>
      <c r="O837" s="43"/>
      <c r="P837" s="43"/>
      <c r="Q837" s="43"/>
      <c r="R837" s="43"/>
      <c r="S837" s="43"/>
      <c r="T837" s="41"/>
      <c r="U837" s="41"/>
      <c r="V837" s="41"/>
      <c r="W837" s="41"/>
      <c r="X837" s="41"/>
      <c r="Y837" s="43"/>
      <c r="Z837" s="43"/>
    </row>
    <row r="838" spans="1:26" ht="11.25" customHeight="1" x14ac:dyDescent="0.2">
      <c r="A838" s="43"/>
      <c r="B838" s="43"/>
      <c r="C838" s="43"/>
      <c r="D838" s="43"/>
      <c r="E838" s="43"/>
      <c r="F838" s="43"/>
      <c r="G838" s="43"/>
      <c r="H838" s="476"/>
      <c r="I838" s="41"/>
      <c r="J838" s="41"/>
      <c r="K838" s="41"/>
      <c r="L838" s="43"/>
      <c r="M838" s="43"/>
      <c r="N838" s="43"/>
      <c r="O838" s="43"/>
      <c r="P838" s="43"/>
      <c r="Q838" s="43"/>
      <c r="R838" s="43"/>
      <c r="S838" s="43"/>
      <c r="T838" s="41"/>
      <c r="U838" s="41"/>
      <c r="V838" s="41"/>
      <c r="W838" s="41"/>
      <c r="X838" s="41"/>
      <c r="Y838" s="43"/>
      <c r="Z838" s="43"/>
    </row>
    <row r="839" spans="1:26" ht="11.25" customHeight="1" x14ac:dyDescent="0.2">
      <c r="A839" s="43"/>
      <c r="B839" s="43"/>
      <c r="C839" s="43"/>
      <c r="D839" s="43"/>
      <c r="E839" s="43"/>
      <c r="F839" s="43"/>
      <c r="G839" s="43"/>
      <c r="H839" s="476"/>
      <c r="I839" s="41"/>
      <c r="J839" s="41"/>
      <c r="K839" s="41"/>
      <c r="L839" s="43"/>
      <c r="M839" s="43"/>
      <c r="N839" s="43"/>
      <c r="O839" s="43"/>
      <c r="P839" s="43"/>
      <c r="Q839" s="43"/>
      <c r="R839" s="43"/>
      <c r="S839" s="43"/>
      <c r="T839" s="41"/>
      <c r="U839" s="41"/>
      <c r="V839" s="41"/>
      <c r="W839" s="41"/>
      <c r="X839" s="41"/>
      <c r="Y839" s="43"/>
      <c r="Z839" s="43"/>
    </row>
    <row r="840" spans="1:26" ht="11.25" customHeight="1" x14ac:dyDescent="0.2">
      <c r="A840" s="43"/>
      <c r="B840" s="43"/>
      <c r="C840" s="43"/>
      <c r="D840" s="43"/>
      <c r="E840" s="43"/>
      <c r="F840" s="43"/>
      <c r="G840" s="43"/>
      <c r="H840" s="476"/>
      <c r="I840" s="41"/>
      <c r="J840" s="41"/>
      <c r="K840" s="41"/>
      <c r="L840" s="43"/>
      <c r="M840" s="43"/>
      <c r="N840" s="43"/>
      <c r="O840" s="43"/>
      <c r="P840" s="43"/>
      <c r="Q840" s="43"/>
      <c r="R840" s="43"/>
      <c r="S840" s="43"/>
      <c r="T840" s="41"/>
      <c r="U840" s="41"/>
      <c r="V840" s="41"/>
      <c r="W840" s="41"/>
      <c r="X840" s="41"/>
      <c r="Y840" s="43"/>
      <c r="Z840" s="43"/>
    </row>
    <row r="841" spans="1:26" ht="11.25" customHeight="1" x14ac:dyDescent="0.2">
      <c r="A841" s="43"/>
      <c r="B841" s="43"/>
      <c r="C841" s="43"/>
      <c r="D841" s="43"/>
      <c r="E841" s="43"/>
      <c r="F841" s="43"/>
      <c r="G841" s="43"/>
      <c r="H841" s="476"/>
      <c r="I841" s="41"/>
      <c r="J841" s="41"/>
      <c r="K841" s="41"/>
      <c r="L841" s="43"/>
      <c r="M841" s="43"/>
      <c r="N841" s="43"/>
      <c r="O841" s="43"/>
      <c r="P841" s="43"/>
      <c r="Q841" s="43"/>
      <c r="R841" s="43"/>
      <c r="S841" s="43"/>
      <c r="T841" s="41"/>
      <c r="U841" s="41"/>
      <c r="V841" s="41"/>
      <c r="W841" s="41"/>
      <c r="X841" s="41"/>
      <c r="Y841" s="43"/>
      <c r="Z841" s="43"/>
    </row>
    <row r="842" spans="1:26" ht="11.25" customHeight="1" x14ac:dyDescent="0.2">
      <c r="A842" s="43"/>
      <c r="B842" s="43"/>
      <c r="C842" s="43"/>
      <c r="D842" s="43"/>
      <c r="E842" s="43"/>
      <c r="F842" s="43"/>
      <c r="G842" s="43"/>
      <c r="H842" s="476"/>
      <c r="I842" s="41"/>
      <c r="J842" s="41"/>
      <c r="K842" s="41"/>
      <c r="L842" s="43"/>
      <c r="M842" s="43"/>
      <c r="N842" s="43"/>
      <c r="O842" s="43"/>
      <c r="P842" s="43"/>
      <c r="Q842" s="43"/>
      <c r="R842" s="43"/>
      <c r="S842" s="43"/>
      <c r="T842" s="41"/>
      <c r="U842" s="41"/>
      <c r="V842" s="41"/>
      <c r="W842" s="41"/>
      <c r="X842" s="41"/>
      <c r="Y842" s="43"/>
      <c r="Z842" s="43"/>
    </row>
    <row r="843" spans="1:26" ht="11.25" customHeight="1" x14ac:dyDescent="0.2">
      <c r="A843" s="43"/>
      <c r="B843" s="43"/>
      <c r="C843" s="43"/>
      <c r="D843" s="43"/>
      <c r="E843" s="43"/>
      <c r="F843" s="43"/>
      <c r="G843" s="43"/>
      <c r="H843" s="476"/>
      <c r="I843" s="41"/>
      <c r="J843" s="41"/>
      <c r="K843" s="41"/>
      <c r="L843" s="43"/>
      <c r="M843" s="43"/>
      <c r="N843" s="43"/>
      <c r="O843" s="43"/>
      <c r="P843" s="43"/>
      <c r="Q843" s="43"/>
      <c r="R843" s="43"/>
      <c r="S843" s="43"/>
      <c r="T843" s="41"/>
      <c r="U843" s="41"/>
      <c r="V843" s="41"/>
      <c r="W843" s="41"/>
      <c r="X843" s="41"/>
      <c r="Y843" s="43"/>
      <c r="Z843" s="43"/>
    </row>
    <row r="844" spans="1:26" ht="11.25" customHeight="1" x14ac:dyDescent="0.2">
      <c r="A844" s="43"/>
      <c r="B844" s="43"/>
      <c r="C844" s="43"/>
      <c r="D844" s="43"/>
      <c r="E844" s="43"/>
      <c r="F844" s="43"/>
      <c r="G844" s="43"/>
      <c r="H844" s="476"/>
      <c r="I844" s="41"/>
      <c r="J844" s="41"/>
      <c r="K844" s="41"/>
      <c r="L844" s="43"/>
      <c r="M844" s="43"/>
      <c r="N844" s="43"/>
      <c r="O844" s="43"/>
      <c r="P844" s="43"/>
      <c r="Q844" s="43"/>
      <c r="R844" s="43"/>
      <c r="S844" s="43"/>
      <c r="T844" s="41"/>
      <c r="U844" s="41"/>
      <c r="V844" s="41"/>
      <c r="W844" s="41"/>
      <c r="X844" s="41"/>
      <c r="Y844" s="43"/>
      <c r="Z844" s="43"/>
    </row>
    <row r="845" spans="1:26" ht="11.25" customHeight="1" x14ac:dyDescent="0.2">
      <c r="A845" s="43"/>
      <c r="B845" s="43"/>
      <c r="C845" s="43"/>
      <c r="D845" s="43"/>
      <c r="E845" s="43"/>
      <c r="F845" s="43"/>
      <c r="G845" s="43"/>
      <c r="H845" s="476"/>
      <c r="I845" s="41"/>
      <c r="J845" s="41"/>
      <c r="K845" s="41"/>
      <c r="L845" s="43"/>
      <c r="M845" s="43"/>
      <c r="N845" s="43"/>
      <c r="O845" s="43"/>
      <c r="P845" s="43"/>
      <c r="Q845" s="43"/>
      <c r="R845" s="43"/>
      <c r="S845" s="43"/>
      <c r="T845" s="41"/>
      <c r="U845" s="41"/>
      <c r="V845" s="41"/>
      <c r="W845" s="41"/>
      <c r="X845" s="41"/>
      <c r="Y845" s="43"/>
      <c r="Z845" s="43"/>
    </row>
    <row r="846" spans="1:26" ht="11.25" customHeight="1" x14ac:dyDescent="0.2">
      <c r="A846" s="43"/>
      <c r="B846" s="43"/>
      <c r="C846" s="43"/>
      <c r="D846" s="43"/>
      <c r="E846" s="43"/>
      <c r="F846" s="43"/>
      <c r="G846" s="43"/>
      <c r="H846" s="476"/>
      <c r="I846" s="41"/>
      <c r="J846" s="41"/>
      <c r="K846" s="41"/>
      <c r="L846" s="43"/>
      <c r="M846" s="43"/>
      <c r="N846" s="43"/>
      <c r="O846" s="43"/>
      <c r="P846" s="43"/>
      <c r="Q846" s="43"/>
      <c r="R846" s="43"/>
      <c r="S846" s="43"/>
      <c r="T846" s="41"/>
      <c r="U846" s="41"/>
      <c r="V846" s="41"/>
      <c r="W846" s="41"/>
      <c r="X846" s="41"/>
      <c r="Y846" s="43"/>
      <c r="Z846" s="43"/>
    </row>
    <row r="847" spans="1:26" ht="11.25" customHeight="1" x14ac:dyDescent="0.2">
      <c r="A847" s="43"/>
      <c r="B847" s="43"/>
      <c r="C847" s="43"/>
      <c r="D847" s="43"/>
      <c r="E847" s="43"/>
      <c r="F847" s="43"/>
      <c r="G847" s="43"/>
      <c r="H847" s="476"/>
      <c r="I847" s="41"/>
      <c r="J847" s="41"/>
      <c r="K847" s="41"/>
      <c r="L847" s="43"/>
      <c r="M847" s="43"/>
      <c r="N847" s="43"/>
      <c r="O847" s="43"/>
      <c r="P847" s="43"/>
      <c r="Q847" s="43"/>
      <c r="R847" s="43"/>
      <c r="S847" s="43"/>
      <c r="T847" s="41"/>
      <c r="U847" s="41"/>
      <c r="V847" s="41"/>
      <c r="W847" s="41"/>
      <c r="X847" s="41"/>
      <c r="Y847" s="43"/>
      <c r="Z847" s="43"/>
    </row>
    <row r="848" spans="1:26" ht="11.25" customHeight="1" x14ac:dyDescent="0.2">
      <c r="A848" s="43"/>
      <c r="B848" s="43"/>
      <c r="C848" s="43"/>
      <c r="D848" s="43"/>
      <c r="E848" s="43"/>
      <c r="F848" s="43"/>
      <c r="G848" s="43"/>
      <c r="H848" s="476"/>
      <c r="I848" s="41"/>
      <c r="J848" s="41"/>
      <c r="K848" s="41"/>
      <c r="L848" s="43"/>
      <c r="M848" s="43"/>
      <c r="N848" s="43"/>
      <c r="O848" s="43"/>
      <c r="P848" s="43"/>
      <c r="Q848" s="43"/>
      <c r="R848" s="43"/>
      <c r="S848" s="43"/>
      <c r="T848" s="41"/>
      <c r="U848" s="41"/>
      <c r="V848" s="41"/>
      <c r="W848" s="41"/>
      <c r="X848" s="41"/>
      <c r="Y848" s="43"/>
      <c r="Z848" s="43"/>
    </row>
    <row r="849" spans="1:26" ht="11.25" customHeight="1" x14ac:dyDescent="0.2">
      <c r="A849" s="43"/>
      <c r="B849" s="43"/>
      <c r="C849" s="43"/>
      <c r="D849" s="43"/>
      <c r="E849" s="43"/>
      <c r="F849" s="43"/>
      <c r="G849" s="43"/>
      <c r="H849" s="476"/>
      <c r="I849" s="41"/>
      <c r="J849" s="41"/>
      <c r="K849" s="41"/>
      <c r="L849" s="43"/>
      <c r="M849" s="43"/>
      <c r="N849" s="43"/>
      <c r="O849" s="43"/>
      <c r="P849" s="43"/>
      <c r="Q849" s="43"/>
      <c r="R849" s="43"/>
      <c r="S849" s="43"/>
      <c r="T849" s="41"/>
      <c r="U849" s="41"/>
      <c r="V849" s="41"/>
      <c r="W849" s="41"/>
      <c r="X849" s="41"/>
      <c r="Y849" s="43"/>
      <c r="Z849" s="43"/>
    </row>
    <row r="850" spans="1:26" ht="11.25" customHeight="1" x14ac:dyDescent="0.2">
      <c r="A850" s="43"/>
      <c r="B850" s="43"/>
      <c r="C850" s="43"/>
      <c r="D850" s="43"/>
      <c r="E850" s="43"/>
      <c r="F850" s="43"/>
      <c r="G850" s="43"/>
      <c r="H850" s="476"/>
      <c r="I850" s="41"/>
      <c r="J850" s="41"/>
      <c r="K850" s="41"/>
      <c r="L850" s="43"/>
      <c r="M850" s="43"/>
      <c r="N850" s="43"/>
      <c r="O850" s="43"/>
      <c r="P850" s="43"/>
      <c r="Q850" s="43"/>
      <c r="R850" s="43"/>
      <c r="S850" s="43"/>
      <c r="T850" s="41"/>
      <c r="U850" s="41"/>
      <c r="V850" s="41"/>
      <c r="W850" s="41"/>
      <c r="X850" s="41"/>
      <c r="Y850" s="43"/>
      <c r="Z850" s="43"/>
    </row>
    <row r="851" spans="1:26" ht="11.25" customHeight="1" x14ac:dyDescent="0.2">
      <c r="A851" s="43"/>
      <c r="B851" s="43"/>
      <c r="C851" s="43"/>
      <c r="D851" s="43"/>
      <c r="E851" s="43"/>
      <c r="F851" s="43"/>
      <c r="G851" s="43"/>
      <c r="H851" s="476"/>
      <c r="I851" s="41"/>
      <c r="J851" s="41"/>
      <c r="K851" s="41"/>
      <c r="L851" s="43"/>
      <c r="M851" s="43"/>
      <c r="N851" s="43"/>
      <c r="O851" s="43"/>
      <c r="P851" s="43"/>
      <c r="Q851" s="43"/>
      <c r="R851" s="43"/>
      <c r="S851" s="43"/>
      <c r="T851" s="41"/>
      <c r="U851" s="41"/>
      <c r="V851" s="41"/>
      <c r="W851" s="41"/>
      <c r="X851" s="41"/>
      <c r="Y851" s="43"/>
      <c r="Z851" s="43"/>
    </row>
    <row r="852" spans="1:26" ht="11.25" customHeight="1" x14ac:dyDescent="0.2">
      <c r="A852" s="43"/>
      <c r="B852" s="43"/>
      <c r="C852" s="43"/>
      <c r="D852" s="43"/>
      <c r="E852" s="43"/>
      <c r="F852" s="43"/>
      <c r="G852" s="43"/>
      <c r="H852" s="476"/>
      <c r="I852" s="41"/>
      <c r="J852" s="41"/>
      <c r="K852" s="41"/>
      <c r="L852" s="43"/>
      <c r="M852" s="43"/>
      <c r="N852" s="43"/>
      <c r="O852" s="43"/>
      <c r="P852" s="43"/>
      <c r="Q852" s="43"/>
      <c r="R852" s="43"/>
      <c r="S852" s="43"/>
      <c r="T852" s="41"/>
      <c r="U852" s="41"/>
      <c r="V852" s="41"/>
      <c r="W852" s="41"/>
      <c r="X852" s="41"/>
      <c r="Y852" s="43"/>
      <c r="Z852" s="43"/>
    </row>
    <row r="853" spans="1:26" ht="11.25" customHeight="1" x14ac:dyDescent="0.2">
      <c r="A853" s="43"/>
      <c r="B853" s="43"/>
      <c r="C853" s="43"/>
      <c r="D853" s="43"/>
      <c r="E853" s="43"/>
      <c r="F853" s="43"/>
      <c r="G853" s="43"/>
      <c r="H853" s="476"/>
      <c r="I853" s="41"/>
      <c r="J853" s="41"/>
      <c r="K853" s="41"/>
      <c r="L853" s="43"/>
      <c r="M853" s="43"/>
      <c r="N853" s="43"/>
      <c r="O853" s="43"/>
      <c r="P853" s="43"/>
      <c r="Q853" s="43"/>
      <c r="R853" s="43"/>
      <c r="S853" s="43"/>
      <c r="T853" s="41"/>
      <c r="U853" s="41"/>
      <c r="V853" s="41"/>
      <c r="W853" s="41"/>
      <c r="X853" s="41"/>
      <c r="Y853" s="43"/>
      <c r="Z853" s="43"/>
    </row>
    <row r="854" spans="1:26" ht="11.25" customHeight="1" x14ac:dyDescent="0.2">
      <c r="A854" s="43"/>
      <c r="B854" s="43"/>
      <c r="C854" s="43"/>
      <c r="D854" s="43"/>
      <c r="E854" s="43"/>
      <c r="F854" s="43"/>
      <c r="G854" s="43"/>
      <c r="H854" s="476"/>
      <c r="I854" s="41"/>
      <c r="J854" s="41"/>
      <c r="K854" s="41"/>
      <c r="L854" s="43"/>
      <c r="M854" s="43"/>
      <c r="N854" s="43"/>
      <c r="O854" s="43"/>
      <c r="P854" s="43"/>
      <c r="Q854" s="43"/>
      <c r="R854" s="43"/>
      <c r="S854" s="43"/>
      <c r="T854" s="41"/>
      <c r="U854" s="41"/>
      <c r="V854" s="41"/>
      <c r="W854" s="41"/>
      <c r="X854" s="41"/>
      <c r="Y854" s="43"/>
      <c r="Z854" s="43"/>
    </row>
    <row r="855" spans="1:26" ht="11.25" customHeight="1" x14ac:dyDescent="0.2">
      <c r="A855" s="43"/>
      <c r="B855" s="43"/>
      <c r="C855" s="43"/>
      <c r="D855" s="43"/>
      <c r="E855" s="43"/>
      <c r="F855" s="43"/>
      <c r="G855" s="43"/>
      <c r="H855" s="476"/>
      <c r="I855" s="41"/>
      <c r="J855" s="41"/>
      <c r="K855" s="41"/>
      <c r="L855" s="43"/>
      <c r="M855" s="43"/>
      <c r="N855" s="43"/>
      <c r="O855" s="43"/>
      <c r="P855" s="43"/>
      <c r="Q855" s="43"/>
      <c r="R855" s="43"/>
      <c r="S855" s="43"/>
      <c r="T855" s="41"/>
      <c r="U855" s="41"/>
      <c r="V855" s="41"/>
      <c r="W855" s="41"/>
      <c r="X855" s="41"/>
      <c r="Y855" s="43"/>
      <c r="Z855" s="43"/>
    </row>
    <row r="856" spans="1:26" ht="11.25" customHeight="1" x14ac:dyDescent="0.2">
      <c r="A856" s="43"/>
      <c r="B856" s="43"/>
      <c r="C856" s="43"/>
      <c r="D856" s="43"/>
      <c r="E856" s="43"/>
      <c r="F856" s="43"/>
      <c r="G856" s="43"/>
      <c r="H856" s="476"/>
      <c r="I856" s="41"/>
      <c r="J856" s="41"/>
      <c r="K856" s="41"/>
      <c r="L856" s="43"/>
      <c r="M856" s="43"/>
      <c r="N856" s="43"/>
      <c r="O856" s="43"/>
      <c r="P856" s="43"/>
      <c r="Q856" s="43"/>
      <c r="R856" s="43"/>
      <c r="S856" s="43"/>
      <c r="T856" s="41"/>
      <c r="U856" s="41"/>
      <c r="V856" s="41"/>
      <c r="W856" s="41"/>
      <c r="X856" s="41"/>
      <c r="Y856" s="43"/>
      <c r="Z856" s="43"/>
    </row>
    <row r="857" spans="1:26" ht="11.25" customHeight="1" x14ac:dyDescent="0.2">
      <c r="A857" s="43"/>
      <c r="B857" s="43"/>
      <c r="C857" s="43"/>
      <c r="D857" s="43"/>
      <c r="E857" s="43"/>
      <c r="F857" s="43"/>
      <c r="G857" s="43"/>
      <c r="H857" s="476"/>
      <c r="I857" s="41"/>
      <c r="J857" s="41"/>
      <c r="K857" s="41"/>
      <c r="L857" s="43"/>
      <c r="M857" s="43"/>
      <c r="N857" s="43"/>
      <c r="O857" s="43"/>
      <c r="P857" s="43"/>
      <c r="Q857" s="43"/>
      <c r="R857" s="43"/>
      <c r="S857" s="43"/>
      <c r="T857" s="41"/>
      <c r="U857" s="41"/>
      <c r="V857" s="41"/>
      <c r="W857" s="41"/>
      <c r="X857" s="41"/>
      <c r="Y857" s="43"/>
      <c r="Z857" s="43"/>
    </row>
    <row r="858" spans="1:26" ht="11.25" customHeight="1" x14ac:dyDescent="0.2">
      <c r="A858" s="43"/>
      <c r="B858" s="43"/>
      <c r="C858" s="43"/>
      <c r="D858" s="43"/>
      <c r="E858" s="43"/>
      <c r="F858" s="43"/>
      <c r="G858" s="43"/>
      <c r="H858" s="476"/>
      <c r="I858" s="41"/>
      <c r="J858" s="41"/>
      <c r="K858" s="41"/>
      <c r="L858" s="43"/>
      <c r="M858" s="43"/>
      <c r="N858" s="43"/>
      <c r="O858" s="43"/>
      <c r="P858" s="43"/>
      <c r="Q858" s="43"/>
      <c r="R858" s="43"/>
      <c r="S858" s="43"/>
      <c r="T858" s="41"/>
      <c r="U858" s="41"/>
      <c r="V858" s="41"/>
      <c r="W858" s="41"/>
      <c r="X858" s="41"/>
      <c r="Y858" s="43"/>
      <c r="Z858" s="43"/>
    </row>
    <row r="859" spans="1:26" ht="11.25" customHeight="1" x14ac:dyDescent="0.2">
      <c r="A859" s="43"/>
      <c r="B859" s="43"/>
      <c r="C859" s="43"/>
      <c r="D859" s="43"/>
      <c r="E859" s="43"/>
      <c r="F859" s="43"/>
      <c r="G859" s="43"/>
      <c r="H859" s="476"/>
      <c r="I859" s="41"/>
      <c r="J859" s="41"/>
      <c r="K859" s="41"/>
      <c r="L859" s="43"/>
      <c r="M859" s="43"/>
      <c r="N859" s="43"/>
      <c r="O859" s="43"/>
      <c r="P859" s="43"/>
      <c r="Q859" s="43"/>
      <c r="R859" s="43"/>
      <c r="S859" s="43"/>
      <c r="T859" s="41"/>
      <c r="U859" s="41"/>
      <c r="V859" s="41"/>
      <c r="W859" s="41"/>
      <c r="X859" s="41"/>
      <c r="Y859" s="43"/>
      <c r="Z859" s="43"/>
    </row>
    <row r="860" spans="1:26" ht="11.25" customHeight="1" x14ac:dyDescent="0.2">
      <c r="A860" s="43"/>
      <c r="B860" s="43"/>
      <c r="C860" s="43"/>
      <c r="D860" s="43"/>
      <c r="E860" s="43"/>
      <c r="F860" s="43"/>
      <c r="G860" s="43"/>
      <c r="H860" s="476"/>
      <c r="I860" s="41"/>
      <c r="J860" s="41"/>
      <c r="K860" s="41"/>
      <c r="L860" s="43"/>
      <c r="M860" s="43"/>
      <c r="N860" s="43"/>
      <c r="O860" s="43"/>
      <c r="P860" s="43"/>
      <c r="Q860" s="43"/>
      <c r="R860" s="43"/>
      <c r="S860" s="43"/>
      <c r="T860" s="41"/>
      <c r="U860" s="41"/>
      <c r="V860" s="41"/>
      <c r="W860" s="41"/>
      <c r="X860" s="41"/>
      <c r="Y860" s="43"/>
      <c r="Z860" s="43"/>
    </row>
    <row r="861" spans="1:26" ht="11.25" customHeight="1" x14ac:dyDescent="0.2">
      <c r="A861" s="43"/>
      <c r="B861" s="43"/>
      <c r="C861" s="43"/>
      <c r="D861" s="43"/>
      <c r="E861" s="43"/>
      <c r="F861" s="43"/>
      <c r="G861" s="43"/>
      <c r="H861" s="476"/>
      <c r="I861" s="41"/>
      <c r="J861" s="41"/>
      <c r="K861" s="41"/>
      <c r="L861" s="43"/>
      <c r="M861" s="43"/>
      <c r="N861" s="43"/>
      <c r="O861" s="43"/>
      <c r="P861" s="43"/>
      <c r="Q861" s="43"/>
      <c r="R861" s="43"/>
      <c r="S861" s="43"/>
      <c r="T861" s="41"/>
      <c r="U861" s="41"/>
      <c r="V861" s="41"/>
      <c r="W861" s="41"/>
      <c r="X861" s="41"/>
      <c r="Y861" s="43"/>
      <c r="Z861" s="43"/>
    </row>
    <row r="862" spans="1:26" ht="11.25" customHeight="1" x14ac:dyDescent="0.2">
      <c r="A862" s="43"/>
      <c r="B862" s="43"/>
      <c r="C862" s="43"/>
      <c r="D862" s="43"/>
      <c r="E862" s="43"/>
      <c r="F862" s="43"/>
      <c r="G862" s="43"/>
      <c r="H862" s="476"/>
      <c r="I862" s="41"/>
      <c r="J862" s="41"/>
      <c r="K862" s="41"/>
      <c r="L862" s="43"/>
      <c r="M862" s="43"/>
      <c r="N862" s="43"/>
      <c r="O862" s="43"/>
      <c r="P862" s="43"/>
      <c r="Q862" s="43"/>
      <c r="R862" s="43"/>
      <c r="S862" s="43"/>
      <c r="T862" s="41"/>
      <c r="U862" s="41"/>
      <c r="V862" s="41"/>
      <c r="W862" s="41"/>
      <c r="X862" s="41"/>
      <c r="Y862" s="43"/>
      <c r="Z862" s="43"/>
    </row>
    <row r="863" spans="1:26" ht="11.25" customHeight="1" x14ac:dyDescent="0.2">
      <c r="A863" s="43"/>
      <c r="B863" s="43"/>
      <c r="C863" s="43"/>
      <c r="D863" s="43"/>
      <c r="E863" s="43"/>
      <c r="F863" s="43"/>
      <c r="G863" s="43"/>
      <c r="H863" s="476"/>
      <c r="I863" s="41"/>
      <c r="J863" s="41"/>
      <c r="K863" s="41"/>
      <c r="L863" s="43"/>
      <c r="M863" s="43"/>
      <c r="N863" s="43"/>
      <c r="O863" s="43"/>
      <c r="P863" s="43"/>
      <c r="Q863" s="43"/>
      <c r="R863" s="43"/>
      <c r="S863" s="43"/>
      <c r="T863" s="41"/>
      <c r="U863" s="41"/>
      <c r="V863" s="41"/>
      <c r="W863" s="41"/>
      <c r="X863" s="41"/>
      <c r="Y863" s="43"/>
      <c r="Z863" s="43"/>
    </row>
    <row r="864" spans="1:26" ht="11.25" customHeight="1" x14ac:dyDescent="0.2">
      <c r="A864" s="43"/>
      <c r="B864" s="43"/>
      <c r="C864" s="43"/>
      <c r="D864" s="43"/>
      <c r="E864" s="43"/>
      <c r="F864" s="43"/>
      <c r="G864" s="43"/>
      <c r="H864" s="476"/>
      <c r="I864" s="41"/>
      <c r="J864" s="41"/>
      <c r="K864" s="41"/>
      <c r="L864" s="43"/>
      <c r="M864" s="43"/>
      <c r="N864" s="43"/>
      <c r="O864" s="43"/>
      <c r="P864" s="43"/>
      <c r="Q864" s="43"/>
      <c r="R864" s="43"/>
      <c r="S864" s="43"/>
      <c r="T864" s="41"/>
      <c r="U864" s="41"/>
      <c r="V864" s="41"/>
      <c r="W864" s="41"/>
      <c r="X864" s="41"/>
      <c r="Y864" s="43"/>
      <c r="Z864" s="43"/>
    </row>
    <row r="865" spans="1:26" ht="11.25" customHeight="1" x14ac:dyDescent="0.2">
      <c r="A865" s="43"/>
      <c r="B865" s="43"/>
      <c r="C865" s="43"/>
      <c r="D865" s="43"/>
      <c r="E865" s="43"/>
      <c r="F865" s="43"/>
      <c r="G865" s="43"/>
      <c r="H865" s="476"/>
      <c r="I865" s="41"/>
      <c r="J865" s="41"/>
      <c r="K865" s="41"/>
      <c r="L865" s="43"/>
      <c r="M865" s="43"/>
      <c r="N865" s="43"/>
      <c r="O865" s="43"/>
      <c r="P865" s="43"/>
      <c r="Q865" s="43"/>
      <c r="R865" s="43"/>
      <c r="S865" s="43"/>
      <c r="T865" s="41"/>
      <c r="U865" s="41"/>
      <c r="V865" s="41"/>
      <c r="W865" s="41"/>
      <c r="X865" s="41"/>
      <c r="Y865" s="43"/>
      <c r="Z865" s="43"/>
    </row>
    <row r="866" spans="1:26" ht="11.25" customHeight="1" x14ac:dyDescent="0.2">
      <c r="A866" s="43"/>
      <c r="B866" s="43"/>
      <c r="C866" s="43"/>
      <c r="D866" s="43"/>
      <c r="E866" s="43"/>
      <c r="F866" s="43"/>
      <c r="G866" s="43"/>
      <c r="H866" s="476"/>
      <c r="I866" s="41"/>
      <c r="J866" s="41"/>
      <c r="K866" s="41"/>
      <c r="L866" s="43"/>
      <c r="M866" s="43"/>
      <c r="N866" s="43"/>
      <c r="O866" s="43"/>
      <c r="P866" s="43"/>
      <c r="Q866" s="43"/>
      <c r="R866" s="43"/>
      <c r="S866" s="43"/>
      <c r="T866" s="41"/>
      <c r="U866" s="41"/>
      <c r="V866" s="41"/>
      <c r="W866" s="41"/>
      <c r="X866" s="41"/>
      <c r="Y866" s="43"/>
      <c r="Z866" s="43"/>
    </row>
    <row r="867" spans="1:26" ht="11.25" customHeight="1" x14ac:dyDescent="0.2">
      <c r="A867" s="43"/>
      <c r="B867" s="43"/>
      <c r="C867" s="43"/>
      <c r="D867" s="43"/>
      <c r="E867" s="43"/>
      <c r="F867" s="43"/>
      <c r="G867" s="43"/>
      <c r="H867" s="476"/>
      <c r="I867" s="41"/>
      <c r="J867" s="41"/>
      <c r="K867" s="41"/>
      <c r="L867" s="43"/>
      <c r="M867" s="43"/>
      <c r="N867" s="43"/>
      <c r="O867" s="43"/>
      <c r="P867" s="43"/>
      <c r="Q867" s="43"/>
      <c r="R867" s="43"/>
      <c r="S867" s="43"/>
      <c r="T867" s="41"/>
      <c r="U867" s="41"/>
      <c r="V867" s="41"/>
      <c r="W867" s="41"/>
      <c r="X867" s="41"/>
      <c r="Y867" s="43"/>
      <c r="Z867" s="43"/>
    </row>
    <row r="868" spans="1:26" ht="11.25" customHeight="1" x14ac:dyDescent="0.2">
      <c r="A868" s="43"/>
      <c r="B868" s="43"/>
      <c r="C868" s="43"/>
      <c r="D868" s="43"/>
      <c r="E868" s="43"/>
      <c r="F868" s="43"/>
      <c r="G868" s="43"/>
      <c r="H868" s="476"/>
      <c r="I868" s="41"/>
      <c r="J868" s="41"/>
      <c r="K868" s="41"/>
      <c r="L868" s="43"/>
      <c r="M868" s="43"/>
      <c r="N868" s="43"/>
      <c r="O868" s="43"/>
      <c r="P868" s="43"/>
      <c r="Q868" s="43"/>
      <c r="R868" s="43"/>
      <c r="S868" s="43"/>
      <c r="T868" s="41"/>
      <c r="U868" s="41"/>
      <c r="V868" s="41"/>
      <c r="W868" s="41"/>
      <c r="X868" s="41"/>
      <c r="Y868" s="43"/>
      <c r="Z868" s="43"/>
    </row>
    <row r="869" spans="1:26" ht="11.25" customHeight="1" x14ac:dyDescent="0.2">
      <c r="A869" s="43"/>
      <c r="B869" s="43"/>
      <c r="C869" s="43"/>
      <c r="D869" s="43"/>
      <c r="E869" s="43"/>
      <c r="F869" s="43"/>
      <c r="G869" s="43"/>
      <c r="H869" s="476"/>
      <c r="I869" s="41"/>
      <c r="J869" s="41"/>
      <c r="K869" s="41"/>
      <c r="L869" s="43"/>
      <c r="M869" s="43"/>
      <c r="N869" s="43"/>
      <c r="O869" s="43"/>
      <c r="P869" s="43"/>
      <c r="Q869" s="43"/>
      <c r="R869" s="43"/>
      <c r="S869" s="43"/>
      <c r="T869" s="41"/>
      <c r="U869" s="41"/>
      <c r="V869" s="41"/>
      <c r="W869" s="41"/>
      <c r="X869" s="41"/>
      <c r="Y869" s="43"/>
      <c r="Z869" s="43"/>
    </row>
    <row r="870" spans="1:26" ht="11.25" customHeight="1" x14ac:dyDescent="0.2">
      <c r="A870" s="43"/>
      <c r="B870" s="43"/>
      <c r="C870" s="43"/>
      <c r="D870" s="43"/>
      <c r="E870" s="43"/>
      <c r="F870" s="43"/>
      <c r="G870" s="43"/>
      <c r="H870" s="476"/>
      <c r="I870" s="41"/>
      <c r="J870" s="41"/>
      <c r="K870" s="41"/>
      <c r="L870" s="43"/>
      <c r="M870" s="43"/>
      <c r="N870" s="43"/>
      <c r="O870" s="43"/>
      <c r="P870" s="43"/>
      <c r="Q870" s="43"/>
      <c r="R870" s="43"/>
      <c r="S870" s="43"/>
      <c r="T870" s="41"/>
      <c r="U870" s="41"/>
      <c r="V870" s="41"/>
      <c r="W870" s="41"/>
      <c r="X870" s="41"/>
      <c r="Y870" s="43"/>
      <c r="Z870" s="43"/>
    </row>
    <row r="871" spans="1:26" ht="11.25" customHeight="1" x14ac:dyDescent="0.2">
      <c r="A871" s="43"/>
      <c r="B871" s="43"/>
      <c r="C871" s="43"/>
      <c r="D871" s="43"/>
      <c r="E871" s="43"/>
      <c r="F871" s="43"/>
      <c r="G871" s="43"/>
      <c r="H871" s="476"/>
      <c r="I871" s="41"/>
      <c r="J871" s="41"/>
      <c r="K871" s="41"/>
      <c r="L871" s="43"/>
      <c r="M871" s="43"/>
      <c r="N871" s="43"/>
      <c r="O871" s="43"/>
      <c r="P871" s="43"/>
      <c r="Q871" s="43"/>
      <c r="R871" s="43"/>
      <c r="S871" s="43"/>
      <c r="T871" s="41"/>
      <c r="U871" s="41"/>
      <c r="V871" s="41"/>
      <c r="W871" s="41"/>
      <c r="X871" s="41"/>
      <c r="Y871" s="43"/>
      <c r="Z871" s="43"/>
    </row>
    <row r="872" spans="1:26" ht="11.25" customHeight="1" x14ac:dyDescent="0.2">
      <c r="A872" s="43"/>
      <c r="B872" s="43"/>
      <c r="C872" s="43"/>
      <c r="D872" s="43"/>
      <c r="E872" s="43"/>
      <c r="F872" s="43"/>
      <c r="G872" s="43"/>
      <c r="H872" s="476"/>
      <c r="I872" s="41"/>
      <c r="J872" s="41"/>
      <c r="K872" s="41"/>
      <c r="L872" s="43"/>
      <c r="M872" s="43"/>
      <c r="N872" s="43"/>
      <c r="O872" s="43"/>
      <c r="P872" s="43"/>
      <c r="Q872" s="43"/>
      <c r="R872" s="43"/>
      <c r="S872" s="43"/>
      <c r="T872" s="41"/>
      <c r="U872" s="41"/>
      <c r="V872" s="41"/>
      <c r="W872" s="41"/>
      <c r="X872" s="41"/>
      <c r="Y872" s="43"/>
      <c r="Z872" s="43"/>
    </row>
    <row r="873" spans="1:26" ht="11.25" customHeight="1" x14ac:dyDescent="0.2">
      <c r="A873" s="43"/>
      <c r="B873" s="43"/>
      <c r="C873" s="43"/>
      <c r="D873" s="43"/>
      <c r="E873" s="43"/>
      <c r="F873" s="43"/>
      <c r="G873" s="43"/>
      <c r="H873" s="476"/>
      <c r="I873" s="41"/>
      <c r="J873" s="41"/>
      <c r="K873" s="41"/>
      <c r="L873" s="43"/>
      <c r="M873" s="43"/>
      <c r="N873" s="43"/>
      <c r="O873" s="43"/>
      <c r="P873" s="43"/>
      <c r="Q873" s="43"/>
      <c r="R873" s="43"/>
      <c r="S873" s="43"/>
      <c r="T873" s="41"/>
      <c r="U873" s="41"/>
      <c r="V873" s="41"/>
      <c r="W873" s="41"/>
      <c r="X873" s="41"/>
      <c r="Y873" s="43"/>
      <c r="Z873" s="43"/>
    </row>
    <row r="874" spans="1:26" ht="11.25" customHeight="1" x14ac:dyDescent="0.2">
      <c r="A874" s="43"/>
      <c r="B874" s="43"/>
      <c r="C874" s="43"/>
      <c r="D874" s="43"/>
      <c r="E874" s="43"/>
      <c r="F874" s="43"/>
      <c r="G874" s="43"/>
      <c r="H874" s="476"/>
      <c r="I874" s="41"/>
      <c r="J874" s="41"/>
      <c r="K874" s="41"/>
      <c r="L874" s="43"/>
      <c r="M874" s="43"/>
      <c r="N874" s="43"/>
      <c r="O874" s="43"/>
      <c r="P874" s="43"/>
      <c r="Q874" s="43"/>
      <c r="R874" s="43"/>
      <c r="S874" s="43"/>
      <c r="T874" s="41"/>
      <c r="U874" s="41"/>
      <c r="V874" s="41"/>
      <c r="W874" s="41"/>
      <c r="X874" s="41"/>
      <c r="Y874" s="43"/>
      <c r="Z874" s="43"/>
    </row>
    <row r="875" spans="1:26" ht="11.25" customHeight="1" x14ac:dyDescent="0.2">
      <c r="A875" s="43"/>
      <c r="B875" s="43"/>
      <c r="C875" s="43"/>
      <c r="D875" s="43"/>
      <c r="E875" s="43"/>
      <c r="F875" s="43"/>
      <c r="G875" s="43"/>
      <c r="H875" s="476"/>
      <c r="I875" s="41"/>
      <c r="J875" s="41"/>
      <c r="K875" s="41"/>
      <c r="L875" s="43"/>
      <c r="M875" s="43"/>
      <c r="N875" s="43"/>
      <c r="O875" s="43"/>
      <c r="P875" s="43"/>
      <c r="Q875" s="43"/>
      <c r="R875" s="43"/>
      <c r="S875" s="43"/>
      <c r="T875" s="41"/>
      <c r="U875" s="41"/>
      <c r="V875" s="41"/>
      <c r="W875" s="41"/>
      <c r="X875" s="41"/>
      <c r="Y875" s="43"/>
      <c r="Z875" s="43"/>
    </row>
    <row r="876" spans="1:26" ht="11.25" customHeight="1" x14ac:dyDescent="0.2">
      <c r="A876" s="43"/>
      <c r="B876" s="43"/>
      <c r="C876" s="43"/>
      <c r="D876" s="43"/>
      <c r="E876" s="43"/>
      <c r="F876" s="43"/>
      <c r="G876" s="43"/>
      <c r="H876" s="476"/>
      <c r="I876" s="41"/>
      <c r="J876" s="41"/>
      <c r="K876" s="41"/>
      <c r="L876" s="43"/>
      <c r="M876" s="43"/>
      <c r="N876" s="43"/>
      <c r="O876" s="43"/>
      <c r="P876" s="43"/>
      <c r="Q876" s="43"/>
      <c r="R876" s="43"/>
      <c r="S876" s="43"/>
      <c r="T876" s="41"/>
      <c r="U876" s="41"/>
      <c r="V876" s="41"/>
      <c r="W876" s="41"/>
      <c r="X876" s="41"/>
      <c r="Y876" s="43"/>
      <c r="Z876" s="43"/>
    </row>
    <row r="877" spans="1:26" ht="11.25" customHeight="1" x14ac:dyDescent="0.2">
      <c r="A877" s="43"/>
      <c r="B877" s="43"/>
      <c r="C877" s="43"/>
      <c r="D877" s="43"/>
      <c r="E877" s="43"/>
      <c r="F877" s="43"/>
      <c r="G877" s="43"/>
      <c r="H877" s="476"/>
      <c r="I877" s="41"/>
      <c r="J877" s="41"/>
      <c r="K877" s="41"/>
      <c r="L877" s="43"/>
      <c r="M877" s="43"/>
      <c r="N877" s="43"/>
      <c r="O877" s="43"/>
      <c r="P877" s="43"/>
      <c r="Q877" s="43"/>
      <c r="R877" s="43"/>
      <c r="S877" s="43"/>
      <c r="T877" s="41"/>
      <c r="U877" s="41"/>
      <c r="V877" s="41"/>
      <c r="W877" s="41"/>
      <c r="X877" s="41"/>
      <c r="Y877" s="43"/>
      <c r="Z877" s="43"/>
    </row>
    <row r="878" spans="1:26" ht="11.25" customHeight="1" x14ac:dyDescent="0.2">
      <c r="A878" s="43"/>
      <c r="B878" s="43"/>
      <c r="C878" s="43"/>
      <c r="D878" s="43"/>
      <c r="E878" s="43"/>
      <c r="F878" s="43"/>
      <c r="G878" s="43"/>
      <c r="H878" s="476"/>
      <c r="I878" s="41"/>
      <c r="J878" s="41"/>
      <c r="K878" s="41"/>
      <c r="L878" s="43"/>
      <c r="M878" s="43"/>
      <c r="N878" s="43"/>
      <c r="O878" s="43"/>
      <c r="P878" s="43"/>
      <c r="Q878" s="43"/>
      <c r="R878" s="43"/>
      <c r="S878" s="43"/>
      <c r="T878" s="41"/>
      <c r="U878" s="41"/>
      <c r="V878" s="41"/>
      <c r="W878" s="41"/>
      <c r="X878" s="41"/>
      <c r="Y878" s="43"/>
      <c r="Z878" s="43"/>
    </row>
    <row r="879" spans="1:26" ht="11.25" customHeight="1" x14ac:dyDescent="0.2">
      <c r="A879" s="43"/>
      <c r="B879" s="43"/>
      <c r="C879" s="43"/>
      <c r="D879" s="43"/>
      <c r="E879" s="43"/>
      <c r="F879" s="43"/>
      <c r="G879" s="43"/>
      <c r="H879" s="476"/>
      <c r="I879" s="41"/>
      <c r="J879" s="41"/>
      <c r="K879" s="41"/>
      <c r="L879" s="43"/>
      <c r="M879" s="43"/>
      <c r="N879" s="43"/>
      <c r="O879" s="43"/>
      <c r="P879" s="43"/>
      <c r="Q879" s="43"/>
      <c r="R879" s="43"/>
      <c r="S879" s="43"/>
      <c r="T879" s="41"/>
      <c r="U879" s="41"/>
      <c r="V879" s="41"/>
      <c r="W879" s="41"/>
      <c r="X879" s="41"/>
      <c r="Y879" s="43"/>
      <c r="Z879" s="43"/>
    </row>
    <row r="880" spans="1:26" ht="11.25" customHeight="1" x14ac:dyDescent="0.2">
      <c r="A880" s="43"/>
      <c r="B880" s="43"/>
      <c r="C880" s="43"/>
      <c r="D880" s="43"/>
      <c r="E880" s="43"/>
      <c r="F880" s="43"/>
      <c r="G880" s="43"/>
      <c r="H880" s="476"/>
      <c r="I880" s="41"/>
      <c r="J880" s="41"/>
      <c r="K880" s="41"/>
      <c r="L880" s="43"/>
      <c r="M880" s="43"/>
      <c r="N880" s="43"/>
      <c r="O880" s="43"/>
      <c r="P880" s="43"/>
      <c r="Q880" s="43"/>
      <c r="R880" s="43"/>
      <c r="S880" s="43"/>
      <c r="T880" s="41"/>
      <c r="U880" s="41"/>
      <c r="V880" s="41"/>
      <c r="W880" s="41"/>
      <c r="X880" s="41"/>
      <c r="Y880" s="43"/>
      <c r="Z880" s="43"/>
    </row>
    <row r="881" spans="1:26" ht="11.25" customHeight="1" x14ac:dyDescent="0.2">
      <c r="A881" s="43"/>
      <c r="B881" s="43"/>
      <c r="C881" s="43"/>
      <c r="D881" s="43"/>
      <c r="E881" s="43"/>
      <c r="F881" s="43"/>
      <c r="G881" s="43"/>
      <c r="H881" s="476"/>
      <c r="I881" s="41"/>
      <c r="J881" s="41"/>
      <c r="K881" s="41"/>
      <c r="L881" s="43"/>
      <c r="M881" s="43"/>
      <c r="N881" s="43"/>
      <c r="O881" s="43"/>
      <c r="P881" s="43"/>
      <c r="Q881" s="43"/>
      <c r="R881" s="43"/>
      <c r="S881" s="43"/>
      <c r="T881" s="41"/>
      <c r="U881" s="41"/>
      <c r="V881" s="41"/>
      <c r="W881" s="41"/>
      <c r="X881" s="41"/>
      <c r="Y881" s="43"/>
      <c r="Z881" s="43"/>
    </row>
    <row r="882" spans="1:26" ht="11.25" customHeight="1" x14ac:dyDescent="0.2">
      <c r="A882" s="43"/>
      <c r="B882" s="43"/>
      <c r="C882" s="43"/>
      <c r="D882" s="43"/>
      <c r="E882" s="43"/>
      <c r="F882" s="43"/>
      <c r="G882" s="43"/>
      <c r="H882" s="476"/>
      <c r="I882" s="41"/>
      <c r="J882" s="41"/>
      <c r="K882" s="41"/>
      <c r="L882" s="43"/>
      <c r="M882" s="43"/>
      <c r="N882" s="43"/>
      <c r="O882" s="43"/>
      <c r="P882" s="43"/>
      <c r="Q882" s="43"/>
      <c r="R882" s="43"/>
      <c r="S882" s="43"/>
      <c r="T882" s="41"/>
      <c r="U882" s="41"/>
      <c r="V882" s="41"/>
      <c r="W882" s="41"/>
      <c r="X882" s="41"/>
      <c r="Y882" s="43"/>
      <c r="Z882" s="43"/>
    </row>
    <row r="883" spans="1:26" ht="11.25" customHeight="1" x14ac:dyDescent="0.2">
      <c r="A883" s="43"/>
      <c r="B883" s="43"/>
      <c r="C883" s="43"/>
      <c r="D883" s="43"/>
      <c r="E883" s="43"/>
      <c r="F883" s="43"/>
      <c r="G883" s="43"/>
      <c r="H883" s="476"/>
      <c r="I883" s="41"/>
      <c r="J883" s="41"/>
      <c r="K883" s="41"/>
      <c r="L883" s="43"/>
      <c r="M883" s="43"/>
      <c r="N883" s="43"/>
      <c r="O883" s="43"/>
      <c r="P883" s="43"/>
      <c r="Q883" s="43"/>
      <c r="R883" s="43"/>
      <c r="S883" s="43"/>
      <c r="T883" s="41"/>
      <c r="U883" s="41"/>
      <c r="V883" s="41"/>
      <c r="W883" s="41"/>
      <c r="X883" s="41"/>
      <c r="Y883" s="43"/>
      <c r="Z883" s="43"/>
    </row>
    <row r="884" spans="1:26" ht="11.25" customHeight="1" x14ac:dyDescent="0.2">
      <c r="A884" s="43"/>
      <c r="B884" s="43"/>
      <c r="C884" s="43"/>
      <c r="D884" s="43"/>
      <c r="E884" s="43"/>
      <c r="F884" s="43"/>
      <c r="G884" s="43"/>
      <c r="H884" s="476"/>
      <c r="I884" s="41"/>
      <c r="J884" s="41"/>
      <c r="K884" s="41"/>
      <c r="L884" s="43"/>
      <c r="M884" s="43"/>
      <c r="N884" s="43"/>
      <c r="O884" s="43"/>
      <c r="P884" s="43"/>
      <c r="Q884" s="43"/>
      <c r="R884" s="43"/>
      <c r="S884" s="43"/>
      <c r="T884" s="41"/>
      <c r="U884" s="41"/>
      <c r="V884" s="41"/>
      <c r="W884" s="41"/>
      <c r="X884" s="41"/>
      <c r="Y884" s="43"/>
      <c r="Z884" s="43"/>
    </row>
    <row r="885" spans="1:26" ht="11.25" customHeight="1" x14ac:dyDescent="0.2">
      <c r="A885" s="43"/>
      <c r="B885" s="43"/>
      <c r="C885" s="43"/>
      <c r="D885" s="43"/>
      <c r="E885" s="43"/>
      <c r="F885" s="43"/>
      <c r="G885" s="43"/>
      <c r="H885" s="476"/>
      <c r="I885" s="41"/>
      <c r="J885" s="41"/>
      <c r="K885" s="41"/>
      <c r="L885" s="43"/>
      <c r="M885" s="43"/>
      <c r="N885" s="43"/>
      <c r="O885" s="43"/>
      <c r="P885" s="43"/>
      <c r="Q885" s="43"/>
      <c r="R885" s="43"/>
      <c r="S885" s="43"/>
      <c r="T885" s="41"/>
      <c r="U885" s="41"/>
      <c r="V885" s="41"/>
      <c r="W885" s="41"/>
      <c r="X885" s="41"/>
      <c r="Y885" s="43"/>
      <c r="Z885" s="43"/>
    </row>
    <row r="886" spans="1:26" ht="11.25" customHeight="1" x14ac:dyDescent="0.2">
      <c r="A886" s="43"/>
      <c r="B886" s="43"/>
      <c r="C886" s="43"/>
      <c r="D886" s="43"/>
      <c r="E886" s="43"/>
      <c r="F886" s="43"/>
      <c r="G886" s="43"/>
      <c r="H886" s="476"/>
      <c r="I886" s="41"/>
      <c r="J886" s="41"/>
      <c r="K886" s="41"/>
      <c r="L886" s="43"/>
      <c r="M886" s="43"/>
      <c r="N886" s="43"/>
      <c r="O886" s="43"/>
      <c r="P886" s="43"/>
      <c r="Q886" s="43"/>
      <c r="R886" s="43"/>
      <c r="S886" s="43"/>
      <c r="T886" s="41"/>
      <c r="U886" s="41"/>
      <c r="V886" s="41"/>
      <c r="W886" s="41"/>
      <c r="X886" s="41"/>
      <c r="Y886" s="43"/>
      <c r="Z886" s="43"/>
    </row>
    <row r="887" spans="1:26" ht="11.25" customHeight="1" x14ac:dyDescent="0.2">
      <c r="A887" s="43"/>
      <c r="B887" s="43"/>
      <c r="C887" s="43"/>
      <c r="D887" s="43"/>
      <c r="E887" s="43"/>
      <c r="F887" s="43"/>
      <c r="G887" s="43"/>
      <c r="H887" s="476"/>
      <c r="I887" s="41"/>
      <c r="J887" s="41"/>
      <c r="K887" s="41"/>
      <c r="L887" s="43"/>
      <c r="M887" s="43"/>
      <c r="N887" s="43"/>
      <c r="O887" s="43"/>
      <c r="P887" s="43"/>
      <c r="Q887" s="43"/>
      <c r="R887" s="43"/>
      <c r="S887" s="43"/>
      <c r="T887" s="41"/>
      <c r="U887" s="41"/>
      <c r="V887" s="41"/>
      <c r="W887" s="41"/>
      <c r="X887" s="41"/>
      <c r="Y887" s="43"/>
      <c r="Z887" s="43"/>
    </row>
    <row r="888" spans="1:26" ht="11.25" customHeight="1" x14ac:dyDescent="0.2">
      <c r="A888" s="43"/>
      <c r="B888" s="43"/>
      <c r="C888" s="43"/>
      <c r="D888" s="43"/>
      <c r="E888" s="43"/>
      <c r="F888" s="43"/>
      <c r="G888" s="43"/>
      <c r="H888" s="476"/>
      <c r="I888" s="41"/>
      <c r="J888" s="41"/>
      <c r="K888" s="41"/>
      <c r="L888" s="43"/>
      <c r="M888" s="43"/>
      <c r="N888" s="43"/>
      <c r="O888" s="43"/>
      <c r="P888" s="43"/>
      <c r="Q888" s="43"/>
      <c r="R888" s="43"/>
      <c r="S888" s="43"/>
      <c r="T888" s="41"/>
      <c r="U888" s="41"/>
      <c r="V888" s="41"/>
      <c r="W888" s="41"/>
      <c r="X888" s="41"/>
      <c r="Y888" s="43"/>
      <c r="Z888" s="43"/>
    </row>
    <row r="889" spans="1:26" ht="11.25" customHeight="1" x14ac:dyDescent="0.2">
      <c r="A889" s="43"/>
      <c r="B889" s="43"/>
      <c r="C889" s="43"/>
      <c r="D889" s="43"/>
      <c r="E889" s="43"/>
      <c r="F889" s="43"/>
      <c r="G889" s="43"/>
      <c r="H889" s="476"/>
      <c r="I889" s="41"/>
      <c r="J889" s="41"/>
      <c r="K889" s="41"/>
      <c r="L889" s="43"/>
      <c r="M889" s="43"/>
      <c r="N889" s="43"/>
      <c r="O889" s="43"/>
      <c r="P889" s="43"/>
      <c r="Q889" s="43"/>
      <c r="R889" s="43"/>
      <c r="S889" s="43"/>
      <c r="T889" s="41"/>
      <c r="U889" s="41"/>
      <c r="V889" s="41"/>
      <c r="W889" s="41"/>
      <c r="X889" s="41"/>
      <c r="Y889" s="43"/>
      <c r="Z889" s="43"/>
    </row>
    <row r="890" spans="1:26" ht="11.25" customHeight="1" x14ac:dyDescent="0.2">
      <c r="A890" s="43"/>
      <c r="B890" s="43"/>
      <c r="C890" s="43"/>
      <c r="D890" s="43"/>
      <c r="E890" s="43"/>
      <c r="F890" s="43"/>
      <c r="G890" s="43"/>
      <c r="H890" s="476"/>
      <c r="I890" s="41"/>
      <c r="J890" s="41"/>
      <c r="K890" s="41"/>
      <c r="L890" s="43"/>
      <c r="M890" s="43"/>
      <c r="N890" s="43"/>
      <c r="O890" s="43"/>
      <c r="P890" s="43"/>
      <c r="Q890" s="43"/>
      <c r="R890" s="43"/>
      <c r="S890" s="43"/>
      <c r="T890" s="41"/>
      <c r="U890" s="41"/>
      <c r="V890" s="41"/>
      <c r="W890" s="41"/>
      <c r="X890" s="41"/>
      <c r="Y890" s="43"/>
      <c r="Z890" s="43"/>
    </row>
    <row r="891" spans="1:26" ht="11.25" customHeight="1" x14ac:dyDescent="0.2">
      <c r="A891" s="43"/>
      <c r="B891" s="43"/>
      <c r="C891" s="43"/>
      <c r="D891" s="43"/>
      <c r="E891" s="43"/>
      <c r="F891" s="43"/>
      <c r="G891" s="43"/>
      <c r="H891" s="476"/>
      <c r="I891" s="41"/>
      <c r="J891" s="41"/>
      <c r="K891" s="41"/>
      <c r="L891" s="43"/>
      <c r="M891" s="43"/>
      <c r="N891" s="43"/>
      <c r="O891" s="43"/>
      <c r="P891" s="43"/>
      <c r="Q891" s="43"/>
      <c r="R891" s="43"/>
      <c r="S891" s="43"/>
      <c r="T891" s="41"/>
      <c r="U891" s="41"/>
      <c r="V891" s="41"/>
      <c r="W891" s="41"/>
      <c r="X891" s="41"/>
      <c r="Y891" s="43"/>
      <c r="Z891" s="43"/>
    </row>
    <row r="892" spans="1:26" ht="11.25" customHeight="1" x14ac:dyDescent="0.2">
      <c r="A892" s="43"/>
      <c r="B892" s="43"/>
      <c r="C892" s="43"/>
      <c r="D892" s="43"/>
      <c r="E892" s="43"/>
      <c r="F892" s="43"/>
      <c r="G892" s="43"/>
      <c r="H892" s="476"/>
      <c r="I892" s="41"/>
      <c r="J892" s="41"/>
      <c r="K892" s="41"/>
      <c r="L892" s="43"/>
      <c r="M892" s="43"/>
      <c r="N892" s="43"/>
      <c r="O892" s="43"/>
      <c r="P892" s="43"/>
      <c r="Q892" s="43"/>
      <c r="R892" s="43"/>
      <c r="S892" s="43"/>
      <c r="T892" s="41"/>
      <c r="U892" s="41"/>
      <c r="V892" s="41"/>
      <c r="W892" s="41"/>
      <c r="X892" s="41"/>
      <c r="Y892" s="43"/>
      <c r="Z892" s="43"/>
    </row>
    <row r="893" spans="1:26" ht="11.25" customHeight="1" x14ac:dyDescent="0.2">
      <c r="A893" s="43"/>
      <c r="B893" s="43"/>
      <c r="C893" s="43"/>
      <c r="D893" s="43"/>
      <c r="E893" s="43"/>
      <c r="F893" s="43"/>
      <c r="G893" s="43"/>
      <c r="H893" s="476"/>
      <c r="I893" s="41"/>
      <c r="J893" s="41"/>
      <c r="K893" s="41"/>
      <c r="L893" s="43"/>
      <c r="M893" s="43"/>
      <c r="N893" s="43"/>
      <c r="O893" s="43"/>
      <c r="P893" s="43"/>
      <c r="Q893" s="43"/>
      <c r="R893" s="43"/>
      <c r="S893" s="43"/>
      <c r="T893" s="41"/>
      <c r="U893" s="41"/>
      <c r="V893" s="41"/>
      <c r="W893" s="41"/>
      <c r="X893" s="41"/>
      <c r="Y893" s="43"/>
      <c r="Z893" s="43"/>
    </row>
    <row r="894" spans="1:26" ht="11.25" customHeight="1" x14ac:dyDescent="0.2">
      <c r="A894" s="43"/>
      <c r="B894" s="43"/>
      <c r="C894" s="43"/>
      <c r="D894" s="43"/>
      <c r="E894" s="43"/>
      <c r="F894" s="43"/>
      <c r="G894" s="43"/>
      <c r="H894" s="476"/>
      <c r="I894" s="41"/>
      <c r="J894" s="41"/>
      <c r="K894" s="41"/>
      <c r="L894" s="43"/>
      <c r="M894" s="43"/>
      <c r="N894" s="43"/>
      <c r="O894" s="43"/>
      <c r="P894" s="43"/>
      <c r="Q894" s="43"/>
      <c r="R894" s="43"/>
      <c r="S894" s="43"/>
      <c r="T894" s="41"/>
      <c r="U894" s="41"/>
      <c r="V894" s="41"/>
      <c r="W894" s="41"/>
      <c r="X894" s="41"/>
      <c r="Y894" s="43"/>
      <c r="Z894" s="43"/>
    </row>
    <row r="895" spans="1:26" ht="11.25" customHeight="1" x14ac:dyDescent="0.2">
      <c r="A895" s="43"/>
      <c r="B895" s="43"/>
      <c r="C895" s="43"/>
      <c r="D895" s="43"/>
      <c r="E895" s="43"/>
      <c r="F895" s="43"/>
      <c r="G895" s="43"/>
      <c r="H895" s="476"/>
      <c r="I895" s="41"/>
      <c r="J895" s="41"/>
      <c r="K895" s="41"/>
      <c r="L895" s="43"/>
      <c r="M895" s="43"/>
      <c r="N895" s="43"/>
      <c r="O895" s="43"/>
      <c r="P895" s="43"/>
      <c r="Q895" s="43"/>
      <c r="R895" s="43"/>
      <c r="S895" s="43"/>
      <c r="T895" s="41"/>
      <c r="U895" s="41"/>
      <c r="V895" s="41"/>
      <c r="W895" s="41"/>
      <c r="X895" s="41"/>
      <c r="Y895" s="43"/>
      <c r="Z895" s="43"/>
    </row>
    <row r="896" spans="1:26" ht="11.25" customHeight="1" x14ac:dyDescent="0.2">
      <c r="A896" s="43"/>
      <c r="B896" s="43"/>
      <c r="C896" s="43"/>
      <c r="D896" s="43"/>
      <c r="E896" s="43"/>
      <c r="F896" s="43"/>
      <c r="G896" s="43"/>
      <c r="H896" s="476"/>
      <c r="I896" s="41"/>
      <c r="J896" s="41"/>
      <c r="K896" s="41"/>
      <c r="L896" s="43"/>
      <c r="M896" s="43"/>
      <c r="N896" s="43"/>
      <c r="O896" s="43"/>
      <c r="P896" s="43"/>
      <c r="Q896" s="43"/>
      <c r="R896" s="43"/>
      <c r="S896" s="43"/>
      <c r="T896" s="41"/>
      <c r="U896" s="41"/>
      <c r="V896" s="41"/>
      <c r="W896" s="41"/>
      <c r="X896" s="41"/>
      <c r="Y896" s="43"/>
      <c r="Z896" s="43"/>
    </row>
    <row r="897" spans="1:26" ht="11.25" customHeight="1" x14ac:dyDescent="0.2">
      <c r="A897" s="43"/>
      <c r="B897" s="43"/>
      <c r="C897" s="43"/>
      <c r="D897" s="43"/>
      <c r="E897" s="43"/>
      <c r="F897" s="43"/>
      <c r="G897" s="43"/>
      <c r="H897" s="476"/>
      <c r="I897" s="41"/>
      <c r="J897" s="41"/>
      <c r="K897" s="41"/>
      <c r="L897" s="43"/>
      <c r="M897" s="43"/>
      <c r="N897" s="43"/>
      <c r="O897" s="43"/>
      <c r="P897" s="43"/>
      <c r="Q897" s="43"/>
      <c r="R897" s="43"/>
      <c r="S897" s="43"/>
      <c r="T897" s="41"/>
      <c r="U897" s="41"/>
      <c r="V897" s="41"/>
      <c r="W897" s="41"/>
      <c r="X897" s="41"/>
      <c r="Y897" s="43"/>
      <c r="Z897" s="43"/>
    </row>
    <row r="898" spans="1:26" ht="11.25" customHeight="1" x14ac:dyDescent="0.2">
      <c r="A898" s="43"/>
      <c r="B898" s="43"/>
      <c r="C898" s="43"/>
      <c r="D898" s="43"/>
      <c r="E898" s="43"/>
      <c r="F898" s="43"/>
      <c r="G898" s="43"/>
      <c r="H898" s="476"/>
      <c r="I898" s="41"/>
      <c r="J898" s="41"/>
      <c r="K898" s="41"/>
      <c r="L898" s="43"/>
      <c r="M898" s="43"/>
      <c r="N898" s="43"/>
      <c r="O898" s="43"/>
      <c r="P898" s="43"/>
      <c r="Q898" s="43"/>
      <c r="R898" s="43"/>
      <c r="S898" s="43"/>
      <c r="T898" s="41"/>
      <c r="U898" s="41"/>
      <c r="V898" s="41"/>
      <c r="W898" s="41"/>
      <c r="X898" s="41"/>
      <c r="Y898" s="43"/>
      <c r="Z898" s="43"/>
    </row>
    <row r="899" spans="1:26" ht="11.25" customHeight="1" x14ac:dyDescent="0.2">
      <c r="A899" s="43"/>
      <c r="B899" s="43"/>
      <c r="C899" s="43"/>
      <c r="D899" s="43"/>
      <c r="E899" s="43"/>
      <c r="F899" s="43"/>
      <c r="G899" s="43"/>
      <c r="H899" s="476"/>
      <c r="I899" s="41"/>
      <c r="J899" s="41"/>
      <c r="K899" s="41"/>
      <c r="L899" s="43"/>
      <c r="M899" s="43"/>
      <c r="N899" s="43"/>
      <c r="O899" s="43"/>
      <c r="P899" s="43"/>
      <c r="Q899" s="43"/>
      <c r="R899" s="43"/>
      <c r="S899" s="43"/>
      <c r="T899" s="41"/>
      <c r="U899" s="41"/>
      <c r="V899" s="41"/>
      <c r="W899" s="41"/>
      <c r="X899" s="41"/>
      <c r="Y899" s="43"/>
      <c r="Z899" s="43"/>
    </row>
    <row r="900" spans="1:26" ht="11.25" customHeight="1" x14ac:dyDescent="0.2">
      <c r="A900" s="43"/>
      <c r="B900" s="43"/>
      <c r="C900" s="43"/>
      <c r="D900" s="43"/>
      <c r="E900" s="43"/>
      <c r="F900" s="43"/>
      <c r="G900" s="43"/>
      <c r="H900" s="476"/>
      <c r="I900" s="41"/>
      <c r="J900" s="41"/>
      <c r="K900" s="41"/>
      <c r="L900" s="43"/>
      <c r="M900" s="43"/>
      <c r="N900" s="43"/>
      <c r="O900" s="43"/>
      <c r="P900" s="43"/>
      <c r="Q900" s="43"/>
      <c r="R900" s="43"/>
      <c r="S900" s="43"/>
      <c r="T900" s="41"/>
      <c r="U900" s="41"/>
      <c r="V900" s="41"/>
      <c r="W900" s="41"/>
      <c r="X900" s="41"/>
      <c r="Y900" s="43"/>
      <c r="Z900" s="43"/>
    </row>
    <row r="901" spans="1:26" ht="11.25" customHeight="1" x14ac:dyDescent="0.2">
      <c r="A901" s="43"/>
      <c r="B901" s="43"/>
      <c r="C901" s="43"/>
      <c r="D901" s="43"/>
      <c r="E901" s="43"/>
      <c r="F901" s="43"/>
      <c r="G901" s="43"/>
      <c r="H901" s="476"/>
      <c r="I901" s="41"/>
      <c r="J901" s="41"/>
      <c r="K901" s="41"/>
      <c r="L901" s="43"/>
      <c r="M901" s="43"/>
      <c r="N901" s="43"/>
      <c r="O901" s="43"/>
      <c r="P901" s="43"/>
      <c r="Q901" s="43"/>
      <c r="R901" s="43"/>
      <c r="S901" s="43"/>
      <c r="T901" s="41"/>
      <c r="U901" s="41"/>
      <c r="V901" s="41"/>
      <c r="W901" s="41"/>
      <c r="X901" s="41"/>
      <c r="Y901" s="43"/>
      <c r="Z901" s="43"/>
    </row>
    <row r="902" spans="1:26" ht="11.25" customHeight="1" x14ac:dyDescent="0.2">
      <c r="A902" s="43"/>
      <c r="B902" s="43"/>
      <c r="C902" s="43"/>
      <c r="D902" s="43"/>
      <c r="E902" s="43"/>
      <c r="F902" s="43"/>
      <c r="G902" s="43"/>
      <c r="H902" s="476"/>
      <c r="I902" s="41"/>
      <c r="J902" s="41"/>
      <c r="K902" s="41"/>
      <c r="L902" s="43"/>
      <c r="M902" s="43"/>
      <c r="N902" s="43"/>
      <c r="O902" s="43"/>
      <c r="P902" s="43"/>
      <c r="Q902" s="43"/>
      <c r="R902" s="43"/>
      <c r="S902" s="43"/>
      <c r="T902" s="41"/>
      <c r="U902" s="41"/>
      <c r="V902" s="41"/>
      <c r="W902" s="41"/>
      <c r="X902" s="41"/>
      <c r="Y902" s="43"/>
      <c r="Z902" s="43"/>
    </row>
    <row r="903" spans="1:26" ht="11.25" customHeight="1" x14ac:dyDescent="0.2">
      <c r="A903" s="43"/>
      <c r="B903" s="43"/>
      <c r="C903" s="43"/>
      <c r="D903" s="43"/>
      <c r="E903" s="43"/>
      <c r="F903" s="43"/>
      <c r="G903" s="43"/>
      <c r="H903" s="476"/>
      <c r="I903" s="41"/>
      <c r="J903" s="41"/>
      <c r="K903" s="41"/>
      <c r="L903" s="43"/>
      <c r="M903" s="43"/>
      <c r="N903" s="43"/>
      <c r="O903" s="43"/>
      <c r="P903" s="43"/>
      <c r="Q903" s="43"/>
      <c r="R903" s="43"/>
      <c r="S903" s="43"/>
      <c r="T903" s="41"/>
      <c r="U903" s="41"/>
      <c r="V903" s="41"/>
      <c r="W903" s="41"/>
      <c r="X903" s="41"/>
      <c r="Y903" s="43"/>
      <c r="Z903" s="43"/>
    </row>
    <row r="904" spans="1:26" ht="11.25" customHeight="1" x14ac:dyDescent="0.2">
      <c r="A904" s="43"/>
      <c r="B904" s="43"/>
      <c r="C904" s="43"/>
      <c r="D904" s="43"/>
      <c r="E904" s="43"/>
      <c r="F904" s="43"/>
      <c r="G904" s="43"/>
      <c r="H904" s="476"/>
      <c r="I904" s="41"/>
      <c r="J904" s="41"/>
      <c r="K904" s="41"/>
      <c r="L904" s="43"/>
      <c r="M904" s="43"/>
      <c r="N904" s="43"/>
      <c r="O904" s="43"/>
      <c r="P904" s="43"/>
      <c r="Q904" s="43"/>
      <c r="R904" s="43"/>
      <c r="S904" s="43"/>
      <c r="T904" s="41"/>
      <c r="U904" s="41"/>
      <c r="V904" s="41"/>
      <c r="W904" s="41"/>
      <c r="X904" s="41"/>
      <c r="Y904" s="43"/>
      <c r="Z904" s="43"/>
    </row>
    <row r="905" spans="1:26" ht="11.25" customHeight="1" x14ac:dyDescent="0.2">
      <c r="A905" s="43"/>
      <c r="B905" s="43"/>
      <c r="C905" s="43"/>
      <c r="D905" s="43"/>
      <c r="E905" s="43"/>
      <c r="F905" s="43"/>
      <c r="G905" s="43"/>
      <c r="H905" s="476"/>
      <c r="I905" s="41"/>
      <c r="J905" s="41"/>
      <c r="K905" s="41"/>
      <c r="L905" s="43"/>
      <c r="M905" s="43"/>
      <c r="N905" s="43"/>
      <c r="O905" s="43"/>
      <c r="P905" s="43"/>
      <c r="Q905" s="43"/>
      <c r="R905" s="43"/>
      <c r="S905" s="43"/>
      <c r="T905" s="41"/>
      <c r="U905" s="41"/>
      <c r="V905" s="41"/>
      <c r="W905" s="41"/>
      <c r="X905" s="41"/>
      <c r="Y905" s="43"/>
      <c r="Z905" s="43"/>
    </row>
    <row r="906" spans="1:26" ht="11.25" customHeight="1" x14ac:dyDescent="0.2">
      <c r="A906" s="43"/>
      <c r="B906" s="43"/>
      <c r="C906" s="43"/>
      <c r="D906" s="43"/>
      <c r="E906" s="43"/>
      <c r="F906" s="43"/>
      <c r="G906" s="43"/>
      <c r="H906" s="476"/>
      <c r="I906" s="41"/>
      <c r="J906" s="41"/>
      <c r="K906" s="41"/>
      <c r="L906" s="43"/>
      <c r="M906" s="43"/>
      <c r="N906" s="43"/>
      <c r="O906" s="43"/>
      <c r="P906" s="43"/>
      <c r="Q906" s="43"/>
      <c r="R906" s="43"/>
      <c r="S906" s="43"/>
      <c r="T906" s="41"/>
      <c r="U906" s="41"/>
      <c r="V906" s="41"/>
      <c r="W906" s="41"/>
      <c r="X906" s="41"/>
      <c r="Y906" s="43"/>
      <c r="Z906" s="43"/>
    </row>
    <row r="907" spans="1:26" ht="11.25" customHeight="1" x14ac:dyDescent="0.2">
      <c r="A907" s="43"/>
      <c r="B907" s="43"/>
      <c r="C907" s="43"/>
      <c r="D907" s="43"/>
      <c r="E907" s="43"/>
      <c r="F907" s="43"/>
      <c r="G907" s="43"/>
      <c r="H907" s="476"/>
      <c r="I907" s="41"/>
      <c r="J907" s="41"/>
      <c r="K907" s="41"/>
      <c r="L907" s="43"/>
      <c r="M907" s="43"/>
      <c r="N907" s="43"/>
      <c r="O907" s="43"/>
      <c r="P907" s="43"/>
      <c r="Q907" s="43"/>
      <c r="R907" s="43"/>
      <c r="S907" s="43"/>
      <c r="T907" s="41"/>
      <c r="U907" s="41"/>
      <c r="V907" s="41"/>
      <c r="W907" s="41"/>
      <c r="X907" s="41"/>
      <c r="Y907" s="43"/>
      <c r="Z907" s="43"/>
    </row>
    <row r="908" spans="1:26" ht="11.25" customHeight="1" x14ac:dyDescent="0.2">
      <c r="A908" s="43"/>
      <c r="B908" s="43"/>
      <c r="C908" s="43"/>
      <c r="D908" s="43"/>
      <c r="E908" s="43"/>
      <c r="F908" s="43"/>
      <c r="G908" s="43"/>
      <c r="H908" s="476"/>
      <c r="I908" s="41"/>
      <c r="J908" s="41"/>
      <c r="K908" s="41"/>
      <c r="L908" s="43"/>
      <c r="M908" s="43"/>
      <c r="N908" s="43"/>
      <c r="O908" s="43"/>
      <c r="P908" s="43"/>
      <c r="Q908" s="43"/>
      <c r="R908" s="43"/>
      <c r="S908" s="43"/>
      <c r="T908" s="41"/>
      <c r="U908" s="41"/>
      <c r="V908" s="41"/>
      <c r="W908" s="41"/>
      <c r="X908" s="41"/>
      <c r="Y908" s="43"/>
      <c r="Z908" s="43"/>
    </row>
    <row r="909" spans="1:26" ht="11.25" customHeight="1" x14ac:dyDescent="0.2">
      <c r="A909" s="43"/>
      <c r="B909" s="43"/>
      <c r="C909" s="43"/>
      <c r="D909" s="43"/>
      <c r="E909" s="43"/>
      <c r="F909" s="43"/>
      <c r="G909" s="43"/>
      <c r="H909" s="476"/>
      <c r="I909" s="41"/>
      <c r="J909" s="41"/>
      <c r="K909" s="41"/>
      <c r="L909" s="43"/>
      <c r="M909" s="43"/>
      <c r="N909" s="43"/>
      <c r="O909" s="43"/>
      <c r="P909" s="43"/>
      <c r="Q909" s="43"/>
      <c r="R909" s="43"/>
      <c r="S909" s="43"/>
      <c r="T909" s="41"/>
      <c r="U909" s="41"/>
      <c r="V909" s="41"/>
      <c r="W909" s="41"/>
      <c r="X909" s="41"/>
      <c r="Y909" s="43"/>
      <c r="Z909" s="43"/>
    </row>
    <row r="910" spans="1:26" ht="11.25" customHeight="1" x14ac:dyDescent="0.2">
      <c r="A910" s="43"/>
      <c r="B910" s="43"/>
      <c r="C910" s="43"/>
      <c r="D910" s="43"/>
      <c r="E910" s="43"/>
      <c r="F910" s="43"/>
      <c r="G910" s="43"/>
      <c r="H910" s="476"/>
      <c r="I910" s="41"/>
      <c r="J910" s="41"/>
      <c r="K910" s="41"/>
      <c r="L910" s="43"/>
      <c r="M910" s="43"/>
      <c r="N910" s="43"/>
      <c r="O910" s="43"/>
      <c r="P910" s="43"/>
      <c r="Q910" s="43"/>
      <c r="R910" s="43"/>
      <c r="S910" s="43"/>
      <c r="T910" s="41"/>
      <c r="U910" s="41"/>
      <c r="V910" s="41"/>
      <c r="W910" s="41"/>
      <c r="X910" s="41"/>
      <c r="Y910" s="43"/>
      <c r="Z910" s="43"/>
    </row>
    <row r="911" spans="1:26" ht="11.25" customHeight="1" x14ac:dyDescent="0.2">
      <c r="A911" s="43"/>
      <c r="B911" s="43"/>
      <c r="C911" s="43"/>
      <c r="D911" s="43"/>
      <c r="E911" s="43"/>
      <c r="F911" s="43"/>
      <c r="G911" s="43"/>
      <c r="H911" s="476"/>
      <c r="I911" s="41"/>
      <c r="J911" s="41"/>
      <c r="K911" s="41"/>
      <c r="L911" s="43"/>
      <c r="M911" s="43"/>
      <c r="N911" s="43"/>
      <c r="O911" s="43"/>
      <c r="P911" s="43"/>
      <c r="Q911" s="43"/>
      <c r="R911" s="43"/>
      <c r="S911" s="43"/>
      <c r="T911" s="41"/>
      <c r="U911" s="41"/>
      <c r="V911" s="41"/>
      <c r="W911" s="41"/>
      <c r="X911" s="41"/>
      <c r="Y911" s="43"/>
      <c r="Z911" s="43"/>
    </row>
    <row r="912" spans="1:26" ht="11.25" customHeight="1" x14ac:dyDescent="0.2">
      <c r="A912" s="43"/>
      <c r="B912" s="43"/>
      <c r="C912" s="43"/>
      <c r="D912" s="43"/>
      <c r="E912" s="43"/>
      <c r="F912" s="43"/>
      <c r="G912" s="43"/>
      <c r="H912" s="476"/>
      <c r="I912" s="41"/>
      <c r="J912" s="41"/>
      <c r="K912" s="41"/>
      <c r="L912" s="43"/>
      <c r="M912" s="43"/>
      <c r="N912" s="43"/>
      <c r="O912" s="43"/>
      <c r="P912" s="43"/>
      <c r="Q912" s="43"/>
      <c r="R912" s="43"/>
      <c r="S912" s="43"/>
      <c r="T912" s="41"/>
      <c r="U912" s="41"/>
      <c r="V912" s="41"/>
      <c r="W912" s="41"/>
      <c r="X912" s="41"/>
      <c r="Y912" s="43"/>
      <c r="Z912" s="43"/>
    </row>
    <row r="913" spans="1:26" ht="11.25" customHeight="1" x14ac:dyDescent="0.2">
      <c r="A913" s="43"/>
      <c r="B913" s="43"/>
      <c r="C913" s="43"/>
      <c r="D913" s="43"/>
      <c r="E913" s="43"/>
      <c r="F913" s="43"/>
      <c r="G913" s="43"/>
      <c r="H913" s="476"/>
      <c r="I913" s="41"/>
      <c r="J913" s="41"/>
      <c r="K913" s="41"/>
      <c r="L913" s="43"/>
      <c r="M913" s="43"/>
      <c r="N913" s="43"/>
      <c r="O913" s="43"/>
      <c r="P913" s="43"/>
      <c r="Q913" s="43"/>
      <c r="R913" s="43"/>
      <c r="S913" s="43"/>
      <c r="T913" s="41"/>
      <c r="U913" s="41"/>
      <c r="V913" s="41"/>
      <c r="W913" s="41"/>
      <c r="X913" s="41"/>
      <c r="Y913" s="43"/>
      <c r="Z913" s="43"/>
    </row>
    <row r="914" spans="1:26" ht="11.25" customHeight="1" x14ac:dyDescent="0.2">
      <c r="A914" s="43"/>
      <c r="B914" s="43"/>
      <c r="C914" s="43"/>
      <c r="D914" s="43"/>
      <c r="E914" s="43"/>
      <c r="F914" s="43"/>
      <c r="G914" s="43"/>
      <c r="H914" s="476"/>
      <c r="I914" s="41"/>
      <c r="J914" s="41"/>
      <c r="K914" s="41"/>
      <c r="L914" s="43"/>
      <c r="M914" s="43"/>
      <c r="N914" s="43"/>
      <c r="O914" s="43"/>
      <c r="P914" s="43"/>
      <c r="Q914" s="43"/>
      <c r="R914" s="43"/>
      <c r="S914" s="43"/>
      <c r="T914" s="41"/>
      <c r="U914" s="41"/>
      <c r="V914" s="41"/>
      <c r="W914" s="41"/>
      <c r="X914" s="41"/>
      <c r="Y914" s="43"/>
      <c r="Z914" s="43"/>
    </row>
    <row r="915" spans="1:26" ht="11.25" customHeight="1" x14ac:dyDescent="0.2">
      <c r="A915" s="43"/>
      <c r="B915" s="43"/>
      <c r="C915" s="43"/>
      <c r="D915" s="43"/>
      <c r="E915" s="43"/>
      <c r="F915" s="43"/>
      <c r="G915" s="43"/>
      <c r="H915" s="476"/>
      <c r="I915" s="41"/>
      <c r="J915" s="41"/>
      <c r="K915" s="41"/>
      <c r="L915" s="43"/>
      <c r="M915" s="43"/>
      <c r="N915" s="43"/>
      <c r="O915" s="43"/>
      <c r="P915" s="43"/>
      <c r="Q915" s="43"/>
      <c r="R915" s="43"/>
      <c r="S915" s="43"/>
      <c r="T915" s="41"/>
      <c r="U915" s="41"/>
      <c r="V915" s="41"/>
      <c r="W915" s="41"/>
      <c r="X915" s="41"/>
      <c r="Y915" s="43"/>
      <c r="Z915" s="43"/>
    </row>
    <row r="916" spans="1:26" ht="11.25" customHeight="1" x14ac:dyDescent="0.2">
      <c r="A916" s="43"/>
      <c r="B916" s="43"/>
      <c r="C916" s="43"/>
      <c r="D916" s="43"/>
      <c r="E916" s="43"/>
      <c r="F916" s="43"/>
      <c r="G916" s="43"/>
      <c r="H916" s="476"/>
      <c r="I916" s="41"/>
      <c r="J916" s="41"/>
      <c r="K916" s="41"/>
      <c r="L916" s="43"/>
      <c r="M916" s="43"/>
      <c r="N916" s="43"/>
      <c r="O916" s="43"/>
      <c r="P916" s="43"/>
      <c r="Q916" s="43"/>
      <c r="R916" s="43"/>
      <c r="S916" s="43"/>
      <c r="T916" s="41"/>
      <c r="U916" s="41"/>
      <c r="V916" s="41"/>
      <c r="W916" s="41"/>
      <c r="X916" s="41"/>
      <c r="Y916" s="43"/>
      <c r="Z916" s="43"/>
    </row>
    <row r="917" spans="1:26" ht="11.25" customHeight="1" x14ac:dyDescent="0.2">
      <c r="A917" s="43"/>
      <c r="B917" s="43"/>
      <c r="C917" s="43"/>
      <c r="D917" s="43"/>
      <c r="E917" s="43"/>
      <c r="F917" s="43"/>
      <c r="G917" s="43"/>
      <c r="H917" s="476"/>
      <c r="I917" s="41"/>
      <c r="J917" s="41"/>
      <c r="K917" s="41"/>
      <c r="L917" s="43"/>
      <c r="M917" s="43"/>
      <c r="N917" s="43"/>
      <c r="O917" s="43"/>
      <c r="P917" s="43"/>
      <c r="Q917" s="43"/>
      <c r="R917" s="43"/>
      <c r="S917" s="43"/>
      <c r="T917" s="41"/>
      <c r="U917" s="41"/>
      <c r="V917" s="41"/>
      <c r="W917" s="41"/>
      <c r="X917" s="41"/>
      <c r="Y917" s="43"/>
      <c r="Z917" s="43"/>
    </row>
    <row r="918" spans="1:26" ht="11.25" customHeight="1" x14ac:dyDescent="0.2">
      <c r="A918" s="43"/>
      <c r="B918" s="43"/>
      <c r="C918" s="43"/>
      <c r="D918" s="43"/>
      <c r="E918" s="43"/>
      <c r="F918" s="43"/>
      <c r="G918" s="43"/>
      <c r="H918" s="476"/>
      <c r="I918" s="41"/>
      <c r="J918" s="41"/>
      <c r="K918" s="41"/>
      <c r="L918" s="43"/>
      <c r="M918" s="43"/>
      <c r="N918" s="43"/>
      <c r="O918" s="43"/>
      <c r="P918" s="43"/>
      <c r="Q918" s="43"/>
      <c r="R918" s="43"/>
      <c r="S918" s="43"/>
      <c r="T918" s="41"/>
      <c r="U918" s="41"/>
      <c r="V918" s="41"/>
      <c r="W918" s="41"/>
      <c r="X918" s="41"/>
      <c r="Y918" s="43"/>
      <c r="Z918" s="43"/>
    </row>
    <row r="919" spans="1:26" ht="11.25" customHeight="1" x14ac:dyDescent="0.2">
      <c r="A919" s="43"/>
      <c r="B919" s="43"/>
      <c r="C919" s="43"/>
      <c r="D919" s="43"/>
      <c r="E919" s="43"/>
      <c r="F919" s="43"/>
      <c r="G919" s="43"/>
      <c r="H919" s="476"/>
      <c r="I919" s="41"/>
      <c r="J919" s="41"/>
      <c r="K919" s="41"/>
      <c r="L919" s="43"/>
      <c r="M919" s="43"/>
      <c r="N919" s="43"/>
      <c r="O919" s="43"/>
      <c r="P919" s="43"/>
      <c r="Q919" s="43"/>
      <c r="R919" s="43"/>
      <c r="S919" s="43"/>
      <c r="T919" s="41"/>
      <c r="U919" s="41"/>
      <c r="V919" s="41"/>
      <c r="W919" s="41"/>
      <c r="X919" s="41"/>
      <c r="Y919" s="43"/>
      <c r="Z919" s="43"/>
    </row>
    <row r="920" spans="1:26" ht="11.25" customHeight="1" x14ac:dyDescent="0.2">
      <c r="A920" s="43"/>
      <c r="B920" s="43"/>
      <c r="C920" s="43"/>
      <c r="D920" s="43"/>
      <c r="E920" s="43"/>
      <c r="F920" s="43"/>
      <c r="G920" s="43"/>
      <c r="H920" s="476"/>
      <c r="I920" s="41"/>
      <c r="J920" s="41"/>
      <c r="K920" s="41"/>
      <c r="L920" s="43"/>
      <c r="M920" s="43"/>
      <c r="N920" s="43"/>
      <c r="O920" s="43"/>
      <c r="P920" s="43"/>
      <c r="Q920" s="43"/>
      <c r="R920" s="43"/>
      <c r="S920" s="43"/>
      <c r="T920" s="41"/>
      <c r="U920" s="41"/>
      <c r="V920" s="41"/>
      <c r="W920" s="41"/>
      <c r="X920" s="41"/>
      <c r="Y920" s="43"/>
      <c r="Z920" s="43"/>
    </row>
    <row r="921" spans="1:26" ht="11.25" customHeight="1" x14ac:dyDescent="0.2">
      <c r="A921" s="43"/>
      <c r="B921" s="43"/>
      <c r="C921" s="43"/>
      <c r="D921" s="43"/>
      <c r="E921" s="43"/>
      <c r="F921" s="43"/>
      <c r="G921" s="43"/>
      <c r="H921" s="476"/>
      <c r="I921" s="41"/>
      <c r="J921" s="41"/>
      <c r="K921" s="41"/>
      <c r="L921" s="43"/>
      <c r="M921" s="43"/>
      <c r="N921" s="43"/>
      <c r="O921" s="43"/>
      <c r="P921" s="43"/>
      <c r="Q921" s="43"/>
      <c r="R921" s="43"/>
      <c r="S921" s="43"/>
      <c r="T921" s="41"/>
      <c r="U921" s="41"/>
      <c r="V921" s="41"/>
      <c r="W921" s="41"/>
      <c r="X921" s="41"/>
      <c r="Y921" s="43"/>
      <c r="Z921" s="43"/>
    </row>
    <row r="922" spans="1:26" ht="11.25" customHeight="1" x14ac:dyDescent="0.2">
      <c r="A922" s="43"/>
      <c r="B922" s="43"/>
      <c r="C922" s="43"/>
      <c r="D922" s="43"/>
      <c r="E922" s="43"/>
      <c r="F922" s="43"/>
      <c r="G922" s="43"/>
      <c r="H922" s="476"/>
      <c r="I922" s="41"/>
      <c r="J922" s="41"/>
      <c r="K922" s="41"/>
      <c r="L922" s="43"/>
      <c r="M922" s="43"/>
      <c r="N922" s="43"/>
      <c r="O922" s="43"/>
      <c r="P922" s="43"/>
      <c r="Q922" s="43"/>
      <c r="R922" s="43"/>
      <c r="S922" s="43"/>
      <c r="T922" s="41"/>
      <c r="U922" s="41"/>
      <c r="V922" s="41"/>
      <c r="W922" s="41"/>
      <c r="X922" s="41"/>
      <c r="Y922" s="43"/>
      <c r="Z922" s="43"/>
    </row>
    <row r="923" spans="1:26" ht="11.25" customHeight="1" x14ac:dyDescent="0.2">
      <c r="A923" s="43"/>
      <c r="B923" s="43"/>
      <c r="C923" s="43"/>
      <c r="D923" s="43"/>
      <c r="E923" s="43"/>
      <c r="F923" s="43"/>
      <c r="G923" s="43"/>
      <c r="H923" s="476"/>
      <c r="I923" s="41"/>
      <c r="J923" s="41"/>
      <c r="K923" s="41"/>
      <c r="L923" s="43"/>
      <c r="M923" s="43"/>
      <c r="N923" s="43"/>
      <c r="O923" s="43"/>
      <c r="P923" s="43"/>
      <c r="Q923" s="43"/>
      <c r="R923" s="43"/>
      <c r="S923" s="43"/>
      <c r="T923" s="41"/>
      <c r="U923" s="41"/>
      <c r="V923" s="41"/>
      <c r="W923" s="41"/>
      <c r="X923" s="41"/>
      <c r="Y923" s="43"/>
      <c r="Z923" s="43"/>
    </row>
    <row r="924" spans="1:26" ht="11.25" customHeight="1" x14ac:dyDescent="0.2">
      <c r="A924" s="43"/>
      <c r="B924" s="43"/>
      <c r="C924" s="43"/>
      <c r="D924" s="43"/>
      <c r="E924" s="43"/>
      <c r="F924" s="43"/>
      <c r="G924" s="43"/>
      <c r="H924" s="476"/>
      <c r="I924" s="41"/>
      <c r="J924" s="41"/>
      <c r="K924" s="41"/>
      <c r="L924" s="43"/>
      <c r="M924" s="43"/>
      <c r="N924" s="43"/>
      <c r="O924" s="43"/>
      <c r="P924" s="43"/>
      <c r="Q924" s="43"/>
      <c r="R924" s="43"/>
      <c r="S924" s="43"/>
      <c r="T924" s="41"/>
      <c r="U924" s="41"/>
      <c r="V924" s="41"/>
      <c r="W924" s="41"/>
      <c r="X924" s="41"/>
      <c r="Y924" s="43"/>
      <c r="Z924" s="43"/>
    </row>
    <row r="925" spans="1:26" ht="11.25" customHeight="1" x14ac:dyDescent="0.2">
      <c r="A925" s="43"/>
      <c r="B925" s="43"/>
      <c r="C925" s="43"/>
      <c r="D925" s="43"/>
      <c r="E925" s="43"/>
      <c r="F925" s="43"/>
      <c r="G925" s="43"/>
      <c r="H925" s="476"/>
      <c r="I925" s="41"/>
      <c r="J925" s="41"/>
      <c r="K925" s="41"/>
      <c r="L925" s="43"/>
      <c r="M925" s="43"/>
      <c r="N925" s="43"/>
      <c r="O925" s="43"/>
      <c r="P925" s="43"/>
      <c r="Q925" s="43"/>
      <c r="R925" s="43"/>
      <c r="S925" s="43"/>
      <c r="T925" s="41"/>
      <c r="U925" s="41"/>
      <c r="V925" s="41"/>
      <c r="W925" s="41"/>
      <c r="X925" s="41"/>
      <c r="Y925" s="43"/>
      <c r="Z925" s="43"/>
    </row>
    <row r="926" spans="1:26" ht="11.25" customHeight="1" x14ac:dyDescent="0.2">
      <c r="A926" s="43"/>
      <c r="B926" s="43"/>
      <c r="C926" s="43"/>
      <c r="D926" s="43"/>
      <c r="E926" s="43"/>
      <c r="F926" s="43"/>
      <c r="G926" s="43"/>
      <c r="H926" s="476"/>
      <c r="I926" s="41"/>
      <c r="J926" s="41"/>
      <c r="K926" s="41"/>
      <c r="L926" s="43"/>
      <c r="M926" s="43"/>
      <c r="N926" s="43"/>
      <c r="O926" s="43"/>
      <c r="P926" s="43"/>
      <c r="Q926" s="43"/>
      <c r="R926" s="43"/>
      <c r="S926" s="43"/>
      <c r="T926" s="41"/>
      <c r="U926" s="41"/>
      <c r="V926" s="41"/>
      <c r="W926" s="41"/>
      <c r="X926" s="41"/>
      <c r="Y926" s="43"/>
      <c r="Z926" s="43"/>
    </row>
    <row r="927" spans="1:26" ht="11.25" customHeight="1" x14ac:dyDescent="0.2">
      <c r="A927" s="43"/>
      <c r="B927" s="43"/>
      <c r="C927" s="43"/>
      <c r="D927" s="43"/>
      <c r="E927" s="43"/>
      <c r="F927" s="43"/>
      <c r="G927" s="43"/>
      <c r="H927" s="476"/>
      <c r="I927" s="41"/>
      <c r="J927" s="41"/>
      <c r="K927" s="41"/>
      <c r="L927" s="43"/>
      <c r="M927" s="43"/>
      <c r="N927" s="43"/>
      <c r="O927" s="43"/>
      <c r="P927" s="43"/>
      <c r="Q927" s="43"/>
      <c r="R927" s="43"/>
      <c r="S927" s="43"/>
      <c r="T927" s="41"/>
      <c r="U927" s="41"/>
      <c r="V927" s="41"/>
      <c r="W927" s="41"/>
      <c r="X927" s="41"/>
      <c r="Y927" s="43"/>
      <c r="Z927" s="43"/>
    </row>
    <row r="928" spans="1:26" ht="11.25" customHeight="1" x14ac:dyDescent="0.2">
      <c r="A928" s="43"/>
      <c r="B928" s="43"/>
      <c r="C928" s="43"/>
      <c r="D928" s="43"/>
      <c r="E928" s="43"/>
      <c r="F928" s="43"/>
      <c r="G928" s="43"/>
      <c r="H928" s="476"/>
      <c r="I928" s="41"/>
      <c r="J928" s="41"/>
      <c r="K928" s="41"/>
      <c r="L928" s="43"/>
      <c r="M928" s="43"/>
      <c r="N928" s="43"/>
      <c r="O928" s="43"/>
      <c r="P928" s="43"/>
      <c r="Q928" s="43"/>
      <c r="R928" s="43"/>
      <c r="S928" s="43"/>
      <c r="T928" s="41"/>
      <c r="U928" s="41"/>
      <c r="V928" s="41"/>
      <c r="W928" s="41"/>
      <c r="X928" s="41"/>
      <c r="Y928" s="43"/>
      <c r="Z928" s="43"/>
    </row>
    <row r="929" spans="1:26" ht="11.25" customHeight="1" x14ac:dyDescent="0.2">
      <c r="A929" s="43"/>
      <c r="B929" s="43"/>
      <c r="C929" s="43"/>
      <c r="D929" s="43"/>
      <c r="E929" s="43"/>
      <c r="F929" s="43"/>
      <c r="G929" s="43"/>
      <c r="H929" s="476"/>
      <c r="I929" s="41"/>
      <c r="J929" s="41"/>
      <c r="K929" s="41"/>
      <c r="L929" s="43"/>
      <c r="M929" s="43"/>
      <c r="N929" s="43"/>
      <c r="O929" s="43"/>
      <c r="P929" s="43"/>
      <c r="Q929" s="43"/>
      <c r="R929" s="43"/>
      <c r="S929" s="43"/>
      <c r="T929" s="41"/>
      <c r="U929" s="41"/>
      <c r="V929" s="41"/>
      <c r="W929" s="41"/>
      <c r="X929" s="41"/>
      <c r="Y929" s="43"/>
      <c r="Z929" s="43"/>
    </row>
    <row r="930" spans="1:26" ht="11.25" customHeight="1" x14ac:dyDescent="0.2">
      <c r="A930" s="43"/>
      <c r="B930" s="43"/>
      <c r="C930" s="43"/>
      <c r="D930" s="43"/>
      <c r="E930" s="43"/>
      <c r="F930" s="43"/>
      <c r="G930" s="43"/>
      <c r="H930" s="476"/>
      <c r="I930" s="41"/>
      <c r="J930" s="41"/>
      <c r="K930" s="41"/>
      <c r="L930" s="43"/>
      <c r="M930" s="43"/>
      <c r="N930" s="43"/>
      <c r="O930" s="43"/>
      <c r="P930" s="43"/>
      <c r="Q930" s="43"/>
      <c r="R930" s="43"/>
      <c r="S930" s="43"/>
      <c r="T930" s="41"/>
      <c r="U930" s="41"/>
      <c r="V930" s="41"/>
      <c r="W930" s="41"/>
      <c r="X930" s="41"/>
      <c r="Y930" s="43"/>
      <c r="Z930" s="43"/>
    </row>
    <row r="931" spans="1:26" ht="11.25" customHeight="1" x14ac:dyDescent="0.2">
      <c r="A931" s="43"/>
      <c r="B931" s="43"/>
      <c r="C931" s="43"/>
      <c r="D931" s="43"/>
      <c r="E931" s="43"/>
      <c r="F931" s="43"/>
      <c r="G931" s="43"/>
      <c r="H931" s="476"/>
      <c r="I931" s="41"/>
      <c r="J931" s="41"/>
      <c r="K931" s="41"/>
      <c r="L931" s="43"/>
      <c r="M931" s="43"/>
      <c r="N931" s="43"/>
      <c r="O931" s="43"/>
      <c r="P931" s="43"/>
      <c r="Q931" s="43"/>
      <c r="R931" s="43"/>
      <c r="S931" s="43"/>
      <c r="T931" s="41"/>
      <c r="U931" s="41"/>
      <c r="V931" s="41"/>
      <c r="W931" s="41"/>
      <c r="X931" s="41"/>
      <c r="Y931" s="43"/>
      <c r="Z931" s="43"/>
    </row>
    <row r="932" spans="1:26" ht="11.25" customHeight="1" x14ac:dyDescent="0.2">
      <c r="A932" s="43"/>
      <c r="B932" s="43"/>
      <c r="C932" s="43"/>
      <c r="D932" s="43"/>
      <c r="E932" s="43"/>
      <c r="F932" s="43"/>
      <c r="G932" s="43"/>
      <c r="H932" s="476"/>
      <c r="I932" s="41"/>
      <c r="J932" s="41"/>
      <c r="K932" s="41"/>
      <c r="L932" s="43"/>
      <c r="M932" s="43"/>
      <c r="N932" s="43"/>
      <c r="O932" s="43"/>
      <c r="P932" s="43"/>
      <c r="Q932" s="43"/>
      <c r="R932" s="43"/>
      <c r="S932" s="43"/>
      <c r="T932" s="41"/>
      <c r="U932" s="41"/>
      <c r="V932" s="41"/>
      <c r="W932" s="41"/>
      <c r="X932" s="41"/>
      <c r="Y932" s="43"/>
      <c r="Z932" s="43"/>
    </row>
    <row r="933" spans="1:26" ht="11.25" customHeight="1" x14ac:dyDescent="0.2">
      <c r="A933" s="43"/>
      <c r="B933" s="43"/>
      <c r="C933" s="43"/>
      <c r="D933" s="43"/>
      <c r="E933" s="43"/>
      <c r="F933" s="43"/>
      <c r="G933" s="43"/>
      <c r="H933" s="476"/>
      <c r="I933" s="41"/>
      <c r="J933" s="41"/>
      <c r="K933" s="41"/>
      <c r="L933" s="43"/>
      <c r="M933" s="43"/>
      <c r="N933" s="43"/>
      <c r="O933" s="43"/>
      <c r="P933" s="43"/>
      <c r="Q933" s="43"/>
      <c r="R933" s="43"/>
      <c r="S933" s="43"/>
      <c r="T933" s="41"/>
      <c r="U933" s="41"/>
      <c r="V933" s="41"/>
      <c r="W933" s="41"/>
      <c r="X933" s="41"/>
      <c r="Y933" s="43"/>
      <c r="Z933" s="43"/>
    </row>
    <row r="934" spans="1:26" ht="11.25" customHeight="1" x14ac:dyDescent="0.2">
      <c r="A934" s="43"/>
      <c r="B934" s="43"/>
      <c r="C934" s="43"/>
      <c r="D934" s="43"/>
      <c r="E934" s="43"/>
      <c r="F934" s="43"/>
      <c r="G934" s="43"/>
      <c r="H934" s="476"/>
      <c r="I934" s="41"/>
      <c r="J934" s="41"/>
      <c r="K934" s="41"/>
      <c r="L934" s="43"/>
      <c r="M934" s="43"/>
      <c r="N934" s="43"/>
      <c r="O934" s="43"/>
      <c r="P934" s="43"/>
      <c r="Q934" s="43"/>
      <c r="R934" s="43"/>
      <c r="S934" s="43"/>
      <c r="T934" s="41"/>
      <c r="U934" s="41"/>
      <c r="V934" s="41"/>
      <c r="W934" s="41"/>
      <c r="X934" s="41"/>
      <c r="Y934" s="43"/>
      <c r="Z934" s="43"/>
    </row>
    <row r="935" spans="1:26" ht="11.25" customHeight="1" x14ac:dyDescent="0.2">
      <c r="A935" s="43"/>
      <c r="B935" s="43"/>
      <c r="C935" s="43"/>
      <c r="D935" s="43"/>
      <c r="E935" s="43"/>
      <c r="F935" s="43"/>
      <c r="G935" s="43"/>
      <c r="H935" s="476"/>
      <c r="I935" s="41"/>
      <c r="J935" s="41"/>
      <c r="K935" s="41"/>
      <c r="L935" s="43"/>
      <c r="M935" s="43"/>
      <c r="N935" s="43"/>
      <c r="O935" s="43"/>
      <c r="P935" s="43"/>
      <c r="Q935" s="43"/>
      <c r="R935" s="43"/>
      <c r="S935" s="43"/>
      <c r="T935" s="41"/>
      <c r="U935" s="41"/>
      <c r="V935" s="41"/>
      <c r="W935" s="41"/>
      <c r="X935" s="41"/>
      <c r="Y935" s="43"/>
      <c r="Z935" s="43"/>
    </row>
    <row r="936" spans="1:26" ht="11.25" customHeight="1" x14ac:dyDescent="0.2">
      <c r="A936" s="43"/>
      <c r="B936" s="43"/>
      <c r="C936" s="43"/>
      <c r="D936" s="43"/>
      <c r="E936" s="43"/>
      <c r="F936" s="43"/>
      <c r="G936" s="43"/>
      <c r="H936" s="476"/>
      <c r="I936" s="41"/>
      <c r="J936" s="41"/>
      <c r="K936" s="41"/>
      <c r="L936" s="43"/>
      <c r="M936" s="43"/>
      <c r="N936" s="43"/>
      <c r="O936" s="43"/>
      <c r="P936" s="43"/>
      <c r="Q936" s="43"/>
      <c r="R936" s="43"/>
      <c r="S936" s="43"/>
      <c r="T936" s="41"/>
      <c r="U936" s="41"/>
      <c r="V936" s="41"/>
      <c r="W936" s="41"/>
      <c r="X936" s="41"/>
      <c r="Y936" s="43"/>
      <c r="Z936" s="43"/>
    </row>
    <row r="937" spans="1:26" ht="11.25" customHeight="1" x14ac:dyDescent="0.2">
      <c r="A937" s="43"/>
      <c r="B937" s="43"/>
      <c r="C937" s="43"/>
      <c r="D937" s="43"/>
      <c r="E937" s="43"/>
      <c r="F937" s="43"/>
      <c r="G937" s="43"/>
      <c r="H937" s="476"/>
      <c r="I937" s="41"/>
      <c r="J937" s="41"/>
      <c r="K937" s="41"/>
      <c r="L937" s="43"/>
      <c r="M937" s="43"/>
      <c r="N937" s="43"/>
      <c r="O937" s="43"/>
      <c r="P937" s="43"/>
      <c r="Q937" s="43"/>
      <c r="R937" s="43"/>
      <c r="S937" s="43"/>
      <c r="T937" s="41"/>
      <c r="U937" s="41"/>
      <c r="V937" s="41"/>
      <c r="W937" s="41"/>
      <c r="X937" s="41"/>
      <c r="Y937" s="43"/>
      <c r="Z937" s="43"/>
    </row>
    <row r="938" spans="1:26" ht="11.25" customHeight="1" x14ac:dyDescent="0.2">
      <c r="A938" s="43"/>
      <c r="B938" s="43"/>
      <c r="C938" s="43"/>
      <c r="D938" s="43"/>
      <c r="E938" s="43"/>
      <c r="F938" s="43"/>
      <c r="G938" s="43"/>
      <c r="H938" s="476"/>
      <c r="I938" s="41"/>
      <c r="J938" s="41"/>
      <c r="K938" s="41"/>
      <c r="L938" s="43"/>
      <c r="M938" s="43"/>
      <c r="N938" s="43"/>
      <c r="O938" s="43"/>
      <c r="P938" s="43"/>
      <c r="Q938" s="43"/>
      <c r="R938" s="43"/>
      <c r="S938" s="43"/>
      <c r="T938" s="41"/>
      <c r="U938" s="41"/>
      <c r="V938" s="41"/>
      <c r="W938" s="41"/>
      <c r="X938" s="41"/>
      <c r="Y938" s="43"/>
      <c r="Z938" s="43"/>
    </row>
    <row r="939" spans="1:26" ht="11.25" customHeight="1" x14ac:dyDescent="0.2">
      <c r="A939" s="43"/>
      <c r="B939" s="43"/>
      <c r="C939" s="43"/>
      <c r="D939" s="43"/>
      <c r="E939" s="43"/>
      <c r="F939" s="43"/>
      <c r="G939" s="43"/>
      <c r="H939" s="476"/>
      <c r="I939" s="41"/>
      <c r="J939" s="41"/>
      <c r="K939" s="41"/>
      <c r="L939" s="43"/>
      <c r="M939" s="43"/>
      <c r="N939" s="43"/>
      <c r="O939" s="43"/>
      <c r="P939" s="43"/>
      <c r="Q939" s="43"/>
      <c r="R939" s="43"/>
      <c r="S939" s="43"/>
      <c r="T939" s="41"/>
      <c r="U939" s="41"/>
      <c r="V939" s="41"/>
      <c r="W939" s="41"/>
      <c r="X939" s="41"/>
      <c r="Y939" s="43"/>
      <c r="Z939" s="43"/>
    </row>
    <row r="940" spans="1:26" ht="11.25" customHeight="1" x14ac:dyDescent="0.2">
      <c r="A940" s="43"/>
      <c r="B940" s="43"/>
      <c r="C940" s="43"/>
      <c r="D940" s="43"/>
      <c r="E940" s="43"/>
      <c r="F940" s="43"/>
      <c r="G940" s="43"/>
      <c r="H940" s="476"/>
      <c r="I940" s="41"/>
      <c r="J940" s="41"/>
      <c r="K940" s="41"/>
      <c r="L940" s="43"/>
      <c r="M940" s="43"/>
      <c r="N940" s="43"/>
      <c r="O940" s="43"/>
      <c r="P940" s="43"/>
      <c r="Q940" s="43"/>
      <c r="R940" s="43"/>
      <c r="S940" s="43"/>
      <c r="T940" s="41"/>
      <c r="U940" s="41"/>
      <c r="V940" s="41"/>
      <c r="W940" s="41"/>
      <c r="X940" s="41"/>
      <c r="Y940" s="43"/>
      <c r="Z940" s="43"/>
    </row>
    <row r="941" spans="1:26" ht="11.25" customHeight="1" x14ac:dyDescent="0.2">
      <c r="A941" s="43"/>
      <c r="B941" s="43"/>
      <c r="C941" s="43"/>
      <c r="D941" s="43"/>
      <c r="E941" s="43"/>
      <c r="F941" s="43"/>
      <c r="G941" s="43"/>
      <c r="H941" s="476"/>
      <c r="I941" s="41"/>
      <c r="J941" s="41"/>
      <c r="K941" s="41"/>
      <c r="L941" s="43"/>
      <c r="M941" s="43"/>
      <c r="N941" s="43"/>
      <c r="O941" s="43"/>
      <c r="P941" s="43"/>
      <c r="Q941" s="43"/>
      <c r="R941" s="43"/>
      <c r="S941" s="43"/>
      <c r="T941" s="41"/>
      <c r="U941" s="41"/>
      <c r="V941" s="41"/>
      <c r="W941" s="41"/>
      <c r="X941" s="41"/>
      <c r="Y941" s="43"/>
      <c r="Z941" s="43"/>
    </row>
    <row r="942" spans="1:26" ht="11.25" customHeight="1" x14ac:dyDescent="0.2">
      <c r="A942" s="43"/>
      <c r="B942" s="43"/>
      <c r="C942" s="43"/>
      <c r="D942" s="43"/>
      <c r="E942" s="43"/>
      <c r="F942" s="43"/>
      <c r="G942" s="43"/>
      <c r="H942" s="476"/>
      <c r="I942" s="41"/>
      <c r="J942" s="41"/>
      <c r="K942" s="41"/>
      <c r="L942" s="43"/>
      <c r="M942" s="43"/>
      <c r="N942" s="43"/>
      <c r="O942" s="43"/>
      <c r="P942" s="43"/>
      <c r="Q942" s="43"/>
      <c r="R942" s="43"/>
      <c r="S942" s="43"/>
      <c r="T942" s="41"/>
      <c r="U942" s="41"/>
      <c r="V942" s="41"/>
      <c r="W942" s="41"/>
      <c r="X942" s="41"/>
      <c r="Y942" s="43"/>
      <c r="Z942" s="43"/>
    </row>
    <row r="943" spans="1:26" ht="11.25" customHeight="1" x14ac:dyDescent="0.2">
      <c r="A943" s="43"/>
      <c r="B943" s="43"/>
      <c r="C943" s="43"/>
      <c r="D943" s="43"/>
      <c r="E943" s="43"/>
      <c r="F943" s="43"/>
      <c r="G943" s="43"/>
      <c r="H943" s="476"/>
      <c r="I943" s="41"/>
      <c r="J943" s="41"/>
      <c r="K943" s="41"/>
      <c r="L943" s="43"/>
      <c r="M943" s="43"/>
      <c r="N943" s="43"/>
      <c r="O943" s="43"/>
      <c r="P943" s="43"/>
      <c r="Q943" s="43"/>
      <c r="R943" s="43"/>
      <c r="S943" s="43"/>
      <c r="T943" s="41"/>
      <c r="U943" s="41"/>
      <c r="V943" s="41"/>
      <c r="W943" s="41"/>
      <c r="X943" s="41"/>
      <c r="Y943" s="43"/>
      <c r="Z943" s="43"/>
    </row>
    <row r="944" spans="1:26" ht="11.25" customHeight="1" x14ac:dyDescent="0.2">
      <c r="A944" s="43"/>
      <c r="B944" s="43"/>
      <c r="C944" s="43"/>
      <c r="D944" s="43"/>
      <c r="E944" s="43"/>
      <c r="F944" s="43"/>
      <c r="G944" s="43"/>
      <c r="H944" s="476"/>
      <c r="I944" s="41"/>
      <c r="J944" s="41"/>
      <c r="K944" s="41"/>
      <c r="L944" s="43"/>
      <c r="M944" s="43"/>
      <c r="N944" s="43"/>
      <c r="O944" s="43"/>
      <c r="P944" s="43"/>
      <c r="Q944" s="43"/>
      <c r="R944" s="43"/>
      <c r="S944" s="43"/>
      <c r="T944" s="41"/>
      <c r="U944" s="41"/>
      <c r="V944" s="41"/>
      <c r="W944" s="41"/>
      <c r="X944" s="41"/>
      <c r="Y944" s="43"/>
      <c r="Z944" s="43"/>
    </row>
    <row r="945" spans="1:26" ht="11.25" customHeight="1" x14ac:dyDescent="0.2">
      <c r="A945" s="43"/>
      <c r="B945" s="43"/>
      <c r="C945" s="43"/>
      <c r="D945" s="43"/>
      <c r="E945" s="43"/>
      <c r="F945" s="43"/>
      <c r="G945" s="43"/>
      <c r="H945" s="476"/>
      <c r="I945" s="41"/>
      <c r="J945" s="41"/>
      <c r="K945" s="41"/>
      <c r="L945" s="43"/>
      <c r="M945" s="43"/>
      <c r="N945" s="43"/>
      <c r="O945" s="43"/>
      <c r="P945" s="43"/>
      <c r="Q945" s="43"/>
      <c r="R945" s="43"/>
      <c r="S945" s="43"/>
      <c r="T945" s="41"/>
      <c r="U945" s="41"/>
      <c r="V945" s="41"/>
      <c r="W945" s="41"/>
      <c r="X945" s="41"/>
      <c r="Y945" s="43"/>
      <c r="Z945" s="43"/>
    </row>
    <row r="946" spans="1:26" ht="11.25" customHeight="1" x14ac:dyDescent="0.2">
      <c r="A946" s="43"/>
      <c r="B946" s="43"/>
      <c r="C946" s="43"/>
      <c r="D946" s="43"/>
      <c r="E946" s="43"/>
      <c r="F946" s="43"/>
      <c r="G946" s="43"/>
      <c r="H946" s="476"/>
      <c r="I946" s="41"/>
      <c r="J946" s="41"/>
      <c r="K946" s="41"/>
      <c r="L946" s="43"/>
      <c r="M946" s="43"/>
      <c r="N946" s="43"/>
      <c r="O946" s="43"/>
      <c r="P946" s="43"/>
      <c r="Q946" s="43"/>
      <c r="R946" s="43"/>
      <c r="S946" s="43"/>
      <c r="T946" s="41"/>
      <c r="U946" s="41"/>
      <c r="V946" s="41"/>
      <c r="W946" s="41"/>
      <c r="X946" s="41"/>
      <c r="Y946" s="43"/>
      <c r="Z946" s="43"/>
    </row>
    <row r="947" spans="1:26" ht="11.25" customHeight="1" x14ac:dyDescent="0.2">
      <c r="A947" s="43"/>
      <c r="B947" s="43"/>
      <c r="C947" s="43"/>
      <c r="D947" s="43"/>
      <c r="E947" s="43"/>
      <c r="F947" s="43"/>
      <c r="G947" s="43"/>
      <c r="H947" s="476"/>
      <c r="I947" s="41"/>
      <c r="J947" s="41"/>
      <c r="K947" s="41"/>
      <c r="L947" s="43"/>
      <c r="M947" s="43"/>
      <c r="N947" s="43"/>
      <c r="O947" s="43"/>
      <c r="P947" s="43"/>
      <c r="Q947" s="43"/>
      <c r="R947" s="43"/>
      <c r="S947" s="43"/>
      <c r="T947" s="41"/>
      <c r="U947" s="41"/>
      <c r="V947" s="41"/>
      <c r="W947" s="41"/>
      <c r="X947" s="41"/>
      <c r="Y947" s="43"/>
      <c r="Z947" s="43"/>
    </row>
    <row r="948" spans="1:26" ht="11.25" customHeight="1" x14ac:dyDescent="0.2">
      <c r="A948" s="43"/>
      <c r="B948" s="43"/>
      <c r="C948" s="43"/>
      <c r="D948" s="43"/>
      <c r="E948" s="43"/>
      <c r="F948" s="43"/>
      <c r="G948" s="43"/>
      <c r="H948" s="476"/>
      <c r="I948" s="41"/>
      <c r="J948" s="41"/>
      <c r="K948" s="41"/>
      <c r="L948" s="43"/>
      <c r="M948" s="43"/>
      <c r="N948" s="43"/>
      <c r="O948" s="43"/>
      <c r="P948" s="43"/>
      <c r="Q948" s="43"/>
      <c r="R948" s="43"/>
      <c r="S948" s="43"/>
      <c r="T948" s="41"/>
      <c r="U948" s="41"/>
      <c r="V948" s="41"/>
      <c r="W948" s="41"/>
      <c r="X948" s="41"/>
      <c r="Y948" s="43"/>
      <c r="Z948" s="43"/>
    </row>
    <row r="949" spans="1:26" ht="11.25" customHeight="1" x14ac:dyDescent="0.2">
      <c r="A949" s="43"/>
      <c r="B949" s="43"/>
      <c r="C949" s="43"/>
      <c r="D949" s="43"/>
      <c r="E949" s="43"/>
      <c r="F949" s="43"/>
      <c r="G949" s="43"/>
      <c r="H949" s="476"/>
      <c r="I949" s="41"/>
      <c r="J949" s="41"/>
      <c r="K949" s="41"/>
      <c r="L949" s="43"/>
      <c r="M949" s="43"/>
      <c r="N949" s="43"/>
      <c r="O949" s="43"/>
      <c r="P949" s="43"/>
      <c r="Q949" s="43"/>
      <c r="R949" s="43"/>
      <c r="S949" s="43"/>
      <c r="T949" s="41"/>
      <c r="U949" s="41"/>
      <c r="V949" s="41"/>
      <c r="W949" s="41"/>
      <c r="X949" s="41"/>
      <c r="Y949" s="43"/>
      <c r="Z949" s="43"/>
    </row>
    <row r="950" spans="1:26" ht="11.25" customHeight="1" x14ac:dyDescent="0.2">
      <c r="A950" s="43"/>
      <c r="B950" s="43"/>
      <c r="C950" s="43"/>
      <c r="D950" s="43"/>
      <c r="E950" s="43"/>
      <c r="F950" s="43"/>
      <c r="G950" s="43"/>
      <c r="H950" s="476"/>
      <c r="I950" s="41"/>
      <c r="J950" s="41"/>
      <c r="K950" s="41"/>
      <c r="L950" s="43"/>
      <c r="M950" s="43"/>
      <c r="N950" s="43"/>
      <c r="O950" s="43"/>
      <c r="P950" s="43"/>
      <c r="Q950" s="43"/>
      <c r="R950" s="43"/>
      <c r="S950" s="43"/>
      <c r="T950" s="41"/>
      <c r="U950" s="41"/>
      <c r="V950" s="41"/>
      <c r="W950" s="41"/>
      <c r="X950" s="41"/>
      <c r="Y950" s="43"/>
      <c r="Z950" s="43"/>
    </row>
    <row r="951" spans="1:26" ht="11.25" customHeight="1" x14ac:dyDescent="0.2">
      <c r="A951" s="43"/>
      <c r="B951" s="43"/>
      <c r="C951" s="43"/>
      <c r="D951" s="43"/>
      <c r="E951" s="43"/>
      <c r="F951" s="43"/>
      <c r="G951" s="43"/>
      <c r="H951" s="476"/>
      <c r="I951" s="41"/>
      <c r="J951" s="41"/>
      <c r="K951" s="41"/>
      <c r="L951" s="43"/>
      <c r="M951" s="43"/>
      <c r="N951" s="43"/>
      <c r="O951" s="43"/>
      <c r="P951" s="43"/>
      <c r="Q951" s="43"/>
      <c r="R951" s="43"/>
      <c r="S951" s="43"/>
      <c r="T951" s="41"/>
      <c r="U951" s="41"/>
      <c r="V951" s="41"/>
      <c r="W951" s="41"/>
      <c r="X951" s="41"/>
      <c r="Y951" s="43"/>
      <c r="Z951" s="43"/>
    </row>
    <row r="952" spans="1:26" ht="11.25" customHeight="1" x14ac:dyDescent="0.2">
      <c r="A952" s="43"/>
      <c r="B952" s="43"/>
      <c r="C952" s="43"/>
      <c r="D952" s="43"/>
      <c r="E952" s="43"/>
      <c r="F952" s="43"/>
      <c r="G952" s="43"/>
      <c r="H952" s="476"/>
      <c r="I952" s="41"/>
      <c r="J952" s="41"/>
      <c r="K952" s="41"/>
      <c r="L952" s="43"/>
      <c r="M952" s="43"/>
      <c r="N952" s="43"/>
      <c r="O952" s="43"/>
      <c r="P952" s="43"/>
      <c r="Q952" s="43"/>
      <c r="R952" s="43"/>
      <c r="S952" s="43"/>
      <c r="T952" s="41"/>
      <c r="U952" s="41"/>
      <c r="V952" s="41"/>
      <c r="W952" s="41"/>
      <c r="X952" s="41"/>
      <c r="Y952" s="43"/>
      <c r="Z952" s="43"/>
    </row>
    <row r="953" spans="1:26" ht="11.25" customHeight="1" x14ac:dyDescent="0.2">
      <c r="A953" s="43"/>
      <c r="B953" s="43"/>
      <c r="C953" s="43"/>
      <c r="D953" s="43"/>
      <c r="E953" s="43"/>
      <c r="F953" s="43"/>
      <c r="G953" s="43"/>
      <c r="H953" s="476"/>
      <c r="I953" s="41"/>
      <c r="J953" s="41"/>
      <c r="K953" s="41"/>
      <c r="L953" s="43"/>
      <c r="M953" s="43"/>
      <c r="N953" s="43"/>
      <c r="O953" s="43"/>
      <c r="P953" s="43"/>
      <c r="Q953" s="43"/>
      <c r="R953" s="43"/>
      <c r="S953" s="43"/>
      <c r="T953" s="41"/>
      <c r="U953" s="41"/>
      <c r="V953" s="41"/>
      <c r="W953" s="41"/>
      <c r="X953" s="41"/>
      <c r="Y953" s="43"/>
      <c r="Z953" s="43"/>
    </row>
    <row r="954" spans="1:26" ht="11.25" customHeight="1" x14ac:dyDescent="0.2">
      <c r="A954" s="43"/>
      <c r="B954" s="43"/>
      <c r="C954" s="43"/>
      <c r="D954" s="43"/>
      <c r="E954" s="43"/>
      <c r="F954" s="43"/>
      <c r="G954" s="43"/>
      <c r="H954" s="476"/>
      <c r="I954" s="41"/>
      <c r="J954" s="41"/>
      <c r="K954" s="41"/>
      <c r="L954" s="43"/>
      <c r="M954" s="43"/>
      <c r="N954" s="43"/>
      <c r="O954" s="43"/>
      <c r="P954" s="43"/>
      <c r="Q954" s="43"/>
      <c r="R954" s="43"/>
      <c r="S954" s="43"/>
      <c r="T954" s="41"/>
      <c r="U954" s="41"/>
      <c r="V954" s="41"/>
      <c r="W954" s="41"/>
      <c r="X954" s="41"/>
      <c r="Y954" s="43"/>
      <c r="Z954" s="43"/>
    </row>
    <row r="955" spans="1:26" ht="11.25" customHeight="1" x14ac:dyDescent="0.2">
      <c r="A955" s="43"/>
      <c r="B955" s="43"/>
      <c r="C955" s="43"/>
      <c r="D955" s="43"/>
      <c r="E955" s="43"/>
      <c r="F955" s="43"/>
      <c r="G955" s="43"/>
      <c r="H955" s="476"/>
      <c r="I955" s="41"/>
      <c r="J955" s="41"/>
      <c r="K955" s="41"/>
      <c r="L955" s="43"/>
      <c r="M955" s="43"/>
      <c r="N955" s="43"/>
      <c r="O955" s="43"/>
      <c r="P955" s="43"/>
      <c r="Q955" s="43"/>
      <c r="R955" s="43"/>
      <c r="S955" s="43"/>
      <c r="T955" s="41"/>
      <c r="U955" s="41"/>
      <c r="V955" s="41"/>
      <c r="W955" s="41"/>
      <c r="X955" s="41"/>
      <c r="Y955" s="43"/>
      <c r="Z955" s="43"/>
    </row>
    <row r="956" spans="1:26" ht="11.25" customHeight="1" x14ac:dyDescent="0.2">
      <c r="A956" s="43"/>
      <c r="B956" s="43"/>
      <c r="C956" s="43"/>
      <c r="D956" s="43"/>
      <c r="E956" s="43"/>
      <c r="F956" s="43"/>
      <c r="G956" s="43"/>
      <c r="H956" s="476"/>
      <c r="I956" s="41"/>
      <c r="J956" s="41"/>
      <c r="K956" s="41"/>
      <c r="L956" s="43"/>
      <c r="M956" s="43"/>
      <c r="N956" s="43"/>
      <c r="O956" s="43"/>
      <c r="P956" s="43"/>
      <c r="Q956" s="43"/>
      <c r="R956" s="43"/>
      <c r="S956" s="43"/>
      <c r="T956" s="41"/>
      <c r="U956" s="41"/>
      <c r="V956" s="41"/>
      <c r="W956" s="41"/>
      <c r="X956" s="41"/>
      <c r="Y956" s="43"/>
      <c r="Z956" s="43"/>
    </row>
    <row r="957" spans="1:26" ht="11.25" customHeight="1" x14ac:dyDescent="0.2">
      <c r="A957" s="43"/>
      <c r="B957" s="43"/>
      <c r="C957" s="43"/>
      <c r="D957" s="43"/>
      <c r="E957" s="43"/>
      <c r="F957" s="43"/>
      <c r="G957" s="43"/>
      <c r="H957" s="476"/>
      <c r="I957" s="41"/>
      <c r="J957" s="41"/>
      <c r="K957" s="41"/>
      <c r="L957" s="43"/>
      <c r="M957" s="43"/>
      <c r="N957" s="43"/>
      <c r="O957" s="43"/>
      <c r="P957" s="43"/>
      <c r="Q957" s="43"/>
      <c r="R957" s="43"/>
      <c r="S957" s="43"/>
      <c r="T957" s="41"/>
      <c r="U957" s="41"/>
      <c r="V957" s="41"/>
      <c r="W957" s="41"/>
      <c r="X957" s="41"/>
      <c r="Y957" s="43"/>
      <c r="Z957" s="43"/>
    </row>
    <row r="958" spans="1:26" ht="11.25" customHeight="1" x14ac:dyDescent="0.2">
      <c r="A958" s="43"/>
      <c r="B958" s="43"/>
      <c r="C958" s="43"/>
      <c r="D958" s="43"/>
      <c r="E958" s="43"/>
      <c r="F958" s="43"/>
      <c r="G958" s="43"/>
      <c r="H958" s="476"/>
      <c r="I958" s="41"/>
      <c r="J958" s="41"/>
      <c r="K958" s="41"/>
      <c r="L958" s="43"/>
      <c r="M958" s="43"/>
      <c r="N958" s="43"/>
      <c r="O958" s="43"/>
      <c r="P958" s="43"/>
      <c r="Q958" s="43"/>
      <c r="R958" s="43"/>
      <c r="S958" s="43"/>
      <c r="T958" s="41"/>
      <c r="U958" s="41"/>
      <c r="V958" s="41"/>
      <c r="W958" s="41"/>
      <c r="X958" s="41"/>
      <c r="Y958" s="43"/>
      <c r="Z958" s="43"/>
    </row>
    <row r="959" spans="1:26" ht="11.25" customHeight="1" x14ac:dyDescent="0.2">
      <c r="A959" s="43"/>
      <c r="B959" s="43"/>
      <c r="C959" s="43"/>
      <c r="D959" s="43"/>
      <c r="E959" s="43"/>
      <c r="F959" s="43"/>
      <c r="G959" s="43"/>
      <c r="H959" s="476"/>
      <c r="I959" s="41"/>
      <c r="J959" s="41"/>
      <c r="K959" s="41"/>
      <c r="L959" s="43"/>
      <c r="M959" s="43"/>
      <c r="N959" s="43"/>
      <c r="O959" s="43"/>
      <c r="P959" s="43"/>
      <c r="Q959" s="43"/>
      <c r="R959" s="43"/>
      <c r="S959" s="43"/>
      <c r="T959" s="41"/>
      <c r="U959" s="41"/>
      <c r="V959" s="41"/>
      <c r="W959" s="41"/>
      <c r="X959" s="41"/>
      <c r="Y959" s="43"/>
      <c r="Z959" s="43"/>
    </row>
    <row r="960" spans="1:26" ht="11.25" customHeight="1" x14ac:dyDescent="0.2">
      <c r="A960" s="43"/>
      <c r="B960" s="43"/>
      <c r="C960" s="43"/>
      <c r="D960" s="43"/>
      <c r="E960" s="43"/>
      <c r="F960" s="43"/>
      <c r="G960" s="43"/>
      <c r="H960" s="476"/>
      <c r="I960" s="41"/>
      <c r="J960" s="41"/>
      <c r="K960" s="41"/>
      <c r="L960" s="43"/>
      <c r="M960" s="43"/>
      <c r="N960" s="43"/>
      <c r="O960" s="43"/>
      <c r="P960" s="43"/>
      <c r="Q960" s="43"/>
      <c r="R960" s="43"/>
      <c r="S960" s="43"/>
      <c r="T960" s="41"/>
      <c r="U960" s="41"/>
      <c r="V960" s="41"/>
      <c r="W960" s="41"/>
      <c r="X960" s="41"/>
      <c r="Y960" s="43"/>
      <c r="Z960" s="43"/>
    </row>
    <row r="961" spans="1:26" ht="11.25" customHeight="1" x14ac:dyDescent="0.2">
      <c r="A961" s="43"/>
      <c r="B961" s="43"/>
      <c r="C961" s="43"/>
      <c r="D961" s="43"/>
      <c r="E961" s="43"/>
      <c r="F961" s="43"/>
      <c r="G961" s="43"/>
      <c r="H961" s="476"/>
      <c r="I961" s="41"/>
      <c r="J961" s="41"/>
      <c r="K961" s="41"/>
      <c r="L961" s="43"/>
      <c r="M961" s="43"/>
      <c r="N961" s="43"/>
      <c r="O961" s="43"/>
      <c r="P961" s="43"/>
      <c r="Q961" s="43"/>
      <c r="R961" s="43"/>
      <c r="S961" s="43"/>
      <c r="T961" s="41"/>
      <c r="U961" s="41"/>
      <c r="V961" s="41"/>
      <c r="W961" s="41"/>
      <c r="X961" s="41"/>
      <c r="Y961" s="43"/>
      <c r="Z961" s="43"/>
    </row>
    <row r="962" spans="1:26" ht="11.25" customHeight="1" x14ac:dyDescent="0.2">
      <c r="A962" s="43"/>
      <c r="B962" s="43"/>
      <c r="C962" s="43"/>
      <c r="D962" s="43"/>
      <c r="E962" s="43"/>
      <c r="F962" s="43"/>
      <c r="G962" s="43"/>
      <c r="H962" s="476"/>
      <c r="I962" s="41"/>
      <c r="J962" s="41"/>
      <c r="K962" s="41"/>
      <c r="L962" s="43"/>
      <c r="M962" s="43"/>
      <c r="N962" s="43"/>
      <c r="O962" s="43"/>
      <c r="P962" s="43"/>
      <c r="Q962" s="43"/>
      <c r="R962" s="43"/>
      <c r="S962" s="43"/>
      <c r="T962" s="41"/>
      <c r="U962" s="41"/>
      <c r="V962" s="41"/>
      <c r="W962" s="41"/>
      <c r="X962" s="41"/>
      <c r="Y962" s="43"/>
      <c r="Z962" s="43"/>
    </row>
    <row r="963" spans="1:26" ht="11.25" customHeight="1" x14ac:dyDescent="0.2">
      <c r="A963" s="43"/>
      <c r="B963" s="43"/>
      <c r="C963" s="43"/>
      <c r="D963" s="43"/>
      <c r="E963" s="43"/>
      <c r="F963" s="43"/>
      <c r="G963" s="43"/>
      <c r="H963" s="476"/>
      <c r="I963" s="41"/>
      <c r="J963" s="41"/>
      <c r="K963" s="41"/>
      <c r="L963" s="43"/>
      <c r="M963" s="43"/>
      <c r="N963" s="43"/>
      <c r="O963" s="43"/>
      <c r="P963" s="43"/>
      <c r="Q963" s="43"/>
      <c r="R963" s="43"/>
      <c r="S963" s="43"/>
      <c r="T963" s="41"/>
      <c r="U963" s="41"/>
      <c r="V963" s="41"/>
      <c r="W963" s="41"/>
      <c r="X963" s="41"/>
      <c r="Y963" s="43"/>
      <c r="Z963" s="43"/>
    </row>
    <row r="964" spans="1:26" ht="11.25" customHeight="1" x14ac:dyDescent="0.2">
      <c r="A964" s="43"/>
      <c r="B964" s="43"/>
      <c r="C964" s="43"/>
      <c r="D964" s="43"/>
      <c r="E964" s="43"/>
      <c r="F964" s="43"/>
      <c r="G964" s="43"/>
      <c r="H964" s="476"/>
      <c r="I964" s="41"/>
      <c r="J964" s="41"/>
      <c r="K964" s="41"/>
      <c r="L964" s="43"/>
      <c r="M964" s="43"/>
      <c r="N964" s="43"/>
      <c r="O964" s="43"/>
      <c r="P964" s="43"/>
      <c r="Q964" s="43"/>
      <c r="R964" s="43"/>
      <c r="S964" s="43"/>
      <c r="T964" s="41"/>
      <c r="U964" s="41"/>
      <c r="V964" s="41"/>
      <c r="W964" s="41"/>
      <c r="X964" s="41"/>
      <c r="Y964" s="43"/>
      <c r="Z964" s="43"/>
    </row>
    <row r="965" spans="1:26" ht="11.25" customHeight="1" x14ac:dyDescent="0.2">
      <c r="A965" s="43"/>
      <c r="B965" s="43"/>
      <c r="C965" s="43"/>
      <c r="D965" s="43"/>
      <c r="E965" s="43"/>
      <c r="F965" s="43"/>
      <c r="G965" s="43"/>
      <c r="H965" s="476"/>
      <c r="I965" s="41"/>
      <c r="J965" s="41"/>
      <c r="K965" s="41"/>
      <c r="L965" s="43"/>
      <c r="M965" s="43"/>
      <c r="N965" s="43"/>
      <c r="O965" s="43"/>
      <c r="P965" s="43"/>
      <c r="Q965" s="43"/>
      <c r="R965" s="43"/>
      <c r="S965" s="43"/>
      <c r="T965" s="41"/>
      <c r="U965" s="41"/>
      <c r="V965" s="41"/>
      <c r="W965" s="41"/>
      <c r="X965" s="41"/>
      <c r="Y965" s="43"/>
      <c r="Z965" s="43"/>
    </row>
    <row r="966" spans="1:26" ht="11.25" customHeight="1" x14ac:dyDescent="0.2">
      <c r="A966" s="43"/>
      <c r="B966" s="43"/>
      <c r="C966" s="43"/>
      <c r="D966" s="43"/>
      <c r="E966" s="43"/>
      <c r="F966" s="43"/>
      <c r="G966" s="43"/>
      <c r="H966" s="476"/>
      <c r="I966" s="41"/>
      <c r="J966" s="41"/>
      <c r="K966" s="41"/>
      <c r="L966" s="43"/>
      <c r="M966" s="43"/>
      <c r="N966" s="43"/>
      <c r="O966" s="43"/>
      <c r="P966" s="43"/>
      <c r="Q966" s="43"/>
      <c r="R966" s="43"/>
      <c r="S966" s="43"/>
      <c r="T966" s="41"/>
      <c r="U966" s="41"/>
      <c r="V966" s="41"/>
      <c r="W966" s="41"/>
      <c r="X966" s="41"/>
      <c r="Y966" s="43"/>
      <c r="Z966" s="43"/>
    </row>
    <row r="967" spans="1:26" ht="11.25" customHeight="1" x14ac:dyDescent="0.2">
      <c r="A967" s="43"/>
      <c r="B967" s="43"/>
      <c r="C967" s="43"/>
      <c r="D967" s="43"/>
      <c r="E967" s="43"/>
      <c r="F967" s="43"/>
      <c r="G967" s="43"/>
      <c r="H967" s="476"/>
      <c r="I967" s="41"/>
      <c r="J967" s="41"/>
      <c r="K967" s="41"/>
      <c r="L967" s="43"/>
      <c r="M967" s="43"/>
      <c r="N967" s="43"/>
      <c r="O967" s="43"/>
      <c r="P967" s="43"/>
      <c r="Q967" s="43"/>
      <c r="R967" s="43"/>
      <c r="S967" s="43"/>
      <c r="T967" s="41"/>
      <c r="U967" s="41"/>
      <c r="V967" s="41"/>
      <c r="W967" s="41"/>
      <c r="X967" s="41"/>
      <c r="Y967" s="43"/>
      <c r="Z967" s="43"/>
    </row>
    <row r="968" spans="1:26" ht="11.25" customHeight="1" x14ac:dyDescent="0.2">
      <c r="A968" s="43"/>
      <c r="B968" s="43"/>
      <c r="C968" s="43"/>
      <c r="D968" s="43"/>
      <c r="E968" s="43"/>
      <c r="F968" s="43"/>
      <c r="G968" s="43"/>
      <c r="H968" s="476"/>
      <c r="I968" s="41"/>
      <c r="J968" s="41"/>
      <c r="K968" s="41"/>
      <c r="L968" s="43"/>
      <c r="M968" s="43"/>
      <c r="N968" s="43"/>
      <c r="O968" s="43"/>
      <c r="P968" s="43"/>
      <c r="Q968" s="43"/>
      <c r="R968" s="43"/>
      <c r="S968" s="43"/>
      <c r="T968" s="41"/>
      <c r="U968" s="41"/>
      <c r="V968" s="41"/>
      <c r="W968" s="41"/>
      <c r="X968" s="41"/>
      <c r="Y968" s="43"/>
      <c r="Z968" s="43"/>
    </row>
    <row r="969" spans="1:26" ht="11.25" customHeight="1" x14ac:dyDescent="0.2">
      <c r="A969" s="43"/>
      <c r="B969" s="43"/>
      <c r="C969" s="43"/>
      <c r="D969" s="43"/>
      <c r="E969" s="43"/>
      <c r="F969" s="43"/>
      <c r="G969" s="43"/>
      <c r="H969" s="476"/>
      <c r="I969" s="41"/>
      <c r="J969" s="41"/>
      <c r="K969" s="41"/>
      <c r="L969" s="43"/>
      <c r="M969" s="43"/>
      <c r="N969" s="43"/>
      <c r="O969" s="43"/>
      <c r="P969" s="43"/>
      <c r="Q969" s="43"/>
      <c r="R969" s="43"/>
      <c r="S969" s="43"/>
      <c r="T969" s="41"/>
      <c r="U969" s="41"/>
      <c r="V969" s="41"/>
      <c r="W969" s="41"/>
      <c r="X969" s="41"/>
      <c r="Y969" s="43"/>
      <c r="Z969" s="43"/>
    </row>
    <row r="970" spans="1:26" ht="11.25" customHeight="1" x14ac:dyDescent="0.2">
      <c r="A970" s="43"/>
      <c r="B970" s="43"/>
      <c r="C970" s="43"/>
      <c r="D970" s="43"/>
      <c r="E970" s="43"/>
      <c r="F970" s="43"/>
      <c r="G970" s="43"/>
      <c r="H970" s="476"/>
      <c r="I970" s="41"/>
      <c r="J970" s="41"/>
      <c r="K970" s="41"/>
      <c r="L970" s="43"/>
      <c r="M970" s="43"/>
      <c r="N970" s="43"/>
      <c r="O970" s="43"/>
      <c r="P970" s="43"/>
      <c r="Q970" s="43"/>
      <c r="R970" s="43"/>
      <c r="S970" s="43"/>
      <c r="T970" s="41"/>
      <c r="U970" s="41"/>
      <c r="V970" s="41"/>
      <c r="W970" s="41"/>
      <c r="X970" s="41"/>
      <c r="Y970" s="43"/>
      <c r="Z970" s="43"/>
    </row>
    <row r="971" spans="1:26" ht="11.25" customHeight="1" x14ac:dyDescent="0.2">
      <c r="A971" s="43"/>
      <c r="B971" s="43"/>
      <c r="C971" s="43"/>
      <c r="D971" s="43"/>
      <c r="E971" s="43"/>
      <c r="F971" s="43"/>
      <c r="G971" s="43"/>
      <c r="H971" s="476"/>
      <c r="I971" s="41"/>
      <c r="J971" s="41"/>
      <c r="K971" s="41"/>
      <c r="L971" s="43"/>
      <c r="M971" s="43"/>
      <c r="N971" s="43"/>
      <c r="O971" s="43"/>
      <c r="P971" s="43"/>
      <c r="Q971" s="43"/>
      <c r="R971" s="43"/>
      <c r="S971" s="43"/>
      <c r="T971" s="41"/>
      <c r="U971" s="41"/>
      <c r="V971" s="41"/>
      <c r="W971" s="41"/>
      <c r="X971" s="41"/>
      <c r="Y971" s="43"/>
      <c r="Z971" s="43"/>
    </row>
    <row r="972" spans="1:26" ht="11.25" customHeight="1" x14ac:dyDescent="0.2">
      <c r="A972" s="43"/>
      <c r="B972" s="43"/>
      <c r="C972" s="43"/>
      <c r="D972" s="43"/>
      <c r="E972" s="43"/>
      <c r="F972" s="43"/>
      <c r="G972" s="43"/>
      <c r="H972" s="476"/>
      <c r="I972" s="41"/>
      <c r="J972" s="41"/>
      <c r="K972" s="41"/>
      <c r="L972" s="43"/>
      <c r="M972" s="43"/>
      <c r="N972" s="43"/>
      <c r="O972" s="43"/>
      <c r="P972" s="43"/>
      <c r="Q972" s="43"/>
      <c r="R972" s="43"/>
      <c r="S972" s="43"/>
      <c r="T972" s="41"/>
      <c r="U972" s="41"/>
      <c r="V972" s="41"/>
      <c r="W972" s="41"/>
      <c r="X972" s="41"/>
      <c r="Y972" s="43"/>
      <c r="Z972" s="43"/>
    </row>
    <row r="973" spans="1:26" ht="11.25" customHeight="1" x14ac:dyDescent="0.2">
      <c r="A973" s="43"/>
      <c r="B973" s="43"/>
      <c r="C973" s="43"/>
      <c r="D973" s="43"/>
      <c r="E973" s="43"/>
      <c r="F973" s="43"/>
      <c r="G973" s="43"/>
      <c r="H973" s="476"/>
      <c r="I973" s="41"/>
      <c r="J973" s="41"/>
      <c r="K973" s="41"/>
      <c r="L973" s="43"/>
      <c r="M973" s="43"/>
      <c r="N973" s="43"/>
      <c r="O973" s="43"/>
      <c r="P973" s="43"/>
      <c r="Q973" s="43"/>
      <c r="R973" s="43"/>
      <c r="S973" s="43"/>
      <c r="T973" s="41"/>
      <c r="U973" s="41"/>
      <c r="V973" s="41"/>
      <c r="W973" s="41"/>
      <c r="X973" s="41"/>
      <c r="Y973" s="43"/>
      <c r="Z973" s="43"/>
    </row>
    <row r="974" spans="1:26" ht="11.25" customHeight="1" x14ac:dyDescent="0.2">
      <c r="A974" s="43"/>
      <c r="B974" s="43"/>
      <c r="C974" s="43"/>
      <c r="D974" s="43"/>
      <c r="E974" s="43"/>
      <c r="F974" s="43"/>
      <c r="G974" s="43"/>
      <c r="H974" s="476"/>
      <c r="I974" s="41"/>
      <c r="J974" s="41"/>
      <c r="K974" s="41"/>
      <c r="L974" s="43"/>
      <c r="M974" s="43"/>
      <c r="N974" s="43"/>
      <c r="O974" s="43"/>
      <c r="P974" s="43"/>
      <c r="Q974" s="43"/>
      <c r="R974" s="43"/>
      <c r="S974" s="43"/>
      <c r="T974" s="41"/>
      <c r="U974" s="41"/>
      <c r="V974" s="41"/>
      <c r="W974" s="41"/>
      <c r="X974" s="41"/>
      <c r="Y974" s="43"/>
      <c r="Z974" s="43"/>
    </row>
    <row r="975" spans="1:26" ht="11.25" customHeight="1" x14ac:dyDescent="0.2">
      <c r="A975" s="43"/>
      <c r="B975" s="43"/>
      <c r="C975" s="43"/>
      <c r="D975" s="43"/>
      <c r="E975" s="43"/>
      <c r="F975" s="43"/>
      <c r="G975" s="43"/>
      <c r="H975" s="476"/>
      <c r="I975" s="41"/>
      <c r="J975" s="41"/>
      <c r="K975" s="41"/>
      <c r="L975" s="43"/>
      <c r="M975" s="43"/>
      <c r="N975" s="43"/>
      <c r="O975" s="43"/>
      <c r="P975" s="43"/>
      <c r="Q975" s="43"/>
      <c r="R975" s="43"/>
      <c r="S975" s="43"/>
      <c r="T975" s="41"/>
      <c r="U975" s="41"/>
      <c r="V975" s="41"/>
      <c r="W975" s="41"/>
      <c r="X975" s="41"/>
      <c r="Y975" s="43"/>
      <c r="Z975" s="43"/>
    </row>
    <row r="976" spans="1:26" ht="11.25" customHeight="1" x14ac:dyDescent="0.2">
      <c r="A976" s="43"/>
      <c r="B976" s="43"/>
      <c r="C976" s="43"/>
      <c r="D976" s="43"/>
      <c r="E976" s="43"/>
      <c r="F976" s="43"/>
      <c r="G976" s="43"/>
      <c r="H976" s="476"/>
      <c r="I976" s="41"/>
      <c r="J976" s="41"/>
      <c r="K976" s="41"/>
      <c r="L976" s="43"/>
      <c r="M976" s="43"/>
      <c r="N976" s="43"/>
      <c r="O976" s="43"/>
      <c r="P976" s="43"/>
      <c r="Q976" s="43"/>
      <c r="R976" s="43"/>
      <c r="S976" s="43"/>
      <c r="T976" s="41"/>
      <c r="U976" s="41"/>
      <c r="V976" s="41"/>
      <c r="W976" s="41"/>
      <c r="X976" s="41"/>
      <c r="Y976" s="43"/>
      <c r="Z976" s="43"/>
    </row>
    <row r="977" spans="1:26" ht="11.25" customHeight="1" x14ac:dyDescent="0.2">
      <c r="A977" s="43"/>
      <c r="B977" s="43"/>
      <c r="C977" s="43"/>
      <c r="D977" s="43"/>
      <c r="E977" s="43"/>
      <c r="F977" s="43"/>
      <c r="G977" s="43"/>
      <c r="H977" s="476"/>
      <c r="I977" s="41"/>
      <c r="J977" s="41"/>
      <c r="K977" s="41"/>
      <c r="L977" s="43"/>
      <c r="M977" s="43"/>
      <c r="N977" s="43"/>
      <c r="O977" s="43"/>
      <c r="P977" s="43"/>
      <c r="Q977" s="43"/>
      <c r="R977" s="43"/>
      <c r="S977" s="43"/>
      <c r="T977" s="41"/>
      <c r="U977" s="41"/>
      <c r="V977" s="41"/>
      <c r="W977" s="41"/>
      <c r="X977" s="41"/>
      <c r="Y977" s="43"/>
      <c r="Z977" s="43"/>
    </row>
    <row r="978" spans="1:26" ht="11.25" customHeight="1" x14ac:dyDescent="0.2">
      <c r="A978" s="43"/>
      <c r="B978" s="43"/>
      <c r="C978" s="43"/>
      <c r="D978" s="43"/>
      <c r="E978" s="43"/>
      <c r="F978" s="43"/>
      <c r="G978" s="43"/>
      <c r="H978" s="476"/>
      <c r="I978" s="41"/>
      <c r="J978" s="41"/>
      <c r="K978" s="41"/>
      <c r="L978" s="43"/>
      <c r="M978" s="43"/>
      <c r="N978" s="43"/>
      <c r="O978" s="43"/>
      <c r="P978" s="43"/>
      <c r="Q978" s="43"/>
      <c r="R978" s="43"/>
      <c r="S978" s="43"/>
      <c r="T978" s="41"/>
      <c r="U978" s="41"/>
      <c r="V978" s="41"/>
      <c r="W978" s="41"/>
      <c r="X978" s="41"/>
      <c r="Y978" s="43"/>
      <c r="Z978" s="43"/>
    </row>
    <row r="979" spans="1:26" ht="11.25" customHeight="1" x14ac:dyDescent="0.2">
      <c r="A979" s="43"/>
      <c r="B979" s="43"/>
      <c r="C979" s="43"/>
      <c r="D979" s="43"/>
      <c r="E979" s="43"/>
      <c r="F979" s="43"/>
      <c r="G979" s="43"/>
      <c r="H979" s="476"/>
      <c r="I979" s="41"/>
      <c r="J979" s="41"/>
      <c r="K979" s="41"/>
      <c r="L979" s="43"/>
      <c r="M979" s="43"/>
      <c r="N979" s="43"/>
      <c r="O979" s="43"/>
      <c r="P979" s="43"/>
      <c r="Q979" s="43"/>
      <c r="R979" s="43"/>
      <c r="S979" s="43"/>
      <c r="T979" s="41"/>
      <c r="U979" s="41"/>
      <c r="V979" s="41"/>
      <c r="W979" s="41"/>
      <c r="X979" s="41"/>
      <c r="Y979" s="43"/>
      <c r="Z979" s="43"/>
    </row>
    <row r="980" spans="1:26" ht="11.25" customHeight="1" x14ac:dyDescent="0.2">
      <c r="A980" s="43"/>
      <c r="B980" s="43"/>
      <c r="C980" s="43"/>
      <c r="D980" s="43"/>
      <c r="E980" s="43"/>
      <c r="F980" s="43"/>
      <c r="G980" s="43"/>
      <c r="H980" s="476"/>
      <c r="I980" s="41"/>
      <c r="J980" s="41"/>
      <c r="K980" s="41"/>
      <c r="L980" s="43"/>
      <c r="M980" s="43"/>
      <c r="N980" s="43"/>
      <c r="O980" s="43"/>
      <c r="P980" s="43"/>
      <c r="Q980" s="43"/>
      <c r="R980" s="43"/>
      <c r="S980" s="43"/>
      <c r="T980" s="41"/>
      <c r="U980" s="41"/>
      <c r="V980" s="41"/>
      <c r="W980" s="41"/>
      <c r="X980" s="41"/>
      <c r="Y980" s="43"/>
      <c r="Z980" s="43"/>
    </row>
    <row r="981" spans="1:26" ht="11.25" customHeight="1" x14ac:dyDescent="0.2">
      <c r="A981" s="43"/>
      <c r="B981" s="43"/>
      <c r="C981" s="43"/>
      <c r="D981" s="43"/>
      <c r="E981" s="43"/>
      <c r="F981" s="43"/>
      <c r="G981" s="43"/>
      <c r="H981" s="476"/>
      <c r="I981" s="41"/>
      <c r="J981" s="41"/>
      <c r="K981" s="41"/>
      <c r="L981" s="43"/>
      <c r="M981" s="43"/>
      <c r="N981" s="43"/>
      <c r="O981" s="43"/>
      <c r="P981" s="43"/>
      <c r="Q981" s="43"/>
      <c r="R981" s="43"/>
      <c r="S981" s="43"/>
      <c r="T981" s="41"/>
      <c r="U981" s="41"/>
      <c r="V981" s="41"/>
      <c r="W981" s="41"/>
      <c r="X981" s="41"/>
      <c r="Y981" s="43"/>
      <c r="Z981" s="43"/>
    </row>
    <row r="982" spans="1:26" ht="11.25" customHeight="1" x14ac:dyDescent="0.2">
      <c r="A982" s="43"/>
      <c r="B982" s="43"/>
      <c r="C982" s="43"/>
      <c r="D982" s="43"/>
      <c r="E982" s="43"/>
      <c r="F982" s="43"/>
      <c r="G982" s="43"/>
      <c r="H982" s="476"/>
      <c r="I982" s="41"/>
      <c r="J982" s="41"/>
      <c r="K982" s="41"/>
      <c r="L982" s="43"/>
      <c r="M982" s="43"/>
      <c r="N982" s="43"/>
      <c r="O982" s="43"/>
      <c r="P982" s="43"/>
      <c r="Q982" s="43"/>
      <c r="R982" s="43"/>
      <c r="S982" s="43"/>
      <c r="T982" s="41"/>
      <c r="U982" s="41"/>
      <c r="V982" s="41"/>
      <c r="W982" s="41"/>
      <c r="X982" s="41"/>
      <c r="Y982" s="43"/>
      <c r="Z982" s="43"/>
    </row>
    <row r="983" spans="1:26" ht="11.25" customHeight="1" x14ac:dyDescent="0.2">
      <c r="A983" s="43"/>
      <c r="B983" s="43"/>
      <c r="C983" s="43"/>
      <c r="D983" s="43"/>
      <c r="E983" s="43"/>
      <c r="F983" s="43"/>
      <c r="G983" s="43"/>
      <c r="H983" s="476"/>
      <c r="I983" s="41"/>
      <c r="J983" s="41"/>
      <c r="K983" s="41"/>
      <c r="L983" s="43"/>
      <c r="M983" s="43"/>
      <c r="N983" s="43"/>
      <c r="O983" s="43"/>
      <c r="P983" s="43"/>
      <c r="Q983" s="43"/>
      <c r="R983" s="43"/>
      <c r="S983" s="43"/>
      <c r="T983" s="41"/>
      <c r="U983" s="41"/>
      <c r="V983" s="41"/>
      <c r="W983" s="41"/>
      <c r="X983" s="41"/>
      <c r="Y983" s="43"/>
      <c r="Z983" s="43"/>
    </row>
    <row r="984" spans="1:26" ht="11.25" customHeight="1" x14ac:dyDescent="0.2">
      <c r="A984" s="43"/>
      <c r="B984" s="43"/>
      <c r="C984" s="43"/>
      <c r="D984" s="43"/>
      <c r="E984" s="43"/>
      <c r="F984" s="43"/>
      <c r="G984" s="43"/>
      <c r="H984" s="476"/>
      <c r="I984" s="41"/>
      <c r="J984" s="41"/>
      <c r="K984" s="41"/>
      <c r="L984" s="43"/>
      <c r="M984" s="43"/>
      <c r="N984" s="43"/>
      <c r="O984" s="43"/>
      <c r="P984" s="43"/>
      <c r="Q984" s="43"/>
      <c r="R984" s="43"/>
      <c r="S984" s="43"/>
      <c r="T984" s="41"/>
      <c r="U984" s="41"/>
      <c r="V984" s="41"/>
      <c r="W984" s="41"/>
      <c r="X984" s="41"/>
      <c r="Y984" s="43"/>
      <c r="Z984" s="43"/>
    </row>
    <row r="985" spans="1:26" ht="11.25" customHeight="1" x14ac:dyDescent="0.2">
      <c r="A985" s="43"/>
      <c r="B985" s="43"/>
      <c r="C985" s="43"/>
      <c r="D985" s="43"/>
      <c r="E985" s="43"/>
      <c r="F985" s="43"/>
      <c r="G985" s="43"/>
      <c r="H985" s="476"/>
      <c r="I985" s="41"/>
      <c r="J985" s="41"/>
      <c r="K985" s="41"/>
      <c r="L985" s="43"/>
      <c r="M985" s="43"/>
      <c r="N985" s="43"/>
      <c r="O985" s="43"/>
      <c r="P985" s="43"/>
      <c r="Q985" s="43"/>
      <c r="R985" s="43"/>
      <c r="S985" s="43"/>
      <c r="T985" s="41"/>
      <c r="U985" s="41"/>
      <c r="V985" s="41"/>
      <c r="W985" s="41"/>
      <c r="X985" s="41"/>
      <c r="Y985" s="43"/>
      <c r="Z985" s="43"/>
    </row>
    <row r="986" spans="1:26" ht="11.25" customHeight="1" x14ac:dyDescent="0.2">
      <c r="A986" s="43"/>
      <c r="B986" s="43"/>
      <c r="C986" s="43"/>
      <c r="D986" s="43"/>
      <c r="E986" s="43"/>
      <c r="F986" s="43"/>
      <c r="G986" s="43"/>
      <c r="H986" s="476"/>
      <c r="I986" s="41"/>
      <c r="J986" s="41"/>
      <c r="K986" s="41"/>
      <c r="L986" s="43"/>
      <c r="M986" s="43"/>
      <c r="N986" s="43"/>
      <c r="O986" s="43"/>
      <c r="P986" s="43"/>
      <c r="Q986" s="43"/>
      <c r="R986" s="43"/>
      <c r="S986" s="43"/>
      <c r="T986" s="41"/>
      <c r="U986" s="41"/>
      <c r="V986" s="41"/>
      <c r="W986" s="41"/>
      <c r="X986" s="41"/>
      <c r="Y986" s="43"/>
      <c r="Z986" s="43"/>
    </row>
    <row r="987" spans="1:26" ht="11.25" customHeight="1" x14ac:dyDescent="0.2">
      <c r="A987" s="43"/>
      <c r="B987" s="43"/>
      <c r="C987" s="43"/>
      <c r="D987" s="43"/>
      <c r="E987" s="43"/>
      <c r="F987" s="43"/>
      <c r="G987" s="43"/>
      <c r="H987" s="476"/>
      <c r="I987" s="41"/>
      <c r="J987" s="41"/>
      <c r="K987" s="41"/>
      <c r="L987" s="43"/>
      <c r="M987" s="43"/>
      <c r="N987" s="43"/>
      <c r="O987" s="43"/>
      <c r="P987" s="43"/>
      <c r="Q987" s="43"/>
      <c r="R987" s="43"/>
      <c r="S987" s="43"/>
      <c r="T987" s="41"/>
      <c r="U987" s="41"/>
      <c r="V987" s="41"/>
      <c r="W987" s="41"/>
      <c r="X987" s="41"/>
      <c r="Y987" s="43"/>
      <c r="Z987" s="43"/>
    </row>
    <row r="988" spans="1:26" ht="11.25" customHeight="1" x14ac:dyDescent="0.2">
      <c r="A988" s="43"/>
      <c r="B988" s="43"/>
      <c r="C988" s="43"/>
      <c r="D988" s="43"/>
      <c r="E988" s="43"/>
      <c r="F988" s="43"/>
      <c r="G988" s="43"/>
      <c r="H988" s="476"/>
      <c r="I988" s="41"/>
      <c r="J988" s="41"/>
      <c r="K988" s="41"/>
      <c r="L988" s="43"/>
      <c r="M988" s="43"/>
      <c r="N988" s="43"/>
      <c r="O988" s="43"/>
      <c r="P988" s="43"/>
      <c r="Q988" s="43"/>
      <c r="R988" s="43"/>
      <c r="S988" s="43"/>
      <c r="T988" s="41"/>
      <c r="U988" s="41"/>
      <c r="V988" s="41"/>
      <c r="W988" s="41"/>
      <c r="X988" s="41"/>
      <c r="Y988" s="43"/>
      <c r="Z988" s="43"/>
    </row>
    <row r="989" spans="1:26" ht="11.25" customHeight="1" x14ac:dyDescent="0.2">
      <c r="A989" s="43"/>
      <c r="B989" s="43"/>
      <c r="C989" s="43"/>
      <c r="D989" s="43"/>
      <c r="E989" s="43"/>
      <c r="F989" s="43"/>
      <c r="G989" s="43"/>
      <c r="H989" s="476"/>
      <c r="I989" s="41"/>
      <c r="J989" s="41"/>
      <c r="K989" s="41"/>
      <c r="L989" s="43"/>
      <c r="M989" s="43"/>
      <c r="N989" s="43"/>
      <c r="O989" s="43"/>
      <c r="P989" s="43"/>
      <c r="Q989" s="43"/>
      <c r="R989" s="43"/>
      <c r="S989" s="43"/>
      <c r="T989" s="41"/>
      <c r="U989" s="41"/>
      <c r="V989" s="41"/>
      <c r="W989" s="41"/>
      <c r="X989" s="41"/>
      <c r="Y989" s="43"/>
      <c r="Z989" s="43"/>
    </row>
    <row r="990" spans="1:26" ht="11.25" customHeight="1" x14ac:dyDescent="0.2">
      <c r="A990" s="43"/>
      <c r="B990" s="43"/>
      <c r="C990" s="43"/>
      <c r="D990" s="43"/>
      <c r="E990" s="43"/>
      <c r="F990" s="43"/>
      <c r="G990" s="43"/>
      <c r="H990" s="476"/>
      <c r="I990" s="41"/>
      <c r="J990" s="41"/>
      <c r="K990" s="41"/>
      <c r="L990" s="43"/>
      <c r="M990" s="43"/>
      <c r="N990" s="43"/>
      <c r="O990" s="43"/>
      <c r="P990" s="43"/>
      <c r="Q990" s="43"/>
      <c r="R990" s="43"/>
      <c r="S990" s="43"/>
      <c r="T990" s="41"/>
      <c r="U990" s="41"/>
      <c r="V990" s="41"/>
      <c r="W990" s="41"/>
      <c r="X990" s="41"/>
      <c r="Y990" s="43"/>
      <c r="Z990" s="43"/>
    </row>
    <row r="991" spans="1:26" ht="11.25" customHeight="1" x14ac:dyDescent="0.2">
      <c r="A991" s="43"/>
      <c r="B991" s="43"/>
      <c r="C991" s="43"/>
      <c r="D991" s="43"/>
      <c r="E991" s="43"/>
      <c r="F991" s="43"/>
      <c r="G991" s="43"/>
      <c r="H991" s="476"/>
      <c r="I991" s="41"/>
      <c r="J991" s="41"/>
      <c r="K991" s="41"/>
      <c r="L991" s="43"/>
      <c r="M991" s="43"/>
      <c r="N991" s="43"/>
      <c r="O991" s="43"/>
      <c r="P991" s="43"/>
      <c r="Q991" s="43"/>
      <c r="R991" s="43"/>
      <c r="S991" s="43"/>
      <c r="T991" s="41"/>
      <c r="U991" s="41"/>
      <c r="V991" s="41"/>
      <c r="W991" s="41"/>
      <c r="X991" s="41"/>
      <c r="Y991" s="43"/>
      <c r="Z991" s="43"/>
    </row>
    <row r="992" spans="1:26" ht="11.25" customHeight="1" x14ac:dyDescent="0.2">
      <c r="A992" s="43"/>
      <c r="B992" s="43"/>
      <c r="C992" s="43"/>
      <c r="D992" s="43"/>
      <c r="E992" s="43"/>
      <c r="F992" s="43"/>
      <c r="G992" s="43"/>
      <c r="H992" s="476"/>
      <c r="I992" s="41"/>
      <c r="J992" s="41"/>
      <c r="K992" s="41"/>
      <c r="L992" s="43"/>
      <c r="M992" s="43"/>
      <c r="N992" s="43"/>
      <c r="O992" s="43"/>
      <c r="P992" s="43"/>
      <c r="Q992" s="43"/>
      <c r="R992" s="43"/>
      <c r="S992" s="43"/>
      <c r="T992" s="41"/>
      <c r="U992" s="41"/>
      <c r="V992" s="41"/>
      <c r="W992" s="41"/>
      <c r="X992" s="41"/>
      <c r="Y992" s="43"/>
      <c r="Z992" s="43"/>
    </row>
    <row r="993" spans="1:26" ht="11.25" customHeight="1" x14ac:dyDescent="0.2">
      <c r="A993" s="43"/>
      <c r="B993" s="43"/>
      <c r="C993" s="43"/>
      <c r="D993" s="43"/>
      <c r="E993" s="43"/>
      <c r="F993" s="43"/>
      <c r="G993" s="43"/>
      <c r="H993" s="476"/>
      <c r="I993" s="41"/>
      <c r="J993" s="41"/>
      <c r="K993" s="41"/>
      <c r="L993" s="43"/>
      <c r="M993" s="43"/>
      <c r="N993" s="43"/>
      <c r="O993" s="43"/>
      <c r="P993" s="43"/>
      <c r="Q993" s="43"/>
      <c r="R993" s="43"/>
      <c r="S993" s="43"/>
      <c r="T993" s="41"/>
      <c r="U993" s="41"/>
      <c r="V993" s="41"/>
      <c r="W993" s="41"/>
      <c r="X993" s="41"/>
      <c r="Y993" s="43"/>
      <c r="Z993" s="43"/>
    </row>
    <row r="994" spans="1:26" ht="11.25" customHeight="1" x14ac:dyDescent="0.2">
      <c r="A994" s="43"/>
      <c r="B994" s="43"/>
      <c r="C994" s="43"/>
      <c r="D994" s="43"/>
      <c r="E994" s="43"/>
      <c r="F994" s="43"/>
      <c r="G994" s="43"/>
      <c r="H994" s="476"/>
      <c r="I994" s="41"/>
      <c r="J994" s="41"/>
      <c r="K994" s="41"/>
      <c r="L994" s="43"/>
      <c r="M994" s="43"/>
      <c r="N994" s="43"/>
      <c r="O994" s="43"/>
      <c r="P994" s="43"/>
      <c r="Q994" s="43"/>
      <c r="R994" s="43"/>
      <c r="S994" s="43"/>
      <c r="T994" s="41"/>
      <c r="U994" s="41"/>
      <c r="V994" s="41"/>
      <c r="W994" s="41"/>
      <c r="X994" s="41"/>
      <c r="Y994" s="43"/>
      <c r="Z994" s="43"/>
    </row>
    <row r="995" spans="1:26" ht="11.25" customHeight="1" x14ac:dyDescent="0.2">
      <c r="A995" s="43"/>
      <c r="B995" s="43"/>
      <c r="C995" s="43"/>
      <c r="D995" s="43"/>
      <c r="E995" s="43"/>
      <c r="F995" s="43"/>
      <c r="G995" s="43"/>
      <c r="H995" s="476"/>
      <c r="I995" s="41"/>
      <c r="J995" s="41"/>
      <c r="K995" s="41"/>
      <c r="L995" s="43"/>
      <c r="M995" s="43"/>
      <c r="N995" s="43"/>
      <c r="O995" s="43"/>
      <c r="P995" s="43"/>
      <c r="Q995" s="43"/>
      <c r="R995" s="43"/>
      <c r="S995" s="43"/>
      <c r="T995" s="41"/>
      <c r="U995" s="41"/>
      <c r="V995" s="41"/>
      <c r="W995" s="41"/>
      <c r="X995" s="41"/>
      <c r="Y995" s="43"/>
      <c r="Z995" s="43"/>
    </row>
    <row r="996" spans="1:26" ht="11.25" customHeight="1" x14ac:dyDescent="0.2">
      <c r="A996" s="43"/>
      <c r="B996" s="43"/>
      <c r="C996" s="43"/>
      <c r="D996" s="43"/>
      <c r="E996" s="43"/>
      <c r="F996" s="43"/>
      <c r="G996" s="43"/>
      <c r="H996" s="476"/>
      <c r="I996" s="41"/>
      <c r="J996" s="41"/>
      <c r="K996" s="41"/>
      <c r="L996" s="43"/>
      <c r="M996" s="43"/>
      <c r="N996" s="43"/>
      <c r="O996" s="43"/>
      <c r="P996" s="43"/>
      <c r="Q996" s="43"/>
      <c r="R996" s="43"/>
      <c r="S996" s="43"/>
      <c r="T996" s="41"/>
      <c r="U996" s="41"/>
      <c r="V996" s="41"/>
      <c r="W996" s="41"/>
      <c r="X996" s="41"/>
      <c r="Y996" s="43"/>
      <c r="Z996" s="43"/>
    </row>
    <row r="997" spans="1:26" ht="11.25" customHeight="1" x14ac:dyDescent="0.2">
      <c r="A997" s="43"/>
      <c r="B997" s="43"/>
      <c r="C997" s="43"/>
      <c r="D997" s="43"/>
      <c r="E997" s="43"/>
      <c r="F997" s="43"/>
      <c r="G997" s="43"/>
      <c r="H997" s="476"/>
      <c r="I997" s="41"/>
      <c r="J997" s="41"/>
      <c r="K997" s="41"/>
      <c r="L997" s="43"/>
      <c r="M997" s="43"/>
      <c r="N997" s="43"/>
      <c r="O997" s="43"/>
      <c r="P997" s="43"/>
      <c r="Q997" s="43"/>
      <c r="R997" s="43"/>
      <c r="S997" s="43"/>
      <c r="T997" s="41"/>
      <c r="U997" s="41"/>
      <c r="V997" s="41"/>
      <c r="W997" s="41"/>
      <c r="X997" s="41"/>
      <c r="Y997" s="43"/>
      <c r="Z997" s="43"/>
    </row>
    <row r="998" spans="1:26" ht="11.25" customHeight="1" x14ac:dyDescent="0.2">
      <c r="A998" s="43"/>
      <c r="B998" s="43"/>
      <c r="C998" s="43"/>
      <c r="D998" s="43"/>
      <c r="E998" s="43"/>
      <c r="F998" s="43"/>
      <c r="G998" s="43"/>
      <c r="H998" s="476"/>
      <c r="I998" s="41"/>
      <c r="J998" s="41"/>
      <c r="K998" s="41"/>
      <c r="L998" s="43"/>
      <c r="M998" s="43"/>
      <c r="N998" s="43"/>
      <c r="O998" s="43"/>
      <c r="P998" s="43"/>
      <c r="Q998" s="43"/>
      <c r="R998" s="43"/>
      <c r="S998" s="43"/>
      <c r="T998" s="41"/>
      <c r="U998" s="41"/>
      <c r="V998" s="41"/>
      <c r="W998" s="41"/>
      <c r="X998" s="41"/>
      <c r="Y998" s="43"/>
      <c r="Z998" s="43"/>
    </row>
    <row r="999" spans="1:26" ht="11.25" customHeight="1" x14ac:dyDescent="0.2">
      <c r="A999" s="43"/>
      <c r="B999" s="43"/>
      <c r="C999" s="43"/>
      <c r="D999" s="43"/>
      <c r="E999" s="43"/>
      <c r="F999" s="43"/>
      <c r="G999" s="43"/>
      <c r="H999" s="476"/>
      <c r="I999" s="41"/>
      <c r="J999" s="41"/>
      <c r="K999" s="41"/>
      <c r="L999" s="43"/>
      <c r="M999" s="43"/>
      <c r="N999" s="43"/>
      <c r="O999" s="43"/>
      <c r="P999" s="43"/>
      <c r="Q999" s="43"/>
      <c r="R999" s="43"/>
      <c r="S999" s="43"/>
      <c r="T999" s="41"/>
      <c r="U999" s="41"/>
      <c r="V999" s="41"/>
      <c r="W999" s="41"/>
      <c r="X999" s="41"/>
      <c r="Y999" s="43"/>
      <c r="Z999" s="43"/>
    </row>
  </sheetData>
  <conditionalFormatting sqref="H2:H16">
    <cfRule type="expression" dxfId="0" priority="1">
      <formula>IF(LEN(H2)&lt;&gt;13,1,0)</formula>
    </cfRule>
  </conditionalFormatting>
  <dataValidations count="1">
    <dataValidation type="list" allowBlank="1" showInputMessage="1" showErrorMessage="1" sqref="O5" xr:uid="{00000000-0002-0000-0B00-000000000000}">
      <formula1>$B$15:$B$50</formula1>
    </dataValidation>
  </dataValidation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Z1000"/>
  <sheetViews>
    <sheetView workbookViewId="0">
      <selection sqref="A1:B1"/>
    </sheetView>
  </sheetViews>
  <sheetFormatPr baseColWidth="10" defaultColWidth="14.42578125" defaultRowHeight="15" customHeight="1" x14ac:dyDescent="0.25"/>
  <cols>
    <col min="1" max="1" width="35.85546875" customWidth="1"/>
    <col min="2" max="2" width="126.7109375" customWidth="1"/>
    <col min="3" max="26" width="11.42578125" customWidth="1"/>
  </cols>
  <sheetData>
    <row r="1" spans="1:26" ht="27" customHeight="1" x14ac:dyDescent="0.25">
      <c r="A1" s="988" t="s">
        <v>617</v>
      </c>
      <c r="B1" s="564"/>
      <c r="C1" s="40"/>
      <c r="D1" s="40"/>
      <c r="E1" s="40"/>
      <c r="F1" s="40"/>
      <c r="G1" s="40"/>
      <c r="H1" s="40"/>
      <c r="I1" s="40"/>
      <c r="J1" s="40"/>
      <c r="K1" s="40"/>
      <c r="L1" s="40"/>
      <c r="M1" s="40"/>
      <c r="N1" s="40"/>
      <c r="O1" s="40"/>
      <c r="P1" s="40"/>
      <c r="Q1" s="40"/>
      <c r="R1" s="40"/>
      <c r="S1" s="40"/>
      <c r="T1" s="40"/>
      <c r="U1" s="40"/>
      <c r="V1" s="40"/>
      <c r="W1" s="40"/>
      <c r="X1" s="40"/>
      <c r="Y1" s="40"/>
      <c r="Z1" s="40"/>
    </row>
    <row r="2" spans="1:26" ht="12.7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2.75" customHeight="1" x14ac:dyDescent="0.25">
      <c r="A3" s="168" t="s">
        <v>575</v>
      </c>
      <c r="B3" s="169"/>
      <c r="C3" s="40"/>
      <c r="D3" s="40"/>
      <c r="E3" s="40"/>
      <c r="F3" s="40"/>
      <c r="G3" s="40"/>
      <c r="H3" s="40"/>
      <c r="I3" s="40"/>
      <c r="J3" s="40"/>
      <c r="K3" s="40"/>
      <c r="L3" s="40"/>
      <c r="M3" s="40"/>
      <c r="N3" s="40"/>
      <c r="O3" s="40"/>
      <c r="P3" s="40"/>
      <c r="Q3" s="40"/>
      <c r="R3" s="40"/>
      <c r="S3" s="40"/>
      <c r="T3" s="40"/>
      <c r="U3" s="40"/>
      <c r="V3" s="40"/>
      <c r="W3" s="40"/>
      <c r="X3" s="40"/>
      <c r="Y3" s="40"/>
      <c r="Z3" s="40"/>
    </row>
    <row r="4" spans="1:26" ht="12.75" customHeight="1" x14ac:dyDescent="0.25">
      <c r="A4" s="170"/>
      <c r="B4" s="40"/>
      <c r="C4" s="40"/>
      <c r="D4" s="40"/>
      <c r="E4" s="40"/>
      <c r="F4" s="40"/>
      <c r="G4" s="40"/>
      <c r="H4" s="40"/>
      <c r="I4" s="40"/>
      <c r="J4" s="40"/>
      <c r="K4" s="40"/>
      <c r="L4" s="40"/>
      <c r="M4" s="40"/>
      <c r="N4" s="40"/>
      <c r="O4" s="40"/>
      <c r="P4" s="40"/>
      <c r="Q4" s="40"/>
      <c r="R4" s="40"/>
      <c r="S4" s="40"/>
      <c r="T4" s="40"/>
      <c r="U4" s="40"/>
      <c r="V4" s="40"/>
      <c r="W4" s="40"/>
      <c r="X4" s="40"/>
      <c r="Y4" s="40"/>
      <c r="Z4" s="40"/>
    </row>
    <row r="5" spans="1:26" ht="12.75" customHeight="1" x14ac:dyDescent="0.25">
      <c r="A5" s="989" t="s">
        <v>577</v>
      </c>
      <c r="B5" s="564"/>
      <c r="C5" s="40"/>
      <c r="D5" s="40"/>
      <c r="E5" s="40"/>
      <c r="F5" s="40"/>
      <c r="G5" s="40"/>
      <c r="H5" s="40"/>
      <c r="I5" s="40"/>
      <c r="J5" s="40"/>
      <c r="K5" s="40"/>
      <c r="L5" s="40"/>
      <c r="M5" s="40"/>
      <c r="N5" s="40"/>
      <c r="O5" s="40"/>
      <c r="P5" s="40"/>
      <c r="Q5" s="40"/>
      <c r="R5" s="40"/>
      <c r="S5" s="40"/>
      <c r="T5" s="40"/>
      <c r="U5" s="40"/>
      <c r="V5" s="40"/>
      <c r="W5" s="40"/>
      <c r="X5" s="40"/>
      <c r="Y5" s="40"/>
      <c r="Z5" s="40"/>
    </row>
    <row r="6" spans="1:26" ht="12.75" customHeight="1" x14ac:dyDescent="0.25">
      <c r="A6" s="989" t="s">
        <v>618</v>
      </c>
      <c r="B6" s="564"/>
      <c r="C6" s="40"/>
      <c r="D6" s="40"/>
      <c r="E6" s="40"/>
      <c r="F6" s="40"/>
      <c r="G6" s="40"/>
      <c r="H6" s="40"/>
      <c r="I6" s="40"/>
      <c r="J6" s="40"/>
      <c r="K6" s="40"/>
      <c r="L6" s="40"/>
      <c r="M6" s="40"/>
      <c r="N6" s="40"/>
      <c r="O6" s="40"/>
      <c r="P6" s="40"/>
      <c r="Q6" s="40"/>
      <c r="R6" s="40"/>
      <c r="S6" s="40"/>
      <c r="T6" s="40"/>
      <c r="U6" s="40"/>
      <c r="V6" s="40"/>
      <c r="W6" s="40"/>
      <c r="X6" s="40"/>
      <c r="Y6" s="40"/>
      <c r="Z6" s="40"/>
    </row>
    <row r="7" spans="1:26" ht="12.75" customHeight="1" x14ac:dyDescent="0.25">
      <c r="A7" s="989" t="s">
        <v>580</v>
      </c>
      <c r="B7" s="564"/>
      <c r="C7" s="40"/>
      <c r="D7" s="40"/>
      <c r="E7" s="40"/>
      <c r="F7" s="40"/>
      <c r="G7" s="40"/>
      <c r="H7" s="40"/>
      <c r="I7" s="40"/>
      <c r="J7" s="40"/>
      <c r="K7" s="40"/>
      <c r="L7" s="40"/>
      <c r="M7" s="40"/>
      <c r="N7" s="40"/>
      <c r="O7" s="40"/>
      <c r="P7" s="40"/>
      <c r="Q7" s="40"/>
      <c r="R7" s="40"/>
      <c r="S7" s="40"/>
      <c r="T7" s="40"/>
      <c r="U7" s="40"/>
      <c r="V7" s="40"/>
      <c r="W7" s="40"/>
      <c r="X7" s="40"/>
      <c r="Y7" s="40"/>
      <c r="Z7" s="40"/>
    </row>
    <row r="8" spans="1:26" ht="12.75" customHeight="1" x14ac:dyDescent="0.25">
      <c r="A8" s="989" t="s">
        <v>581</v>
      </c>
      <c r="B8" s="564"/>
      <c r="C8" s="40"/>
      <c r="D8" s="40"/>
      <c r="E8" s="40"/>
      <c r="F8" s="40"/>
      <c r="G8" s="40"/>
      <c r="H8" s="40"/>
      <c r="I8" s="40"/>
      <c r="J8" s="40"/>
      <c r="K8" s="40"/>
      <c r="L8" s="40"/>
      <c r="M8" s="40"/>
      <c r="N8" s="40"/>
      <c r="O8" s="40"/>
      <c r="P8" s="40"/>
      <c r="Q8" s="40"/>
      <c r="R8" s="40"/>
      <c r="S8" s="40"/>
      <c r="T8" s="40"/>
      <c r="U8" s="40"/>
      <c r="V8" s="40"/>
      <c r="W8" s="40"/>
      <c r="X8" s="40"/>
      <c r="Y8" s="40"/>
      <c r="Z8" s="40"/>
    </row>
    <row r="9" spans="1:26" ht="12.75" customHeight="1" x14ac:dyDescent="0.25">
      <c r="A9" s="989" t="s">
        <v>619</v>
      </c>
      <c r="B9" s="564"/>
      <c r="C9" s="40"/>
      <c r="D9" s="40"/>
      <c r="E9" s="40"/>
      <c r="F9" s="40"/>
      <c r="G9" s="40"/>
      <c r="H9" s="40"/>
      <c r="I9" s="40"/>
      <c r="J9" s="40"/>
      <c r="K9" s="40"/>
      <c r="L9" s="40"/>
      <c r="M9" s="40"/>
      <c r="N9" s="40"/>
      <c r="O9" s="40"/>
      <c r="P9" s="40"/>
      <c r="Q9" s="40"/>
      <c r="R9" s="40"/>
      <c r="S9" s="40"/>
      <c r="T9" s="40"/>
      <c r="U9" s="40"/>
      <c r="V9" s="40"/>
      <c r="W9" s="40"/>
      <c r="X9" s="40"/>
      <c r="Y9" s="40"/>
      <c r="Z9" s="40"/>
    </row>
    <row r="10" spans="1:26" ht="12.75" customHeight="1" x14ac:dyDescent="0.25">
      <c r="A10" s="171" t="s">
        <v>584</v>
      </c>
      <c r="B10" s="171"/>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ht="47.25" customHeight="1" x14ac:dyDescent="0.25">
      <c r="A11" s="987" t="s">
        <v>620</v>
      </c>
      <c r="B11" s="564"/>
      <c r="C11" s="40"/>
      <c r="D11" s="40"/>
      <c r="E11" s="40"/>
      <c r="F11" s="40"/>
      <c r="G11" s="40"/>
      <c r="H11" s="40"/>
      <c r="I11" s="40"/>
      <c r="J11" s="40"/>
      <c r="K11" s="40"/>
      <c r="L11" s="40"/>
      <c r="M11" s="40"/>
      <c r="N11" s="40"/>
      <c r="O11" s="40"/>
      <c r="P11" s="40"/>
      <c r="Q11" s="40"/>
      <c r="R11" s="40"/>
      <c r="S11" s="40"/>
      <c r="T11" s="40"/>
      <c r="U11" s="40"/>
      <c r="V11" s="40"/>
      <c r="W11" s="40"/>
      <c r="X11" s="40"/>
      <c r="Y11" s="40"/>
      <c r="Z11" s="40"/>
    </row>
    <row r="12" spans="1:26" ht="12.75" customHeight="1" x14ac:dyDescent="0.25">
      <c r="A12" s="987" t="s">
        <v>621</v>
      </c>
      <c r="B12" s="564"/>
      <c r="C12" s="40"/>
      <c r="D12" s="40"/>
      <c r="E12" s="40"/>
      <c r="F12" s="40"/>
      <c r="G12" s="40"/>
      <c r="H12" s="40"/>
      <c r="I12" s="40"/>
      <c r="J12" s="40"/>
      <c r="K12" s="40"/>
      <c r="L12" s="40"/>
      <c r="M12" s="40"/>
      <c r="N12" s="40"/>
      <c r="O12" s="40"/>
      <c r="P12" s="40"/>
      <c r="Q12" s="40"/>
      <c r="R12" s="40"/>
      <c r="S12" s="40"/>
      <c r="T12" s="40"/>
      <c r="U12" s="40"/>
      <c r="V12" s="40"/>
      <c r="W12" s="40"/>
      <c r="X12" s="40"/>
      <c r="Y12" s="40"/>
      <c r="Z12" s="40"/>
    </row>
    <row r="13" spans="1:26" ht="12.75" customHeight="1" x14ac:dyDescent="0.25">
      <c r="A13" s="987" t="s">
        <v>587</v>
      </c>
      <c r="B13" s="564"/>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2" customHeight="1" x14ac:dyDescent="0.25">
      <c r="A14" s="987" t="s">
        <v>622</v>
      </c>
      <c r="B14" s="564"/>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2" customHeight="1" x14ac:dyDescent="0.25">
      <c r="A15" s="987" t="s">
        <v>623</v>
      </c>
      <c r="B15" s="564"/>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2.75" customHeight="1" x14ac:dyDescent="0.25">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12.75" customHeight="1" x14ac:dyDescent="0.25">
      <c r="A17" s="52" t="s">
        <v>588</v>
      </c>
      <c r="B17" s="52" t="s">
        <v>589</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104.25" customHeight="1" x14ac:dyDescent="0.25">
      <c r="A18" s="172" t="s">
        <v>624</v>
      </c>
      <c r="B18" s="173" t="s">
        <v>625</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56.25" customHeight="1" x14ac:dyDescent="0.25">
      <c r="A19" s="172" t="s">
        <v>626</v>
      </c>
      <c r="B19" s="173" t="s">
        <v>627</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52.75" customHeight="1" x14ac:dyDescent="0.25">
      <c r="A20" s="172" t="s">
        <v>628</v>
      </c>
      <c r="B20" s="173" t="s">
        <v>629</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02.5" customHeight="1" x14ac:dyDescent="0.25">
      <c r="A21" s="172" t="s">
        <v>94</v>
      </c>
      <c r="B21" s="173" t="s">
        <v>630</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316.5" customHeight="1" x14ac:dyDescent="0.25">
      <c r="A22" s="172" t="s">
        <v>631</v>
      </c>
      <c r="B22" s="173" t="s">
        <v>632</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198.75" customHeight="1" x14ac:dyDescent="0.25">
      <c r="A23" s="174" t="s">
        <v>633</v>
      </c>
      <c r="B23" s="173" t="s">
        <v>634</v>
      </c>
      <c r="C23" s="40"/>
      <c r="D23" s="40"/>
      <c r="E23" s="40"/>
      <c r="F23" s="40"/>
      <c r="G23" s="40"/>
      <c r="H23" s="40"/>
      <c r="I23" s="40"/>
      <c r="J23" s="40"/>
      <c r="K23" s="40"/>
      <c r="L23" s="40"/>
      <c r="M23" s="40"/>
      <c r="N23" s="40"/>
      <c r="O23" s="40"/>
      <c r="P23" s="40"/>
      <c r="Q23" s="40"/>
      <c r="R23" s="40"/>
      <c r="S23" s="40"/>
      <c r="T23" s="40"/>
      <c r="U23" s="40"/>
      <c r="V23" s="40"/>
      <c r="W23" s="40"/>
      <c r="X23" s="40"/>
      <c r="Y23" s="40"/>
      <c r="Z23" s="40"/>
    </row>
    <row r="24" spans="1:26" ht="12.75" customHeight="1" x14ac:dyDescent="0.25">
      <c r="A24" s="172" t="s">
        <v>594</v>
      </c>
      <c r="B24" s="173" t="s">
        <v>635</v>
      </c>
      <c r="C24" s="40"/>
      <c r="D24" s="40"/>
      <c r="E24" s="40"/>
      <c r="F24" s="40"/>
      <c r="G24" s="40"/>
      <c r="H24" s="40"/>
      <c r="I24" s="40"/>
      <c r="J24" s="40"/>
      <c r="K24" s="40"/>
      <c r="L24" s="40"/>
      <c r="M24" s="40"/>
      <c r="N24" s="40"/>
      <c r="O24" s="40"/>
      <c r="P24" s="40"/>
      <c r="Q24" s="40"/>
      <c r="R24" s="40"/>
      <c r="S24" s="40"/>
      <c r="T24" s="40"/>
      <c r="U24" s="40"/>
      <c r="V24" s="40"/>
      <c r="W24" s="40"/>
      <c r="X24" s="40"/>
      <c r="Y24" s="40"/>
      <c r="Z24" s="40"/>
    </row>
    <row r="25" spans="1:26" ht="108.75" customHeight="1" x14ac:dyDescent="0.25">
      <c r="A25" s="172" t="s">
        <v>636</v>
      </c>
      <c r="B25" s="173" t="s">
        <v>599</v>
      </c>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12.75" customHeight="1" x14ac:dyDescent="0.2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12.75" customHeight="1" x14ac:dyDescent="0.2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12.75" customHeight="1" x14ac:dyDescent="0.2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12.75" customHeight="1" x14ac:dyDescent="0.2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12.75" customHeight="1" x14ac:dyDescent="0.2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12.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12.75" customHeight="1" x14ac:dyDescent="0.2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12.75" customHeight="1" x14ac:dyDescent="0.2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12.75" customHeight="1" x14ac:dyDescent="0.2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12.75" customHeigh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12.75" customHeight="1" x14ac:dyDescent="0.2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12.75" customHeight="1" x14ac:dyDescent="0.2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12.75" customHeight="1" x14ac:dyDescent="0.2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12.7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12.75"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12.75" customHeight="1" x14ac:dyDescent="0.2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12.75"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12.75" customHeight="1" x14ac:dyDescent="0.2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12.75"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12.7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12.75"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12.75"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12.7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2.7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12.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12.75" customHeight="1" x14ac:dyDescent="0.2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12.75" customHeight="1" x14ac:dyDescent="0.2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12.7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12.75" customHeight="1" x14ac:dyDescent="0.2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2.75" customHeight="1" x14ac:dyDescent="0.2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12.75" customHeight="1" x14ac:dyDescent="0.2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12.75" customHeight="1" x14ac:dyDescent="0.2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12.75" customHeight="1" x14ac:dyDescent="0.2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12.75" customHeight="1" x14ac:dyDescent="0.2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12.75" customHeight="1" x14ac:dyDescent="0.2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12.75" customHeight="1" x14ac:dyDescent="0.2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12.75" customHeight="1" x14ac:dyDescent="0.2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12.75" customHeight="1" x14ac:dyDescent="0.2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12.75" customHeight="1" x14ac:dyDescent="0.2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2.75" customHeight="1" x14ac:dyDescent="0.2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12.75" customHeight="1" x14ac:dyDescent="0.2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2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12.75" customHeight="1" x14ac:dyDescent="0.2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12.75" customHeight="1" x14ac:dyDescent="0.2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12.75" customHeight="1" x14ac:dyDescent="0.2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12.75" customHeight="1" x14ac:dyDescent="0.2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12.75" customHeight="1" x14ac:dyDescent="0.2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12.75" customHeight="1" x14ac:dyDescent="0.2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2.75" customHeight="1" x14ac:dyDescent="0.2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2.75" customHeight="1" x14ac:dyDescent="0.2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2.75"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2.75" customHeight="1" x14ac:dyDescent="0.2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2.75" customHeight="1" x14ac:dyDescent="0.2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2.75"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2.75" customHeight="1" x14ac:dyDescent="0.2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2.75" customHeight="1" x14ac:dyDescent="0.2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2.75" customHeight="1" x14ac:dyDescent="0.2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2.75" customHeight="1" x14ac:dyDescent="0.2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2.7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2.75" customHeight="1"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2.75" customHeight="1" x14ac:dyDescent="0.2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2.75" customHeight="1" x14ac:dyDescent="0.2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2.75" customHeight="1" x14ac:dyDescent="0.2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2.75" customHeight="1" x14ac:dyDescent="0.2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2.75" customHeight="1" x14ac:dyDescent="0.2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2.75" customHeight="1" x14ac:dyDescent="0.2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2.75" customHeight="1" x14ac:dyDescent="0.2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2.75" customHeight="1" x14ac:dyDescent="0.2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2.75" customHeight="1" x14ac:dyDescent="0.2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2.75" customHeight="1" x14ac:dyDescent="0.2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2.75" customHeight="1" x14ac:dyDescent="0.2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2.75" customHeight="1" x14ac:dyDescent="0.2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2.75" customHeight="1" x14ac:dyDescent="0.2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2.75" customHeight="1" x14ac:dyDescent="0.2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2.75" customHeight="1" x14ac:dyDescent="0.2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2.75" customHeight="1" x14ac:dyDescent="0.2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2.75" customHeight="1" x14ac:dyDescent="0.2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2.75" customHeight="1"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2.75" customHeight="1"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2.75" customHeight="1"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2.75" customHeight="1"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2.75" customHeight="1"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2.75" customHeight="1" x14ac:dyDescent="0.2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2.75" customHeight="1" x14ac:dyDescent="0.25">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2.75" customHeight="1" x14ac:dyDescent="0.25">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2.75" customHeight="1" x14ac:dyDescent="0.25">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2.75" customHeight="1" x14ac:dyDescent="0.25">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2.75" customHeight="1" x14ac:dyDescent="0.25">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2.75" customHeight="1" x14ac:dyDescent="0.25">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2.75" customHeight="1" x14ac:dyDescent="0.2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2.75" customHeight="1" x14ac:dyDescent="0.2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2.75" customHeight="1" x14ac:dyDescent="0.25">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2.75" customHeight="1" x14ac:dyDescent="0.25">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2.75" customHeight="1" x14ac:dyDescent="0.25">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2.75" customHeight="1" x14ac:dyDescent="0.25">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2.75" customHeight="1" x14ac:dyDescent="0.25">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2.75" customHeight="1" x14ac:dyDescent="0.25">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2.75" customHeight="1" x14ac:dyDescent="0.25">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2.75" customHeight="1" x14ac:dyDescent="0.25">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2.75" customHeight="1" x14ac:dyDescent="0.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2.75" customHeight="1" x14ac:dyDescent="0.25">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2.75" customHeight="1" x14ac:dyDescent="0.25">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2.75" customHeight="1" x14ac:dyDescent="0.25">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2.75" customHeight="1" x14ac:dyDescent="0.25">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2.75" customHeight="1" x14ac:dyDescent="0.25">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2.75" customHeight="1" x14ac:dyDescent="0.25">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2.75" customHeight="1" x14ac:dyDescent="0.25">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2.75" customHeight="1" x14ac:dyDescent="0.25">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2.75" customHeight="1" x14ac:dyDescent="0.25">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2.75" customHeight="1" x14ac:dyDescent="0.2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2.75" customHeight="1" x14ac:dyDescent="0.25">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2.75" customHeight="1" x14ac:dyDescent="0.25">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2.75" customHeight="1" x14ac:dyDescent="0.25">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2.75" customHeight="1" x14ac:dyDescent="0.25">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2.75" customHeight="1" x14ac:dyDescent="0.25">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2.75" customHeight="1" x14ac:dyDescent="0.25">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2.75" customHeight="1" x14ac:dyDescent="0.25">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2.75" customHeight="1" x14ac:dyDescent="0.25">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2.75" customHeight="1" x14ac:dyDescent="0.25">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2.75" customHeight="1" x14ac:dyDescent="0.2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2.75" customHeight="1" x14ac:dyDescent="0.25">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2.75" customHeight="1" x14ac:dyDescent="0.25">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2.75" customHeight="1" x14ac:dyDescent="0.25">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2.75" customHeight="1" x14ac:dyDescent="0.25">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2.75" customHeight="1" x14ac:dyDescent="0.25">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2.75" customHeight="1" x14ac:dyDescent="0.25">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2.75" customHeight="1" x14ac:dyDescent="0.25">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2.75" customHeight="1" x14ac:dyDescent="0.25">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2.75" customHeight="1" x14ac:dyDescent="0.25">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x14ac:dyDescent="0.2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x14ac:dyDescent="0.25">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x14ac:dyDescent="0.25">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x14ac:dyDescent="0.25">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x14ac:dyDescent="0.25">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x14ac:dyDescent="0.25">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x14ac:dyDescent="0.25">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x14ac:dyDescent="0.25">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x14ac:dyDescent="0.2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x14ac:dyDescent="0.25">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x14ac:dyDescent="0.25">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x14ac:dyDescent="0.25">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x14ac:dyDescent="0.25">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x14ac:dyDescent="0.25">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2.75" customHeight="1" x14ac:dyDescent="0.25">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M233"/>
  <sheetViews>
    <sheetView zoomScale="60" zoomScaleNormal="60" workbookViewId="0">
      <selection activeCell="C7" sqref="C7:D7"/>
    </sheetView>
  </sheetViews>
  <sheetFormatPr baseColWidth="10" defaultColWidth="11.42578125" defaultRowHeight="18.75" customHeight="1" x14ac:dyDescent="0.2"/>
  <cols>
    <col min="1" max="1" width="25.7109375" style="184" customWidth="1"/>
    <col min="2" max="4" width="25.5703125" style="184" customWidth="1"/>
    <col min="5" max="5" width="26.7109375" style="184" customWidth="1"/>
    <col min="6" max="6" width="21.85546875" style="184" customWidth="1"/>
    <col min="7" max="9" width="20.5703125" style="184" customWidth="1"/>
    <col min="10" max="16384" width="11.42578125" style="176"/>
  </cols>
  <sheetData>
    <row r="1" spans="1:13" s="175" customFormat="1" ht="18.75" customHeight="1" x14ac:dyDescent="0.2">
      <c r="A1" s="676" t="s">
        <v>0</v>
      </c>
      <c r="B1" s="677"/>
      <c r="C1" s="677"/>
      <c r="D1" s="677"/>
      <c r="E1" s="677"/>
      <c r="F1" s="677"/>
      <c r="G1" s="677"/>
      <c r="H1" s="677"/>
      <c r="I1" s="678"/>
    </row>
    <row r="2" spans="1:13" s="175" customFormat="1" ht="18.75" customHeight="1" x14ac:dyDescent="0.2">
      <c r="A2" s="679" t="s">
        <v>1</v>
      </c>
      <c r="B2" s="680"/>
      <c r="C2" s="680"/>
      <c r="D2" s="680"/>
      <c r="E2" s="680"/>
      <c r="F2" s="680"/>
      <c r="G2" s="680"/>
      <c r="H2" s="680"/>
      <c r="I2" s="681"/>
    </row>
    <row r="3" spans="1:13" s="175" customFormat="1" ht="18.75" customHeight="1" x14ac:dyDescent="0.2">
      <c r="A3" s="679" t="s">
        <v>30</v>
      </c>
      <c r="B3" s="680"/>
      <c r="C3" s="680"/>
      <c r="D3" s="680"/>
      <c r="E3" s="680"/>
      <c r="F3" s="680"/>
      <c r="G3" s="680"/>
      <c r="H3" s="680"/>
      <c r="I3" s="681"/>
    </row>
    <row r="4" spans="1:13" s="175" customFormat="1" ht="18.75" customHeight="1" x14ac:dyDescent="0.2">
      <c r="A4" s="682" t="s">
        <v>989</v>
      </c>
      <c r="B4" s="683"/>
      <c r="C4" s="683"/>
      <c r="D4" s="683"/>
      <c r="E4" s="683"/>
      <c r="F4" s="684" t="s">
        <v>967</v>
      </c>
      <c r="G4" s="684"/>
      <c r="H4" s="684"/>
      <c r="I4" s="685"/>
    </row>
    <row r="5" spans="1:13" ht="39.75" customHeight="1" x14ac:dyDescent="0.2">
      <c r="A5" s="616" t="s">
        <v>32</v>
      </c>
      <c r="B5" s="617"/>
      <c r="C5" s="617"/>
      <c r="D5" s="617"/>
      <c r="E5" s="617"/>
      <c r="F5" s="617"/>
      <c r="G5" s="617"/>
      <c r="H5" s="617"/>
      <c r="I5" s="618"/>
      <c r="J5" s="175"/>
      <c r="K5" s="175"/>
      <c r="L5" s="175"/>
      <c r="M5" s="175"/>
    </row>
    <row r="6" spans="1:13" ht="39.75" customHeight="1" x14ac:dyDescent="0.2">
      <c r="A6" s="616" t="s">
        <v>33</v>
      </c>
      <c r="B6" s="617"/>
      <c r="C6" s="617"/>
      <c r="D6" s="617"/>
      <c r="E6" s="617"/>
      <c r="F6" s="617"/>
      <c r="G6" s="617"/>
      <c r="H6" s="617"/>
      <c r="I6" s="618"/>
    </row>
    <row r="7" spans="1:13" ht="39.75" customHeight="1" x14ac:dyDescent="0.2">
      <c r="A7" s="177" t="s">
        <v>34</v>
      </c>
      <c r="B7" s="178">
        <v>1</v>
      </c>
      <c r="C7" s="616" t="s">
        <v>35</v>
      </c>
      <c r="D7" s="618"/>
      <c r="E7" s="686" t="s">
        <v>760</v>
      </c>
      <c r="F7" s="687"/>
      <c r="G7" s="688"/>
      <c r="H7" s="177" t="s">
        <v>36</v>
      </c>
      <c r="I7" s="179" t="s">
        <v>761</v>
      </c>
    </row>
    <row r="8" spans="1:13" ht="39.75" customHeight="1" x14ac:dyDescent="0.2">
      <c r="A8" s="177" t="s">
        <v>37</v>
      </c>
      <c r="B8" s="668" t="s">
        <v>762</v>
      </c>
      <c r="C8" s="668"/>
      <c r="D8" s="668"/>
      <c r="E8" s="616" t="s">
        <v>38</v>
      </c>
      <c r="F8" s="618"/>
      <c r="G8" s="689" t="s">
        <v>763</v>
      </c>
      <c r="H8" s="689"/>
      <c r="I8" s="689"/>
    </row>
    <row r="9" spans="1:13" ht="66" customHeight="1" x14ac:dyDescent="0.2">
      <c r="A9" s="177" t="s">
        <v>39</v>
      </c>
      <c r="B9" s="668" t="s">
        <v>805</v>
      </c>
      <c r="C9" s="668"/>
      <c r="D9" s="668"/>
      <c r="E9" s="668"/>
      <c r="F9" s="668"/>
      <c r="G9" s="668"/>
      <c r="H9" s="668"/>
      <c r="I9" s="668"/>
    </row>
    <row r="10" spans="1:13" ht="39.75" customHeight="1" x14ac:dyDescent="0.2">
      <c r="A10" s="177" t="s">
        <v>40</v>
      </c>
      <c r="B10" s="668" t="s">
        <v>806</v>
      </c>
      <c r="C10" s="668"/>
      <c r="D10" s="668"/>
      <c r="E10" s="668"/>
      <c r="F10" s="668"/>
      <c r="G10" s="668"/>
      <c r="H10" s="668"/>
      <c r="I10" s="668"/>
    </row>
    <row r="11" spans="1:13" ht="39.75" customHeight="1" x14ac:dyDescent="0.2">
      <c r="A11" s="177" t="s">
        <v>41</v>
      </c>
      <c r="B11" s="180" t="s">
        <v>764</v>
      </c>
      <c r="C11" s="180" t="s">
        <v>807</v>
      </c>
      <c r="D11" s="180" t="s">
        <v>765</v>
      </c>
      <c r="E11" s="690" t="s">
        <v>42</v>
      </c>
      <c r="F11" s="691"/>
      <c r="G11" s="669" t="s">
        <v>766</v>
      </c>
      <c r="H11" s="669" t="s">
        <v>767</v>
      </c>
      <c r="I11" s="669" t="s">
        <v>892</v>
      </c>
    </row>
    <row r="12" spans="1:13" ht="39.75" customHeight="1" x14ac:dyDescent="0.2">
      <c r="A12" s="177" t="s">
        <v>43</v>
      </c>
      <c r="B12" s="180" t="s">
        <v>764</v>
      </c>
      <c r="C12" s="180" t="s">
        <v>764</v>
      </c>
      <c r="D12" s="180" t="s">
        <v>994</v>
      </c>
      <c r="E12" s="692"/>
      <c r="F12" s="693"/>
      <c r="G12" s="670"/>
      <c r="H12" s="670"/>
      <c r="I12" s="670"/>
    </row>
    <row r="13" spans="1:13" ht="55.5" customHeight="1" x14ac:dyDescent="0.2">
      <c r="A13" s="177" t="s">
        <v>44</v>
      </c>
      <c r="B13" s="192">
        <v>21875</v>
      </c>
      <c r="C13" s="177" t="s">
        <v>45</v>
      </c>
      <c r="D13" s="192" t="s">
        <v>1238</v>
      </c>
      <c r="E13" s="671" t="s">
        <v>46</v>
      </c>
      <c r="F13" s="672"/>
      <c r="G13" s="673" t="s">
        <v>1237</v>
      </c>
      <c r="H13" s="674"/>
      <c r="I13" s="675"/>
    </row>
    <row r="14" spans="1:13" ht="39.75" customHeight="1" x14ac:dyDescent="0.2">
      <c r="A14" s="616" t="s">
        <v>47</v>
      </c>
      <c r="B14" s="617"/>
      <c r="C14" s="617"/>
      <c r="D14" s="617"/>
      <c r="E14" s="617"/>
      <c r="F14" s="617"/>
      <c r="G14" s="617"/>
      <c r="H14" s="617"/>
      <c r="I14" s="618"/>
    </row>
    <row r="15" spans="1:13" ht="107.25" customHeight="1" x14ac:dyDescent="0.2">
      <c r="A15" s="177" t="s">
        <v>48</v>
      </c>
      <c r="B15" s="695" t="s">
        <v>768</v>
      </c>
      <c r="C15" s="696"/>
      <c r="D15" s="177" t="s">
        <v>49</v>
      </c>
      <c r="E15" s="686" t="s">
        <v>769</v>
      </c>
      <c r="F15" s="694"/>
      <c r="G15" s="177" t="s">
        <v>50</v>
      </c>
      <c r="H15" s="695" t="s">
        <v>770</v>
      </c>
      <c r="I15" s="696"/>
    </row>
    <row r="16" spans="1:13" ht="39.75" customHeight="1" x14ac:dyDescent="0.2">
      <c r="A16" s="177" t="s">
        <v>51</v>
      </c>
      <c r="B16" s="666" t="s">
        <v>773</v>
      </c>
      <c r="C16" s="697"/>
      <c r="D16" s="697"/>
      <c r="E16" s="697"/>
      <c r="F16" s="697"/>
      <c r="G16" s="697"/>
      <c r="H16" s="697"/>
      <c r="I16" s="697"/>
    </row>
    <row r="17" spans="1:9" ht="39.75" customHeight="1" x14ac:dyDescent="0.2">
      <c r="A17" s="177" t="s">
        <v>52</v>
      </c>
      <c r="B17" s="182" t="s">
        <v>651</v>
      </c>
      <c r="C17" s="177" t="s">
        <v>53</v>
      </c>
      <c r="D17" s="182" t="s">
        <v>652</v>
      </c>
      <c r="E17" s="616" t="s">
        <v>54</v>
      </c>
      <c r="F17" s="618"/>
      <c r="G17" s="183" t="s">
        <v>663</v>
      </c>
      <c r="H17" s="177" t="s">
        <v>55</v>
      </c>
      <c r="I17" s="192">
        <v>17000</v>
      </c>
    </row>
    <row r="18" spans="1:9" ht="73.5" customHeight="1" x14ac:dyDescent="0.2">
      <c r="A18" s="177" t="s">
        <v>56</v>
      </c>
      <c r="B18" s="668" t="s">
        <v>779</v>
      </c>
      <c r="C18" s="668"/>
      <c r="D18" s="668"/>
      <c r="E18" s="668"/>
      <c r="F18" s="668"/>
      <c r="G18" s="668"/>
      <c r="H18" s="668"/>
      <c r="I18" s="668"/>
    </row>
    <row r="19" spans="1:9" ht="117" customHeight="1" x14ac:dyDescent="0.2">
      <c r="A19" s="177" t="s">
        <v>57</v>
      </c>
      <c r="B19" s="698" t="s">
        <v>771</v>
      </c>
      <c r="C19" s="699"/>
      <c r="D19" s="700"/>
      <c r="E19" s="616" t="s">
        <v>58</v>
      </c>
      <c r="F19" s="618"/>
      <c r="G19" s="698" t="s">
        <v>816</v>
      </c>
      <c r="H19" s="699"/>
      <c r="I19" s="700"/>
    </row>
    <row r="20" spans="1:9" ht="39.75" customHeight="1" x14ac:dyDescent="0.2">
      <c r="A20" s="616" t="s">
        <v>59</v>
      </c>
      <c r="B20" s="617"/>
      <c r="C20" s="617"/>
      <c r="D20" s="617"/>
      <c r="E20" s="617"/>
      <c r="F20" s="617"/>
      <c r="G20" s="617"/>
      <c r="H20" s="617"/>
      <c r="I20" s="618"/>
    </row>
    <row r="21" spans="1:9" ht="39.75" customHeight="1" x14ac:dyDescent="0.2">
      <c r="A21" s="177" t="s">
        <v>60</v>
      </c>
      <c r="B21" s="698" t="s">
        <v>808</v>
      </c>
      <c r="C21" s="699"/>
      <c r="D21" s="699"/>
      <c r="E21" s="699"/>
      <c r="F21" s="699"/>
      <c r="G21" s="699"/>
      <c r="H21" s="699"/>
      <c r="I21" s="700"/>
    </row>
    <row r="22" spans="1:9" ht="39.75" customHeight="1" x14ac:dyDescent="0.2">
      <c r="A22" s="177" t="s">
        <v>61</v>
      </c>
      <c r="B22" s="616" t="s">
        <v>62</v>
      </c>
      <c r="C22" s="618"/>
      <c r="D22" s="616" t="s">
        <v>63</v>
      </c>
      <c r="E22" s="618"/>
      <c r="F22" s="616" t="s">
        <v>64</v>
      </c>
      <c r="G22" s="618"/>
      <c r="H22" s="616" t="s">
        <v>65</v>
      </c>
      <c r="I22" s="618"/>
    </row>
    <row r="23" spans="1:9" ht="72" customHeight="1" x14ac:dyDescent="0.2">
      <c r="A23" s="177" t="s">
        <v>66</v>
      </c>
      <c r="B23" s="666" t="s">
        <v>836</v>
      </c>
      <c r="C23" s="666"/>
      <c r="D23" s="666" t="s">
        <v>770</v>
      </c>
      <c r="E23" s="666"/>
      <c r="F23" s="666" t="s">
        <v>770</v>
      </c>
      <c r="G23" s="666"/>
      <c r="H23" s="666" t="s">
        <v>770</v>
      </c>
      <c r="I23" s="666"/>
    </row>
    <row r="24" spans="1:9" ht="39.75" customHeight="1" x14ac:dyDescent="0.2">
      <c r="A24" s="177" t="s">
        <v>67</v>
      </c>
      <c r="B24" s="667" t="s">
        <v>773</v>
      </c>
      <c r="C24" s="649"/>
      <c r="D24" s="666" t="s">
        <v>770</v>
      </c>
      <c r="E24" s="666"/>
      <c r="F24" s="666" t="s">
        <v>770</v>
      </c>
      <c r="G24" s="666"/>
      <c r="H24" s="666" t="s">
        <v>770</v>
      </c>
      <c r="I24" s="666"/>
    </row>
    <row r="25" spans="1:9" ht="39.75" customHeight="1" x14ac:dyDescent="0.2">
      <c r="A25" s="177" t="s">
        <v>68</v>
      </c>
      <c r="B25" s="708" t="s">
        <v>772</v>
      </c>
      <c r="C25" s="708"/>
      <c r="D25" s="666" t="s">
        <v>770</v>
      </c>
      <c r="E25" s="666"/>
      <c r="F25" s="666" t="s">
        <v>770</v>
      </c>
      <c r="G25" s="666"/>
      <c r="H25" s="666" t="s">
        <v>770</v>
      </c>
      <c r="I25" s="666"/>
    </row>
    <row r="26" spans="1:9" ht="39.75" customHeight="1" x14ac:dyDescent="0.2">
      <c r="A26" s="177" t="s">
        <v>69</v>
      </c>
      <c r="B26" s="666" t="s">
        <v>663</v>
      </c>
      <c r="C26" s="666"/>
      <c r="D26" s="666" t="s">
        <v>770</v>
      </c>
      <c r="E26" s="666"/>
      <c r="F26" s="666" t="s">
        <v>770</v>
      </c>
      <c r="G26" s="666"/>
      <c r="H26" s="666" t="s">
        <v>770</v>
      </c>
      <c r="I26" s="666"/>
    </row>
    <row r="27" spans="1:9" ht="53.25" customHeight="1" x14ac:dyDescent="0.2">
      <c r="A27" s="177" t="s">
        <v>70</v>
      </c>
      <c r="B27" s="666" t="s">
        <v>774</v>
      </c>
      <c r="C27" s="666"/>
      <c r="D27" s="666" t="s">
        <v>770</v>
      </c>
      <c r="E27" s="666"/>
      <c r="F27" s="666" t="s">
        <v>770</v>
      </c>
      <c r="G27" s="666"/>
      <c r="H27" s="666" t="s">
        <v>770</v>
      </c>
      <c r="I27" s="666"/>
    </row>
    <row r="28" spans="1:9" ht="65.25" customHeight="1" x14ac:dyDescent="0.2">
      <c r="A28" s="177" t="s">
        <v>71</v>
      </c>
      <c r="B28" s="708" t="s">
        <v>775</v>
      </c>
      <c r="C28" s="708"/>
      <c r="D28" s="666" t="s">
        <v>770</v>
      </c>
      <c r="E28" s="666"/>
      <c r="F28" s="666" t="s">
        <v>770</v>
      </c>
      <c r="G28" s="666"/>
      <c r="H28" s="666" t="s">
        <v>770</v>
      </c>
      <c r="I28" s="666"/>
    </row>
    <row r="29" spans="1:9" ht="39.75" customHeight="1" x14ac:dyDescent="0.2">
      <c r="A29" s="616" t="s">
        <v>72</v>
      </c>
      <c r="B29" s="617"/>
      <c r="C29" s="617"/>
      <c r="D29" s="617"/>
      <c r="E29" s="617"/>
      <c r="F29" s="617"/>
      <c r="G29" s="617"/>
      <c r="H29" s="617"/>
      <c r="I29" s="618"/>
    </row>
    <row r="30" spans="1:9" ht="19.5" customHeight="1" x14ac:dyDescent="0.2">
      <c r="A30" s="177" t="s">
        <v>73</v>
      </c>
      <c r="B30" s="661" t="s">
        <v>770</v>
      </c>
      <c r="C30" s="665"/>
      <c r="D30" s="662"/>
      <c r="E30" s="177" t="s">
        <v>74</v>
      </c>
      <c r="F30" s="702" t="s">
        <v>770</v>
      </c>
      <c r="G30" s="703"/>
      <c r="H30" s="703"/>
      <c r="I30" s="704"/>
    </row>
    <row r="31" spans="1:9" ht="19.5" customHeight="1" x14ac:dyDescent="0.2">
      <c r="A31" s="177" t="s">
        <v>75</v>
      </c>
      <c r="B31" s="701" t="s">
        <v>770</v>
      </c>
      <c r="C31" s="701"/>
      <c r="D31" s="701"/>
      <c r="E31" s="701"/>
      <c r="F31" s="701"/>
      <c r="G31" s="701"/>
      <c r="H31" s="701"/>
      <c r="I31" s="701"/>
    </row>
    <row r="32" spans="1:9" ht="19.5" customHeight="1" x14ac:dyDescent="0.2">
      <c r="A32" s="177" t="s">
        <v>76</v>
      </c>
      <c r="B32" s="701" t="s">
        <v>770</v>
      </c>
      <c r="C32" s="701"/>
      <c r="D32" s="701"/>
      <c r="E32" s="701"/>
      <c r="F32" s="701"/>
      <c r="G32" s="701"/>
      <c r="H32" s="701"/>
      <c r="I32" s="701"/>
    </row>
    <row r="33" spans="1:9" ht="19.5" customHeight="1" x14ac:dyDescent="0.2">
      <c r="A33" s="177" t="s">
        <v>77</v>
      </c>
      <c r="B33" s="661" t="s">
        <v>770</v>
      </c>
      <c r="C33" s="665"/>
      <c r="D33" s="662"/>
      <c r="E33" s="177" t="s">
        <v>78</v>
      </c>
      <c r="F33" s="661" t="s">
        <v>770</v>
      </c>
      <c r="G33" s="665"/>
      <c r="H33" s="665"/>
      <c r="I33" s="662"/>
    </row>
    <row r="34" spans="1:9" ht="39.75" customHeight="1" x14ac:dyDescent="0.2">
      <c r="A34" s="639" t="s">
        <v>753</v>
      </c>
      <c r="B34" s="640"/>
      <c r="C34" s="639" t="s">
        <v>754</v>
      </c>
      <c r="D34" s="640"/>
      <c r="E34" s="639" t="s">
        <v>755</v>
      </c>
      <c r="F34" s="641"/>
      <c r="G34" s="640"/>
      <c r="H34" s="639" t="s">
        <v>756</v>
      </c>
      <c r="I34" s="640"/>
    </row>
    <row r="35" spans="1:9" ht="39.75" customHeight="1" x14ac:dyDescent="0.2">
      <c r="A35" s="661" t="s">
        <v>759</v>
      </c>
      <c r="B35" s="662"/>
      <c r="C35" s="655" t="s">
        <v>776</v>
      </c>
      <c r="D35" s="657"/>
      <c r="E35" s="655" t="s">
        <v>777</v>
      </c>
      <c r="F35" s="656"/>
      <c r="G35" s="657"/>
      <c r="H35" s="663" t="s">
        <v>778</v>
      </c>
      <c r="I35" s="664"/>
    </row>
    <row r="36" spans="1:9" ht="39.75" customHeight="1" x14ac:dyDescent="0.2">
      <c r="A36" s="658" t="s">
        <v>79</v>
      </c>
      <c r="B36" s="659"/>
      <c r="C36" s="659"/>
      <c r="D36" s="659"/>
      <c r="E36" s="659"/>
      <c r="F36" s="659"/>
      <c r="G36" s="659"/>
      <c r="H36" s="659"/>
      <c r="I36" s="660"/>
    </row>
    <row r="37" spans="1:9" ht="39.75" customHeight="1" x14ac:dyDescent="0.2">
      <c r="A37" s="177" t="s">
        <v>80</v>
      </c>
      <c r="B37" s="616" t="s">
        <v>81</v>
      </c>
      <c r="C37" s="617"/>
      <c r="D37" s="617"/>
      <c r="E37" s="617"/>
      <c r="F37" s="617"/>
      <c r="G37" s="617"/>
      <c r="H37" s="618"/>
      <c r="I37" s="177" t="s">
        <v>82</v>
      </c>
    </row>
    <row r="40" spans="1:9" ht="18.75" customHeight="1" x14ac:dyDescent="0.2">
      <c r="A40" s="676" t="s">
        <v>0</v>
      </c>
      <c r="B40" s="677"/>
      <c r="C40" s="677"/>
      <c r="D40" s="677"/>
      <c r="E40" s="677"/>
      <c r="F40" s="677"/>
      <c r="G40" s="677"/>
      <c r="H40" s="677"/>
      <c r="I40" s="678"/>
    </row>
    <row r="41" spans="1:9" ht="18.75" customHeight="1" x14ac:dyDescent="0.2">
      <c r="A41" s="679" t="s">
        <v>1</v>
      </c>
      <c r="B41" s="680"/>
      <c r="C41" s="680"/>
      <c r="D41" s="680"/>
      <c r="E41" s="680"/>
      <c r="F41" s="680"/>
      <c r="G41" s="680"/>
      <c r="H41" s="680"/>
      <c r="I41" s="681"/>
    </row>
    <row r="42" spans="1:9" ht="18.75" customHeight="1" x14ac:dyDescent="0.2">
      <c r="A42" s="679" t="s">
        <v>30</v>
      </c>
      <c r="B42" s="680"/>
      <c r="C42" s="680"/>
      <c r="D42" s="680"/>
      <c r="E42" s="680"/>
      <c r="F42" s="680"/>
      <c r="G42" s="680"/>
      <c r="H42" s="680"/>
      <c r="I42" s="681"/>
    </row>
    <row r="43" spans="1:9" ht="18.75" customHeight="1" x14ac:dyDescent="0.2">
      <c r="A43" s="682" t="s">
        <v>990</v>
      </c>
      <c r="B43" s="683"/>
      <c r="C43" s="683"/>
      <c r="D43" s="683"/>
      <c r="E43" s="683"/>
      <c r="F43" s="684" t="s">
        <v>967</v>
      </c>
      <c r="G43" s="684"/>
      <c r="H43" s="684"/>
      <c r="I43" s="685"/>
    </row>
    <row r="44" spans="1:9" ht="18.75" customHeight="1" x14ac:dyDescent="0.2">
      <c r="A44" s="616" t="s">
        <v>32</v>
      </c>
      <c r="B44" s="617"/>
      <c r="C44" s="617"/>
      <c r="D44" s="617"/>
      <c r="E44" s="617"/>
      <c r="F44" s="617"/>
      <c r="G44" s="617"/>
      <c r="H44" s="617"/>
      <c r="I44" s="618"/>
    </row>
    <row r="45" spans="1:9" ht="18.75" customHeight="1" x14ac:dyDescent="0.2">
      <c r="A45" s="616" t="s">
        <v>33</v>
      </c>
      <c r="B45" s="617"/>
      <c r="C45" s="617"/>
      <c r="D45" s="617"/>
      <c r="E45" s="617"/>
      <c r="F45" s="617"/>
      <c r="G45" s="617"/>
      <c r="H45" s="617"/>
      <c r="I45" s="618"/>
    </row>
    <row r="46" spans="1:9" ht="28.5" customHeight="1" x14ac:dyDescent="0.2">
      <c r="A46" s="177" t="s">
        <v>34</v>
      </c>
      <c r="B46" s="178">
        <v>2</v>
      </c>
      <c r="C46" s="616" t="s">
        <v>35</v>
      </c>
      <c r="D46" s="618"/>
      <c r="E46" s="686" t="s">
        <v>760</v>
      </c>
      <c r="F46" s="687"/>
      <c r="G46" s="688"/>
      <c r="H46" s="177" t="s">
        <v>36</v>
      </c>
      <c r="I46" s="179" t="s">
        <v>761</v>
      </c>
    </row>
    <row r="47" spans="1:9" ht="26.25" customHeight="1" x14ac:dyDescent="0.2">
      <c r="A47" s="177" t="s">
        <v>37</v>
      </c>
      <c r="B47" s="668" t="s">
        <v>762</v>
      </c>
      <c r="C47" s="668"/>
      <c r="D47" s="668"/>
      <c r="E47" s="616" t="s">
        <v>38</v>
      </c>
      <c r="F47" s="618"/>
      <c r="G47" s="695" t="s">
        <v>830</v>
      </c>
      <c r="H47" s="689"/>
      <c r="I47" s="689"/>
    </row>
    <row r="48" spans="1:9" ht="46.5" customHeight="1" x14ac:dyDescent="0.2">
      <c r="A48" s="177" t="s">
        <v>39</v>
      </c>
      <c r="B48" s="668" t="s">
        <v>809</v>
      </c>
      <c r="C48" s="668"/>
      <c r="D48" s="668"/>
      <c r="E48" s="668"/>
      <c r="F48" s="668"/>
      <c r="G48" s="668"/>
      <c r="H48" s="668"/>
      <c r="I48" s="668"/>
    </row>
    <row r="49" spans="1:9" ht="43.5" customHeight="1" x14ac:dyDescent="0.2">
      <c r="A49" s="177" t="s">
        <v>40</v>
      </c>
      <c r="B49" s="668" t="s">
        <v>810</v>
      </c>
      <c r="C49" s="668"/>
      <c r="D49" s="668"/>
      <c r="E49" s="668"/>
      <c r="F49" s="668"/>
      <c r="G49" s="668"/>
      <c r="H49" s="668"/>
      <c r="I49" s="668"/>
    </row>
    <row r="50" spans="1:9" ht="18.75" customHeight="1" x14ac:dyDescent="0.2">
      <c r="A50" s="177" t="s">
        <v>41</v>
      </c>
      <c r="B50" s="180" t="s">
        <v>764</v>
      </c>
      <c r="C50" s="180" t="s">
        <v>807</v>
      </c>
      <c r="D50" s="180" t="s">
        <v>765</v>
      </c>
      <c r="E50" s="690" t="s">
        <v>42</v>
      </c>
      <c r="F50" s="691"/>
      <c r="G50" s="669" t="s">
        <v>766</v>
      </c>
      <c r="H50" s="669" t="s">
        <v>767</v>
      </c>
      <c r="I50" s="669" t="s">
        <v>892</v>
      </c>
    </row>
    <row r="51" spans="1:9" ht="18.75" customHeight="1" x14ac:dyDescent="0.2">
      <c r="A51" s="177" t="s">
        <v>43</v>
      </c>
      <c r="B51" s="180" t="s">
        <v>764</v>
      </c>
      <c r="C51" s="180" t="s">
        <v>764</v>
      </c>
      <c r="D51" s="180" t="s">
        <v>994</v>
      </c>
      <c r="E51" s="692"/>
      <c r="F51" s="693"/>
      <c r="G51" s="670"/>
      <c r="H51" s="670"/>
      <c r="I51" s="670"/>
    </row>
    <row r="52" spans="1:9" ht="34.5" customHeight="1" x14ac:dyDescent="0.2">
      <c r="A52" s="177" t="s">
        <v>44</v>
      </c>
      <c r="B52" s="181">
        <v>1</v>
      </c>
      <c r="C52" s="177" t="s">
        <v>45</v>
      </c>
      <c r="D52" s="181" t="s">
        <v>1001</v>
      </c>
      <c r="E52" s="671" t="s">
        <v>46</v>
      </c>
      <c r="F52" s="672"/>
      <c r="G52" s="711" t="s">
        <v>770</v>
      </c>
      <c r="H52" s="712"/>
      <c r="I52" s="713"/>
    </row>
    <row r="53" spans="1:9" ht="18.75" customHeight="1" x14ac:dyDescent="0.2">
      <c r="A53" s="616" t="s">
        <v>47</v>
      </c>
      <c r="B53" s="617"/>
      <c r="C53" s="617"/>
      <c r="D53" s="617"/>
      <c r="E53" s="617"/>
      <c r="F53" s="617"/>
      <c r="G53" s="617"/>
      <c r="H53" s="617"/>
      <c r="I53" s="618"/>
    </row>
    <row r="54" spans="1:9" ht="71.25" customHeight="1" x14ac:dyDescent="0.2">
      <c r="A54" s="177" t="s">
        <v>48</v>
      </c>
      <c r="B54" s="695" t="s">
        <v>781</v>
      </c>
      <c r="C54" s="696"/>
      <c r="D54" s="177" t="s">
        <v>49</v>
      </c>
      <c r="E54" s="686" t="s">
        <v>769</v>
      </c>
      <c r="F54" s="694"/>
      <c r="G54" s="177" t="s">
        <v>50</v>
      </c>
      <c r="H54" s="695" t="s">
        <v>770</v>
      </c>
      <c r="I54" s="696"/>
    </row>
    <row r="55" spans="1:9" ht="35.25" customHeight="1" x14ac:dyDescent="0.2">
      <c r="A55" s="177" t="s">
        <v>51</v>
      </c>
      <c r="B55" s="666" t="s">
        <v>780</v>
      </c>
      <c r="C55" s="697"/>
      <c r="D55" s="697"/>
      <c r="E55" s="697"/>
      <c r="F55" s="697"/>
      <c r="G55" s="697"/>
      <c r="H55" s="697"/>
      <c r="I55" s="697"/>
    </row>
    <row r="56" spans="1:9" ht="41.25" customHeight="1" x14ac:dyDescent="0.2">
      <c r="A56" s="177" t="s">
        <v>52</v>
      </c>
      <c r="B56" s="182" t="s">
        <v>661</v>
      </c>
      <c r="C56" s="177" t="s">
        <v>53</v>
      </c>
      <c r="D56" s="182" t="s">
        <v>652</v>
      </c>
      <c r="E56" s="616" t="s">
        <v>54</v>
      </c>
      <c r="F56" s="618"/>
      <c r="G56" s="183" t="s">
        <v>663</v>
      </c>
      <c r="H56" s="177" t="s">
        <v>55</v>
      </c>
      <c r="I56" s="289">
        <v>1</v>
      </c>
    </row>
    <row r="57" spans="1:9" ht="87.75" customHeight="1" x14ac:dyDescent="0.2">
      <c r="A57" s="177" t="s">
        <v>56</v>
      </c>
      <c r="B57" s="668" t="s">
        <v>779</v>
      </c>
      <c r="C57" s="668"/>
      <c r="D57" s="668"/>
      <c r="E57" s="668"/>
      <c r="F57" s="668"/>
      <c r="G57" s="668"/>
      <c r="H57" s="668"/>
      <c r="I57" s="668"/>
    </row>
    <row r="58" spans="1:9" ht="121.5" customHeight="1" x14ac:dyDescent="0.2">
      <c r="A58" s="177" t="s">
        <v>57</v>
      </c>
      <c r="B58" s="698" t="s">
        <v>782</v>
      </c>
      <c r="C58" s="699"/>
      <c r="D58" s="700"/>
      <c r="E58" s="616" t="s">
        <v>58</v>
      </c>
      <c r="F58" s="618"/>
      <c r="G58" s="705" t="s">
        <v>817</v>
      </c>
      <c r="H58" s="706"/>
      <c r="I58" s="707"/>
    </row>
    <row r="59" spans="1:9" ht="18.75" customHeight="1" x14ac:dyDescent="0.2">
      <c r="A59" s="616" t="s">
        <v>59</v>
      </c>
      <c r="B59" s="617"/>
      <c r="C59" s="617"/>
      <c r="D59" s="617"/>
      <c r="E59" s="617"/>
      <c r="F59" s="617"/>
      <c r="G59" s="617"/>
      <c r="H59" s="617"/>
      <c r="I59" s="618"/>
    </row>
    <row r="60" spans="1:9" ht="24.75" customHeight="1" x14ac:dyDescent="0.2">
      <c r="A60" s="177" t="s">
        <v>60</v>
      </c>
      <c r="B60" s="698" t="s">
        <v>783</v>
      </c>
      <c r="C60" s="699"/>
      <c r="D60" s="699"/>
      <c r="E60" s="699"/>
      <c r="F60" s="699"/>
      <c r="G60" s="699"/>
      <c r="H60" s="699"/>
      <c r="I60" s="700"/>
    </row>
    <row r="61" spans="1:9" ht="18.75" customHeight="1" x14ac:dyDescent="0.2">
      <c r="A61" s="177" t="s">
        <v>61</v>
      </c>
      <c r="B61" s="616" t="s">
        <v>62</v>
      </c>
      <c r="C61" s="618"/>
      <c r="D61" s="616" t="s">
        <v>63</v>
      </c>
      <c r="E61" s="618"/>
      <c r="F61" s="616" t="s">
        <v>64</v>
      </c>
      <c r="G61" s="618"/>
      <c r="H61" s="616" t="s">
        <v>65</v>
      </c>
      <c r="I61" s="618"/>
    </row>
    <row r="62" spans="1:9" ht="81" customHeight="1" x14ac:dyDescent="0.2">
      <c r="A62" s="177" t="s">
        <v>66</v>
      </c>
      <c r="B62" s="666" t="s">
        <v>788</v>
      </c>
      <c r="C62" s="666"/>
      <c r="D62" s="666" t="s">
        <v>789</v>
      </c>
      <c r="E62" s="666"/>
      <c r="F62" s="666" t="s">
        <v>770</v>
      </c>
      <c r="G62" s="666"/>
      <c r="H62" s="666" t="s">
        <v>770</v>
      </c>
      <c r="I62" s="666"/>
    </row>
    <row r="63" spans="1:9" ht="18.75" customHeight="1" x14ac:dyDescent="0.2">
      <c r="A63" s="177" t="s">
        <v>67</v>
      </c>
      <c r="B63" s="667" t="s">
        <v>784</v>
      </c>
      <c r="C63" s="649"/>
      <c r="D63" s="667" t="s">
        <v>784</v>
      </c>
      <c r="E63" s="649"/>
      <c r="F63" s="666" t="s">
        <v>770</v>
      </c>
      <c r="G63" s="666"/>
      <c r="H63" s="666" t="s">
        <v>770</v>
      </c>
      <c r="I63" s="666"/>
    </row>
    <row r="64" spans="1:9" ht="18.75" customHeight="1" x14ac:dyDescent="0.2">
      <c r="A64" s="177" t="s">
        <v>68</v>
      </c>
      <c r="B64" s="708" t="s">
        <v>772</v>
      </c>
      <c r="C64" s="708"/>
      <c r="D64" s="708" t="s">
        <v>772</v>
      </c>
      <c r="E64" s="708"/>
      <c r="F64" s="666" t="s">
        <v>770</v>
      </c>
      <c r="G64" s="666"/>
      <c r="H64" s="666" t="s">
        <v>770</v>
      </c>
      <c r="I64" s="666"/>
    </row>
    <row r="65" spans="1:9" ht="18.75" customHeight="1" x14ac:dyDescent="0.2">
      <c r="A65" s="177" t="s">
        <v>69</v>
      </c>
      <c r="B65" s="666" t="s">
        <v>663</v>
      </c>
      <c r="C65" s="666"/>
      <c r="D65" s="666" t="s">
        <v>663</v>
      </c>
      <c r="E65" s="666"/>
      <c r="F65" s="666" t="s">
        <v>770</v>
      </c>
      <c r="G65" s="666"/>
      <c r="H65" s="666" t="s">
        <v>770</v>
      </c>
      <c r="I65" s="666"/>
    </row>
    <row r="66" spans="1:9" ht="55.5" customHeight="1" x14ac:dyDescent="0.2">
      <c r="A66" s="177" t="s">
        <v>70</v>
      </c>
      <c r="B66" s="666" t="s">
        <v>785</v>
      </c>
      <c r="C66" s="666"/>
      <c r="D66" s="666" t="s">
        <v>785</v>
      </c>
      <c r="E66" s="666"/>
      <c r="F66" s="666" t="s">
        <v>770</v>
      </c>
      <c r="G66" s="666"/>
      <c r="H66" s="666" t="s">
        <v>770</v>
      </c>
      <c r="I66" s="666"/>
    </row>
    <row r="67" spans="1:9" ht="64.5" customHeight="1" x14ac:dyDescent="0.2">
      <c r="A67" s="177" t="s">
        <v>71</v>
      </c>
      <c r="B67" s="708" t="s">
        <v>786</v>
      </c>
      <c r="C67" s="708"/>
      <c r="D67" s="708" t="s">
        <v>787</v>
      </c>
      <c r="E67" s="708"/>
      <c r="F67" s="666" t="s">
        <v>770</v>
      </c>
      <c r="G67" s="666"/>
      <c r="H67" s="666" t="s">
        <v>770</v>
      </c>
      <c r="I67" s="666"/>
    </row>
    <row r="68" spans="1:9" ht="18.75" customHeight="1" x14ac:dyDescent="0.2">
      <c r="A68" s="616" t="s">
        <v>72</v>
      </c>
      <c r="B68" s="617"/>
      <c r="C68" s="617"/>
      <c r="D68" s="617"/>
      <c r="E68" s="617"/>
      <c r="F68" s="617"/>
      <c r="G68" s="617"/>
      <c r="H68" s="617"/>
      <c r="I68" s="618"/>
    </row>
    <row r="69" spans="1:9" ht="35.25" customHeight="1" x14ac:dyDescent="0.2">
      <c r="A69" s="177" t="s">
        <v>73</v>
      </c>
      <c r="B69" s="661" t="s">
        <v>770</v>
      </c>
      <c r="C69" s="665"/>
      <c r="D69" s="662"/>
      <c r="E69" s="177" t="s">
        <v>74</v>
      </c>
      <c r="F69" s="702" t="s">
        <v>770</v>
      </c>
      <c r="G69" s="703"/>
      <c r="H69" s="703"/>
      <c r="I69" s="704"/>
    </row>
    <row r="70" spans="1:9" ht="18.75" customHeight="1" x14ac:dyDescent="0.2">
      <c r="A70" s="177" t="s">
        <v>75</v>
      </c>
      <c r="B70" s="701" t="s">
        <v>770</v>
      </c>
      <c r="C70" s="701"/>
      <c r="D70" s="701"/>
      <c r="E70" s="701"/>
      <c r="F70" s="701"/>
      <c r="G70" s="701"/>
      <c r="H70" s="701"/>
      <c r="I70" s="701"/>
    </row>
    <row r="71" spans="1:9" ht="18.75" customHeight="1" x14ac:dyDescent="0.2">
      <c r="A71" s="177" t="s">
        <v>76</v>
      </c>
      <c r="B71" s="701" t="s">
        <v>770</v>
      </c>
      <c r="C71" s="701"/>
      <c r="D71" s="701"/>
      <c r="E71" s="701"/>
      <c r="F71" s="701"/>
      <c r="G71" s="701"/>
      <c r="H71" s="701"/>
      <c r="I71" s="701"/>
    </row>
    <row r="72" spans="1:9" ht="18.75" customHeight="1" x14ac:dyDescent="0.2">
      <c r="A72" s="177" t="s">
        <v>77</v>
      </c>
      <c r="B72" s="661" t="s">
        <v>770</v>
      </c>
      <c r="C72" s="665"/>
      <c r="D72" s="662"/>
      <c r="E72" s="177" t="s">
        <v>78</v>
      </c>
      <c r="F72" s="661" t="s">
        <v>770</v>
      </c>
      <c r="G72" s="665"/>
      <c r="H72" s="665"/>
      <c r="I72" s="662"/>
    </row>
    <row r="73" spans="1:9" ht="38.25" customHeight="1" x14ac:dyDescent="0.2">
      <c r="A73" s="639" t="s">
        <v>753</v>
      </c>
      <c r="B73" s="640"/>
      <c r="C73" s="639" t="s">
        <v>754</v>
      </c>
      <c r="D73" s="640"/>
      <c r="E73" s="639" t="s">
        <v>755</v>
      </c>
      <c r="F73" s="641"/>
      <c r="G73" s="640"/>
      <c r="H73" s="639" t="s">
        <v>756</v>
      </c>
      <c r="I73" s="640"/>
    </row>
    <row r="74" spans="1:9" ht="33.75" customHeight="1" x14ac:dyDescent="0.2">
      <c r="A74" s="661" t="s">
        <v>759</v>
      </c>
      <c r="B74" s="662"/>
      <c r="C74" s="655" t="s">
        <v>776</v>
      </c>
      <c r="D74" s="657"/>
      <c r="E74" s="655" t="s">
        <v>777</v>
      </c>
      <c r="F74" s="656"/>
      <c r="G74" s="657"/>
      <c r="H74" s="663" t="s">
        <v>778</v>
      </c>
      <c r="I74" s="664"/>
    </row>
    <row r="75" spans="1:9" ht="18.75" customHeight="1" x14ac:dyDescent="0.2">
      <c r="A75" s="658" t="s">
        <v>79</v>
      </c>
      <c r="B75" s="659"/>
      <c r="C75" s="659"/>
      <c r="D75" s="659"/>
      <c r="E75" s="659"/>
      <c r="F75" s="659"/>
      <c r="G75" s="659"/>
      <c r="H75" s="659"/>
      <c r="I75" s="660"/>
    </row>
    <row r="76" spans="1:9" ht="32.25" customHeight="1" x14ac:dyDescent="0.2">
      <c r="A76" s="177" t="s">
        <v>80</v>
      </c>
      <c r="B76" s="616" t="s">
        <v>81</v>
      </c>
      <c r="C76" s="617"/>
      <c r="D76" s="617"/>
      <c r="E76" s="617"/>
      <c r="F76" s="617"/>
      <c r="G76" s="617"/>
      <c r="H76" s="618"/>
      <c r="I76" s="177" t="s">
        <v>82</v>
      </c>
    </row>
    <row r="77" spans="1:9" ht="32.25" customHeight="1" x14ac:dyDescent="0.2">
      <c r="A77" s="196"/>
      <c r="B77" s="197"/>
      <c r="C77" s="197"/>
      <c r="D77" s="197"/>
      <c r="E77" s="197"/>
      <c r="F77" s="197"/>
      <c r="G77" s="197"/>
      <c r="H77" s="197"/>
      <c r="I77" s="196"/>
    </row>
    <row r="79" spans="1:9" ht="18.75" customHeight="1" x14ac:dyDescent="0.2">
      <c r="A79" s="676" t="s">
        <v>0</v>
      </c>
      <c r="B79" s="677"/>
      <c r="C79" s="677"/>
      <c r="D79" s="677"/>
      <c r="E79" s="677"/>
      <c r="F79" s="677"/>
      <c r="G79" s="677"/>
      <c r="H79" s="677"/>
      <c r="I79" s="678"/>
    </row>
    <row r="80" spans="1:9" ht="18.75" customHeight="1" x14ac:dyDescent="0.2">
      <c r="A80" s="679" t="s">
        <v>1</v>
      </c>
      <c r="B80" s="680"/>
      <c r="C80" s="680"/>
      <c r="D80" s="680"/>
      <c r="E80" s="680"/>
      <c r="F80" s="680"/>
      <c r="G80" s="680"/>
      <c r="H80" s="680"/>
      <c r="I80" s="681"/>
    </row>
    <row r="81" spans="1:9" ht="18.75" customHeight="1" x14ac:dyDescent="0.2">
      <c r="A81" s="679" t="s">
        <v>30</v>
      </c>
      <c r="B81" s="680"/>
      <c r="C81" s="680"/>
      <c r="D81" s="680"/>
      <c r="E81" s="680"/>
      <c r="F81" s="680"/>
      <c r="G81" s="680"/>
      <c r="H81" s="680"/>
      <c r="I81" s="681"/>
    </row>
    <row r="82" spans="1:9" ht="18.75" customHeight="1" x14ac:dyDescent="0.2">
      <c r="A82" s="682" t="s">
        <v>991</v>
      </c>
      <c r="B82" s="683"/>
      <c r="C82" s="683"/>
      <c r="D82" s="683"/>
      <c r="E82" s="683"/>
      <c r="F82" s="684" t="s">
        <v>967</v>
      </c>
      <c r="G82" s="684"/>
      <c r="H82" s="684"/>
      <c r="I82" s="685"/>
    </row>
    <row r="83" spans="1:9" ht="18.75" customHeight="1" x14ac:dyDescent="0.2">
      <c r="A83" s="616" t="s">
        <v>32</v>
      </c>
      <c r="B83" s="617"/>
      <c r="C83" s="617"/>
      <c r="D83" s="617"/>
      <c r="E83" s="617"/>
      <c r="F83" s="617"/>
      <c r="G83" s="617"/>
      <c r="H83" s="617"/>
      <c r="I83" s="618"/>
    </row>
    <row r="84" spans="1:9" ht="18.75" customHeight="1" x14ac:dyDescent="0.2">
      <c r="A84" s="616" t="s">
        <v>33</v>
      </c>
      <c r="B84" s="617"/>
      <c r="C84" s="617"/>
      <c r="D84" s="617"/>
      <c r="E84" s="617"/>
      <c r="F84" s="617"/>
      <c r="G84" s="617"/>
      <c r="H84" s="617"/>
      <c r="I84" s="618"/>
    </row>
    <row r="85" spans="1:9" ht="31.5" customHeight="1" x14ac:dyDescent="0.2">
      <c r="A85" s="177" t="s">
        <v>34</v>
      </c>
      <c r="B85" s="178">
        <v>3</v>
      </c>
      <c r="C85" s="616" t="s">
        <v>35</v>
      </c>
      <c r="D85" s="618"/>
      <c r="E85" s="686" t="s">
        <v>760</v>
      </c>
      <c r="F85" s="687"/>
      <c r="G85" s="688"/>
      <c r="H85" s="177" t="s">
        <v>36</v>
      </c>
      <c r="I85" s="179" t="s">
        <v>761</v>
      </c>
    </row>
    <row r="86" spans="1:9" ht="31.5" customHeight="1" x14ac:dyDescent="0.2">
      <c r="A86" s="177" t="s">
        <v>37</v>
      </c>
      <c r="B86" s="668" t="s">
        <v>762</v>
      </c>
      <c r="C86" s="668"/>
      <c r="D86" s="668"/>
      <c r="E86" s="616" t="s">
        <v>38</v>
      </c>
      <c r="F86" s="618"/>
      <c r="G86" s="689" t="s">
        <v>763</v>
      </c>
      <c r="H86" s="689"/>
      <c r="I86" s="689"/>
    </row>
    <row r="87" spans="1:9" ht="67.5" customHeight="1" x14ac:dyDescent="0.2">
      <c r="A87" s="177" t="s">
        <v>39</v>
      </c>
      <c r="B87" s="668" t="s">
        <v>837</v>
      </c>
      <c r="C87" s="668"/>
      <c r="D87" s="668"/>
      <c r="E87" s="668"/>
      <c r="F87" s="668"/>
      <c r="G87" s="668"/>
      <c r="H87" s="668"/>
      <c r="I87" s="668"/>
    </row>
    <row r="88" spans="1:9" ht="18.75" customHeight="1" x14ac:dyDescent="0.2">
      <c r="A88" s="177" t="s">
        <v>40</v>
      </c>
      <c r="B88" s="668" t="s">
        <v>838</v>
      </c>
      <c r="C88" s="668"/>
      <c r="D88" s="668"/>
      <c r="E88" s="668"/>
      <c r="F88" s="668"/>
      <c r="G88" s="668"/>
      <c r="H88" s="668"/>
      <c r="I88" s="668"/>
    </row>
    <row r="89" spans="1:9" ht="18.75" customHeight="1" x14ac:dyDescent="0.2">
      <c r="A89" s="177" t="s">
        <v>41</v>
      </c>
      <c r="B89" s="180" t="s">
        <v>764</v>
      </c>
      <c r="C89" s="180" t="s">
        <v>807</v>
      </c>
      <c r="D89" s="180" t="s">
        <v>765</v>
      </c>
      <c r="E89" s="690" t="s">
        <v>42</v>
      </c>
      <c r="F89" s="691"/>
      <c r="G89" s="669" t="s">
        <v>766</v>
      </c>
      <c r="H89" s="669" t="s">
        <v>767</v>
      </c>
      <c r="I89" s="669" t="s">
        <v>892</v>
      </c>
    </row>
    <row r="90" spans="1:9" ht="18.75" customHeight="1" x14ac:dyDescent="0.2">
      <c r="A90" s="177" t="s">
        <v>43</v>
      </c>
      <c r="B90" s="180" t="s">
        <v>764</v>
      </c>
      <c r="C90" s="180" t="s">
        <v>764</v>
      </c>
      <c r="D90" s="180" t="s">
        <v>994</v>
      </c>
      <c r="E90" s="692"/>
      <c r="F90" s="693"/>
      <c r="G90" s="670"/>
      <c r="H90" s="670"/>
      <c r="I90" s="670"/>
    </row>
    <row r="91" spans="1:9" ht="38.25" customHeight="1" x14ac:dyDescent="0.2">
      <c r="A91" s="177" t="s">
        <v>44</v>
      </c>
      <c r="B91" s="192">
        <v>1452</v>
      </c>
      <c r="C91" s="177" t="s">
        <v>45</v>
      </c>
      <c r="D91" s="192" t="s">
        <v>1239</v>
      </c>
      <c r="E91" s="671" t="s">
        <v>46</v>
      </c>
      <c r="F91" s="672"/>
      <c r="G91" s="673" t="s">
        <v>1237</v>
      </c>
      <c r="H91" s="674"/>
      <c r="I91" s="675"/>
    </row>
    <row r="92" spans="1:9" ht="27" customHeight="1" x14ac:dyDescent="0.2">
      <c r="A92" s="616" t="s">
        <v>47</v>
      </c>
      <c r="B92" s="617"/>
      <c r="C92" s="617"/>
      <c r="D92" s="617"/>
      <c r="E92" s="617"/>
      <c r="F92" s="617"/>
      <c r="G92" s="617"/>
      <c r="H92" s="617"/>
      <c r="I92" s="618"/>
    </row>
    <row r="93" spans="1:9" ht="114" customHeight="1" x14ac:dyDescent="0.2">
      <c r="A93" s="177" t="s">
        <v>48</v>
      </c>
      <c r="B93" s="695" t="s">
        <v>768</v>
      </c>
      <c r="C93" s="696"/>
      <c r="D93" s="177" t="s">
        <v>49</v>
      </c>
      <c r="E93" s="686" t="s">
        <v>769</v>
      </c>
      <c r="F93" s="694"/>
      <c r="G93" s="177" t="s">
        <v>50</v>
      </c>
      <c r="H93" s="695" t="s">
        <v>770</v>
      </c>
      <c r="I93" s="696"/>
    </row>
    <row r="94" spans="1:9" ht="18.75" customHeight="1" x14ac:dyDescent="0.2">
      <c r="A94" s="177" t="s">
        <v>51</v>
      </c>
      <c r="B94" s="666" t="s">
        <v>801</v>
      </c>
      <c r="C94" s="697"/>
      <c r="D94" s="697"/>
      <c r="E94" s="697"/>
      <c r="F94" s="697"/>
      <c r="G94" s="697"/>
      <c r="H94" s="697"/>
      <c r="I94" s="697"/>
    </row>
    <row r="95" spans="1:9" ht="33.75" customHeight="1" x14ac:dyDescent="0.2">
      <c r="A95" s="177" t="s">
        <v>52</v>
      </c>
      <c r="B95" s="182" t="s">
        <v>651</v>
      </c>
      <c r="C95" s="177" t="s">
        <v>53</v>
      </c>
      <c r="D95" s="182" t="s">
        <v>652</v>
      </c>
      <c r="E95" s="616" t="s">
        <v>54</v>
      </c>
      <c r="F95" s="618"/>
      <c r="G95" s="183" t="s">
        <v>663</v>
      </c>
      <c r="H95" s="177" t="s">
        <v>55</v>
      </c>
      <c r="I95" s="192">
        <v>1167</v>
      </c>
    </row>
    <row r="96" spans="1:9" ht="78.75" customHeight="1" x14ac:dyDescent="0.2">
      <c r="A96" s="177" t="s">
        <v>56</v>
      </c>
      <c r="B96" s="668" t="s">
        <v>779</v>
      </c>
      <c r="C96" s="668"/>
      <c r="D96" s="668"/>
      <c r="E96" s="668"/>
      <c r="F96" s="668"/>
      <c r="G96" s="668"/>
      <c r="H96" s="668"/>
      <c r="I96" s="668"/>
    </row>
    <row r="97" spans="1:9" ht="117.75" customHeight="1" x14ac:dyDescent="0.2">
      <c r="A97" s="177" t="s">
        <v>57</v>
      </c>
      <c r="B97" s="698" t="s">
        <v>790</v>
      </c>
      <c r="C97" s="699"/>
      <c r="D97" s="700"/>
      <c r="E97" s="616" t="s">
        <v>58</v>
      </c>
      <c r="F97" s="618"/>
      <c r="G97" s="698" t="s">
        <v>818</v>
      </c>
      <c r="H97" s="699"/>
      <c r="I97" s="700"/>
    </row>
    <row r="98" spans="1:9" ht="18.75" customHeight="1" x14ac:dyDescent="0.2">
      <c r="A98" s="616" t="s">
        <v>59</v>
      </c>
      <c r="B98" s="617"/>
      <c r="C98" s="617"/>
      <c r="D98" s="617"/>
      <c r="E98" s="617"/>
      <c r="F98" s="617"/>
      <c r="G98" s="617"/>
      <c r="H98" s="617"/>
      <c r="I98" s="618"/>
    </row>
    <row r="99" spans="1:9" ht="18.75" customHeight="1" x14ac:dyDescent="0.2">
      <c r="A99" s="177" t="s">
        <v>60</v>
      </c>
      <c r="B99" s="698" t="s">
        <v>839</v>
      </c>
      <c r="C99" s="699"/>
      <c r="D99" s="699"/>
      <c r="E99" s="699"/>
      <c r="F99" s="699"/>
      <c r="G99" s="699"/>
      <c r="H99" s="699"/>
      <c r="I99" s="700"/>
    </row>
    <row r="100" spans="1:9" ht="18.75" customHeight="1" x14ac:dyDescent="0.2">
      <c r="A100" s="177" t="s">
        <v>61</v>
      </c>
      <c r="B100" s="616" t="s">
        <v>62</v>
      </c>
      <c r="C100" s="618"/>
      <c r="D100" s="616" t="s">
        <v>63</v>
      </c>
      <c r="E100" s="618"/>
      <c r="F100" s="616" t="s">
        <v>64</v>
      </c>
      <c r="G100" s="618"/>
      <c r="H100" s="616" t="s">
        <v>65</v>
      </c>
      <c r="I100" s="618"/>
    </row>
    <row r="101" spans="1:9" ht="60" customHeight="1" x14ac:dyDescent="0.2">
      <c r="A101" s="177" t="s">
        <v>66</v>
      </c>
      <c r="B101" s="666" t="s">
        <v>840</v>
      </c>
      <c r="C101" s="666"/>
      <c r="D101" s="666" t="s">
        <v>770</v>
      </c>
      <c r="E101" s="666"/>
      <c r="F101" s="666" t="s">
        <v>770</v>
      </c>
      <c r="G101" s="666"/>
      <c r="H101" s="666" t="s">
        <v>770</v>
      </c>
      <c r="I101" s="666"/>
    </row>
    <row r="102" spans="1:9" ht="18.75" customHeight="1" x14ac:dyDescent="0.2">
      <c r="A102" s="177" t="s">
        <v>67</v>
      </c>
      <c r="B102" s="667" t="s">
        <v>773</v>
      </c>
      <c r="C102" s="649"/>
      <c r="D102" s="666" t="s">
        <v>770</v>
      </c>
      <c r="E102" s="666"/>
      <c r="F102" s="666" t="s">
        <v>770</v>
      </c>
      <c r="G102" s="666"/>
      <c r="H102" s="666" t="s">
        <v>770</v>
      </c>
      <c r="I102" s="666"/>
    </row>
    <row r="103" spans="1:9" ht="18.75" customHeight="1" x14ac:dyDescent="0.2">
      <c r="A103" s="177" t="s">
        <v>68</v>
      </c>
      <c r="B103" s="708" t="s">
        <v>772</v>
      </c>
      <c r="C103" s="708"/>
      <c r="D103" s="666" t="s">
        <v>770</v>
      </c>
      <c r="E103" s="666"/>
      <c r="F103" s="666" t="s">
        <v>770</v>
      </c>
      <c r="G103" s="666"/>
      <c r="H103" s="666" t="s">
        <v>770</v>
      </c>
      <c r="I103" s="666"/>
    </row>
    <row r="104" spans="1:9" ht="18.75" customHeight="1" x14ac:dyDescent="0.2">
      <c r="A104" s="177" t="s">
        <v>69</v>
      </c>
      <c r="B104" s="666" t="s">
        <v>663</v>
      </c>
      <c r="C104" s="666"/>
      <c r="D104" s="666" t="s">
        <v>770</v>
      </c>
      <c r="E104" s="666"/>
      <c r="F104" s="666" t="s">
        <v>770</v>
      </c>
      <c r="G104" s="666"/>
      <c r="H104" s="666" t="s">
        <v>770</v>
      </c>
      <c r="I104" s="666"/>
    </row>
    <row r="105" spans="1:9" ht="54" customHeight="1" x14ac:dyDescent="0.2">
      <c r="A105" s="177" t="s">
        <v>70</v>
      </c>
      <c r="B105" s="666" t="s">
        <v>774</v>
      </c>
      <c r="C105" s="666"/>
      <c r="D105" s="666" t="s">
        <v>770</v>
      </c>
      <c r="E105" s="666"/>
      <c r="F105" s="666" t="s">
        <v>770</v>
      </c>
      <c r="G105" s="666"/>
      <c r="H105" s="666" t="s">
        <v>770</v>
      </c>
      <c r="I105" s="666"/>
    </row>
    <row r="106" spans="1:9" ht="54" customHeight="1" x14ac:dyDescent="0.2">
      <c r="A106" s="177" t="s">
        <v>71</v>
      </c>
      <c r="B106" s="708" t="s">
        <v>791</v>
      </c>
      <c r="C106" s="708"/>
      <c r="D106" s="666" t="s">
        <v>770</v>
      </c>
      <c r="E106" s="666"/>
      <c r="F106" s="666" t="s">
        <v>770</v>
      </c>
      <c r="G106" s="666"/>
      <c r="H106" s="666" t="s">
        <v>770</v>
      </c>
      <c r="I106" s="666"/>
    </row>
    <row r="107" spans="1:9" ht="18.75" customHeight="1" x14ac:dyDescent="0.2">
      <c r="A107" s="616" t="s">
        <v>72</v>
      </c>
      <c r="B107" s="617"/>
      <c r="C107" s="617"/>
      <c r="D107" s="617"/>
      <c r="E107" s="617"/>
      <c r="F107" s="617"/>
      <c r="G107" s="617"/>
      <c r="H107" s="617"/>
      <c r="I107" s="618"/>
    </row>
    <row r="108" spans="1:9" ht="18.75" customHeight="1" x14ac:dyDescent="0.2">
      <c r="A108" s="177" t="s">
        <v>73</v>
      </c>
      <c r="B108" s="661" t="s">
        <v>770</v>
      </c>
      <c r="C108" s="665"/>
      <c r="D108" s="662"/>
      <c r="E108" s="177" t="s">
        <v>74</v>
      </c>
      <c r="F108" s="702" t="s">
        <v>770</v>
      </c>
      <c r="G108" s="703"/>
      <c r="H108" s="703"/>
      <c r="I108" s="704"/>
    </row>
    <row r="109" spans="1:9" ht="18.75" customHeight="1" x14ac:dyDescent="0.2">
      <c r="A109" s="177" t="s">
        <v>75</v>
      </c>
      <c r="B109" s="701" t="s">
        <v>770</v>
      </c>
      <c r="C109" s="701"/>
      <c r="D109" s="701"/>
      <c r="E109" s="701"/>
      <c r="F109" s="701"/>
      <c r="G109" s="701"/>
      <c r="H109" s="701"/>
      <c r="I109" s="701"/>
    </row>
    <row r="110" spans="1:9" ht="18.75" customHeight="1" x14ac:dyDescent="0.2">
      <c r="A110" s="177" t="s">
        <v>76</v>
      </c>
      <c r="B110" s="701" t="s">
        <v>770</v>
      </c>
      <c r="C110" s="701"/>
      <c r="D110" s="701"/>
      <c r="E110" s="701"/>
      <c r="F110" s="701"/>
      <c r="G110" s="701"/>
      <c r="H110" s="701"/>
      <c r="I110" s="701"/>
    </row>
    <row r="111" spans="1:9" ht="18.75" customHeight="1" x14ac:dyDescent="0.2">
      <c r="A111" s="177" t="s">
        <v>77</v>
      </c>
      <c r="B111" s="661" t="s">
        <v>770</v>
      </c>
      <c r="C111" s="665"/>
      <c r="D111" s="662"/>
      <c r="E111" s="177" t="s">
        <v>78</v>
      </c>
      <c r="F111" s="661" t="s">
        <v>770</v>
      </c>
      <c r="G111" s="665"/>
      <c r="H111" s="665"/>
      <c r="I111" s="662"/>
    </row>
    <row r="112" spans="1:9" ht="43.5" customHeight="1" x14ac:dyDescent="0.2">
      <c r="A112" s="639" t="s">
        <v>753</v>
      </c>
      <c r="B112" s="640"/>
      <c r="C112" s="639" t="s">
        <v>754</v>
      </c>
      <c r="D112" s="640"/>
      <c r="E112" s="639" t="s">
        <v>755</v>
      </c>
      <c r="F112" s="641"/>
      <c r="G112" s="640"/>
      <c r="H112" s="639" t="s">
        <v>756</v>
      </c>
      <c r="I112" s="640"/>
    </row>
    <row r="113" spans="1:13" ht="42.75" customHeight="1" x14ac:dyDescent="0.2">
      <c r="A113" s="661" t="s">
        <v>759</v>
      </c>
      <c r="B113" s="662"/>
      <c r="C113" s="702" t="s">
        <v>776</v>
      </c>
      <c r="D113" s="704"/>
      <c r="E113" s="702" t="s">
        <v>777</v>
      </c>
      <c r="F113" s="703"/>
      <c r="G113" s="704"/>
      <c r="H113" s="709" t="s">
        <v>778</v>
      </c>
      <c r="I113" s="710"/>
    </row>
    <row r="114" spans="1:13" ht="18.75" customHeight="1" x14ac:dyDescent="0.2">
      <c r="A114" s="658" t="s">
        <v>79</v>
      </c>
      <c r="B114" s="659"/>
      <c r="C114" s="659"/>
      <c r="D114" s="659"/>
      <c r="E114" s="659"/>
      <c r="F114" s="659"/>
      <c r="G114" s="659"/>
      <c r="H114" s="659"/>
      <c r="I114" s="660"/>
    </row>
    <row r="115" spans="1:13" ht="33" customHeight="1" x14ac:dyDescent="0.2">
      <c r="A115" s="177" t="s">
        <v>80</v>
      </c>
      <c r="B115" s="616" t="s">
        <v>81</v>
      </c>
      <c r="C115" s="617"/>
      <c r="D115" s="617"/>
      <c r="E115" s="617"/>
      <c r="F115" s="617"/>
      <c r="G115" s="617"/>
      <c r="H115" s="618"/>
      <c r="I115" s="177" t="s">
        <v>82</v>
      </c>
    </row>
    <row r="116" spans="1:13" ht="45.75" customHeight="1" x14ac:dyDescent="0.2">
      <c r="A116" s="356"/>
      <c r="B116" s="650"/>
      <c r="C116" s="651"/>
      <c r="D116" s="651"/>
      <c r="E116" s="651"/>
      <c r="F116" s="651"/>
      <c r="G116" s="651"/>
      <c r="H116" s="652"/>
      <c r="I116" s="357"/>
    </row>
    <row r="117" spans="1:13" ht="25.5" customHeight="1" x14ac:dyDescent="0.2">
      <c r="A117" s="196"/>
      <c r="B117" s="197"/>
      <c r="C117" s="197"/>
      <c r="D117" s="197"/>
      <c r="E117" s="197"/>
      <c r="F117" s="197"/>
      <c r="G117" s="197"/>
      <c r="H117" s="197"/>
      <c r="I117" s="196"/>
    </row>
    <row r="118" spans="1:13" s="175" customFormat="1" ht="18.75" customHeight="1" x14ac:dyDescent="0.2">
      <c r="A118" s="676" t="s">
        <v>0</v>
      </c>
      <c r="B118" s="677"/>
      <c r="C118" s="677"/>
      <c r="D118" s="677"/>
      <c r="E118" s="677"/>
      <c r="F118" s="677"/>
      <c r="G118" s="677"/>
      <c r="H118" s="677"/>
      <c r="I118" s="678"/>
    </row>
    <row r="119" spans="1:13" s="175" customFormat="1" ht="18.75" customHeight="1" x14ac:dyDescent="0.2">
      <c r="A119" s="679" t="s">
        <v>1</v>
      </c>
      <c r="B119" s="680"/>
      <c r="C119" s="680"/>
      <c r="D119" s="680"/>
      <c r="E119" s="680"/>
      <c r="F119" s="680"/>
      <c r="G119" s="680"/>
      <c r="H119" s="680"/>
      <c r="I119" s="681"/>
    </row>
    <row r="120" spans="1:13" s="175" customFormat="1" ht="18.75" customHeight="1" x14ac:dyDescent="0.2">
      <c r="A120" s="679" t="s">
        <v>30</v>
      </c>
      <c r="B120" s="680"/>
      <c r="C120" s="680"/>
      <c r="D120" s="680"/>
      <c r="E120" s="680"/>
      <c r="F120" s="680"/>
      <c r="G120" s="680"/>
      <c r="H120" s="680"/>
      <c r="I120" s="681"/>
    </row>
    <row r="121" spans="1:13" s="175" customFormat="1" ht="18.75" customHeight="1" x14ac:dyDescent="0.2">
      <c r="A121" s="682" t="s">
        <v>992</v>
      </c>
      <c r="B121" s="683"/>
      <c r="C121" s="683"/>
      <c r="D121" s="683"/>
      <c r="E121" s="683"/>
      <c r="F121" s="684" t="s">
        <v>967</v>
      </c>
      <c r="G121" s="684"/>
      <c r="H121" s="684"/>
      <c r="I121" s="685"/>
    </row>
    <row r="122" spans="1:13" ht="39.75" customHeight="1" x14ac:dyDescent="0.2">
      <c r="A122" s="616" t="s">
        <v>32</v>
      </c>
      <c r="B122" s="617"/>
      <c r="C122" s="617"/>
      <c r="D122" s="617"/>
      <c r="E122" s="617"/>
      <c r="F122" s="617"/>
      <c r="G122" s="617"/>
      <c r="H122" s="617"/>
      <c r="I122" s="618"/>
      <c r="J122" s="175"/>
      <c r="K122" s="175"/>
      <c r="L122" s="175"/>
      <c r="M122" s="175"/>
    </row>
    <row r="123" spans="1:13" ht="39.75" customHeight="1" x14ac:dyDescent="0.2">
      <c r="A123" s="616" t="s">
        <v>33</v>
      </c>
      <c r="B123" s="617"/>
      <c r="C123" s="617"/>
      <c r="D123" s="617"/>
      <c r="E123" s="617"/>
      <c r="F123" s="617"/>
      <c r="G123" s="617"/>
      <c r="H123" s="617"/>
      <c r="I123" s="618"/>
    </row>
    <row r="124" spans="1:13" ht="39.75" customHeight="1" x14ac:dyDescent="0.2">
      <c r="A124" s="177" t="s">
        <v>34</v>
      </c>
      <c r="B124" s="178">
        <v>1981</v>
      </c>
      <c r="C124" s="616" t="s">
        <v>35</v>
      </c>
      <c r="D124" s="618"/>
      <c r="E124" s="686" t="s">
        <v>760</v>
      </c>
      <c r="F124" s="687"/>
      <c r="G124" s="688"/>
      <c r="H124" s="177" t="s">
        <v>36</v>
      </c>
      <c r="I124" s="179" t="s">
        <v>761</v>
      </c>
    </row>
    <row r="125" spans="1:13" ht="39.75" customHeight="1" x14ac:dyDescent="0.2">
      <c r="A125" s="177" t="s">
        <v>37</v>
      </c>
      <c r="B125" s="668" t="s">
        <v>762</v>
      </c>
      <c r="C125" s="668"/>
      <c r="D125" s="668"/>
      <c r="E125" s="616" t="s">
        <v>38</v>
      </c>
      <c r="F125" s="618"/>
      <c r="G125" s="668" t="s">
        <v>829</v>
      </c>
      <c r="H125" s="714"/>
      <c r="I125" s="714"/>
    </row>
    <row r="126" spans="1:13" ht="66" customHeight="1" x14ac:dyDescent="0.2">
      <c r="A126" s="177" t="s">
        <v>39</v>
      </c>
      <c r="B126" s="668" t="s">
        <v>968</v>
      </c>
      <c r="C126" s="668"/>
      <c r="D126" s="668"/>
      <c r="E126" s="668"/>
      <c r="F126" s="668"/>
      <c r="G126" s="668"/>
      <c r="H126" s="668"/>
      <c r="I126" s="668"/>
    </row>
    <row r="127" spans="1:13" ht="39.75" customHeight="1" x14ac:dyDescent="0.2">
      <c r="A127" s="177" t="s">
        <v>40</v>
      </c>
      <c r="B127" s="668" t="s">
        <v>854</v>
      </c>
      <c r="C127" s="668"/>
      <c r="D127" s="668"/>
      <c r="E127" s="668"/>
      <c r="F127" s="668"/>
      <c r="G127" s="668"/>
      <c r="H127" s="668"/>
      <c r="I127" s="668"/>
    </row>
    <row r="128" spans="1:13" ht="39.75" customHeight="1" x14ac:dyDescent="0.2">
      <c r="A128" s="177" t="s">
        <v>41</v>
      </c>
      <c r="B128" s="180" t="s">
        <v>764</v>
      </c>
      <c r="C128" s="180" t="s">
        <v>807</v>
      </c>
      <c r="D128" s="180" t="s">
        <v>765</v>
      </c>
      <c r="E128" s="690" t="s">
        <v>42</v>
      </c>
      <c r="F128" s="691"/>
      <c r="G128" s="669" t="s">
        <v>766</v>
      </c>
      <c r="H128" s="669" t="s">
        <v>767</v>
      </c>
      <c r="I128" s="669" t="s">
        <v>892</v>
      </c>
    </row>
    <row r="129" spans="1:9" ht="39.75" customHeight="1" x14ac:dyDescent="0.2">
      <c r="A129" s="177" t="s">
        <v>43</v>
      </c>
      <c r="B129" s="180" t="s">
        <v>764</v>
      </c>
      <c r="C129" s="180" t="s">
        <v>764</v>
      </c>
      <c r="D129" s="180" t="s">
        <v>994</v>
      </c>
      <c r="E129" s="692"/>
      <c r="F129" s="693"/>
      <c r="G129" s="670"/>
      <c r="H129" s="670"/>
      <c r="I129" s="670"/>
    </row>
    <row r="130" spans="1:9" ht="48" customHeight="1" x14ac:dyDescent="0.2">
      <c r="A130" s="177" t="s">
        <v>44</v>
      </c>
      <c r="B130" s="225">
        <v>84875</v>
      </c>
      <c r="C130" s="177" t="s">
        <v>45</v>
      </c>
      <c r="D130" s="225" t="s">
        <v>770</v>
      </c>
      <c r="E130" s="671" t="s">
        <v>46</v>
      </c>
      <c r="F130" s="672"/>
      <c r="G130" s="673" t="s">
        <v>1001</v>
      </c>
      <c r="H130" s="674"/>
      <c r="I130" s="675"/>
    </row>
    <row r="131" spans="1:9" ht="39.75" customHeight="1" x14ac:dyDescent="0.2">
      <c r="A131" s="616" t="s">
        <v>47</v>
      </c>
      <c r="B131" s="617"/>
      <c r="C131" s="617"/>
      <c r="D131" s="617"/>
      <c r="E131" s="617"/>
      <c r="F131" s="617"/>
      <c r="G131" s="617"/>
      <c r="H131" s="617"/>
      <c r="I131" s="618"/>
    </row>
    <row r="132" spans="1:9" ht="70.5" customHeight="1" x14ac:dyDescent="0.2">
      <c r="A132" s="177" t="s">
        <v>48</v>
      </c>
      <c r="B132" s="668" t="s">
        <v>849</v>
      </c>
      <c r="C132" s="715"/>
      <c r="D132" s="177" t="s">
        <v>49</v>
      </c>
      <c r="E132" s="686" t="s">
        <v>769</v>
      </c>
      <c r="F132" s="694"/>
      <c r="G132" s="177" t="s">
        <v>50</v>
      </c>
      <c r="H132" s="695" t="s">
        <v>770</v>
      </c>
      <c r="I132" s="696"/>
    </row>
    <row r="133" spans="1:9" ht="39.75" customHeight="1" x14ac:dyDescent="0.2">
      <c r="A133" s="177" t="s">
        <v>51</v>
      </c>
      <c r="B133" s="666" t="s">
        <v>773</v>
      </c>
      <c r="C133" s="697"/>
      <c r="D133" s="697"/>
      <c r="E133" s="697"/>
      <c r="F133" s="697"/>
      <c r="G133" s="697"/>
      <c r="H133" s="697"/>
      <c r="I133" s="697"/>
    </row>
    <row r="134" spans="1:9" ht="39.75" customHeight="1" x14ac:dyDescent="0.2">
      <c r="A134" s="177" t="s">
        <v>52</v>
      </c>
      <c r="B134" s="182" t="s">
        <v>651</v>
      </c>
      <c r="C134" s="177" t="s">
        <v>53</v>
      </c>
      <c r="D134" s="182" t="s">
        <v>652</v>
      </c>
      <c r="E134" s="616" t="s">
        <v>54</v>
      </c>
      <c r="F134" s="618"/>
      <c r="G134" s="183" t="s">
        <v>663</v>
      </c>
      <c r="H134" s="177" t="s">
        <v>55</v>
      </c>
      <c r="I134" s="225">
        <v>100701</v>
      </c>
    </row>
    <row r="135" spans="1:9" ht="137.25" customHeight="1" x14ac:dyDescent="0.2">
      <c r="A135" s="177" t="s">
        <v>56</v>
      </c>
      <c r="B135" s="668" t="s">
        <v>848</v>
      </c>
      <c r="C135" s="668"/>
      <c r="D135" s="668"/>
      <c r="E135" s="668"/>
      <c r="F135" s="668"/>
      <c r="G135" s="668"/>
      <c r="H135" s="668"/>
      <c r="I135" s="668"/>
    </row>
    <row r="136" spans="1:9" ht="165" customHeight="1" x14ac:dyDescent="0.2">
      <c r="A136" s="177" t="s">
        <v>57</v>
      </c>
      <c r="B136" s="698" t="s">
        <v>855</v>
      </c>
      <c r="C136" s="699"/>
      <c r="D136" s="700"/>
      <c r="E136" s="616" t="s">
        <v>58</v>
      </c>
      <c r="F136" s="618"/>
      <c r="G136" s="719" t="s">
        <v>847</v>
      </c>
      <c r="H136" s="720"/>
      <c r="I136" s="721"/>
    </row>
    <row r="137" spans="1:9" ht="39.75" customHeight="1" x14ac:dyDescent="0.2">
      <c r="A137" s="616" t="s">
        <v>59</v>
      </c>
      <c r="B137" s="617"/>
      <c r="C137" s="617"/>
      <c r="D137" s="617"/>
      <c r="E137" s="617"/>
      <c r="F137" s="617"/>
      <c r="G137" s="617"/>
      <c r="H137" s="617"/>
      <c r="I137" s="618"/>
    </row>
    <row r="138" spans="1:9" ht="39.75" customHeight="1" x14ac:dyDescent="0.2">
      <c r="A138" s="177" t="s">
        <v>60</v>
      </c>
      <c r="B138" s="698" t="s">
        <v>856</v>
      </c>
      <c r="C138" s="699"/>
      <c r="D138" s="699"/>
      <c r="E138" s="699"/>
      <c r="F138" s="699"/>
      <c r="G138" s="699"/>
      <c r="H138" s="699"/>
      <c r="I138" s="700"/>
    </row>
    <row r="139" spans="1:9" ht="39.75" customHeight="1" x14ac:dyDescent="0.2">
      <c r="A139" s="177" t="s">
        <v>61</v>
      </c>
      <c r="B139" s="616" t="s">
        <v>62</v>
      </c>
      <c r="C139" s="618"/>
      <c r="D139" s="616" t="s">
        <v>63</v>
      </c>
      <c r="E139" s="618"/>
      <c r="F139" s="616" t="s">
        <v>64</v>
      </c>
      <c r="G139" s="618"/>
      <c r="H139" s="616" t="s">
        <v>65</v>
      </c>
      <c r="I139" s="618"/>
    </row>
    <row r="140" spans="1:9" ht="72" customHeight="1" x14ac:dyDescent="0.2">
      <c r="A140" s="177" t="s">
        <v>66</v>
      </c>
      <c r="B140" s="668" t="s">
        <v>858</v>
      </c>
      <c r="C140" s="668"/>
      <c r="D140" s="666" t="s">
        <v>770</v>
      </c>
      <c r="E140" s="666"/>
      <c r="F140" s="666" t="s">
        <v>770</v>
      </c>
      <c r="G140" s="666"/>
      <c r="H140" s="666" t="s">
        <v>770</v>
      </c>
      <c r="I140" s="666"/>
    </row>
    <row r="141" spans="1:9" ht="39.75" customHeight="1" x14ac:dyDescent="0.2">
      <c r="A141" s="177" t="s">
        <v>67</v>
      </c>
      <c r="B141" s="722" t="s">
        <v>773</v>
      </c>
      <c r="C141" s="723"/>
      <c r="D141" s="666" t="s">
        <v>770</v>
      </c>
      <c r="E141" s="666"/>
      <c r="F141" s="666" t="s">
        <v>770</v>
      </c>
      <c r="G141" s="666"/>
      <c r="H141" s="666" t="s">
        <v>770</v>
      </c>
      <c r="I141" s="666"/>
    </row>
    <row r="142" spans="1:9" ht="39.75" customHeight="1" x14ac:dyDescent="0.2">
      <c r="A142" s="177" t="s">
        <v>68</v>
      </c>
      <c r="B142" s="718" t="s">
        <v>772</v>
      </c>
      <c r="C142" s="718"/>
      <c r="D142" s="666" t="s">
        <v>770</v>
      </c>
      <c r="E142" s="666"/>
      <c r="F142" s="666" t="s">
        <v>770</v>
      </c>
      <c r="G142" s="666"/>
      <c r="H142" s="666" t="s">
        <v>770</v>
      </c>
      <c r="I142" s="666"/>
    </row>
    <row r="143" spans="1:9" ht="39.75" customHeight="1" x14ac:dyDescent="0.2">
      <c r="A143" s="177" t="s">
        <v>69</v>
      </c>
      <c r="B143" s="668" t="s">
        <v>663</v>
      </c>
      <c r="C143" s="668"/>
      <c r="D143" s="666" t="s">
        <v>770</v>
      </c>
      <c r="E143" s="666"/>
      <c r="F143" s="666" t="s">
        <v>770</v>
      </c>
      <c r="G143" s="666"/>
      <c r="H143" s="666" t="s">
        <v>770</v>
      </c>
      <c r="I143" s="666"/>
    </row>
    <row r="144" spans="1:9" ht="96.75" customHeight="1" x14ac:dyDescent="0.2">
      <c r="A144" s="177" t="s">
        <v>70</v>
      </c>
      <c r="B144" s="668" t="s">
        <v>859</v>
      </c>
      <c r="C144" s="668"/>
      <c r="D144" s="666" t="s">
        <v>770</v>
      </c>
      <c r="E144" s="666"/>
      <c r="F144" s="666" t="s">
        <v>770</v>
      </c>
      <c r="G144" s="666"/>
      <c r="H144" s="666" t="s">
        <v>770</v>
      </c>
      <c r="I144" s="666"/>
    </row>
    <row r="145" spans="1:9" ht="109.5" customHeight="1" x14ac:dyDescent="0.2">
      <c r="A145" s="177" t="s">
        <v>71</v>
      </c>
      <c r="B145" s="718" t="s">
        <v>860</v>
      </c>
      <c r="C145" s="718"/>
      <c r="D145" s="666" t="s">
        <v>770</v>
      </c>
      <c r="E145" s="666"/>
      <c r="F145" s="666" t="s">
        <v>770</v>
      </c>
      <c r="G145" s="666"/>
      <c r="H145" s="666" t="s">
        <v>770</v>
      </c>
      <c r="I145" s="666"/>
    </row>
    <row r="146" spans="1:9" ht="39.75" customHeight="1" x14ac:dyDescent="0.2">
      <c r="A146" s="616" t="s">
        <v>72</v>
      </c>
      <c r="B146" s="617"/>
      <c r="C146" s="617"/>
      <c r="D146" s="617"/>
      <c r="E146" s="617"/>
      <c r="F146" s="617"/>
      <c r="G146" s="617"/>
      <c r="H146" s="617"/>
      <c r="I146" s="618"/>
    </row>
    <row r="147" spans="1:9" ht="19.5" customHeight="1" x14ac:dyDescent="0.2">
      <c r="A147" s="177" t="s">
        <v>73</v>
      </c>
      <c r="B147" s="661" t="s">
        <v>770</v>
      </c>
      <c r="C147" s="665"/>
      <c r="D147" s="662"/>
      <c r="E147" s="177" t="s">
        <v>74</v>
      </c>
      <c r="F147" s="702" t="s">
        <v>770</v>
      </c>
      <c r="G147" s="703"/>
      <c r="H147" s="703"/>
      <c r="I147" s="704"/>
    </row>
    <row r="148" spans="1:9" ht="19.5" customHeight="1" x14ac:dyDescent="0.2">
      <c r="A148" s="177" t="s">
        <v>75</v>
      </c>
      <c r="B148" s="701" t="s">
        <v>770</v>
      </c>
      <c r="C148" s="701"/>
      <c r="D148" s="701"/>
      <c r="E148" s="701"/>
      <c r="F148" s="701"/>
      <c r="G148" s="701"/>
      <c r="H148" s="701"/>
      <c r="I148" s="701"/>
    </row>
    <row r="149" spans="1:9" ht="19.5" customHeight="1" x14ac:dyDescent="0.2">
      <c r="A149" s="177" t="s">
        <v>76</v>
      </c>
      <c r="B149" s="701" t="s">
        <v>770</v>
      </c>
      <c r="C149" s="701"/>
      <c r="D149" s="701"/>
      <c r="E149" s="701"/>
      <c r="F149" s="701"/>
      <c r="G149" s="701"/>
      <c r="H149" s="701"/>
      <c r="I149" s="701"/>
    </row>
    <row r="150" spans="1:9" ht="19.5" customHeight="1" x14ac:dyDescent="0.2">
      <c r="A150" s="177" t="s">
        <v>77</v>
      </c>
      <c r="B150" s="661" t="s">
        <v>770</v>
      </c>
      <c r="C150" s="665"/>
      <c r="D150" s="662"/>
      <c r="E150" s="177" t="s">
        <v>78</v>
      </c>
      <c r="F150" s="661" t="s">
        <v>770</v>
      </c>
      <c r="G150" s="665"/>
      <c r="H150" s="665"/>
      <c r="I150" s="662"/>
    </row>
    <row r="151" spans="1:9" ht="39.75" customHeight="1" x14ac:dyDescent="0.2">
      <c r="A151" s="639" t="s">
        <v>753</v>
      </c>
      <c r="B151" s="640"/>
      <c r="C151" s="639" t="s">
        <v>754</v>
      </c>
      <c r="D151" s="640"/>
      <c r="E151" s="639" t="s">
        <v>755</v>
      </c>
      <c r="F151" s="641"/>
      <c r="G151" s="640"/>
      <c r="H151" s="639" t="s">
        <v>756</v>
      </c>
      <c r="I151" s="640"/>
    </row>
    <row r="152" spans="1:9" ht="39.75" customHeight="1" x14ac:dyDescent="0.2">
      <c r="A152" s="661" t="s">
        <v>759</v>
      </c>
      <c r="B152" s="662"/>
      <c r="C152" s="702" t="s">
        <v>776</v>
      </c>
      <c r="D152" s="704"/>
      <c r="E152" s="702" t="s">
        <v>777</v>
      </c>
      <c r="F152" s="703"/>
      <c r="G152" s="704"/>
      <c r="H152" s="709" t="s">
        <v>778</v>
      </c>
      <c r="I152" s="710"/>
    </row>
    <row r="153" spans="1:9" ht="39.75" customHeight="1" x14ac:dyDescent="0.2">
      <c r="A153" s="658" t="s">
        <v>79</v>
      </c>
      <c r="B153" s="659"/>
      <c r="C153" s="659"/>
      <c r="D153" s="659"/>
      <c r="E153" s="659"/>
      <c r="F153" s="659"/>
      <c r="G153" s="659"/>
      <c r="H153" s="659"/>
      <c r="I153" s="660"/>
    </row>
    <row r="154" spans="1:9" ht="39.75" customHeight="1" x14ac:dyDescent="0.2">
      <c r="A154" s="177" t="s">
        <v>80</v>
      </c>
      <c r="B154" s="616" t="s">
        <v>81</v>
      </c>
      <c r="C154" s="617"/>
      <c r="D154" s="617"/>
      <c r="E154" s="617"/>
      <c r="F154" s="617"/>
      <c r="G154" s="617"/>
      <c r="H154" s="618"/>
      <c r="I154" s="177" t="s">
        <v>82</v>
      </c>
    </row>
    <row r="155" spans="1:9" ht="50.25" customHeight="1" x14ac:dyDescent="0.2">
      <c r="A155" s="415"/>
      <c r="B155" s="650"/>
      <c r="C155" s="651"/>
      <c r="D155" s="651"/>
      <c r="E155" s="651"/>
      <c r="F155" s="651"/>
      <c r="G155" s="651"/>
      <c r="H155" s="652"/>
      <c r="I155" s="357"/>
    </row>
    <row r="156" spans="1:9" ht="33.75" customHeight="1" x14ac:dyDescent="0.2">
      <c r="A156" s="360"/>
      <c r="B156" s="361"/>
      <c r="C156" s="362"/>
      <c r="D156" s="362"/>
      <c r="E156" s="362"/>
      <c r="F156" s="362"/>
      <c r="G156" s="362"/>
      <c r="H156" s="362"/>
    </row>
    <row r="157" spans="1:9" ht="18.75" customHeight="1" x14ac:dyDescent="0.2">
      <c r="A157" s="676" t="s">
        <v>0</v>
      </c>
      <c r="B157" s="677"/>
      <c r="C157" s="677"/>
      <c r="D157" s="677"/>
      <c r="E157" s="677"/>
      <c r="F157" s="677"/>
      <c r="G157" s="677"/>
      <c r="H157" s="677"/>
      <c r="I157" s="678"/>
    </row>
    <row r="158" spans="1:9" ht="18.75" customHeight="1" x14ac:dyDescent="0.2">
      <c r="A158" s="679" t="s">
        <v>1</v>
      </c>
      <c r="B158" s="680"/>
      <c r="C158" s="680"/>
      <c r="D158" s="680"/>
      <c r="E158" s="680"/>
      <c r="F158" s="680"/>
      <c r="G158" s="680"/>
      <c r="H158" s="680"/>
      <c r="I158" s="681"/>
    </row>
    <row r="159" spans="1:9" ht="18.75" customHeight="1" x14ac:dyDescent="0.2">
      <c r="A159" s="679" t="s">
        <v>30</v>
      </c>
      <c r="B159" s="680"/>
      <c r="C159" s="680"/>
      <c r="D159" s="680"/>
      <c r="E159" s="680"/>
      <c r="F159" s="680"/>
      <c r="G159" s="680"/>
      <c r="H159" s="680"/>
      <c r="I159" s="681"/>
    </row>
    <row r="160" spans="1:9" ht="18.75" customHeight="1" x14ac:dyDescent="0.2">
      <c r="A160" s="682" t="s">
        <v>993</v>
      </c>
      <c r="B160" s="683"/>
      <c r="C160" s="683"/>
      <c r="D160" s="683"/>
      <c r="E160" s="683"/>
      <c r="F160" s="684" t="s">
        <v>31</v>
      </c>
      <c r="G160" s="684"/>
      <c r="H160" s="684"/>
      <c r="I160" s="685"/>
    </row>
    <row r="161" spans="1:9" ht="18.75" customHeight="1" x14ac:dyDescent="0.2">
      <c r="A161" s="616" t="s">
        <v>32</v>
      </c>
      <c r="B161" s="617"/>
      <c r="C161" s="617"/>
      <c r="D161" s="617"/>
      <c r="E161" s="617"/>
      <c r="F161" s="617"/>
      <c r="G161" s="617"/>
      <c r="H161" s="617"/>
      <c r="I161" s="618"/>
    </row>
    <row r="162" spans="1:9" ht="18.75" customHeight="1" x14ac:dyDescent="0.2">
      <c r="A162" s="616" t="s">
        <v>33</v>
      </c>
      <c r="B162" s="617"/>
      <c r="C162" s="617"/>
      <c r="D162" s="617"/>
      <c r="E162" s="617"/>
      <c r="F162" s="617"/>
      <c r="G162" s="617"/>
      <c r="H162" s="617"/>
      <c r="I162" s="618"/>
    </row>
    <row r="163" spans="1:9" ht="31.5" customHeight="1" x14ac:dyDescent="0.2">
      <c r="A163" s="177" t="s">
        <v>34</v>
      </c>
      <c r="B163" s="178">
        <v>1982</v>
      </c>
      <c r="C163" s="616" t="s">
        <v>35</v>
      </c>
      <c r="D163" s="618"/>
      <c r="E163" s="686" t="s">
        <v>760</v>
      </c>
      <c r="F163" s="687"/>
      <c r="G163" s="688"/>
      <c r="H163" s="177" t="s">
        <v>36</v>
      </c>
      <c r="I163" s="179" t="s">
        <v>761</v>
      </c>
    </row>
    <row r="164" spans="1:9" ht="55.5" customHeight="1" x14ac:dyDescent="0.2">
      <c r="A164" s="177" t="s">
        <v>37</v>
      </c>
      <c r="B164" s="668" t="s">
        <v>762</v>
      </c>
      <c r="C164" s="668"/>
      <c r="D164" s="668"/>
      <c r="E164" s="616" t="s">
        <v>38</v>
      </c>
      <c r="F164" s="618"/>
      <c r="G164" s="714" t="s">
        <v>824</v>
      </c>
      <c r="H164" s="714"/>
      <c r="I164" s="714"/>
    </row>
    <row r="165" spans="1:9" ht="54.75" customHeight="1" x14ac:dyDescent="0.2">
      <c r="A165" s="177" t="s">
        <v>39</v>
      </c>
      <c r="B165" s="668" t="s">
        <v>891</v>
      </c>
      <c r="C165" s="668"/>
      <c r="D165" s="668"/>
      <c r="E165" s="668"/>
      <c r="F165" s="668"/>
      <c r="G165" s="668"/>
      <c r="H165" s="668"/>
      <c r="I165" s="668"/>
    </row>
    <row r="166" spans="1:9" ht="36" customHeight="1" x14ac:dyDescent="0.2">
      <c r="A166" s="177" t="s">
        <v>40</v>
      </c>
      <c r="B166" s="668" t="s">
        <v>857</v>
      </c>
      <c r="C166" s="668"/>
      <c r="D166" s="668"/>
      <c r="E166" s="668"/>
      <c r="F166" s="668"/>
      <c r="G166" s="668"/>
      <c r="H166" s="668"/>
      <c r="I166" s="668"/>
    </row>
    <row r="167" spans="1:9" ht="18.75" customHeight="1" x14ac:dyDescent="0.2">
      <c r="A167" s="177" t="s">
        <v>41</v>
      </c>
      <c r="B167" s="180" t="s">
        <v>764</v>
      </c>
      <c r="C167" s="180" t="s">
        <v>807</v>
      </c>
      <c r="D167" s="180" t="s">
        <v>765</v>
      </c>
      <c r="E167" s="690" t="s">
        <v>42</v>
      </c>
      <c r="F167" s="691"/>
      <c r="G167" s="669" t="s">
        <v>766</v>
      </c>
      <c r="H167" s="669" t="s">
        <v>767</v>
      </c>
      <c r="I167" s="669" t="s">
        <v>892</v>
      </c>
    </row>
    <row r="168" spans="1:9" ht="18.75" customHeight="1" x14ac:dyDescent="0.2">
      <c r="A168" s="177" t="s">
        <v>43</v>
      </c>
      <c r="B168" s="180" t="s">
        <v>764</v>
      </c>
      <c r="C168" s="180" t="s">
        <v>764</v>
      </c>
      <c r="D168" s="180" t="s">
        <v>994</v>
      </c>
      <c r="E168" s="692"/>
      <c r="F168" s="693"/>
      <c r="G168" s="670"/>
      <c r="H168" s="670"/>
      <c r="I168" s="670"/>
    </row>
    <row r="169" spans="1:9" ht="33" customHeight="1" x14ac:dyDescent="0.2">
      <c r="A169" s="177" t="s">
        <v>44</v>
      </c>
      <c r="B169" s="225">
        <v>10644</v>
      </c>
      <c r="C169" s="177" t="s">
        <v>45</v>
      </c>
      <c r="D169" s="225" t="s">
        <v>770</v>
      </c>
      <c r="E169" s="671" t="s">
        <v>46</v>
      </c>
      <c r="F169" s="672"/>
      <c r="G169" s="673" t="s">
        <v>1001</v>
      </c>
      <c r="H169" s="674"/>
      <c r="I169" s="675"/>
    </row>
    <row r="170" spans="1:9" ht="27" customHeight="1" x14ac:dyDescent="0.2">
      <c r="A170" s="616" t="s">
        <v>47</v>
      </c>
      <c r="B170" s="617"/>
      <c r="C170" s="617"/>
      <c r="D170" s="617"/>
      <c r="E170" s="617"/>
      <c r="F170" s="617"/>
      <c r="G170" s="617"/>
      <c r="H170" s="617"/>
      <c r="I170" s="618"/>
    </row>
    <row r="171" spans="1:9" ht="129.75" customHeight="1" x14ac:dyDescent="0.2">
      <c r="A171" s="177" t="s">
        <v>48</v>
      </c>
      <c r="B171" s="668" t="s">
        <v>850</v>
      </c>
      <c r="C171" s="715"/>
      <c r="D171" s="177" t="s">
        <v>49</v>
      </c>
      <c r="E171" s="686" t="s">
        <v>769</v>
      </c>
      <c r="F171" s="694"/>
      <c r="G171" s="177" t="s">
        <v>50</v>
      </c>
      <c r="H171" s="695" t="s">
        <v>770</v>
      </c>
      <c r="I171" s="696"/>
    </row>
    <row r="172" spans="1:9" ht="18.75" customHeight="1" x14ac:dyDescent="0.2">
      <c r="A172" s="177" t="s">
        <v>51</v>
      </c>
      <c r="B172" s="666" t="s">
        <v>801</v>
      </c>
      <c r="C172" s="697"/>
      <c r="D172" s="697"/>
      <c r="E172" s="697"/>
      <c r="F172" s="697"/>
      <c r="G172" s="697"/>
      <c r="H172" s="697"/>
      <c r="I172" s="716"/>
    </row>
    <row r="173" spans="1:9" ht="33.75" customHeight="1" x14ac:dyDescent="0.2">
      <c r="A173" s="177" t="s">
        <v>52</v>
      </c>
      <c r="B173" s="182" t="s">
        <v>651</v>
      </c>
      <c r="C173" s="177" t="s">
        <v>53</v>
      </c>
      <c r="D173" s="182" t="s">
        <v>652</v>
      </c>
      <c r="E173" s="616" t="s">
        <v>54</v>
      </c>
      <c r="F173" s="618"/>
      <c r="G173" s="183" t="s">
        <v>663</v>
      </c>
      <c r="H173" s="226" t="s">
        <v>55</v>
      </c>
      <c r="I173" s="225">
        <v>14667</v>
      </c>
    </row>
    <row r="174" spans="1:9" ht="78.75" customHeight="1" x14ac:dyDescent="0.2">
      <c r="A174" s="177" t="s">
        <v>56</v>
      </c>
      <c r="B174" s="668" t="s">
        <v>779</v>
      </c>
      <c r="C174" s="668"/>
      <c r="D174" s="668"/>
      <c r="E174" s="668"/>
      <c r="F174" s="668"/>
      <c r="G174" s="668"/>
      <c r="H174" s="668"/>
      <c r="I174" s="717"/>
    </row>
    <row r="175" spans="1:9" ht="264.75" customHeight="1" x14ac:dyDescent="0.2">
      <c r="A175" s="177" t="s">
        <v>57</v>
      </c>
      <c r="B175" s="698" t="s">
        <v>861</v>
      </c>
      <c r="C175" s="699"/>
      <c r="D175" s="700"/>
      <c r="E175" s="616" t="s">
        <v>58</v>
      </c>
      <c r="F175" s="618"/>
      <c r="G175" s="698" t="s">
        <v>851</v>
      </c>
      <c r="H175" s="699"/>
      <c r="I175" s="700"/>
    </row>
    <row r="176" spans="1:9" ht="18.75" customHeight="1" x14ac:dyDescent="0.2">
      <c r="A176" s="616" t="s">
        <v>59</v>
      </c>
      <c r="B176" s="617"/>
      <c r="C176" s="617"/>
      <c r="D176" s="617"/>
      <c r="E176" s="617"/>
      <c r="F176" s="617"/>
      <c r="G176" s="617"/>
      <c r="H176" s="617"/>
      <c r="I176" s="618"/>
    </row>
    <row r="177" spans="1:9" ht="18.75" customHeight="1" x14ac:dyDescent="0.2">
      <c r="A177" s="177" t="s">
        <v>60</v>
      </c>
      <c r="B177" s="698" t="s">
        <v>841</v>
      </c>
      <c r="C177" s="699"/>
      <c r="D177" s="699"/>
      <c r="E177" s="699"/>
      <c r="F177" s="699"/>
      <c r="G177" s="699"/>
      <c r="H177" s="699"/>
      <c r="I177" s="700"/>
    </row>
    <row r="178" spans="1:9" ht="18.75" customHeight="1" x14ac:dyDescent="0.2">
      <c r="A178" s="177" t="s">
        <v>61</v>
      </c>
      <c r="B178" s="616" t="s">
        <v>62</v>
      </c>
      <c r="C178" s="618"/>
      <c r="D178" s="616" t="s">
        <v>63</v>
      </c>
      <c r="E178" s="618"/>
      <c r="F178" s="616" t="s">
        <v>64</v>
      </c>
      <c r="G178" s="618"/>
      <c r="H178" s="616" t="s">
        <v>65</v>
      </c>
      <c r="I178" s="618"/>
    </row>
    <row r="179" spans="1:9" ht="60" customHeight="1" x14ac:dyDescent="0.2">
      <c r="A179" s="177" t="s">
        <v>66</v>
      </c>
      <c r="B179" s="666" t="s">
        <v>988</v>
      </c>
      <c r="C179" s="666"/>
      <c r="D179" s="666" t="s">
        <v>770</v>
      </c>
      <c r="E179" s="666"/>
      <c r="F179" s="666" t="s">
        <v>770</v>
      </c>
      <c r="G179" s="666"/>
      <c r="H179" s="666" t="s">
        <v>770</v>
      </c>
      <c r="I179" s="666"/>
    </row>
    <row r="180" spans="1:9" ht="18.75" customHeight="1" x14ac:dyDescent="0.2">
      <c r="A180" s="177" t="s">
        <v>67</v>
      </c>
      <c r="B180" s="667" t="s">
        <v>773</v>
      </c>
      <c r="C180" s="649"/>
      <c r="D180" s="666" t="s">
        <v>770</v>
      </c>
      <c r="E180" s="666"/>
      <c r="F180" s="666" t="s">
        <v>770</v>
      </c>
      <c r="G180" s="666"/>
      <c r="H180" s="666" t="s">
        <v>770</v>
      </c>
      <c r="I180" s="666"/>
    </row>
    <row r="181" spans="1:9" ht="18.75" customHeight="1" x14ac:dyDescent="0.2">
      <c r="A181" s="177" t="s">
        <v>68</v>
      </c>
      <c r="B181" s="708" t="s">
        <v>772</v>
      </c>
      <c r="C181" s="708"/>
      <c r="D181" s="666" t="s">
        <v>770</v>
      </c>
      <c r="E181" s="666"/>
      <c r="F181" s="666" t="s">
        <v>770</v>
      </c>
      <c r="G181" s="666"/>
      <c r="H181" s="666" t="s">
        <v>770</v>
      </c>
      <c r="I181" s="666"/>
    </row>
    <row r="182" spans="1:9" ht="18.75" customHeight="1" x14ac:dyDescent="0.2">
      <c r="A182" s="177" t="s">
        <v>69</v>
      </c>
      <c r="B182" s="666" t="s">
        <v>663</v>
      </c>
      <c r="C182" s="666"/>
      <c r="D182" s="666" t="s">
        <v>770</v>
      </c>
      <c r="E182" s="666"/>
      <c r="F182" s="666" t="s">
        <v>770</v>
      </c>
      <c r="G182" s="666"/>
      <c r="H182" s="666" t="s">
        <v>770</v>
      </c>
      <c r="I182" s="666"/>
    </row>
    <row r="183" spans="1:9" ht="96" customHeight="1" x14ac:dyDescent="0.2">
      <c r="A183" s="177" t="s">
        <v>70</v>
      </c>
      <c r="B183" s="668" t="s">
        <v>862</v>
      </c>
      <c r="C183" s="668"/>
      <c r="D183" s="666" t="s">
        <v>770</v>
      </c>
      <c r="E183" s="666"/>
      <c r="F183" s="666" t="s">
        <v>770</v>
      </c>
      <c r="G183" s="666"/>
      <c r="H183" s="666" t="s">
        <v>770</v>
      </c>
      <c r="I183" s="666"/>
    </row>
    <row r="184" spans="1:9" ht="151.5" customHeight="1" x14ac:dyDescent="0.2">
      <c r="A184" s="177" t="s">
        <v>71</v>
      </c>
      <c r="B184" s="718" t="s">
        <v>863</v>
      </c>
      <c r="C184" s="718"/>
      <c r="D184" s="666" t="s">
        <v>770</v>
      </c>
      <c r="E184" s="666"/>
      <c r="F184" s="666" t="s">
        <v>770</v>
      </c>
      <c r="G184" s="666"/>
      <c r="H184" s="666" t="s">
        <v>770</v>
      </c>
      <c r="I184" s="666"/>
    </row>
    <row r="185" spans="1:9" ht="18.75" customHeight="1" x14ac:dyDescent="0.2">
      <c r="A185" s="616" t="s">
        <v>72</v>
      </c>
      <c r="B185" s="617"/>
      <c r="C185" s="617"/>
      <c r="D185" s="617"/>
      <c r="E185" s="617"/>
      <c r="F185" s="617"/>
      <c r="G185" s="617"/>
      <c r="H185" s="617"/>
      <c r="I185" s="618"/>
    </row>
    <row r="186" spans="1:9" ht="18.75" customHeight="1" x14ac:dyDescent="0.2">
      <c r="A186" s="177" t="s">
        <v>73</v>
      </c>
      <c r="B186" s="661" t="s">
        <v>770</v>
      </c>
      <c r="C186" s="665"/>
      <c r="D186" s="662"/>
      <c r="E186" s="177" t="s">
        <v>74</v>
      </c>
      <c r="F186" s="702" t="s">
        <v>770</v>
      </c>
      <c r="G186" s="703"/>
      <c r="H186" s="703"/>
      <c r="I186" s="704"/>
    </row>
    <row r="187" spans="1:9" ht="18.75" customHeight="1" x14ac:dyDescent="0.2">
      <c r="A187" s="177" t="s">
        <v>75</v>
      </c>
      <c r="B187" s="701" t="s">
        <v>770</v>
      </c>
      <c r="C187" s="701"/>
      <c r="D187" s="701"/>
      <c r="E187" s="701"/>
      <c r="F187" s="701"/>
      <c r="G187" s="701"/>
      <c r="H187" s="701"/>
      <c r="I187" s="701"/>
    </row>
    <row r="188" spans="1:9" ht="18.75" customHeight="1" x14ac:dyDescent="0.2">
      <c r="A188" s="177" t="s">
        <v>76</v>
      </c>
      <c r="B188" s="701" t="s">
        <v>770</v>
      </c>
      <c r="C188" s="701"/>
      <c r="D188" s="701"/>
      <c r="E188" s="701"/>
      <c r="F188" s="701"/>
      <c r="G188" s="701"/>
      <c r="H188" s="701"/>
      <c r="I188" s="701"/>
    </row>
    <row r="189" spans="1:9" ht="18.75" customHeight="1" x14ac:dyDescent="0.2">
      <c r="A189" s="177" t="s">
        <v>77</v>
      </c>
      <c r="B189" s="661" t="s">
        <v>770</v>
      </c>
      <c r="C189" s="665"/>
      <c r="D189" s="662"/>
      <c r="E189" s="177" t="s">
        <v>78</v>
      </c>
      <c r="F189" s="661" t="s">
        <v>770</v>
      </c>
      <c r="G189" s="665"/>
      <c r="H189" s="665"/>
      <c r="I189" s="662"/>
    </row>
    <row r="190" spans="1:9" ht="43.5" customHeight="1" x14ac:dyDescent="0.2">
      <c r="A190" s="639" t="s">
        <v>753</v>
      </c>
      <c r="B190" s="640"/>
      <c r="C190" s="639" t="s">
        <v>754</v>
      </c>
      <c r="D190" s="640"/>
      <c r="E190" s="639" t="s">
        <v>755</v>
      </c>
      <c r="F190" s="641"/>
      <c r="G190" s="640"/>
      <c r="H190" s="639" t="s">
        <v>756</v>
      </c>
      <c r="I190" s="640"/>
    </row>
    <row r="191" spans="1:9" ht="42.75" customHeight="1" x14ac:dyDescent="0.2">
      <c r="A191" s="661" t="s">
        <v>759</v>
      </c>
      <c r="B191" s="662"/>
      <c r="C191" s="655" t="s">
        <v>776</v>
      </c>
      <c r="D191" s="657"/>
      <c r="E191" s="655" t="s">
        <v>777</v>
      </c>
      <c r="F191" s="656"/>
      <c r="G191" s="657"/>
      <c r="H191" s="663" t="s">
        <v>778</v>
      </c>
      <c r="I191" s="664"/>
    </row>
    <row r="192" spans="1:9" ht="18.75" customHeight="1" x14ac:dyDescent="0.2">
      <c r="A192" s="658" t="s">
        <v>79</v>
      </c>
      <c r="B192" s="659"/>
      <c r="C192" s="659"/>
      <c r="D192" s="659"/>
      <c r="E192" s="659"/>
      <c r="F192" s="659"/>
      <c r="G192" s="659"/>
      <c r="H192" s="659"/>
      <c r="I192" s="660"/>
    </row>
    <row r="193" spans="1:9" ht="33" customHeight="1" x14ac:dyDescent="0.2">
      <c r="A193" s="177" t="s">
        <v>80</v>
      </c>
      <c r="B193" s="616" t="s">
        <v>81</v>
      </c>
      <c r="C193" s="617"/>
      <c r="D193" s="617"/>
      <c r="E193" s="617"/>
      <c r="F193" s="617"/>
      <c r="G193" s="617"/>
      <c r="H193" s="618"/>
      <c r="I193" s="177" t="s">
        <v>82</v>
      </c>
    </row>
    <row r="194" spans="1:9" ht="27.75" customHeight="1" x14ac:dyDescent="0.2">
      <c r="A194" s="359"/>
      <c r="B194" s="653"/>
      <c r="C194" s="654"/>
      <c r="D194" s="654"/>
      <c r="E194" s="654"/>
      <c r="F194" s="654"/>
      <c r="G194" s="654"/>
      <c r="H194" s="654"/>
      <c r="I194" s="355"/>
    </row>
    <row r="197" spans="1:9" s="501" customFormat="1" ht="22.5" customHeight="1" x14ac:dyDescent="0.2">
      <c r="A197" s="724" t="s">
        <v>0</v>
      </c>
      <c r="B197" s="725"/>
      <c r="C197" s="725"/>
      <c r="D197" s="725"/>
      <c r="E197" s="725"/>
      <c r="F197" s="725"/>
      <c r="G197" s="725"/>
      <c r="H197" s="725"/>
      <c r="I197" s="726"/>
    </row>
    <row r="198" spans="1:9" s="501" customFormat="1" ht="22.5" customHeight="1" x14ac:dyDescent="0.2">
      <c r="A198" s="724" t="s">
        <v>1</v>
      </c>
      <c r="B198" s="725"/>
      <c r="C198" s="725"/>
      <c r="D198" s="725"/>
      <c r="E198" s="725"/>
      <c r="F198" s="725"/>
      <c r="G198" s="725"/>
      <c r="H198" s="725"/>
      <c r="I198" s="726"/>
    </row>
    <row r="199" spans="1:9" s="501" customFormat="1" ht="22.5" customHeight="1" x14ac:dyDescent="0.2">
      <c r="A199" s="724" t="s">
        <v>1240</v>
      </c>
      <c r="B199" s="725"/>
      <c r="C199" s="725"/>
      <c r="D199" s="725"/>
      <c r="E199" s="725"/>
      <c r="F199" s="725"/>
      <c r="G199" s="725"/>
      <c r="H199" s="725"/>
      <c r="I199" s="726"/>
    </row>
    <row r="200" spans="1:9" s="501" customFormat="1" ht="22.5" customHeight="1" x14ac:dyDescent="0.2">
      <c r="A200" s="724" t="s">
        <v>1209</v>
      </c>
      <c r="B200" s="725"/>
      <c r="C200" s="725"/>
      <c r="D200" s="725"/>
      <c r="E200" s="726"/>
      <c r="F200" s="727" t="s">
        <v>31</v>
      </c>
      <c r="G200" s="728"/>
      <c r="H200" s="728"/>
      <c r="I200" s="729"/>
    </row>
    <row r="201" spans="1:9" s="501" customFormat="1" ht="39" customHeight="1" x14ac:dyDescent="0.2">
      <c r="A201" s="730" t="s">
        <v>32</v>
      </c>
      <c r="B201" s="731"/>
      <c r="C201" s="731"/>
      <c r="D201" s="731"/>
      <c r="E201" s="731"/>
      <c r="F201" s="731"/>
      <c r="G201" s="731"/>
      <c r="H201" s="731"/>
      <c r="I201" s="732"/>
    </row>
    <row r="202" spans="1:9" s="501" customFormat="1" ht="39" customHeight="1" x14ac:dyDescent="0.2">
      <c r="A202" s="733" t="s">
        <v>33</v>
      </c>
      <c r="B202" s="734"/>
      <c r="C202" s="734"/>
      <c r="D202" s="734"/>
      <c r="E202" s="734"/>
      <c r="F202" s="734"/>
      <c r="G202" s="734"/>
      <c r="H202" s="734"/>
      <c r="I202" s="735"/>
    </row>
    <row r="203" spans="1:9" s="501" customFormat="1" ht="50.25" customHeight="1" x14ac:dyDescent="0.2">
      <c r="A203" s="177" t="s">
        <v>34</v>
      </c>
      <c r="B203" s="178">
        <v>15</v>
      </c>
      <c r="C203" s="616" t="s">
        <v>35</v>
      </c>
      <c r="D203" s="618"/>
      <c r="E203" s="736" t="s">
        <v>1210</v>
      </c>
      <c r="F203" s="737"/>
      <c r="G203" s="738"/>
      <c r="H203" s="177" t="s">
        <v>36</v>
      </c>
      <c r="I203" s="502" t="s">
        <v>1211</v>
      </c>
    </row>
    <row r="204" spans="1:9" s="501" customFormat="1" ht="63" customHeight="1" x14ac:dyDescent="0.2">
      <c r="A204" s="177" t="s">
        <v>37</v>
      </c>
      <c r="B204" s="739" t="s">
        <v>1212</v>
      </c>
      <c r="C204" s="740"/>
      <c r="D204" s="741"/>
      <c r="E204" s="742" t="s">
        <v>38</v>
      </c>
      <c r="F204" s="645"/>
      <c r="G204" s="627" t="s">
        <v>1213</v>
      </c>
      <c r="H204" s="628"/>
      <c r="I204" s="629"/>
    </row>
    <row r="205" spans="1:9" s="501" customFormat="1" ht="60" customHeight="1" x14ac:dyDescent="0.2">
      <c r="A205" s="177" t="s">
        <v>39</v>
      </c>
      <c r="B205" s="743" t="s">
        <v>1241</v>
      </c>
      <c r="C205" s="744"/>
      <c r="D205" s="744"/>
      <c r="E205" s="744"/>
      <c r="F205" s="744"/>
      <c r="G205" s="744"/>
      <c r="H205" s="744"/>
      <c r="I205" s="745"/>
    </row>
    <row r="206" spans="1:9" s="501" customFormat="1" ht="39" customHeight="1" x14ac:dyDescent="0.2">
      <c r="A206" s="177" t="s">
        <v>40</v>
      </c>
      <c r="B206" s="624" t="s">
        <v>1214</v>
      </c>
      <c r="C206" s="625"/>
      <c r="D206" s="625"/>
      <c r="E206" s="625"/>
      <c r="F206" s="625"/>
      <c r="G206" s="625"/>
      <c r="H206" s="625"/>
      <c r="I206" s="626"/>
    </row>
    <row r="207" spans="1:9" s="501" customFormat="1" ht="39" customHeight="1" x14ac:dyDescent="0.2">
      <c r="A207" s="177" t="s">
        <v>41</v>
      </c>
      <c r="B207" s="503">
        <v>1</v>
      </c>
      <c r="C207" s="503">
        <v>7</v>
      </c>
      <c r="D207" s="503">
        <v>2024</v>
      </c>
      <c r="E207" s="746" t="s">
        <v>42</v>
      </c>
      <c r="F207" s="747"/>
      <c r="G207" s="748">
        <v>31</v>
      </c>
      <c r="H207" s="748">
        <v>12</v>
      </c>
      <c r="I207" s="748">
        <v>2027</v>
      </c>
    </row>
    <row r="208" spans="1:9" s="501" customFormat="1" ht="39" customHeight="1" x14ac:dyDescent="0.2">
      <c r="A208" s="177" t="s">
        <v>43</v>
      </c>
      <c r="B208" s="503">
        <v>1</v>
      </c>
      <c r="C208" s="503">
        <v>7</v>
      </c>
      <c r="D208" s="503">
        <v>2024</v>
      </c>
      <c r="E208" s="692"/>
      <c r="F208" s="693"/>
      <c r="G208" s="749"/>
      <c r="H208" s="749"/>
      <c r="I208" s="749"/>
    </row>
    <row r="209" spans="1:9" s="501" customFormat="1" ht="39" customHeight="1" x14ac:dyDescent="0.2">
      <c r="A209" s="177" t="s">
        <v>44</v>
      </c>
      <c r="B209" s="504">
        <v>529</v>
      </c>
      <c r="C209" s="177" t="s">
        <v>45</v>
      </c>
      <c r="D209" s="505" t="s">
        <v>1242</v>
      </c>
      <c r="E209" s="671" t="s">
        <v>46</v>
      </c>
      <c r="F209" s="672"/>
      <c r="G209" s="750" t="s">
        <v>1243</v>
      </c>
      <c r="H209" s="751"/>
      <c r="I209" s="752"/>
    </row>
    <row r="210" spans="1:9" s="501" customFormat="1" ht="39" customHeight="1" x14ac:dyDescent="0.2">
      <c r="A210" s="619" t="s">
        <v>47</v>
      </c>
      <c r="B210" s="620"/>
      <c r="C210" s="620"/>
      <c r="D210" s="620"/>
      <c r="E210" s="620"/>
      <c r="F210" s="620"/>
      <c r="G210" s="620"/>
      <c r="H210" s="620"/>
      <c r="I210" s="621"/>
    </row>
    <row r="211" spans="1:9" s="501" customFormat="1" ht="39" customHeight="1" x14ac:dyDescent="0.2">
      <c r="A211" s="177" t="s">
        <v>48</v>
      </c>
      <c r="B211" s="753" t="s">
        <v>1215</v>
      </c>
      <c r="C211" s="753"/>
      <c r="D211" s="177" t="s">
        <v>49</v>
      </c>
      <c r="E211" s="753" t="s">
        <v>1216</v>
      </c>
      <c r="F211" s="753"/>
      <c r="G211" s="177" t="s">
        <v>50</v>
      </c>
      <c r="H211" s="753" t="s">
        <v>1217</v>
      </c>
      <c r="I211" s="753"/>
    </row>
    <row r="212" spans="1:9" s="501" customFormat="1" ht="39" customHeight="1" x14ac:dyDescent="0.2">
      <c r="A212" s="177" t="s">
        <v>51</v>
      </c>
      <c r="B212" s="753" t="s">
        <v>1218</v>
      </c>
      <c r="C212" s="753"/>
      <c r="D212" s="753"/>
      <c r="E212" s="753"/>
      <c r="F212" s="753"/>
      <c r="G212" s="753"/>
      <c r="H212" s="753"/>
      <c r="I212" s="753"/>
    </row>
    <row r="213" spans="1:9" s="501" customFormat="1" ht="39" customHeight="1" x14ac:dyDescent="0.2">
      <c r="A213" s="177" t="s">
        <v>52</v>
      </c>
      <c r="B213" s="507" t="s">
        <v>679</v>
      </c>
      <c r="C213" s="177" t="s">
        <v>53</v>
      </c>
      <c r="D213" s="507" t="s">
        <v>670</v>
      </c>
      <c r="E213" s="757" t="s">
        <v>54</v>
      </c>
      <c r="F213" s="757"/>
      <c r="G213" s="506" t="s">
        <v>680</v>
      </c>
      <c r="H213" s="177" t="s">
        <v>55</v>
      </c>
      <c r="I213" s="508">
        <v>572</v>
      </c>
    </row>
    <row r="214" spans="1:9" s="501" customFormat="1" ht="54" customHeight="1" x14ac:dyDescent="0.2">
      <c r="A214" s="177" t="s">
        <v>56</v>
      </c>
      <c r="B214" s="753" t="s">
        <v>1219</v>
      </c>
      <c r="C214" s="753"/>
      <c r="D214" s="753"/>
      <c r="E214" s="753"/>
      <c r="F214" s="753"/>
      <c r="G214" s="753"/>
      <c r="H214" s="753"/>
      <c r="I214" s="753"/>
    </row>
    <row r="215" spans="1:9" s="501" customFormat="1" ht="59.25" customHeight="1" x14ac:dyDescent="0.2">
      <c r="A215" s="177" t="s">
        <v>57</v>
      </c>
      <c r="B215" s="627" t="s">
        <v>1220</v>
      </c>
      <c r="C215" s="628"/>
      <c r="D215" s="629"/>
      <c r="E215" s="692" t="s">
        <v>58</v>
      </c>
      <c r="F215" s="621"/>
      <c r="G215" s="754" t="s">
        <v>1245</v>
      </c>
      <c r="H215" s="755"/>
      <c r="I215" s="756"/>
    </row>
    <row r="216" spans="1:9" s="501" customFormat="1" ht="39" customHeight="1" x14ac:dyDescent="0.2">
      <c r="A216" s="619" t="s">
        <v>59</v>
      </c>
      <c r="B216" s="620"/>
      <c r="C216" s="620"/>
      <c r="D216" s="620"/>
      <c r="E216" s="620"/>
      <c r="F216" s="620"/>
      <c r="G216" s="620"/>
      <c r="H216" s="620"/>
      <c r="I216" s="621"/>
    </row>
    <row r="217" spans="1:9" s="501" customFormat="1" ht="39" customHeight="1" x14ac:dyDescent="0.2">
      <c r="A217" s="177" t="s">
        <v>60</v>
      </c>
      <c r="B217" s="622" t="s">
        <v>1221</v>
      </c>
      <c r="C217" s="608"/>
      <c r="D217" s="608"/>
      <c r="E217" s="608"/>
      <c r="F217" s="608"/>
      <c r="G217" s="608"/>
      <c r="H217" s="608"/>
      <c r="I217" s="607"/>
    </row>
    <row r="218" spans="1:9" s="501" customFormat="1" ht="39" customHeight="1" x14ac:dyDescent="0.2">
      <c r="A218" s="177" t="s">
        <v>61</v>
      </c>
      <c r="B218" s="642" t="s">
        <v>62</v>
      </c>
      <c r="C218" s="643"/>
      <c r="D218" s="644" t="s">
        <v>63</v>
      </c>
      <c r="E218" s="645"/>
      <c r="F218" s="644" t="s">
        <v>64</v>
      </c>
      <c r="G218" s="645"/>
      <c r="H218" s="644" t="s">
        <v>65</v>
      </c>
      <c r="I218" s="645"/>
    </row>
    <row r="219" spans="1:9" s="501" customFormat="1" ht="39" customHeight="1" x14ac:dyDescent="0.2">
      <c r="A219" s="177" t="s">
        <v>66</v>
      </c>
      <c r="B219" s="612" t="s">
        <v>1222</v>
      </c>
      <c r="C219" s="613"/>
      <c r="D219" s="603"/>
      <c r="E219" s="604"/>
      <c r="F219" s="605"/>
      <c r="G219" s="604"/>
      <c r="H219" s="605"/>
      <c r="I219" s="604"/>
    </row>
    <row r="220" spans="1:9" s="501" customFormat="1" ht="39" customHeight="1" x14ac:dyDescent="0.2">
      <c r="A220" s="177" t="s">
        <v>67</v>
      </c>
      <c r="B220" s="646" t="s">
        <v>1223</v>
      </c>
      <c r="C220" s="647"/>
      <c r="D220" s="648"/>
      <c r="E220" s="649"/>
      <c r="F220" s="605"/>
      <c r="G220" s="604"/>
      <c r="H220" s="605"/>
      <c r="I220" s="604"/>
    </row>
    <row r="221" spans="1:9" s="501" customFormat="1" ht="39" customHeight="1" x14ac:dyDescent="0.2">
      <c r="A221" s="177" t="s">
        <v>68</v>
      </c>
      <c r="B221" s="646" t="s">
        <v>1223</v>
      </c>
      <c r="C221" s="647"/>
      <c r="D221" s="614"/>
      <c r="E221" s="615"/>
      <c r="F221" s="605"/>
      <c r="G221" s="604"/>
      <c r="H221" s="605"/>
      <c r="I221" s="604"/>
    </row>
    <row r="222" spans="1:9" s="501" customFormat="1" ht="39" customHeight="1" x14ac:dyDescent="0.2">
      <c r="A222" s="177" t="s">
        <v>69</v>
      </c>
      <c r="B222" s="646" t="s">
        <v>680</v>
      </c>
      <c r="C222" s="647"/>
      <c r="D222" s="603"/>
      <c r="E222" s="604"/>
      <c r="F222" s="605"/>
      <c r="G222" s="604"/>
      <c r="H222" s="605"/>
      <c r="I222" s="604"/>
    </row>
    <row r="223" spans="1:9" s="501" customFormat="1" ht="39" customHeight="1" x14ac:dyDescent="0.2">
      <c r="A223" s="177" t="s">
        <v>70</v>
      </c>
      <c r="B223" s="601" t="s">
        <v>1224</v>
      </c>
      <c r="C223" s="602"/>
      <c r="D223" s="603"/>
      <c r="E223" s="604"/>
      <c r="F223" s="605"/>
      <c r="G223" s="604"/>
      <c r="H223" s="605"/>
      <c r="I223" s="604"/>
    </row>
    <row r="224" spans="1:9" s="501" customFormat="1" ht="39" customHeight="1" x14ac:dyDescent="0.2">
      <c r="A224" s="177" t="s">
        <v>71</v>
      </c>
      <c r="B224" s="612" t="s">
        <v>1225</v>
      </c>
      <c r="C224" s="613"/>
      <c r="D224" s="614"/>
      <c r="E224" s="615"/>
      <c r="F224" s="605"/>
      <c r="G224" s="604"/>
      <c r="H224" s="605"/>
      <c r="I224" s="604"/>
    </row>
    <row r="225" spans="1:9" s="501" customFormat="1" ht="39" customHeight="1" x14ac:dyDescent="0.2">
      <c r="A225" s="619" t="s">
        <v>72</v>
      </c>
      <c r="B225" s="620"/>
      <c r="C225" s="620"/>
      <c r="D225" s="620"/>
      <c r="E225" s="620"/>
      <c r="F225" s="620"/>
      <c r="G225" s="620"/>
      <c r="H225" s="620"/>
      <c r="I225" s="621"/>
    </row>
    <row r="226" spans="1:9" s="501" customFormat="1" ht="39" customHeight="1" x14ac:dyDescent="0.2">
      <c r="A226" s="177" t="s">
        <v>73</v>
      </c>
      <c r="B226" s="622" t="s">
        <v>1226</v>
      </c>
      <c r="C226" s="608"/>
      <c r="D226" s="623"/>
      <c r="E226" s="177" t="s">
        <v>74</v>
      </c>
      <c r="F226" s="624" t="s">
        <v>1226</v>
      </c>
      <c r="G226" s="625"/>
      <c r="H226" s="625"/>
      <c r="I226" s="626"/>
    </row>
    <row r="227" spans="1:9" s="501" customFormat="1" ht="39" customHeight="1" x14ac:dyDescent="0.2">
      <c r="A227" s="177" t="s">
        <v>75</v>
      </c>
      <c r="B227" s="627" t="s">
        <v>1226</v>
      </c>
      <c r="C227" s="628"/>
      <c r="D227" s="628"/>
      <c r="E227" s="628"/>
      <c r="F227" s="628"/>
      <c r="G227" s="628"/>
      <c r="H227" s="628"/>
      <c r="I227" s="629"/>
    </row>
    <row r="228" spans="1:9" s="501" customFormat="1" ht="39" customHeight="1" x14ac:dyDescent="0.2">
      <c r="A228" s="177" t="s">
        <v>76</v>
      </c>
      <c r="B228" s="630" t="s">
        <v>1226</v>
      </c>
      <c r="C228" s="631"/>
      <c r="D228" s="631"/>
      <c r="E228" s="631"/>
      <c r="F228" s="631"/>
      <c r="G228" s="631"/>
      <c r="H228" s="631"/>
      <c r="I228" s="632"/>
    </row>
    <row r="229" spans="1:9" s="501" customFormat="1" ht="39" customHeight="1" x14ac:dyDescent="0.2">
      <c r="A229" s="177" t="s">
        <v>77</v>
      </c>
      <c r="B229" s="633" t="s">
        <v>1226</v>
      </c>
      <c r="C229" s="634"/>
      <c r="D229" s="635"/>
      <c r="E229" s="177" t="s">
        <v>78</v>
      </c>
      <c r="F229" s="636" t="s">
        <v>1226</v>
      </c>
      <c r="G229" s="637"/>
      <c r="H229" s="637"/>
      <c r="I229" s="638"/>
    </row>
    <row r="230" spans="1:9" s="501" customFormat="1" ht="39" customHeight="1" x14ac:dyDescent="0.2">
      <c r="A230" s="639" t="s">
        <v>753</v>
      </c>
      <c r="B230" s="640"/>
      <c r="C230" s="639" t="s">
        <v>754</v>
      </c>
      <c r="D230" s="640"/>
      <c r="E230" s="639" t="s">
        <v>755</v>
      </c>
      <c r="F230" s="641"/>
      <c r="G230" s="640"/>
      <c r="H230" s="639" t="s">
        <v>756</v>
      </c>
      <c r="I230" s="640"/>
    </row>
    <row r="231" spans="1:9" s="501" customFormat="1" ht="127.5" customHeight="1" x14ac:dyDescent="0.2">
      <c r="A231" s="606" t="s">
        <v>1227</v>
      </c>
      <c r="B231" s="607"/>
      <c r="C231" s="606" t="s">
        <v>1228</v>
      </c>
      <c r="D231" s="607"/>
      <c r="E231" s="606" t="s">
        <v>1229</v>
      </c>
      <c r="F231" s="608"/>
      <c r="G231" s="607"/>
      <c r="H231" s="606" t="s">
        <v>1244</v>
      </c>
      <c r="I231" s="607"/>
    </row>
    <row r="232" spans="1:9" s="501" customFormat="1" ht="39" customHeight="1" x14ac:dyDescent="0.2">
      <c r="A232" s="609" t="s">
        <v>79</v>
      </c>
      <c r="B232" s="610"/>
      <c r="C232" s="610"/>
      <c r="D232" s="610"/>
      <c r="E232" s="610"/>
      <c r="F232" s="610"/>
      <c r="G232" s="610"/>
      <c r="H232" s="610"/>
      <c r="I232" s="611"/>
    </row>
    <row r="233" spans="1:9" s="501" customFormat="1" ht="39" customHeight="1" x14ac:dyDescent="0.2">
      <c r="A233" s="177" t="s">
        <v>80</v>
      </c>
      <c r="B233" s="616" t="s">
        <v>81</v>
      </c>
      <c r="C233" s="617"/>
      <c r="D233" s="617"/>
      <c r="E233" s="617"/>
      <c r="F233" s="617"/>
      <c r="G233" s="617"/>
      <c r="H233" s="618"/>
      <c r="I233" s="177" t="s">
        <v>82</v>
      </c>
    </row>
  </sheetData>
  <mergeCells count="465">
    <mergeCell ref="B217:I217"/>
    <mergeCell ref="G209:I209"/>
    <mergeCell ref="A210:I210"/>
    <mergeCell ref="B211:C211"/>
    <mergeCell ref="H211:I211"/>
    <mergeCell ref="B214:I214"/>
    <mergeCell ref="B215:D215"/>
    <mergeCell ref="E215:F215"/>
    <mergeCell ref="G215:I215"/>
    <mergeCell ref="A216:I216"/>
    <mergeCell ref="E209:F209"/>
    <mergeCell ref="E211:F211"/>
    <mergeCell ref="B212:I212"/>
    <mergeCell ref="E213:F213"/>
    <mergeCell ref="B204:D204"/>
    <mergeCell ref="E204:F204"/>
    <mergeCell ref="G204:I204"/>
    <mergeCell ref="B205:I205"/>
    <mergeCell ref="B206:I206"/>
    <mergeCell ref="E207:F208"/>
    <mergeCell ref="G207:G208"/>
    <mergeCell ref="H207:H208"/>
    <mergeCell ref="I207:I208"/>
    <mergeCell ref="A197:I197"/>
    <mergeCell ref="A199:I199"/>
    <mergeCell ref="A198:I198"/>
    <mergeCell ref="A200:E200"/>
    <mergeCell ref="F200:I200"/>
    <mergeCell ref="A201:I201"/>
    <mergeCell ref="A202:I202"/>
    <mergeCell ref="C203:D203"/>
    <mergeCell ref="E203:G203"/>
    <mergeCell ref="A152:B152"/>
    <mergeCell ref="C152:D152"/>
    <mergeCell ref="E152:G152"/>
    <mergeCell ref="H152:I152"/>
    <mergeCell ref="A153:I153"/>
    <mergeCell ref="B154:H154"/>
    <mergeCell ref="A146:I146"/>
    <mergeCell ref="B147:D147"/>
    <mergeCell ref="F147:I147"/>
    <mergeCell ref="B148:I148"/>
    <mergeCell ref="B149:I149"/>
    <mergeCell ref="B150:D150"/>
    <mergeCell ref="F150:I150"/>
    <mergeCell ref="A151:B151"/>
    <mergeCell ref="C151:D151"/>
    <mergeCell ref="E151:G151"/>
    <mergeCell ref="H151:I151"/>
    <mergeCell ref="B144:C144"/>
    <mergeCell ref="D144:E144"/>
    <mergeCell ref="F144:G144"/>
    <mergeCell ref="H144:I144"/>
    <mergeCell ref="B145:C145"/>
    <mergeCell ref="D145:E145"/>
    <mergeCell ref="F145:G145"/>
    <mergeCell ref="H145:I145"/>
    <mergeCell ref="B140:C140"/>
    <mergeCell ref="D140:E140"/>
    <mergeCell ref="F140:G140"/>
    <mergeCell ref="H140:I140"/>
    <mergeCell ref="B141:C141"/>
    <mergeCell ref="D141:E141"/>
    <mergeCell ref="F141:G141"/>
    <mergeCell ref="H141:I141"/>
    <mergeCell ref="B142:C142"/>
    <mergeCell ref="D142:E142"/>
    <mergeCell ref="F142:G142"/>
    <mergeCell ref="H142:I142"/>
    <mergeCell ref="B143:C143"/>
    <mergeCell ref="D143:E143"/>
    <mergeCell ref="F143:G143"/>
    <mergeCell ref="H143:I143"/>
    <mergeCell ref="B136:D136"/>
    <mergeCell ref="E136:F136"/>
    <mergeCell ref="G136:I136"/>
    <mergeCell ref="A137:I137"/>
    <mergeCell ref="B138:I138"/>
    <mergeCell ref="B139:C139"/>
    <mergeCell ref="D139:E139"/>
    <mergeCell ref="F139:G139"/>
    <mergeCell ref="H139:I139"/>
    <mergeCell ref="E130:F130"/>
    <mergeCell ref="G130:I130"/>
    <mergeCell ref="A131:I131"/>
    <mergeCell ref="B132:C132"/>
    <mergeCell ref="E132:F132"/>
    <mergeCell ref="H132:I132"/>
    <mergeCell ref="B133:I133"/>
    <mergeCell ref="E134:F134"/>
    <mergeCell ref="B135:I135"/>
    <mergeCell ref="A191:B191"/>
    <mergeCell ref="C191:D191"/>
    <mergeCell ref="E191:G191"/>
    <mergeCell ref="H191:I191"/>
    <mergeCell ref="A192:I192"/>
    <mergeCell ref="B193:H193"/>
    <mergeCell ref="A118:I118"/>
    <mergeCell ref="A119:I119"/>
    <mergeCell ref="A120:I120"/>
    <mergeCell ref="A121:E121"/>
    <mergeCell ref="F121:I121"/>
    <mergeCell ref="A122:I122"/>
    <mergeCell ref="A123:I123"/>
    <mergeCell ref="C124:D124"/>
    <mergeCell ref="E124:G124"/>
    <mergeCell ref="B125:D125"/>
    <mergeCell ref="E125:F125"/>
    <mergeCell ref="G125:I125"/>
    <mergeCell ref="B126:I126"/>
    <mergeCell ref="B127:I127"/>
    <mergeCell ref="E128:F129"/>
    <mergeCell ref="G128:G129"/>
    <mergeCell ref="H128:H129"/>
    <mergeCell ref="I128:I129"/>
    <mergeCell ref="A185:I185"/>
    <mergeCell ref="B186:D186"/>
    <mergeCell ref="F186:I186"/>
    <mergeCell ref="B187:I187"/>
    <mergeCell ref="B188:I188"/>
    <mergeCell ref="B189:D189"/>
    <mergeCell ref="F189:I189"/>
    <mergeCell ref="A190:B190"/>
    <mergeCell ref="C190:D190"/>
    <mergeCell ref="E190:G190"/>
    <mergeCell ref="H190:I190"/>
    <mergeCell ref="B182:C182"/>
    <mergeCell ref="D182:E182"/>
    <mergeCell ref="F182:G182"/>
    <mergeCell ref="H182:I182"/>
    <mergeCell ref="B183:C183"/>
    <mergeCell ref="D183:E183"/>
    <mergeCell ref="F183:G183"/>
    <mergeCell ref="H183:I183"/>
    <mergeCell ref="B184:C184"/>
    <mergeCell ref="D184:E184"/>
    <mergeCell ref="F184:G184"/>
    <mergeCell ref="H184:I184"/>
    <mergeCell ref="B179:C179"/>
    <mergeCell ref="D179:E179"/>
    <mergeCell ref="F179:G179"/>
    <mergeCell ref="H179:I179"/>
    <mergeCell ref="B180:C180"/>
    <mergeCell ref="D180:E180"/>
    <mergeCell ref="F180:G180"/>
    <mergeCell ref="H180:I180"/>
    <mergeCell ref="B181:C181"/>
    <mergeCell ref="D181:E181"/>
    <mergeCell ref="F181:G181"/>
    <mergeCell ref="H181:I181"/>
    <mergeCell ref="B175:D175"/>
    <mergeCell ref="E175:F175"/>
    <mergeCell ref="G175:I175"/>
    <mergeCell ref="A176:I176"/>
    <mergeCell ref="B177:I177"/>
    <mergeCell ref="B178:C178"/>
    <mergeCell ref="D178:E178"/>
    <mergeCell ref="F178:G178"/>
    <mergeCell ref="H178:I178"/>
    <mergeCell ref="E169:F169"/>
    <mergeCell ref="G169:I169"/>
    <mergeCell ref="A170:I170"/>
    <mergeCell ref="B171:C171"/>
    <mergeCell ref="E171:F171"/>
    <mergeCell ref="H171:I171"/>
    <mergeCell ref="B172:I172"/>
    <mergeCell ref="E173:F173"/>
    <mergeCell ref="B174:I174"/>
    <mergeCell ref="B164:D164"/>
    <mergeCell ref="E164:F164"/>
    <mergeCell ref="G164:I164"/>
    <mergeCell ref="B165:I165"/>
    <mergeCell ref="B166:I166"/>
    <mergeCell ref="E167:F168"/>
    <mergeCell ref="G167:G168"/>
    <mergeCell ref="H167:H168"/>
    <mergeCell ref="I167:I168"/>
    <mergeCell ref="A157:I157"/>
    <mergeCell ref="A158:I158"/>
    <mergeCell ref="A159:I159"/>
    <mergeCell ref="A160:E160"/>
    <mergeCell ref="F160:I160"/>
    <mergeCell ref="A161:I161"/>
    <mergeCell ref="A162:I162"/>
    <mergeCell ref="C163:D163"/>
    <mergeCell ref="E163:G163"/>
    <mergeCell ref="B76:H76"/>
    <mergeCell ref="A74:B74"/>
    <mergeCell ref="C74:D74"/>
    <mergeCell ref="E74:G74"/>
    <mergeCell ref="H74:I74"/>
    <mergeCell ref="A75:I75"/>
    <mergeCell ref="B72:D72"/>
    <mergeCell ref="F72:I72"/>
    <mergeCell ref="A73:B73"/>
    <mergeCell ref="C73:D73"/>
    <mergeCell ref="E73:G73"/>
    <mergeCell ref="H73:I73"/>
    <mergeCell ref="A68:I68"/>
    <mergeCell ref="B69:D69"/>
    <mergeCell ref="F69:I69"/>
    <mergeCell ref="B70:I70"/>
    <mergeCell ref="B71:I71"/>
    <mergeCell ref="B66:C66"/>
    <mergeCell ref="D66:E66"/>
    <mergeCell ref="F66:G66"/>
    <mergeCell ref="H66:I66"/>
    <mergeCell ref="B67:C67"/>
    <mergeCell ref="D67:E67"/>
    <mergeCell ref="F67:G67"/>
    <mergeCell ref="H67:I67"/>
    <mergeCell ref="B115:H115"/>
    <mergeCell ref="A40:I40"/>
    <mergeCell ref="A41:I41"/>
    <mergeCell ref="A42:I42"/>
    <mergeCell ref="A43:E43"/>
    <mergeCell ref="F43:I43"/>
    <mergeCell ref="A113:B113"/>
    <mergeCell ref="C113:D113"/>
    <mergeCell ref="E113:G113"/>
    <mergeCell ref="H113:I113"/>
    <mergeCell ref="A114:I114"/>
    <mergeCell ref="B111:D111"/>
    <mergeCell ref="F111:I111"/>
    <mergeCell ref="A112:B112"/>
    <mergeCell ref="C112:D112"/>
    <mergeCell ref="E112:G112"/>
    <mergeCell ref="H112:I112"/>
    <mergeCell ref="E52:F52"/>
    <mergeCell ref="G52:I52"/>
    <mergeCell ref="A53:I53"/>
    <mergeCell ref="B54:C54"/>
    <mergeCell ref="E54:F54"/>
    <mergeCell ref="H54:I54"/>
    <mergeCell ref="B48:I48"/>
    <mergeCell ref="A107:I107"/>
    <mergeCell ref="B108:D108"/>
    <mergeCell ref="F108:I108"/>
    <mergeCell ref="B109:I109"/>
    <mergeCell ref="B110:I110"/>
    <mergeCell ref="B105:C105"/>
    <mergeCell ref="D105:E105"/>
    <mergeCell ref="F105:G105"/>
    <mergeCell ref="H105:I105"/>
    <mergeCell ref="B106:C106"/>
    <mergeCell ref="D106:E106"/>
    <mergeCell ref="F106:G106"/>
    <mergeCell ref="H106:I106"/>
    <mergeCell ref="B103:C103"/>
    <mergeCell ref="D103:E103"/>
    <mergeCell ref="F103:G103"/>
    <mergeCell ref="H103:I103"/>
    <mergeCell ref="B104:C104"/>
    <mergeCell ref="D104:E104"/>
    <mergeCell ref="F104:G104"/>
    <mergeCell ref="H104:I104"/>
    <mergeCell ref="B101:C101"/>
    <mergeCell ref="D101:E101"/>
    <mergeCell ref="F101:G101"/>
    <mergeCell ref="H101:I101"/>
    <mergeCell ref="B102:C102"/>
    <mergeCell ref="D102:E102"/>
    <mergeCell ref="F102:G102"/>
    <mergeCell ref="H102:I102"/>
    <mergeCell ref="A98:I98"/>
    <mergeCell ref="B99:I99"/>
    <mergeCell ref="B100:C100"/>
    <mergeCell ref="D100:E100"/>
    <mergeCell ref="F100:G100"/>
    <mergeCell ref="H100:I100"/>
    <mergeCell ref="B94:I94"/>
    <mergeCell ref="E95:F95"/>
    <mergeCell ref="B96:I96"/>
    <mergeCell ref="B97:D97"/>
    <mergeCell ref="E97:F97"/>
    <mergeCell ref="G97:I97"/>
    <mergeCell ref="E91:F91"/>
    <mergeCell ref="G91:I91"/>
    <mergeCell ref="A92:I92"/>
    <mergeCell ref="B93:C93"/>
    <mergeCell ref="E93:F93"/>
    <mergeCell ref="H93:I93"/>
    <mergeCell ref="B87:I87"/>
    <mergeCell ref="B88:I88"/>
    <mergeCell ref="E89:F90"/>
    <mergeCell ref="G89:G90"/>
    <mergeCell ref="H89:H90"/>
    <mergeCell ref="I89:I90"/>
    <mergeCell ref="B86:D86"/>
    <mergeCell ref="E86:F86"/>
    <mergeCell ref="G86:I86"/>
    <mergeCell ref="A79:I79"/>
    <mergeCell ref="A80:I80"/>
    <mergeCell ref="A81:I81"/>
    <mergeCell ref="A82:E82"/>
    <mergeCell ref="F82:I82"/>
    <mergeCell ref="A83:I83"/>
    <mergeCell ref="A84:I84"/>
    <mergeCell ref="C85:D85"/>
    <mergeCell ref="E85:G85"/>
    <mergeCell ref="F61:G61"/>
    <mergeCell ref="H61:I61"/>
    <mergeCell ref="H65:I65"/>
    <mergeCell ref="B62:C62"/>
    <mergeCell ref="D62:E62"/>
    <mergeCell ref="F62:G62"/>
    <mergeCell ref="H62:I62"/>
    <mergeCell ref="B63:C63"/>
    <mergeCell ref="D63:E63"/>
    <mergeCell ref="F63:G63"/>
    <mergeCell ref="H63:I63"/>
    <mergeCell ref="B64:C64"/>
    <mergeCell ref="D64:E64"/>
    <mergeCell ref="F64:G64"/>
    <mergeCell ref="H64:I64"/>
    <mergeCell ref="B65:C65"/>
    <mergeCell ref="D65:E65"/>
    <mergeCell ref="F65:G65"/>
    <mergeCell ref="A59:I59"/>
    <mergeCell ref="B60:I60"/>
    <mergeCell ref="B58:D58"/>
    <mergeCell ref="G58:I58"/>
    <mergeCell ref="B61:C61"/>
    <mergeCell ref="D61:E61"/>
    <mergeCell ref="E58:F58"/>
    <mergeCell ref="A20:I20"/>
    <mergeCell ref="B21:I21"/>
    <mergeCell ref="D22:E22"/>
    <mergeCell ref="F22:G22"/>
    <mergeCell ref="D24:E24"/>
    <mergeCell ref="B25:C25"/>
    <mergeCell ref="D25:E25"/>
    <mergeCell ref="F24:G24"/>
    <mergeCell ref="D27:E27"/>
    <mergeCell ref="F27:G27"/>
    <mergeCell ref="H27:I27"/>
    <mergeCell ref="D26:E26"/>
    <mergeCell ref="F26:G26"/>
    <mergeCell ref="H26:I26"/>
    <mergeCell ref="F25:G25"/>
    <mergeCell ref="B28:C28"/>
    <mergeCell ref="B30:D30"/>
    <mergeCell ref="B55:I55"/>
    <mergeCell ref="F33:I33"/>
    <mergeCell ref="B26:C26"/>
    <mergeCell ref="B27:C27"/>
    <mergeCell ref="F28:G28"/>
    <mergeCell ref="D23:E23"/>
    <mergeCell ref="F23:G23"/>
    <mergeCell ref="B32:I32"/>
    <mergeCell ref="B31:I31"/>
    <mergeCell ref="A44:I44"/>
    <mergeCell ref="A45:I45"/>
    <mergeCell ref="C46:D46"/>
    <mergeCell ref="H23:I23"/>
    <mergeCell ref="E46:G46"/>
    <mergeCell ref="B47:D47"/>
    <mergeCell ref="E47:F47"/>
    <mergeCell ref="G47:I47"/>
    <mergeCell ref="B49:I49"/>
    <mergeCell ref="E50:F51"/>
    <mergeCell ref="G50:G51"/>
    <mergeCell ref="H50:H51"/>
    <mergeCell ref="I50:I51"/>
    <mergeCell ref="F30:I30"/>
    <mergeCell ref="B23:C23"/>
    <mergeCell ref="H11:H12"/>
    <mergeCell ref="E15:F15"/>
    <mergeCell ref="H15:I15"/>
    <mergeCell ref="B16:I16"/>
    <mergeCell ref="E17:F17"/>
    <mergeCell ref="B18:I18"/>
    <mergeCell ref="B19:D19"/>
    <mergeCell ref="E19:F19"/>
    <mergeCell ref="G19:I19"/>
    <mergeCell ref="B15:C15"/>
    <mergeCell ref="H28:I28"/>
    <mergeCell ref="D28:E28"/>
    <mergeCell ref="E56:F56"/>
    <mergeCell ref="B57:I57"/>
    <mergeCell ref="I11:I12"/>
    <mergeCell ref="E13:F13"/>
    <mergeCell ref="G13:I13"/>
    <mergeCell ref="A14:I14"/>
    <mergeCell ref="A1:I1"/>
    <mergeCell ref="A2:I2"/>
    <mergeCell ref="A3:I3"/>
    <mergeCell ref="A4:E4"/>
    <mergeCell ref="F4:I4"/>
    <mergeCell ref="A5:I5"/>
    <mergeCell ref="A6:I6"/>
    <mergeCell ref="C7:D7"/>
    <mergeCell ref="E7:G7"/>
    <mergeCell ref="B8:D8"/>
    <mergeCell ref="E8:F8"/>
    <mergeCell ref="G8:I8"/>
    <mergeCell ref="B9:I9"/>
    <mergeCell ref="B10:I10"/>
    <mergeCell ref="E11:F12"/>
    <mergeCell ref="G11:G12"/>
    <mergeCell ref="H222:I222"/>
    <mergeCell ref="B222:C222"/>
    <mergeCell ref="D222:E222"/>
    <mergeCell ref="F222:G222"/>
    <mergeCell ref="B116:H116"/>
    <mergeCell ref="B155:H155"/>
    <mergeCell ref="B194:H194"/>
    <mergeCell ref="H22:I22"/>
    <mergeCell ref="B22:C22"/>
    <mergeCell ref="E35:G35"/>
    <mergeCell ref="A36:I36"/>
    <mergeCell ref="B37:H37"/>
    <mergeCell ref="A34:B34"/>
    <mergeCell ref="C34:D34"/>
    <mergeCell ref="E34:G34"/>
    <mergeCell ref="H34:I34"/>
    <mergeCell ref="A35:B35"/>
    <mergeCell ref="C35:D35"/>
    <mergeCell ref="H35:I35"/>
    <mergeCell ref="B33:D33"/>
    <mergeCell ref="H24:I24"/>
    <mergeCell ref="A29:I29"/>
    <mergeCell ref="H25:I25"/>
    <mergeCell ref="B24:C24"/>
    <mergeCell ref="B218:C218"/>
    <mergeCell ref="D218:E218"/>
    <mergeCell ref="F218:G218"/>
    <mergeCell ref="H218:I218"/>
    <mergeCell ref="B219:C219"/>
    <mergeCell ref="D219:E219"/>
    <mergeCell ref="B221:C221"/>
    <mergeCell ref="F219:G219"/>
    <mergeCell ref="H219:I219"/>
    <mergeCell ref="B220:C220"/>
    <mergeCell ref="D220:E220"/>
    <mergeCell ref="F220:G220"/>
    <mergeCell ref="H220:I220"/>
    <mergeCell ref="D221:E221"/>
    <mergeCell ref="F221:G221"/>
    <mergeCell ref="H221:I221"/>
    <mergeCell ref="B233:H233"/>
    <mergeCell ref="A225:I225"/>
    <mergeCell ref="B226:D226"/>
    <mergeCell ref="F226:I226"/>
    <mergeCell ref="B227:I227"/>
    <mergeCell ref="B228:I228"/>
    <mergeCell ref="B229:D229"/>
    <mergeCell ref="F229:I229"/>
    <mergeCell ref="A230:B230"/>
    <mergeCell ref="C230:D230"/>
    <mergeCell ref="E230:G230"/>
    <mergeCell ref="H230:I230"/>
    <mergeCell ref="B223:C223"/>
    <mergeCell ref="D223:E223"/>
    <mergeCell ref="F223:G223"/>
    <mergeCell ref="H223:I223"/>
    <mergeCell ref="A231:B231"/>
    <mergeCell ref="C231:D231"/>
    <mergeCell ref="E231:G231"/>
    <mergeCell ref="H231:I231"/>
    <mergeCell ref="A232:I232"/>
    <mergeCell ref="B224:C224"/>
    <mergeCell ref="D224:E224"/>
    <mergeCell ref="F224:G224"/>
    <mergeCell ref="H224:I224"/>
  </mergeCells>
  <phoneticPr fontId="102" type="noConversion"/>
  <dataValidations count="39">
    <dataValidation allowBlank="1" showInputMessage="1" showErrorMessage="1" prompt="Señalar el enlace donde está publicados los resultados del indicador. (Si aplica)" sqref="E33 E111 E72 E189 E150 E229" xr:uid="{00000000-0002-0000-0100-000000000000}"/>
    <dataValidation allowBlank="1" showInputMessage="1" showErrorMessage="1" prompt="Descripción corta que explique el contenido, objeto o lo que mide la variable que compone el indicador._x000a_" sqref="A28 A106 A67 A184 A145 A224" xr:uid="{00000000-0002-0000-0100-000001000000}"/>
    <dataValidation allowBlank="1" showInputMessage="1" showErrorMessage="1" prompt="Describe de dónde se obtiene la información_x000a_para alimentar o establecer la información de la variable" sqref="A27 A105 A66 A183 A144 A223" xr:uid="{00000000-0002-0000-0100-000002000000}"/>
    <dataValidation allowBlank="1" showInputMessage="1" showErrorMessage="1" prompt="Indica la periodicidad en que se reporta la variable (Anual, Semestral, Trimestral, Bimestral o Mensual)" sqref="A26 A104 A65 A182 A143 A222" xr:uid="{00000000-0002-0000-0100-000003000000}"/>
    <dataValidation allowBlank="1" showInputMessage="1" showErrorMessage="1" prompt="Indicar el parámetro de referencia para la medición, de acuerdo con la(s) variable(s) establecidas, Ejemplo: porcentaje, número, kilo, grados, hectáreas, personas, hogares, etc." sqref="A24 A102 A63 A180 A141 A220" xr:uid="{00000000-0002-0000-0100-000004000000}"/>
    <dataValidation allowBlank="1" showInputMessage="1" showErrorMessage="1" prompt="Presente el nombre de cada una de las variables a partir de las cuales se construye la fórmula del indicador." sqref="A23 A101 A62 A179 A140 A219" xr:uid="{00000000-0002-0000-0100-000005000000}"/>
    <dataValidation allowBlank="1" showInputMessage="1" showErrorMessage="1" prompt="Representación matemática del cálculo del indicador. La fórmula se debe presentar con siglas claras o abreviación de variables" sqref="A21 A99 A60 A177 A138 A217" xr:uid="{00000000-0002-0000-0100-000006000000}"/>
    <dataValidation allowBlank="1" showInputMessage="1" showErrorMessage="1" prompt="Propósito que se pretende alcanzar con la medición de dicho indicador, es decir, la finalidad e importancia del indicador." sqref="A19 A97 A58 A175 A136 A215" xr:uid="{00000000-0002-0000-0100-000007000000}"/>
    <dataValidation allowBlank="1" showInputMessage="1" showErrorMessage="1" prompt="Señalar la justificación y/o normatividad que le aplique para el diseño del indicador (PMM, PDD, Decretos, etc)" sqref="A18 A96 A57 A174 A135 A214" xr:uid="{00000000-0002-0000-0100-000008000000}"/>
    <dataValidation allowBlank="1" showInputMessage="1" showErrorMessage="1" prompt="Define si el indicador es de eficacia, eficiencia, efectividad, o calidad._x000a_Guía para la construcción y análisis de indicadores de gestión V.4_DAFP" sqref="C17 C95 C56 C173 C134 C213" xr:uid="{00000000-0002-0000-0100-000009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95 A56 A173 A134 A213" xr:uid="{00000000-0002-0000-0100-00000A000000}"/>
    <dataValidation allowBlank="1" showInputMessage="1" showErrorMessage="1" prompt="Es  la cuantificación o unidad de medida de lo que se pretende medir con el indicador, ej: Km, m, km/hora, personas, etc" sqref="A16 A94 A55 A172 A133 A212" xr:uid="{00000000-0002-0000-0100-00000B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93 A54 A171 A132 A211" xr:uid="{00000000-0002-0000-0100-00000C000000}"/>
    <dataValidation allowBlank="1" showInputMessage="1" showErrorMessage="1" prompt="Campo destinado para registrar una breve justificación cuando el valor de la meta sea inferior a la línea base_x000a_" sqref="E13 E91 E52 E169 E130 E209" xr:uid="{00000000-0002-0000-0100-00000D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91 C52 C169 C130 C209" xr:uid="{00000000-0002-0000-0100-00000E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91 A52 A169 A130 A209" xr:uid="{00000000-0002-0000-0100-00000F000000}"/>
    <dataValidation allowBlank="1" showInputMessage="1" showErrorMessage="1" prompt="Es la fecha de inicio de la medición del indicador en la_x000a_vigencia. (Ej: enero de 2020)" sqref="A12 A90 A51 A168 A129 A208" xr:uid="{00000000-0002-0000-0100-000010000000}"/>
    <dataValidation allowBlank="1" showInputMessage="1" showErrorMessage="1" prompt="Corresponde al día, mes y año en que la dependencia realiza la programación de los indicadores a efectuar seguimiento en la vigencia" sqref="A11 A89 A50 A167 A128 A207" xr:uid="{00000000-0002-0000-0100-000011000000}"/>
    <dataValidation allowBlank="1" showInputMessage="1" showErrorMessage="1" prompt="Corresponde al valor total obtenido y reportado por las Áreas en la vigencia inmediatamente anterior. En el caso de que no exista se colocará “No Aplica - N/A”" sqref="H17 H95 H56 H173 H134 H213" xr:uid="{00000000-0002-0000-0100-000012000000}"/>
    <dataValidation allowBlank="1" showInputMessage="1" showErrorMessage="1" prompt="Indica la periodicidad en que se reporta el indicador (Anual, Semestral, Trimestral, Bimestral o Mensual)" sqref="E17 E95 E56 E173 E134 E213" xr:uid="{00000000-0002-0000-0100-000013000000}"/>
    <dataValidation allowBlank="1" showInputMessage="1" showErrorMessage="1" prompt="Se refiere a la denominación dada al indicador,que exprese la característica, el evento o el hecho que se pretende medir con el mismo. " sqref="A10 A88 A49 A166 A127 A206" xr:uid="{00000000-0002-0000-0100-000014000000}"/>
    <dataValidation allowBlank="1" showInputMessage="1" showErrorMessage="1" prompt="En este espacio se relacionará el tema bajo el cual se define el indicador_x000a_1. Proyecto de inversión_x000a_2. Meta PDD_x000a_3. Meta de gestión_x000a_4. Otro tipo de indicador_x000a_" sqref="A9 A87 A48 A165 A126 A205" xr:uid="{00000000-0002-0000-0100-000015000000}"/>
    <dataValidation allowBlank="1" showInputMessage="1" showErrorMessage="1" prompt="Corresponde a la dependencia responsable de la_x000a_construcción y seguimiento al indicador" sqref="E8 E86 E47 E164 E125 E204" xr:uid="{00000000-0002-0000-0100-000016000000}"/>
    <dataValidation allowBlank="1" showInputMessage="1" showErrorMessage="1" prompt="Corresponde al tipo de proceso (Misional, Estratégico, de Apoyo o de Evaluación), conforme al mapa de procesos de la entidad." sqref="H7:I7 H85:I85 H46:I46 H163:I163 H124:I124 H203" xr:uid="{00000000-0002-0000-0100-000017000000}"/>
    <dataValidation allowBlank="1" showInputMessage="1" showErrorMessage="1" prompt="Subsecretaria a la cual esta adscrita la dependencia responsable" sqref="A8 A86 A47 A164 A125 A204" xr:uid="{00000000-0002-0000-0100-000018000000}"/>
    <dataValidation allowBlank="1" showInputMessage="1" showErrorMessage="1" prompt="Corresponde al código y nombre del proceso que ampara el indicador conforme al mapa de procesos de la entidad._x000a_Área al cual está asociado el indicador" sqref="C7 C85 C46 C163 C124 C203" xr:uid="{00000000-0002-0000-0100-000019000000}"/>
    <dataValidation allowBlank="1" showInputMessage="1" showErrorMessage="1" prompt="Corresponde al número asignado para el Indicador/ Número de Meta_x000a_" sqref="A7 A85 A46 A163 A124 A203" xr:uid="{00000000-0002-0000-0100-00001A000000}"/>
    <dataValidation allowBlank="1" showInputMessage="1" showErrorMessage="1" prompt="Señalar la información adicional que debe agregarse en la gráfica para dar mayor claridad de la información que se está presentando." sqref="A33 A111 A72 A189 A150 A229" xr:uid="{00000000-0002-0000-0100-00001B000000}"/>
    <dataValidation allowBlank="1" showInputMessage="1" showErrorMessage="1" prompt="Se debe hacer mención al tipo de formato de la fuente y origen de datos, pueder ser Excel, pdf, archivo plano, shapefile, entre otros. " sqref="D15 D93 D54 D171 D132 D211" xr:uid="{00000000-0002-0000-0100-00001C000000}"/>
    <dataValidation allowBlank="1" showInputMessage="1" showErrorMessage="1" prompt="Relacionar el sistema de información (si aplica) de la fuente u origen de datos del indicador. ej Sistema de información estadística de apoyo territorial SIEAT del DANE" sqref="G15 G93 G54 G171 G132 G211" xr:uid="{00000000-0002-0000-0100-00001D000000}"/>
    <dataValidation allowBlank="1" showInputMessage="1" showErrorMessage="1" prompt="Indicar el tipo de variable: alfanumérico, texto, cadena, entero, etc." sqref="A25 A103 A64 A181 A142 A221" xr:uid="{00000000-0002-0000-0100-00001F000000}"/>
    <dataValidation allowBlank="1" showInputMessage="1" showErrorMessage="1" prompt="Forma en que se presenta gráficamente el indicador: torta, barras, mapas, líneas, dispersión, histograma, caja-y-bigotes, etc." sqref="A30 A108 A69 A186 A147 A226" xr:uid="{00000000-0002-0000-0100-000020000000}"/>
    <dataValidation allowBlank="1" showInputMessage="1" showErrorMessage="1" prompt="Indicar el origen de la gráfica: Link/ base de datos / drive/ pág web" sqref="E30 E108 E69 E186 E147 E226" xr:uid="{00000000-0002-0000-0100-000021000000}"/>
    <dataValidation allowBlank="1" showInputMessage="1" showErrorMessage="1" prompt="Tipo de nivel de agregación de la información que puede ser por estrato, deciles, quintiles, género, grupos poblaciones, manzanas, barrios, UPZ, localidades, etc." sqref="A31 A109 A70 A187 A148 A227" xr:uid="{00000000-0002-0000-0100-000022000000}"/>
    <dataValidation allowBlank="1" showInputMessage="1" showErrorMessage="1" prompt="Indicar el nombre que recibe la gráfica" sqref="A32 A110 A71 A188 A149 A228" xr:uid="{00000000-0002-0000-0100-000023000000}"/>
    <dataValidation allowBlank="1" showInputMessage="1" showErrorMessage="1" prompt="Es la fecha de finalización de la medición del indicador " sqref="E11 E89 E50 E167 E128 E207" xr:uid="{00000000-0002-0000-0100-000024000000}"/>
    <dataValidation allowBlank="1" showInputMessage="1" showErrorMessage="1" prompt="Se genera una versión nueva cada vez que se realice un cambio relacionado con el  indicador" sqref="I37 I154:I155 I76:I77 I115:I117 I193:I194 I233" xr:uid="{00000000-0002-0000-0100-000025000000}"/>
    <dataValidation allowBlank="1" showInputMessage="1" showErrorMessage="1" prompt="Relacionar el campo modificado y una breve descripción del cambio realizado" sqref="B37 B76:B77 B115:B117 B193:B194 B154:B156 B233" xr:uid="{00000000-0002-0000-0100-000026000000}"/>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E58 E97 E136 E175 E215" xr:uid="{03958890-EBEA-4139-A3F9-3E309925C064}"/>
  </dataValidation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1004"/>
  <sheetViews>
    <sheetView showGridLines="0" zoomScale="50" zoomScaleNormal="50" workbookViewId="0">
      <selection activeCell="A14" sqref="A14:A16"/>
    </sheetView>
  </sheetViews>
  <sheetFormatPr baseColWidth="10" defaultColWidth="14.42578125" defaultRowHeight="15" customHeight="1" x14ac:dyDescent="0.25"/>
  <cols>
    <col min="1" max="1" width="8.85546875" customWidth="1"/>
    <col min="2" max="2" width="34.5703125" customWidth="1"/>
    <col min="3" max="3" width="22" customWidth="1"/>
    <col min="4" max="4" width="10.85546875" customWidth="1"/>
    <col min="5" max="5" width="70.28515625" customWidth="1"/>
    <col min="6" max="11" width="18" customWidth="1"/>
    <col min="12" max="12" width="9.42578125" customWidth="1"/>
    <col min="13" max="13" width="73.42578125" customWidth="1"/>
    <col min="14" max="14" width="13.7109375" customWidth="1"/>
    <col min="15" max="20" width="13.85546875" customWidth="1"/>
    <col min="21" max="26" width="18.7109375" customWidth="1"/>
    <col min="27" max="27" width="18.7109375" hidden="1" customWidth="1"/>
    <col min="28" max="38" width="16.140625" hidden="1" customWidth="1"/>
    <col min="39" max="40" width="6" customWidth="1"/>
    <col min="41" max="46" width="13.28515625" customWidth="1"/>
    <col min="47" max="47" width="11.42578125" customWidth="1"/>
    <col min="48" max="50" width="10.7109375" customWidth="1"/>
  </cols>
  <sheetData>
    <row r="1" spans="1:50" ht="24" customHeight="1" x14ac:dyDescent="0.25">
      <c r="A1" s="784"/>
      <c r="B1" s="785"/>
      <c r="C1" s="281"/>
      <c r="D1" s="788" t="s">
        <v>0</v>
      </c>
      <c r="E1" s="788"/>
      <c r="F1" s="788"/>
      <c r="G1" s="788"/>
      <c r="H1" s="788"/>
      <c r="I1" s="788"/>
      <c r="J1" s="788"/>
      <c r="K1" s="788"/>
      <c r="L1" s="788"/>
      <c r="M1" s="788"/>
      <c r="N1" s="788"/>
      <c r="O1" s="788"/>
      <c r="P1" s="788"/>
      <c r="Q1" s="788"/>
    </row>
    <row r="2" spans="1:50" ht="24" customHeight="1" x14ac:dyDescent="0.25">
      <c r="A2" s="786"/>
      <c r="B2" s="572"/>
      <c r="C2" s="282"/>
      <c r="D2" s="788" t="s">
        <v>1</v>
      </c>
      <c r="E2" s="788"/>
      <c r="F2" s="788"/>
      <c r="G2" s="788"/>
      <c r="H2" s="788"/>
      <c r="I2" s="788"/>
      <c r="J2" s="788"/>
      <c r="K2" s="788"/>
      <c r="L2" s="788"/>
      <c r="M2" s="788"/>
      <c r="N2" s="788"/>
      <c r="O2" s="788"/>
      <c r="P2" s="788"/>
      <c r="Q2" s="788"/>
    </row>
    <row r="3" spans="1:50" ht="24" customHeight="1" x14ac:dyDescent="0.25">
      <c r="A3" s="786"/>
      <c r="B3" s="572"/>
      <c r="C3" s="282"/>
      <c r="D3" s="788" t="s">
        <v>2</v>
      </c>
      <c r="E3" s="788"/>
      <c r="F3" s="788"/>
      <c r="G3" s="788"/>
      <c r="H3" s="788"/>
      <c r="I3" s="788"/>
      <c r="J3" s="788"/>
      <c r="K3" s="788"/>
      <c r="L3" s="788"/>
      <c r="M3" s="788"/>
      <c r="N3" s="788"/>
      <c r="O3" s="788"/>
      <c r="P3" s="788"/>
      <c r="Q3" s="788"/>
    </row>
    <row r="4" spans="1:50" ht="24" customHeight="1" x14ac:dyDescent="0.25">
      <c r="A4" s="787"/>
      <c r="B4" s="770"/>
      <c r="C4" s="283"/>
      <c r="D4" s="788" t="s">
        <v>970</v>
      </c>
      <c r="E4" s="788"/>
      <c r="F4" s="788"/>
      <c r="G4" s="788"/>
      <c r="H4" s="788"/>
      <c r="I4" s="788"/>
      <c r="J4" s="788"/>
      <c r="K4" s="788"/>
      <c r="L4" s="788"/>
      <c r="M4" s="788"/>
      <c r="N4" s="789" t="s">
        <v>1009</v>
      </c>
      <c r="O4" s="789"/>
      <c r="P4" s="789"/>
      <c r="Q4" s="789"/>
    </row>
    <row r="5" spans="1:50" ht="25.5" customHeight="1" x14ac:dyDescent="0.25">
      <c r="A5" s="40"/>
      <c r="B5" s="41"/>
      <c r="C5" s="41"/>
      <c r="D5" s="40"/>
      <c r="E5" s="40"/>
      <c r="F5" s="40"/>
      <c r="G5" s="40"/>
      <c r="H5" s="40"/>
      <c r="I5" s="40"/>
      <c r="J5" s="40"/>
      <c r="K5" s="40"/>
      <c r="L5" s="42"/>
      <c r="M5" s="42"/>
      <c r="N5" s="42"/>
      <c r="O5" s="40"/>
      <c r="P5" s="43"/>
      <c r="Q5" s="44"/>
      <c r="R5" s="44"/>
      <c r="S5" s="44"/>
      <c r="T5" s="44"/>
      <c r="U5" s="43"/>
      <c r="V5" s="43"/>
      <c r="W5" s="44"/>
      <c r="X5" s="44"/>
      <c r="Y5" s="44"/>
      <c r="Z5" s="44"/>
      <c r="AA5" s="202"/>
      <c r="AB5" s="43"/>
      <c r="AC5" s="44"/>
      <c r="AD5" s="202"/>
      <c r="AE5" s="202"/>
      <c r="AF5" s="44"/>
      <c r="AG5" s="43"/>
      <c r="AH5" s="45"/>
      <c r="AI5" s="46"/>
      <c r="AJ5" s="46"/>
      <c r="AK5" s="46"/>
      <c r="AL5" s="46"/>
      <c r="AM5" s="40"/>
      <c r="AN5" s="40"/>
      <c r="AO5" s="767" t="s">
        <v>83</v>
      </c>
      <c r="AP5" s="585"/>
      <c r="AQ5" s="585"/>
      <c r="AR5" s="585"/>
      <c r="AS5" s="585"/>
      <c r="AT5" s="586"/>
      <c r="AU5" s="40"/>
      <c r="AV5" s="40"/>
      <c r="AW5" s="40"/>
      <c r="AX5" s="42"/>
    </row>
    <row r="6" spans="1:50" ht="36" customHeight="1" x14ac:dyDescent="0.25">
      <c r="A6" s="47"/>
      <c r="B6" s="284"/>
      <c r="C6" s="227"/>
      <c r="D6" s="768" t="s">
        <v>834</v>
      </c>
      <c r="E6" s="769"/>
      <c r="F6" s="770"/>
      <c r="G6" s="314"/>
      <c r="H6" s="314"/>
      <c r="I6" s="314"/>
      <c r="J6" s="314"/>
      <c r="K6" s="314"/>
      <c r="L6" s="771" t="s">
        <v>833</v>
      </c>
      <c r="M6" s="772"/>
      <c r="N6" s="773"/>
      <c r="O6" s="774" t="s">
        <v>84</v>
      </c>
      <c r="P6" s="772"/>
      <c r="Q6" s="772"/>
      <c r="R6" s="772"/>
      <c r="S6" s="772"/>
      <c r="T6" s="773"/>
      <c r="U6" s="774" t="s">
        <v>85</v>
      </c>
      <c r="V6" s="772"/>
      <c r="W6" s="772"/>
      <c r="X6" s="772"/>
      <c r="Y6" s="772"/>
      <c r="Z6" s="773"/>
      <c r="AA6" s="774" t="s">
        <v>86</v>
      </c>
      <c r="AB6" s="772"/>
      <c r="AC6" s="772"/>
      <c r="AD6" s="772"/>
      <c r="AE6" s="772"/>
      <c r="AF6" s="773"/>
      <c r="AG6" s="781" t="s">
        <v>87</v>
      </c>
      <c r="AH6" s="782"/>
      <c r="AI6" s="782"/>
      <c r="AJ6" s="782"/>
      <c r="AK6" s="782"/>
      <c r="AL6" s="783"/>
      <c r="AM6" s="228"/>
      <c r="AN6" s="228"/>
      <c r="AO6" s="775" t="s">
        <v>835</v>
      </c>
      <c r="AP6" s="776"/>
      <c r="AQ6" s="777"/>
      <c r="AR6" s="778" t="s">
        <v>88</v>
      </c>
      <c r="AS6" s="779"/>
      <c r="AT6" s="780"/>
      <c r="AU6" s="47"/>
      <c r="AV6" s="47"/>
      <c r="AW6" s="47"/>
      <c r="AX6" s="315"/>
    </row>
    <row r="7" spans="1:50" ht="75" customHeight="1" x14ac:dyDescent="0.25">
      <c r="A7" s="285" t="s">
        <v>864</v>
      </c>
      <c r="B7" s="229" t="s">
        <v>865</v>
      </c>
      <c r="C7" s="229" t="s">
        <v>831</v>
      </c>
      <c r="D7" s="230" t="s">
        <v>866</v>
      </c>
      <c r="E7" s="286" t="s">
        <v>843</v>
      </c>
      <c r="F7" s="286" t="s">
        <v>832</v>
      </c>
      <c r="G7" s="229" t="s">
        <v>1233</v>
      </c>
      <c r="H7" s="229" t="s">
        <v>1234</v>
      </c>
      <c r="I7" s="229" t="s">
        <v>1235</v>
      </c>
      <c r="J7" s="229" t="s">
        <v>1236</v>
      </c>
      <c r="K7" s="229" t="s">
        <v>867</v>
      </c>
      <c r="L7" s="185" t="s">
        <v>868</v>
      </c>
      <c r="M7" s="287" t="s">
        <v>844</v>
      </c>
      <c r="N7" s="185" t="s">
        <v>869</v>
      </c>
      <c r="O7" s="231" t="s">
        <v>893</v>
      </c>
      <c r="P7" s="231" t="s">
        <v>894</v>
      </c>
      <c r="Q7" s="231" t="s">
        <v>89</v>
      </c>
      <c r="R7" s="185" t="s">
        <v>895</v>
      </c>
      <c r="S7" s="232" t="s">
        <v>896</v>
      </c>
      <c r="T7" s="185" t="s">
        <v>90</v>
      </c>
      <c r="U7" s="231" t="s">
        <v>897</v>
      </c>
      <c r="V7" s="231" t="s">
        <v>898</v>
      </c>
      <c r="W7" s="231" t="s">
        <v>89</v>
      </c>
      <c r="X7" s="185" t="s">
        <v>899</v>
      </c>
      <c r="Y7" s="232" t="s">
        <v>900</v>
      </c>
      <c r="Z7" s="185" t="s">
        <v>90</v>
      </c>
      <c r="AA7" s="231" t="s">
        <v>870</v>
      </c>
      <c r="AB7" s="231" t="s">
        <v>871</v>
      </c>
      <c r="AC7" s="231" t="s">
        <v>872</v>
      </c>
      <c r="AD7" s="185" t="s">
        <v>873</v>
      </c>
      <c r="AE7" s="232" t="s">
        <v>874</v>
      </c>
      <c r="AF7" s="185" t="s">
        <v>875</v>
      </c>
      <c r="AG7" s="231" t="s">
        <v>876</v>
      </c>
      <c r="AH7" s="231" t="s">
        <v>877</v>
      </c>
      <c r="AI7" s="231" t="s">
        <v>91</v>
      </c>
      <c r="AJ7" s="185" t="s">
        <v>878</v>
      </c>
      <c r="AK7" s="232" t="s">
        <v>879</v>
      </c>
      <c r="AL7" s="185" t="s">
        <v>880</v>
      </c>
      <c r="AM7" s="233"/>
      <c r="AN7" s="233"/>
      <c r="AO7" s="185" t="s">
        <v>881</v>
      </c>
      <c r="AP7" s="185" t="s">
        <v>882</v>
      </c>
      <c r="AQ7" s="185" t="s">
        <v>883</v>
      </c>
      <c r="AR7" s="231" t="s">
        <v>884</v>
      </c>
      <c r="AS7" s="231" t="s">
        <v>885</v>
      </c>
      <c r="AT7" s="231" t="s">
        <v>92</v>
      </c>
      <c r="AU7" s="316"/>
      <c r="AV7" s="316"/>
      <c r="AW7" s="316"/>
      <c r="AX7" s="317"/>
    </row>
    <row r="8" spans="1:50" s="235" customFormat="1" ht="68.25" customHeight="1" x14ac:dyDescent="0.3">
      <c r="A8" s="758">
        <v>1</v>
      </c>
      <c r="B8" s="761" t="s">
        <v>918</v>
      </c>
      <c r="C8" s="764">
        <v>33</v>
      </c>
      <c r="D8" s="209">
        <v>1</v>
      </c>
      <c r="E8" s="210" t="s">
        <v>813</v>
      </c>
      <c r="F8" s="211">
        <v>0.14000000000000001</v>
      </c>
      <c r="G8" s="234">
        <v>0.1</v>
      </c>
      <c r="H8" s="234">
        <v>0.3</v>
      </c>
      <c r="I8" s="234">
        <v>0.3</v>
      </c>
      <c r="J8" s="234">
        <v>0.3</v>
      </c>
      <c r="K8" s="234">
        <f t="shared" ref="K8" si="0">G8+H8+I8+J8</f>
        <v>1</v>
      </c>
      <c r="L8" s="209">
        <v>1</v>
      </c>
      <c r="M8" s="212" t="s">
        <v>792</v>
      </c>
      <c r="N8" s="213">
        <v>0.3</v>
      </c>
      <c r="O8" s="214">
        <f t="shared" ref="O8:P16" si="1">+R8</f>
        <v>0.08</v>
      </c>
      <c r="P8" s="214">
        <f t="shared" si="1"/>
        <v>0.08</v>
      </c>
      <c r="Q8" s="214">
        <f t="shared" ref="Q8:Q16" si="2">+P8/O8</f>
        <v>1</v>
      </c>
      <c r="R8" s="214">
        <v>0.08</v>
      </c>
      <c r="S8" s="214">
        <v>0.08</v>
      </c>
      <c r="T8" s="214">
        <f>+S8/R8</f>
        <v>1</v>
      </c>
      <c r="U8" s="214">
        <f t="shared" ref="U8:V16" si="3">+X8</f>
        <v>0.08</v>
      </c>
      <c r="V8" s="214">
        <f t="shared" si="3"/>
        <v>0.08</v>
      </c>
      <c r="W8" s="214">
        <f t="shared" ref="W8:W16" si="4">+V8/U8</f>
        <v>1</v>
      </c>
      <c r="X8" s="214">
        <v>0.08</v>
      </c>
      <c r="Y8" s="304">
        <v>0.08</v>
      </c>
      <c r="Z8" s="304">
        <f>+Y8/X8</f>
        <v>1</v>
      </c>
      <c r="AA8" s="214">
        <f t="shared" ref="AA8:AA16" si="5">+AD8</f>
        <v>0.08</v>
      </c>
      <c r="AB8" s="214"/>
      <c r="AC8" s="214">
        <f>+AB8/AA8</f>
        <v>0</v>
      </c>
      <c r="AD8" s="214">
        <v>0.08</v>
      </c>
      <c r="AE8" s="214"/>
      <c r="AF8" s="214">
        <f>+AE8/AD8</f>
        <v>0</v>
      </c>
      <c r="AG8" s="214">
        <f t="shared" ref="AG8:AG16" si="6">+AJ8</f>
        <v>0.06</v>
      </c>
      <c r="AH8" s="214"/>
      <c r="AI8" s="214">
        <f t="shared" ref="AI8:AI16" si="7">+AH8/AG8</f>
        <v>0</v>
      </c>
      <c r="AJ8" s="214">
        <v>0.06</v>
      </c>
      <c r="AK8" s="214"/>
      <c r="AL8" s="214">
        <f>+AK8/AJ8</f>
        <v>0</v>
      </c>
      <c r="AM8" s="241"/>
      <c r="AN8" s="241"/>
      <c r="AO8" s="213">
        <f t="shared" ref="AO8:AP16" si="8">+AD8+AJ8+X8+R8</f>
        <v>0.30000000000000004</v>
      </c>
      <c r="AP8" s="213">
        <f t="shared" si="8"/>
        <v>0.16</v>
      </c>
      <c r="AQ8" s="214">
        <f>+AP8/AO8</f>
        <v>0.53333333333333321</v>
      </c>
      <c r="AR8" s="499">
        <f t="shared" ref="AR8:AR16" si="9">+O8+U8+AA8+AG8</f>
        <v>0.3</v>
      </c>
      <c r="AS8" s="499">
        <f t="shared" ref="AS8:AS16" si="10">+P8+V8+AB8+AH8</f>
        <v>0.16</v>
      </c>
      <c r="AT8" s="215">
        <f>+AS8/AR8</f>
        <v>0.53333333333333333</v>
      </c>
      <c r="AU8" s="201"/>
      <c r="AV8" s="2"/>
      <c r="AW8" s="2"/>
      <c r="AX8" s="2"/>
    </row>
    <row r="9" spans="1:50" s="235" customFormat="1" ht="68.25" customHeight="1" x14ac:dyDescent="0.3">
      <c r="A9" s="759"/>
      <c r="B9" s="762"/>
      <c r="C9" s="765"/>
      <c r="D9" s="203">
        <v>2</v>
      </c>
      <c r="E9" s="204" t="s">
        <v>811</v>
      </c>
      <c r="F9" s="205">
        <v>0.14000000000000001</v>
      </c>
      <c r="G9" s="236">
        <v>0.1</v>
      </c>
      <c r="H9" s="236">
        <v>0.3</v>
      </c>
      <c r="I9" s="236">
        <v>0.3</v>
      </c>
      <c r="J9" s="236">
        <v>0.3</v>
      </c>
      <c r="K9" s="236">
        <f t="shared" ref="K9:K16" si="11">G9+H9+I9+J9</f>
        <v>1</v>
      </c>
      <c r="L9" s="203">
        <v>2</v>
      </c>
      <c r="M9" s="208" t="s">
        <v>842</v>
      </c>
      <c r="N9" s="206">
        <v>0.3</v>
      </c>
      <c r="O9" s="207">
        <f t="shared" si="1"/>
        <v>7.0000000000000007E-2</v>
      </c>
      <c r="P9" s="207">
        <f t="shared" si="1"/>
        <v>7.0000000000000007E-2</v>
      </c>
      <c r="Q9" s="207">
        <f t="shared" si="2"/>
        <v>1</v>
      </c>
      <c r="R9" s="207">
        <v>7.0000000000000007E-2</v>
      </c>
      <c r="S9" s="207">
        <v>7.0000000000000007E-2</v>
      </c>
      <c r="T9" s="207">
        <f>+S9/R9</f>
        <v>1</v>
      </c>
      <c r="U9" s="207">
        <f t="shared" si="3"/>
        <v>7.0000000000000007E-2</v>
      </c>
      <c r="V9" s="207">
        <f t="shared" si="3"/>
        <v>7.0000000000000007E-2</v>
      </c>
      <c r="W9" s="207">
        <f t="shared" si="4"/>
        <v>1</v>
      </c>
      <c r="X9" s="207">
        <v>7.0000000000000007E-2</v>
      </c>
      <c r="Y9" s="305">
        <v>7.0000000000000007E-2</v>
      </c>
      <c r="Z9" s="305">
        <f t="shared" ref="Z9:Z16" si="12">+Y9/X9</f>
        <v>1</v>
      </c>
      <c r="AA9" s="207">
        <f t="shared" si="5"/>
        <v>0.08</v>
      </c>
      <c r="AB9" s="207"/>
      <c r="AC9" s="207">
        <f t="shared" ref="AC9:AC16" si="13">+AB9/AA9</f>
        <v>0</v>
      </c>
      <c r="AD9" s="237">
        <v>0.08</v>
      </c>
      <c r="AE9" s="207"/>
      <c r="AF9" s="207">
        <f t="shared" ref="AF9:AF16" si="14">+AE9/AD9</f>
        <v>0</v>
      </c>
      <c r="AG9" s="207">
        <f t="shared" si="6"/>
        <v>0.08</v>
      </c>
      <c r="AH9" s="207"/>
      <c r="AI9" s="207">
        <f t="shared" si="7"/>
        <v>0</v>
      </c>
      <c r="AJ9" s="237">
        <v>0.08</v>
      </c>
      <c r="AK9" s="207"/>
      <c r="AL9" s="207">
        <f t="shared" ref="AL9:AL16" si="15">+AK9/AJ9</f>
        <v>0</v>
      </c>
      <c r="AM9" s="240"/>
      <c r="AN9" s="240"/>
      <c r="AO9" s="206">
        <f t="shared" si="8"/>
        <v>0.30000000000000004</v>
      </c>
      <c r="AP9" s="206">
        <f t="shared" si="8"/>
        <v>0.14000000000000001</v>
      </c>
      <c r="AQ9" s="207">
        <f t="shared" ref="AQ9:AQ16" si="16">+AP9/AO9</f>
        <v>0.46666666666666662</v>
      </c>
      <c r="AR9" s="206">
        <f t="shared" si="9"/>
        <v>0.30000000000000004</v>
      </c>
      <c r="AS9" s="206">
        <f t="shared" si="10"/>
        <v>0.14000000000000001</v>
      </c>
      <c r="AT9" s="216">
        <f t="shared" ref="AT9:AT16" si="17">+AS9/AR9</f>
        <v>0.46666666666666662</v>
      </c>
      <c r="AU9" s="201"/>
      <c r="AV9" s="2"/>
      <c r="AW9" s="2"/>
      <c r="AX9" s="2"/>
    </row>
    <row r="10" spans="1:50" s="235" customFormat="1" ht="68.25" customHeight="1" x14ac:dyDescent="0.3">
      <c r="A10" s="760"/>
      <c r="B10" s="763"/>
      <c r="C10" s="766"/>
      <c r="D10" s="217">
        <v>3</v>
      </c>
      <c r="E10" s="218" t="s">
        <v>812</v>
      </c>
      <c r="F10" s="219">
        <v>7.0000000000000007E-2</v>
      </c>
      <c r="G10" s="238">
        <v>0.1</v>
      </c>
      <c r="H10" s="238">
        <v>0.3</v>
      </c>
      <c r="I10" s="238">
        <v>0.3</v>
      </c>
      <c r="J10" s="238">
        <v>0.3</v>
      </c>
      <c r="K10" s="238">
        <f t="shared" si="11"/>
        <v>1</v>
      </c>
      <c r="L10" s="217">
        <v>3</v>
      </c>
      <c r="M10" s="220" t="s">
        <v>793</v>
      </c>
      <c r="N10" s="221">
        <v>0.3</v>
      </c>
      <c r="O10" s="222">
        <f t="shared" si="1"/>
        <v>0.08</v>
      </c>
      <c r="P10" s="222">
        <f t="shared" si="1"/>
        <v>0.08</v>
      </c>
      <c r="Q10" s="222">
        <f t="shared" si="2"/>
        <v>1</v>
      </c>
      <c r="R10" s="222">
        <v>0.08</v>
      </c>
      <c r="S10" s="222">
        <v>0.08</v>
      </c>
      <c r="T10" s="222">
        <f t="shared" ref="T10:T16" si="18">+S10/R10</f>
        <v>1</v>
      </c>
      <c r="U10" s="222">
        <f t="shared" si="3"/>
        <v>0.08</v>
      </c>
      <c r="V10" s="222">
        <f t="shared" si="3"/>
        <v>0.08</v>
      </c>
      <c r="W10" s="222">
        <f t="shared" si="4"/>
        <v>1</v>
      </c>
      <c r="X10" s="222">
        <v>0.08</v>
      </c>
      <c r="Y10" s="306">
        <v>0.08</v>
      </c>
      <c r="Z10" s="306">
        <f t="shared" si="12"/>
        <v>1</v>
      </c>
      <c r="AA10" s="222">
        <f t="shared" si="5"/>
        <v>7.0000000000000007E-2</v>
      </c>
      <c r="AB10" s="222"/>
      <c r="AC10" s="222">
        <f t="shared" si="13"/>
        <v>0</v>
      </c>
      <c r="AD10" s="239">
        <v>7.0000000000000007E-2</v>
      </c>
      <c r="AE10" s="222"/>
      <c r="AF10" s="222">
        <f t="shared" si="14"/>
        <v>0</v>
      </c>
      <c r="AG10" s="222">
        <f t="shared" si="6"/>
        <v>7.0000000000000007E-2</v>
      </c>
      <c r="AH10" s="222"/>
      <c r="AI10" s="222">
        <f t="shared" si="7"/>
        <v>0</v>
      </c>
      <c r="AJ10" s="239">
        <v>7.0000000000000007E-2</v>
      </c>
      <c r="AK10" s="222"/>
      <c r="AL10" s="222">
        <f t="shared" si="15"/>
        <v>0</v>
      </c>
      <c r="AM10" s="242"/>
      <c r="AN10" s="242"/>
      <c r="AO10" s="221">
        <f t="shared" si="8"/>
        <v>0.30000000000000004</v>
      </c>
      <c r="AP10" s="221">
        <f t="shared" si="8"/>
        <v>0.16</v>
      </c>
      <c r="AQ10" s="222">
        <f t="shared" si="16"/>
        <v>0.53333333333333321</v>
      </c>
      <c r="AR10" s="500">
        <f t="shared" si="9"/>
        <v>0.30000000000000004</v>
      </c>
      <c r="AS10" s="500">
        <f t="shared" si="10"/>
        <v>0.16</v>
      </c>
      <c r="AT10" s="223">
        <f t="shared" si="17"/>
        <v>0.53333333333333321</v>
      </c>
      <c r="AU10" s="201"/>
      <c r="AV10" s="2"/>
      <c r="AW10" s="2"/>
      <c r="AX10" s="2"/>
    </row>
    <row r="11" spans="1:50" s="235" customFormat="1" ht="68.25" customHeight="1" x14ac:dyDescent="0.3">
      <c r="A11" s="758">
        <v>2</v>
      </c>
      <c r="B11" s="761" t="s">
        <v>751</v>
      </c>
      <c r="C11" s="764">
        <v>33</v>
      </c>
      <c r="D11" s="209">
        <v>4</v>
      </c>
      <c r="E11" s="210" t="s">
        <v>814</v>
      </c>
      <c r="F11" s="211">
        <v>0.14000000000000001</v>
      </c>
      <c r="G11" s="234">
        <v>0.1</v>
      </c>
      <c r="H11" s="234">
        <v>0.3</v>
      </c>
      <c r="I11" s="234">
        <v>0.3</v>
      </c>
      <c r="J11" s="234">
        <v>0.3</v>
      </c>
      <c r="K11" s="234">
        <f t="shared" si="11"/>
        <v>1</v>
      </c>
      <c r="L11" s="209">
        <v>1</v>
      </c>
      <c r="M11" s="212" t="s">
        <v>794</v>
      </c>
      <c r="N11" s="213">
        <v>0.3</v>
      </c>
      <c r="O11" s="214">
        <f t="shared" si="1"/>
        <v>0.08</v>
      </c>
      <c r="P11" s="214">
        <f t="shared" si="1"/>
        <v>0.08</v>
      </c>
      <c r="Q11" s="214">
        <f t="shared" si="2"/>
        <v>1</v>
      </c>
      <c r="R11" s="214">
        <v>0.08</v>
      </c>
      <c r="S11" s="214">
        <v>0.08</v>
      </c>
      <c r="T11" s="214">
        <f t="shared" si="18"/>
        <v>1</v>
      </c>
      <c r="U11" s="214">
        <f t="shared" si="3"/>
        <v>0.08</v>
      </c>
      <c r="V11" s="214">
        <f t="shared" si="3"/>
        <v>0.08</v>
      </c>
      <c r="W11" s="214">
        <f t="shared" si="4"/>
        <v>1</v>
      </c>
      <c r="X11" s="214">
        <v>0.08</v>
      </c>
      <c r="Y11" s="304">
        <v>0.08</v>
      </c>
      <c r="Z11" s="304">
        <f t="shared" si="12"/>
        <v>1</v>
      </c>
      <c r="AA11" s="214">
        <f t="shared" si="5"/>
        <v>0.08</v>
      </c>
      <c r="AB11" s="214"/>
      <c r="AC11" s="214">
        <f t="shared" si="13"/>
        <v>0</v>
      </c>
      <c r="AD11" s="214">
        <v>0.08</v>
      </c>
      <c r="AE11" s="214"/>
      <c r="AF11" s="214">
        <f t="shared" si="14"/>
        <v>0</v>
      </c>
      <c r="AG11" s="214">
        <f t="shared" si="6"/>
        <v>0.06</v>
      </c>
      <c r="AH11" s="214"/>
      <c r="AI11" s="214">
        <f t="shared" si="7"/>
        <v>0</v>
      </c>
      <c r="AJ11" s="214">
        <v>0.06</v>
      </c>
      <c r="AK11" s="214"/>
      <c r="AL11" s="214">
        <f t="shared" si="15"/>
        <v>0</v>
      </c>
      <c r="AM11" s="241"/>
      <c r="AN11" s="241"/>
      <c r="AO11" s="213">
        <f t="shared" si="8"/>
        <v>0.30000000000000004</v>
      </c>
      <c r="AP11" s="213">
        <f t="shared" si="8"/>
        <v>0.16</v>
      </c>
      <c r="AQ11" s="214">
        <f t="shared" si="16"/>
        <v>0.53333333333333321</v>
      </c>
      <c r="AR11" s="499">
        <f t="shared" si="9"/>
        <v>0.3</v>
      </c>
      <c r="AS11" s="499">
        <f t="shared" si="10"/>
        <v>0.16</v>
      </c>
      <c r="AT11" s="215">
        <f t="shared" si="17"/>
        <v>0.53333333333333333</v>
      </c>
      <c r="AU11" s="201"/>
      <c r="AV11" s="2"/>
      <c r="AW11" s="2"/>
      <c r="AX11" s="2"/>
    </row>
    <row r="12" spans="1:50" s="235" customFormat="1" ht="68.25" customHeight="1" x14ac:dyDescent="0.3">
      <c r="A12" s="759"/>
      <c r="B12" s="762"/>
      <c r="C12" s="765"/>
      <c r="D12" s="203">
        <v>5</v>
      </c>
      <c r="E12" s="204" t="s">
        <v>815</v>
      </c>
      <c r="F12" s="205">
        <v>0.16</v>
      </c>
      <c r="G12" s="236">
        <v>0.1</v>
      </c>
      <c r="H12" s="236">
        <v>0.3</v>
      </c>
      <c r="I12" s="236">
        <v>0.3</v>
      </c>
      <c r="J12" s="236">
        <v>0.3</v>
      </c>
      <c r="K12" s="236">
        <f t="shared" si="11"/>
        <v>1</v>
      </c>
      <c r="L12" s="203">
        <v>2</v>
      </c>
      <c r="M12" s="208" t="s">
        <v>819</v>
      </c>
      <c r="N12" s="206">
        <v>0.3</v>
      </c>
      <c r="O12" s="207">
        <f t="shared" si="1"/>
        <v>7.0000000000000007E-2</v>
      </c>
      <c r="P12" s="207">
        <f t="shared" si="1"/>
        <v>7.0000000000000007E-2</v>
      </c>
      <c r="Q12" s="207">
        <f t="shared" si="2"/>
        <v>1</v>
      </c>
      <c r="R12" s="207">
        <v>7.0000000000000007E-2</v>
      </c>
      <c r="S12" s="207">
        <v>7.0000000000000007E-2</v>
      </c>
      <c r="T12" s="207">
        <f t="shared" si="18"/>
        <v>1</v>
      </c>
      <c r="U12" s="207">
        <f t="shared" si="3"/>
        <v>7.0000000000000007E-2</v>
      </c>
      <c r="V12" s="207">
        <f t="shared" si="3"/>
        <v>7.0000000000000007E-2</v>
      </c>
      <c r="W12" s="207">
        <f t="shared" si="4"/>
        <v>1</v>
      </c>
      <c r="X12" s="207">
        <v>7.0000000000000007E-2</v>
      </c>
      <c r="Y12" s="305">
        <v>7.0000000000000007E-2</v>
      </c>
      <c r="Z12" s="305">
        <f t="shared" si="12"/>
        <v>1</v>
      </c>
      <c r="AA12" s="207">
        <f t="shared" si="5"/>
        <v>0.08</v>
      </c>
      <c r="AB12" s="207"/>
      <c r="AC12" s="207">
        <f t="shared" si="13"/>
        <v>0</v>
      </c>
      <c r="AD12" s="237">
        <v>0.08</v>
      </c>
      <c r="AE12" s="207"/>
      <c r="AF12" s="207">
        <f t="shared" si="14"/>
        <v>0</v>
      </c>
      <c r="AG12" s="207">
        <f t="shared" si="6"/>
        <v>0.08</v>
      </c>
      <c r="AH12" s="207"/>
      <c r="AI12" s="207">
        <f t="shared" si="7"/>
        <v>0</v>
      </c>
      <c r="AJ12" s="237">
        <v>0.08</v>
      </c>
      <c r="AK12" s="207"/>
      <c r="AL12" s="207">
        <f t="shared" si="15"/>
        <v>0</v>
      </c>
      <c r="AM12" s="240"/>
      <c r="AN12" s="240"/>
      <c r="AO12" s="206">
        <f t="shared" si="8"/>
        <v>0.30000000000000004</v>
      </c>
      <c r="AP12" s="206">
        <f t="shared" si="8"/>
        <v>0.14000000000000001</v>
      </c>
      <c r="AQ12" s="207">
        <f t="shared" si="16"/>
        <v>0.46666666666666662</v>
      </c>
      <c r="AR12" s="206">
        <f t="shared" si="9"/>
        <v>0.30000000000000004</v>
      </c>
      <c r="AS12" s="206">
        <f t="shared" si="10"/>
        <v>0.14000000000000001</v>
      </c>
      <c r="AT12" s="216">
        <f t="shared" si="17"/>
        <v>0.46666666666666662</v>
      </c>
      <c r="AU12" s="201"/>
      <c r="AV12" s="2"/>
      <c r="AW12" s="2"/>
      <c r="AX12" s="2"/>
    </row>
    <row r="13" spans="1:50" s="235" customFormat="1" ht="68.25" customHeight="1" x14ac:dyDescent="0.3">
      <c r="A13" s="760"/>
      <c r="B13" s="763"/>
      <c r="C13" s="766"/>
      <c r="D13" s="217">
        <v>6</v>
      </c>
      <c r="E13" s="218" t="s">
        <v>796</v>
      </c>
      <c r="F13" s="219">
        <v>0.03</v>
      </c>
      <c r="G13" s="238">
        <v>0.1</v>
      </c>
      <c r="H13" s="238">
        <v>0.3</v>
      </c>
      <c r="I13" s="238">
        <v>0.3</v>
      </c>
      <c r="J13" s="238">
        <v>0.3</v>
      </c>
      <c r="K13" s="238">
        <f t="shared" si="11"/>
        <v>1</v>
      </c>
      <c r="L13" s="217">
        <v>3</v>
      </c>
      <c r="M13" s="220" t="s">
        <v>795</v>
      </c>
      <c r="N13" s="221">
        <v>0.3</v>
      </c>
      <c r="O13" s="222">
        <f t="shared" si="1"/>
        <v>0.08</v>
      </c>
      <c r="P13" s="222">
        <f t="shared" si="1"/>
        <v>0.08</v>
      </c>
      <c r="Q13" s="222">
        <f t="shared" si="2"/>
        <v>1</v>
      </c>
      <c r="R13" s="222">
        <v>0.08</v>
      </c>
      <c r="S13" s="222">
        <v>0.08</v>
      </c>
      <c r="T13" s="222">
        <f t="shared" si="18"/>
        <v>1</v>
      </c>
      <c r="U13" s="222">
        <f t="shared" si="3"/>
        <v>0.08</v>
      </c>
      <c r="V13" s="222">
        <f t="shared" si="3"/>
        <v>0.08</v>
      </c>
      <c r="W13" s="222">
        <f t="shared" si="4"/>
        <v>1</v>
      </c>
      <c r="X13" s="222">
        <v>0.08</v>
      </c>
      <c r="Y13" s="306">
        <v>0.08</v>
      </c>
      <c r="Z13" s="306">
        <f t="shared" si="12"/>
        <v>1</v>
      </c>
      <c r="AA13" s="222">
        <f t="shared" si="5"/>
        <v>7.0000000000000007E-2</v>
      </c>
      <c r="AB13" s="222"/>
      <c r="AC13" s="222">
        <f t="shared" si="13"/>
        <v>0</v>
      </c>
      <c r="AD13" s="239">
        <v>7.0000000000000007E-2</v>
      </c>
      <c r="AE13" s="222"/>
      <c r="AF13" s="222">
        <f t="shared" si="14"/>
        <v>0</v>
      </c>
      <c r="AG13" s="222">
        <f t="shared" si="6"/>
        <v>7.0000000000000007E-2</v>
      </c>
      <c r="AH13" s="222"/>
      <c r="AI13" s="222">
        <f t="shared" si="7"/>
        <v>0</v>
      </c>
      <c r="AJ13" s="239">
        <v>7.0000000000000007E-2</v>
      </c>
      <c r="AK13" s="222"/>
      <c r="AL13" s="222">
        <f t="shared" si="15"/>
        <v>0</v>
      </c>
      <c r="AM13" s="242"/>
      <c r="AN13" s="242"/>
      <c r="AO13" s="221">
        <f t="shared" si="8"/>
        <v>0.30000000000000004</v>
      </c>
      <c r="AP13" s="221">
        <f t="shared" si="8"/>
        <v>0.16</v>
      </c>
      <c r="AQ13" s="222">
        <f t="shared" si="16"/>
        <v>0.53333333333333321</v>
      </c>
      <c r="AR13" s="500">
        <f t="shared" si="9"/>
        <v>0.30000000000000004</v>
      </c>
      <c r="AS13" s="500">
        <f t="shared" si="10"/>
        <v>0.16</v>
      </c>
      <c r="AT13" s="223">
        <f t="shared" si="17"/>
        <v>0.53333333333333321</v>
      </c>
      <c r="AU13" s="201"/>
      <c r="AV13" s="2"/>
      <c r="AW13" s="2"/>
      <c r="AX13" s="2"/>
    </row>
    <row r="14" spans="1:50" s="235" customFormat="1" ht="68.25" customHeight="1" x14ac:dyDescent="0.3">
      <c r="A14" s="758">
        <v>3</v>
      </c>
      <c r="B14" s="761" t="s">
        <v>752</v>
      </c>
      <c r="C14" s="764">
        <v>34</v>
      </c>
      <c r="D14" s="209">
        <v>7</v>
      </c>
      <c r="E14" s="210" t="s">
        <v>813</v>
      </c>
      <c r="F14" s="211">
        <v>0.16</v>
      </c>
      <c r="G14" s="234">
        <v>0.1</v>
      </c>
      <c r="H14" s="234">
        <v>0.3</v>
      </c>
      <c r="I14" s="234">
        <v>0.3</v>
      </c>
      <c r="J14" s="234">
        <v>0.3</v>
      </c>
      <c r="K14" s="234">
        <f t="shared" si="11"/>
        <v>1</v>
      </c>
      <c r="L14" s="209">
        <v>1</v>
      </c>
      <c r="M14" s="212" t="s">
        <v>797</v>
      </c>
      <c r="N14" s="213">
        <v>0.3</v>
      </c>
      <c r="O14" s="214">
        <f t="shared" si="1"/>
        <v>0.08</v>
      </c>
      <c r="P14" s="214">
        <f t="shared" si="1"/>
        <v>0.08</v>
      </c>
      <c r="Q14" s="214">
        <f t="shared" si="2"/>
        <v>1</v>
      </c>
      <c r="R14" s="214">
        <v>0.08</v>
      </c>
      <c r="S14" s="214">
        <v>0.08</v>
      </c>
      <c r="T14" s="214">
        <f t="shared" si="18"/>
        <v>1</v>
      </c>
      <c r="U14" s="214">
        <f t="shared" si="3"/>
        <v>0.08</v>
      </c>
      <c r="V14" s="214">
        <f t="shared" si="3"/>
        <v>0.08</v>
      </c>
      <c r="W14" s="214">
        <f t="shared" si="4"/>
        <v>1</v>
      </c>
      <c r="X14" s="214">
        <v>0.08</v>
      </c>
      <c r="Y14" s="304">
        <v>0.08</v>
      </c>
      <c r="Z14" s="304">
        <f t="shared" si="12"/>
        <v>1</v>
      </c>
      <c r="AA14" s="214">
        <f t="shared" si="5"/>
        <v>0.08</v>
      </c>
      <c r="AB14" s="214"/>
      <c r="AC14" s="214">
        <f t="shared" si="13"/>
        <v>0</v>
      </c>
      <c r="AD14" s="214">
        <v>0.08</v>
      </c>
      <c r="AE14" s="214"/>
      <c r="AF14" s="214">
        <f t="shared" si="14"/>
        <v>0</v>
      </c>
      <c r="AG14" s="214">
        <f t="shared" si="6"/>
        <v>0.06</v>
      </c>
      <c r="AH14" s="214"/>
      <c r="AI14" s="214">
        <f t="shared" si="7"/>
        <v>0</v>
      </c>
      <c r="AJ14" s="214">
        <v>0.06</v>
      </c>
      <c r="AK14" s="214"/>
      <c r="AL14" s="214">
        <f t="shared" si="15"/>
        <v>0</v>
      </c>
      <c r="AM14" s="241"/>
      <c r="AN14" s="241"/>
      <c r="AO14" s="213">
        <f t="shared" si="8"/>
        <v>0.30000000000000004</v>
      </c>
      <c r="AP14" s="213">
        <f t="shared" si="8"/>
        <v>0.16</v>
      </c>
      <c r="AQ14" s="214">
        <f t="shared" si="16"/>
        <v>0.53333333333333321</v>
      </c>
      <c r="AR14" s="499">
        <f t="shared" si="9"/>
        <v>0.3</v>
      </c>
      <c r="AS14" s="499">
        <f t="shared" si="10"/>
        <v>0.16</v>
      </c>
      <c r="AT14" s="215">
        <f t="shared" si="17"/>
        <v>0.53333333333333333</v>
      </c>
      <c r="AU14" s="201"/>
      <c r="AV14" s="2"/>
      <c r="AW14" s="2"/>
      <c r="AX14" s="2"/>
    </row>
    <row r="15" spans="1:50" s="235" customFormat="1" ht="89.25" customHeight="1" x14ac:dyDescent="0.3">
      <c r="A15" s="759"/>
      <c r="B15" s="762"/>
      <c r="C15" s="765"/>
      <c r="D15" s="203">
        <v>8</v>
      </c>
      <c r="E15" s="204" t="s">
        <v>935</v>
      </c>
      <c r="F15" s="205">
        <v>0.08</v>
      </c>
      <c r="G15" s="236">
        <v>0.1</v>
      </c>
      <c r="H15" s="236">
        <v>0.3</v>
      </c>
      <c r="I15" s="236">
        <v>0.3</v>
      </c>
      <c r="J15" s="236">
        <v>0.3</v>
      </c>
      <c r="K15" s="236">
        <f t="shared" si="11"/>
        <v>1</v>
      </c>
      <c r="L15" s="203">
        <v>2</v>
      </c>
      <c r="M15" s="208" t="s">
        <v>798</v>
      </c>
      <c r="N15" s="206">
        <v>0.3</v>
      </c>
      <c r="O15" s="207">
        <f t="shared" si="1"/>
        <v>7.0000000000000007E-2</v>
      </c>
      <c r="P15" s="207">
        <f t="shared" si="1"/>
        <v>7.0000000000000007E-2</v>
      </c>
      <c r="Q15" s="207">
        <f t="shared" si="2"/>
        <v>1</v>
      </c>
      <c r="R15" s="207">
        <v>7.0000000000000007E-2</v>
      </c>
      <c r="S15" s="207">
        <v>7.0000000000000007E-2</v>
      </c>
      <c r="T15" s="207">
        <f t="shared" si="18"/>
        <v>1</v>
      </c>
      <c r="U15" s="207">
        <f t="shared" si="3"/>
        <v>7.0000000000000007E-2</v>
      </c>
      <c r="V15" s="207">
        <f t="shared" si="3"/>
        <v>7.0000000000000007E-2</v>
      </c>
      <c r="W15" s="207">
        <f t="shared" si="4"/>
        <v>1</v>
      </c>
      <c r="X15" s="207">
        <v>7.0000000000000007E-2</v>
      </c>
      <c r="Y15" s="305">
        <v>7.0000000000000007E-2</v>
      </c>
      <c r="Z15" s="305">
        <f t="shared" si="12"/>
        <v>1</v>
      </c>
      <c r="AA15" s="207">
        <f t="shared" si="5"/>
        <v>0.08</v>
      </c>
      <c r="AB15" s="207"/>
      <c r="AC15" s="207">
        <f t="shared" si="13"/>
        <v>0</v>
      </c>
      <c r="AD15" s="237">
        <v>0.08</v>
      </c>
      <c r="AE15" s="207"/>
      <c r="AF15" s="207">
        <f t="shared" si="14"/>
        <v>0</v>
      </c>
      <c r="AG15" s="207">
        <f t="shared" si="6"/>
        <v>0.08</v>
      </c>
      <c r="AH15" s="207"/>
      <c r="AI15" s="207">
        <f t="shared" si="7"/>
        <v>0</v>
      </c>
      <c r="AJ15" s="237">
        <v>0.08</v>
      </c>
      <c r="AK15" s="207"/>
      <c r="AL15" s="207">
        <f t="shared" si="15"/>
        <v>0</v>
      </c>
      <c r="AM15" s="240"/>
      <c r="AN15" s="240"/>
      <c r="AO15" s="206">
        <f t="shared" si="8"/>
        <v>0.30000000000000004</v>
      </c>
      <c r="AP15" s="206">
        <f t="shared" si="8"/>
        <v>0.14000000000000001</v>
      </c>
      <c r="AQ15" s="207">
        <f t="shared" si="16"/>
        <v>0.46666666666666662</v>
      </c>
      <c r="AR15" s="206">
        <f t="shared" si="9"/>
        <v>0.30000000000000004</v>
      </c>
      <c r="AS15" s="206">
        <f t="shared" si="10"/>
        <v>0.14000000000000001</v>
      </c>
      <c r="AT15" s="216">
        <f t="shared" si="17"/>
        <v>0.46666666666666662</v>
      </c>
      <c r="AU15" s="201"/>
      <c r="AV15" s="2"/>
      <c r="AW15" s="2"/>
      <c r="AX15" s="2"/>
    </row>
    <row r="16" spans="1:50" s="235" customFormat="1" ht="93" customHeight="1" x14ac:dyDescent="0.3">
      <c r="A16" s="760"/>
      <c r="B16" s="763"/>
      <c r="C16" s="766"/>
      <c r="D16" s="217">
        <v>9</v>
      </c>
      <c r="E16" s="218" t="s">
        <v>936</v>
      </c>
      <c r="F16" s="219">
        <v>0.08</v>
      </c>
      <c r="G16" s="238">
        <v>0.1</v>
      </c>
      <c r="H16" s="238">
        <v>0.3</v>
      </c>
      <c r="I16" s="238">
        <v>0.3</v>
      </c>
      <c r="J16" s="238">
        <v>0.3</v>
      </c>
      <c r="K16" s="238">
        <f t="shared" si="11"/>
        <v>1</v>
      </c>
      <c r="L16" s="217">
        <v>3</v>
      </c>
      <c r="M16" s="220" t="s">
        <v>937</v>
      </c>
      <c r="N16" s="221">
        <v>0.3</v>
      </c>
      <c r="O16" s="222">
        <f t="shared" si="1"/>
        <v>0.08</v>
      </c>
      <c r="P16" s="222">
        <f t="shared" si="1"/>
        <v>0.08</v>
      </c>
      <c r="Q16" s="222">
        <f t="shared" si="2"/>
        <v>1</v>
      </c>
      <c r="R16" s="222">
        <v>0.08</v>
      </c>
      <c r="S16" s="222">
        <v>0.08</v>
      </c>
      <c r="T16" s="222">
        <f t="shared" si="18"/>
        <v>1</v>
      </c>
      <c r="U16" s="222">
        <f t="shared" si="3"/>
        <v>0.08</v>
      </c>
      <c r="V16" s="222">
        <f t="shared" si="3"/>
        <v>0.08</v>
      </c>
      <c r="W16" s="222">
        <f t="shared" si="4"/>
        <v>1</v>
      </c>
      <c r="X16" s="222">
        <v>0.08</v>
      </c>
      <c r="Y16" s="306">
        <v>0.08</v>
      </c>
      <c r="Z16" s="306">
        <f t="shared" si="12"/>
        <v>1</v>
      </c>
      <c r="AA16" s="222">
        <f t="shared" si="5"/>
        <v>7.0000000000000007E-2</v>
      </c>
      <c r="AB16" s="222"/>
      <c r="AC16" s="222">
        <f t="shared" si="13"/>
        <v>0</v>
      </c>
      <c r="AD16" s="239">
        <v>7.0000000000000007E-2</v>
      </c>
      <c r="AE16" s="222"/>
      <c r="AF16" s="222">
        <f t="shared" si="14"/>
        <v>0</v>
      </c>
      <c r="AG16" s="222">
        <f t="shared" si="6"/>
        <v>7.0000000000000007E-2</v>
      </c>
      <c r="AH16" s="222"/>
      <c r="AI16" s="222">
        <f t="shared" si="7"/>
        <v>0</v>
      </c>
      <c r="AJ16" s="239">
        <v>7.0000000000000007E-2</v>
      </c>
      <c r="AK16" s="222"/>
      <c r="AL16" s="222">
        <f t="shared" si="15"/>
        <v>0</v>
      </c>
      <c r="AM16" s="242"/>
      <c r="AN16" s="242"/>
      <c r="AO16" s="221">
        <f t="shared" si="8"/>
        <v>0.30000000000000004</v>
      </c>
      <c r="AP16" s="221">
        <f t="shared" si="8"/>
        <v>0.16</v>
      </c>
      <c r="AQ16" s="222">
        <f t="shared" si="16"/>
        <v>0.53333333333333321</v>
      </c>
      <c r="AR16" s="221">
        <f t="shared" si="9"/>
        <v>0.30000000000000004</v>
      </c>
      <c r="AS16" s="221">
        <f t="shared" si="10"/>
        <v>0.16</v>
      </c>
      <c r="AT16" s="223">
        <f t="shared" si="17"/>
        <v>0.53333333333333321</v>
      </c>
      <c r="AU16" s="201"/>
      <c r="AV16" s="2"/>
      <c r="AW16" s="2"/>
      <c r="AX16" s="2"/>
    </row>
    <row r="17" spans="1:50" ht="22.5" customHeight="1" x14ac:dyDescent="0.25">
      <c r="A17" s="48"/>
      <c r="B17" s="49"/>
      <c r="C17" s="200">
        <f>+C8+C11+C14</f>
        <v>100</v>
      </c>
      <c r="D17" s="48"/>
      <c r="E17" s="48"/>
      <c r="F17" s="224">
        <f>SUM(F8:F16)</f>
        <v>1</v>
      </c>
      <c r="G17" s="194"/>
      <c r="H17" s="194"/>
      <c r="I17" s="194"/>
      <c r="J17" s="194"/>
      <c r="K17" s="194"/>
      <c r="L17" s="48"/>
      <c r="M17" s="48"/>
      <c r="N17" s="48"/>
      <c r="O17" s="48"/>
      <c r="P17" s="48"/>
      <c r="Q17" s="48"/>
      <c r="R17" s="48"/>
      <c r="S17" s="48"/>
      <c r="T17" s="48"/>
      <c r="U17" s="48"/>
      <c r="V17" s="48"/>
      <c r="W17" s="48"/>
      <c r="X17" s="48"/>
      <c r="Y17" s="48"/>
      <c r="Z17" s="48"/>
      <c r="AA17" s="194"/>
      <c r="AB17" s="48"/>
      <c r="AC17" s="48"/>
      <c r="AD17" s="194"/>
      <c r="AE17" s="194"/>
      <c r="AF17" s="48"/>
      <c r="AG17" s="48"/>
      <c r="AH17" s="48"/>
      <c r="AI17" s="48"/>
      <c r="AJ17" s="48"/>
      <c r="AK17" s="48"/>
      <c r="AL17" s="48"/>
      <c r="AM17" s="48"/>
      <c r="AN17" s="48"/>
      <c r="AO17" s="48"/>
      <c r="AP17" s="48"/>
      <c r="AQ17" s="193"/>
      <c r="AR17" s="48"/>
      <c r="AS17" s="48"/>
      <c r="AT17" s="48"/>
      <c r="AU17" s="40"/>
      <c r="AV17" s="40"/>
      <c r="AW17" s="40"/>
      <c r="AX17" s="42"/>
    </row>
    <row r="18" spans="1:50" ht="22.5" customHeight="1" x14ac:dyDescent="0.25">
      <c r="A18" s="48"/>
      <c r="B18" s="49"/>
      <c r="C18" s="199"/>
      <c r="D18" s="48"/>
      <c r="E18" s="48"/>
      <c r="F18" s="194"/>
      <c r="G18" s="194"/>
      <c r="H18" s="194"/>
      <c r="I18" s="194"/>
      <c r="J18" s="194"/>
      <c r="K18" s="194"/>
      <c r="L18" s="48"/>
      <c r="M18" s="48"/>
      <c r="N18" s="48"/>
      <c r="O18" s="48"/>
      <c r="P18" s="48"/>
      <c r="Q18" s="48"/>
      <c r="R18" s="48"/>
      <c r="S18" s="48"/>
      <c r="T18" s="48"/>
      <c r="U18" s="48"/>
      <c r="V18" s="48"/>
      <c r="W18" s="48"/>
      <c r="X18" s="48"/>
      <c r="Y18" s="48"/>
      <c r="Z18" s="48"/>
      <c r="AA18" s="194"/>
      <c r="AB18" s="48"/>
      <c r="AC18" s="48"/>
      <c r="AD18" s="194"/>
      <c r="AE18" s="194"/>
      <c r="AF18" s="48"/>
      <c r="AG18" s="48"/>
      <c r="AH18" s="48"/>
      <c r="AI18" s="48"/>
      <c r="AJ18" s="48"/>
      <c r="AK18" s="48"/>
      <c r="AL18" s="48"/>
      <c r="AM18" s="48"/>
      <c r="AN18" s="48"/>
      <c r="AO18" s="48"/>
      <c r="AP18" s="48"/>
      <c r="AQ18" s="193"/>
      <c r="AR18" s="48"/>
      <c r="AS18" s="48"/>
      <c r="AT18" s="48"/>
      <c r="AU18" s="40"/>
      <c r="AV18" s="40"/>
      <c r="AW18" s="40"/>
      <c r="AX18" s="42"/>
    </row>
    <row r="19" spans="1:50" ht="22.5" customHeight="1" x14ac:dyDescent="0.25">
      <c r="A19" s="48"/>
      <c r="B19" s="49"/>
      <c r="C19" s="199"/>
      <c r="D19" s="48"/>
      <c r="E19" s="48"/>
      <c r="F19" s="194"/>
      <c r="G19" s="194"/>
      <c r="H19" s="194"/>
      <c r="I19" s="194"/>
      <c r="J19" s="194"/>
      <c r="K19" s="194"/>
      <c r="L19" s="48"/>
      <c r="M19" s="48"/>
      <c r="N19" s="48"/>
      <c r="O19" s="48"/>
      <c r="P19" s="48"/>
      <c r="Q19" s="48"/>
      <c r="R19" s="48"/>
      <c r="S19" s="48"/>
      <c r="T19" s="48"/>
      <c r="U19" s="48"/>
      <c r="V19" s="48"/>
      <c r="W19" s="48"/>
      <c r="X19" s="48"/>
      <c r="Y19" s="48"/>
      <c r="Z19" s="48"/>
      <c r="AA19" s="194"/>
      <c r="AB19" s="48"/>
      <c r="AC19" s="48"/>
      <c r="AD19" s="194"/>
      <c r="AE19" s="194"/>
      <c r="AF19" s="48"/>
      <c r="AG19" s="48"/>
      <c r="AH19" s="48"/>
      <c r="AI19" s="48"/>
      <c r="AJ19" s="48"/>
      <c r="AK19" s="48"/>
      <c r="AL19" s="48"/>
      <c r="AM19" s="48"/>
      <c r="AN19" s="48"/>
      <c r="AO19" s="48"/>
      <c r="AP19" s="48"/>
      <c r="AQ19" s="193"/>
      <c r="AR19" s="48"/>
      <c r="AS19" s="48"/>
      <c r="AT19" s="48"/>
      <c r="AU19" s="40"/>
      <c r="AV19" s="40"/>
      <c r="AW19" s="40"/>
      <c r="AX19" s="42"/>
    </row>
    <row r="20" spans="1:50" ht="22.5" customHeight="1" x14ac:dyDescent="0.25">
      <c r="A20" s="48"/>
      <c r="B20" s="49"/>
      <c r="C20" s="199"/>
      <c r="D20" s="48"/>
      <c r="E20" s="48"/>
      <c r="F20" s="194"/>
      <c r="G20" s="194"/>
      <c r="H20" s="194"/>
      <c r="I20" s="194"/>
      <c r="J20" s="194"/>
      <c r="K20" s="194"/>
      <c r="L20" s="48"/>
      <c r="M20" s="48"/>
      <c r="N20" s="48"/>
      <c r="O20" s="48"/>
      <c r="P20" s="48"/>
      <c r="Q20" s="48"/>
      <c r="R20" s="48"/>
      <c r="S20" s="48"/>
      <c r="T20" s="48"/>
      <c r="U20" s="48"/>
      <c r="V20" s="48"/>
      <c r="W20" s="48"/>
      <c r="X20" s="48"/>
      <c r="Y20" s="48"/>
      <c r="Z20" s="48"/>
      <c r="AA20" s="194"/>
      <c r="AB20" s="48"/>
      <c r="AC20" s="48"/>
      <c r="AD20" s="194"/>
      <c r="AE20" s="194"/>
      <c r="AF20" s="48"/>
      <c r="AG20" s="48"/>
      <c r="AH20" s="48"/>
      <c r="AI20" s="48"/>
      <c r="AJ20" s="48"/>
      <c r="AK20" s="48"/>
      <c r="AL20" s="48"/>
      <c r="AM20" s="48"/>
      <c r="AN20" s="48"/>
      <c r="AO20" s="48"/>
      <c r="AP20" s="48"/>
      <c r="AQ20" s="48"/>
      <c r="AR20" s="48"/>
      <c r="AS20" s="48"/>
      <c r="AT20" s="48"/>
      <c r="AU20" s="40"/>
      <c r="AV20" s="40"/>
      <c r="AW20" s="40"/>
      <c r="AX20" s="42"/>
    </row>
    <row r="21" spans="1:50" ht="22.5" customHeight="1" x14ac:dyDescent="0.25">
      <c r="A21" s="48"/>
      <c r="B21" s="49"/>
      <c r="C21" s="199"/>
      <c r="D21" s="48"/>
      <c r="E21" s="48"/>
      <c r="F21" s="194"/>
      <c r="G21" s="194"/>
      <c r="H21" s="194"/>
      <c r="I21" s="194"/>
      <c r="J21" s="194"/>
      <c r="K21" s="194"/>
      <c r="L21" s="48"/>
      <c r="M21" s="48"/>
      <c r="N21" s="48"/>
      <c r="O21" s="48"/>
      <c r="P21" s="48"/>
      <c r="Q21" s="48"/>
      <c r="R21" s="48"/>
      <c r="S21" s="48"/>
      <c r="T21" s="48"/>
      <c r="U21" s="48"/>
      <c r="V21" s="48"/>
      <c r="W21" s="48"/>
      <c r="X21" s="48"/>
      <c r="Y21" s="48"/>
      <c r="Z21" s="48"/>
      <c r="AA21" s="194"/>
      <c r="AB21" s="48"/>
      <c r="AC21" s="48"/>
      <c r="AD21" s="194"/>
      <c r="AE21" s="194"/>
      <c r="AF21" s="48"/>
      <c r="AG21" s="48"/>
      <c r="AH21" s="48"/>
      <c r="AI21" s="48"/>
      <c r="AJ21" s="48"/>
      <c r="AK21" s="48"/>
      <c r="AL21" s="48"/>
      <c r="AM21" s="48"/>
      <c r="AN21" s="48"/>
      <c r="AO21" s="48"/>
      <c r="AP21" s="48"/>
      <c r="AQ21" s="48"/>
      <c r="AR21" s="48"/>
      <c r="AS21" s="48"/>
      <c r="AT21" s="48"/>
      <c r="AU21" s="40"/>
      <c r="AV21" s="40"/>
      <c r="AW21" s="40"/>
      <c r="AX21" s="42"/>
    </row>
    <row r="22" spans="1:50" ht="22.5" customHeight="1" x14ac:dyDescent="0.25">
      <c r="A22" s="48"/>
      <c r="B22" s="49"/>
      <c r="C22" s="199"/>
      <c r="D22" s="48"/>
      <c r="E22" s="48"/>
      <c r="F22" s="194"/>
      <c r="G22" s="194"/>
      <c r="H22" s="194"/>
      <c r="I22" s="194"/>
      <c r="J22" s="194"/>
      <c r="K22" s="194"/>
      <c r="L22" s="48"/>
      <c r="M22" s="48"/>
      <c r="N22" s="48"/>
      <c r="O22" s="48"/>
      <c r="P22" s="48"/>
      <c r="Q22" s="48"/>
      <c r="R22" s="48"/>
      <c r="S22" s="48"/>
      <c r="T22" s="48"/>
      <c r="U22" s="48"/>
      <c r="V22" s="48"/>
      <c r="W22" s="48"/>
      <c r="X22" s="48"/>
      <c r="Y22" s="48"/>
      <c r="Z22" s="48"/>
      <c r="AA22" s="194"/>
      <c r="AB22" s="48"/>
      <c r="AC22" s="48"/>
      <c r="AD22" s="194"/>
      <c r="AE22" s="194"/>
      <c r="AF22" s="48"/>
      <c r="AG22" s="48"/>
      <c r="AH22" s="48"/>
      <c r="AI22" s="48"/>
      <c r="AJ22" s="48"/>
      <c r="AK22" s="48"/>
      <c r="AL22" s="48"/>
      <c r="AM22" s="48"/>
      <c r="AN22" s="48"/>
      <c r="AO22" s="48"/>
      <c r="AP22" s="48"/>
      <c r="AQ22" s="48"/>
      <c r="AR22" s="48"/>
      <c r="AS22" s="48"/>
      <c r="AT22" s="48"/>
      <c r="AU22" s="40"/>
      <c r="AV22" s="40"/>
      <c r="AW22" s="40"/>
      <c r="AX22" s="42"/>
    </row>
    <row r="23" spans="1:50" ht="22.5" customHeight="1" x14ac:dyDescent="0.25">
      <c r="A23" s="48"/>
      <c r="B23" s="49"/>
      <c r="C23" s="199"/>
      <c r="D23" s="48"/>
      <c r="E23" s="48"/>
      <c r="F23" s="194"/>
      <c r="G23" s="194"/>
      <c r="H23" s="194"/>
      <c r="I23" s="194"/>
      <c r="J23" s="194"/>
      <c r="K23" s="194"/>
      <c r="L23" s="48"/>
      <c r="M23" s="48"/>
      <c r="N23" s="48"/>
      <c r="O23" s="48"/>
      <c r="P23" s="48"/>
      <c r="Q23" s="48"/>
      <c r="R23" s="48"/>
      <c r="S23" s="48"/>
      <c r="T23" s="48"/>
      <c r="U23" s="48"/>
      <c r="V23" s="48"/>
      <c r="W23" s="48"/>
      <c r="X23" s="48"/>
      <c r="Y23" s="48"/>
      <c r="Z23" s="48"/>
      <c r="AA23" s="194"/>
      <c r="AB23" s="48"/>
      <c r="AC23" s="48"/>
      <c r="AD23" s="194"/>
      <c r="AE23" s="194"/>
      <c r="AF23" s="48"/>
      <c r="AG23" s="48"/>
      <c r="AH23" s="48"/>
      <c r="AI23" s="48"/>
      <c r="AJ23" s="48"/>
      <c r="AK23" s="48"/>
      <c r="AL23" s="48"/>
      <c r="AM23" s="48"/>
      <c r="AN23" s="48"/>
      <c r="AO23" s="48"/>
      <c r="AP23" s="48"/>
      <c r="AQ23" s="48"/>
      <c r="AR23" s="48"/>
      <c r="AS23" s="48"/>
      <c r="AT23" s="48"/>
      <c r="AU23" s="40"/>
      <c r="AV23" s="40"/>
      <c r="AW23" s="40"/>
      <c r="AX23" s="42"/>
    </row>
    <row r="24" spans="1:50" ht="22.5" customHeight="1" x14ac:dyDescent="0.25">
      <c r="A24" s="48"/>
      <c r="B24" s="49"/>
      <c r="C24" s="199"/>
      <c r="D24" s="48"/>
      <c r="E24" s="48"/>
      <c r="F24" s="194"/>
      <c r="G24" s="194"/>
      <c r="H24" s="194"/>
      <c r="I24" s="194"/>
      <c r="J24" s="194"/>
      <c r="K24" s="194"/>
      <c r="L24" s="48"/>
      <c r="M24" s="48"/>
      <c r="N24" s="48"/>
      <c r="O24" s="48"/>
      <c r="P24" s="48"/>
      <c r="Q24" s="48"/>
      <c r="R24" s="48"/>
      <c r="S24" s="48"/>
      <c r="T24" s="48"/>
      <c r="U24" s="48"/>
      <c r="V24" s="48"/>
      <c r="W24" s="48"/>
      <c r="X24" s="48"/>
      <c r="Y24" s="48"/>
      <c r="Z24" s="48"/>
      <c r="AA24" s="194"/>
      <c r="AB24" s="48"/>
      <c r="AC24" s="48"/>
      <c r="AD24" s="194"/>
      <c r="AE24" s="194"/>
      <c r="AF24" s="48"/>
      <c r="AG24" s="48"/>
      <c r="AH24" s="48"/>
      <c r="AI24" s="48"/>
      <c r="AJ24" s="48"/>
      <c r="AK24" s="48"/>
      <c r="AL24" s="48"/>
      <c r="AM24" s="48"/>
      <c r="AN24" s="48"/>
      <c r="AO24" s="48"/>
      <c r="AP24" s="48"/>
      <c r="AQ24" s="48"/>
      <c r="AR24" s="48"/>
      <c r="AS24" s="48"/>
      <c r="AT24" s="48"/>
      <c r="AU24" s="40"/>
      <c r="AV24" s="40"/>
      <c r="AW24" s="40"/>
      <c r="AX24" s="42"/>
    </row>
    <row r="25" spans="1:50" ht="22.5" customHeight="1" x14ac:dyDescent="0.25">
      <c r="A25" s="48"/>
      <c r="B25" s="49"/>
      <c r="C25" s="199"/>
      <c r="D25" s="48"/>
      <c r="E25" s="48"/>
      <c r="F25" s="194"/>
      <c r="G25" s="194"/>
      <c r="H25" s="194"/>
      <c r="I25" s="194"/>
      <c r="J25" s="194"/>
      <c r="K25" s="194"/>
      <c r="L25" s="48"/>
      <c r="M25" s="48"/>
      <c r="N25" s="48"/>
      <c r="O25" s="48"/>
      <c r="P25" s="48"/>
      <c r="Q25" s="48"/>
      <c r="R25" s="48"/>
      <c r="S25" s="48"/>
      <c r="T25" s="48"/>
      <c r="U25" s="48"/>
      <c r="V25" s="48"/>
      <c r="W25" s="48"/>
      <c r="X25" s="48"/>
      <c r="Y25" s="48"/>
      <c r="Z25" s="48"/>
      <c r="AA25" s="194"/>
      <c r="AB25" s="48"/>
      <c r="AC25" s="48"/>
      <c r="AD25" s="194"/>
      <c r="AE25" s="194"/>
      <c r="AF25" s="48"/>
      <c r="AG25" s="48"/>
      <c r="AH25" s="48"/>
      <c r="AI25" s="48"/>
      <c r="AJ25" s="48"/>
      <c r="AK25" s="48"/>
      <c r="AL25" s="48"/>
      <c r="AM25" s="48"/>
      <c r="AN25" s="48"/>
      <c r="AO25" s="48"/>
      <c r="AP25" s="48"/>
      <c r="AQ25" s="48"/>
      <c r="AR25" s="48"/>
      <c r="AS25" s="48"/>
      <c r="AT25" s="48"/>
      <c r="AU25" s="40"/>
      <c r="AV25" s="40"/>
      <c r="AW25" s="40"/>
      <c r="AX25" s="42"/>
    </row>
    <row r="26" spans="1:50" ht="22.5" customHeight="1" x14ac:dyDescent="0.25">
      <c r="A26" s="48"/>
      <c r="B26" s="49"/>
      <c r="C26" s="199"/>
      <c r="D26" s="48"/>
      <c r="E26" s="48"/>
      <c r="F26" s="194"/>
      <c r="G26" s="194"/>
      <c r="H26" s="194"/>
      <c r="I26" s="194"/>
      <c r="J26" s="194"/>
      <c r="K26" s="194"/>
      <c r="L26" s="48"/>
      <c r="M26" s="48"/>
      <c r="N26" s="48"/>
      <c r="O26" s="48"/>
      <c r="P26" s="48"/>
      <c r="Q26" s="48"/>
      <c r="R26" s="48"/>
      <c r="S26" s="48"/>
      <c r="T26" s="48"/>
      <c r="U26" s="48"/>
      <c r="V26" s="48"/>
      <c r="W26" s="48"/>
      <c r="X26" s="48"/>
      <c r="Y26" s="48"/>
      <c r="Z26" s="48"/>
      <c r="AA26" s="194"/>
      <c r="AB26" s="48"/>
      <c r="AC26" s="48"/>
      <c r="AD26" s="194"/>
      <c r="AE26" s="194"/>
      <c r="AF26" s="48"/>
      <c r="AG26" s="48"/>
      <c r="AH26" s="48"/>
      <c r="AI26" s="48"/>
      <c r="AJ26" s="48"/>
      <c r="AK26" s="48"/>
      <c r="AL26" s="48"/>
      <c r="AM26" s="48"/>
      <c r="AN26" s="48"/>
      <c r="AO26" s="48"/>
      <c r="AP26" s="48"/>
      <c r="AQ26" s="48"/>
      <c r="AR26" s="48"/>
      <c r="AS26" s="48"/>
      <c r="AT26" s="48"/>
      <c r="AU26" s="40"/>
      <c r="AV26" s="40"/>
      <c r="AW26" s="40"/>
      <c r="AX26" s="42"/>
    </row>
    <row r="27" spans="1:50" ht="22.5" customHeight="1" x14ac:dyDescent="0.25">
      <c r="A27" s="48"/>
      <c r="B27" s="49"/>
      <c r="C27" s="199"/>
      <c r="D27" s="48"/>
      <c r="E27" s="48"/>
      <c r="F27" s="194"/>
      <c r="G27" s="194"/>
      <c r="H27" s="194"/>
      <c r="I27" s="194"/>
      <c r="J27" s="194"/>
      <c r="K27" s="194"/>
      <c r="L27" s="48"/>
      <c r="M27" s="48"/>
      <c r="N27" s="48"/>
      <c r="O27" s="48"/>
      <c r="P27" s="48"/>
      <c r="Q27" s="48"/>
      <c r="R27" s="48"/>
      <c r="S27" s="48"/>
      <c r="T27" s="48"/>
      <c r="U27" s="48"/>
      <c r="V27" s="48"/>
      <c r="W27" s="48"/>
      <c r="X27" s="48"/>
      <c r="Y27" s="48"/>
      <c r="Z27" s="48"/>
      <c r="AA27" s="194"/>
      <c r="AB27" s="48"/>
      <c r="AC27" s="48"/>
      <c r="AD27" s="194"/>
      <c r="AE27" s="194"/>
      <c r="AF27" s="48"/>
      <c r="AG27" s="48"/>
      <c r="AH27" s="48"/>
      <c r="AI27" s="48"/>
      <c r="AJ27" s="48"/>
      <c r="AK27" s="48"/>
      <c r="AL27" s="48"/>
      <c r="AM27" s="48"/>
      <c r="AN27" s="48"/>
      <c r="AO27" s="48"/>
      <c r="AP27" s="48"/>
      <c r="AQ27" s="48"/>
      <c r="AR27" s="48"/>
      <c r="AS27" s="48"/>
      <c r="AT27" s="48"/>
      <c r="AU27" s="40"/>
      <c r="AV27" s="40"/>
      <c r="AW27" s="40"/>
      <c r="AX27" s="42"/>
    </row>
    <row r="28" spans="1:50" ht="22.5" customHeight="1" x14ac:dyDescent="0.25">
      <c r="A28" s="48"/>
      <c r="B28" s="49"/>
      <c r="C28" s="199"/>
      <c r="D28" s="48"/>
      <c r="E28" s="48"/>
      <c r="F28" s="194"/>
      <c r="G28" s="194"/>
      <c r="H28" s="194"/>
      <c r="I28" s="194"/>
      <c r="J28" s="194"/>
      <c r="K28" s="194"/>
      <c r="L28" s="48"/>
      <c r="M28" s="48"/>
      <c r="N28" s="48"/>
      <c r="O28" s="48"/>
      <c r="P28" s="48"/>
      <c r="Q28" s="48"/>
      <c r="R28" s="48"/>
      <c r="S28" s="48"/>
      <c r="T28" s="48"/>
      <c r="U28" s="48"/>
      <c r="V28" s="48"/>
      <c r="W28" s="48"/>
      <c r="X28" s="48"/>
      <c r="Y28" s="48"/>
      <c r="Z28" s="48"/>
      <c r="AA28" s="194"/>
      <c r="AB28" s="48"/>
      <c r="AC28" s="48"/>
      <c r="AD28" s="194"/>
      <c r="AE28" s="194"/>
      <c r="AF28" s="48"/>
      <c r="AG28" s="48"/>
      <c r="AH28" s="48"/>
      <c r="AI28" s="48"/>
      <c r="AJ28" s="48"/>
      <c r="AK28" s="48"/>
      <c r="AL28" s="48"/>
      <c r="AM28" s="48"/>
      <c r="AN28" s="48"/>
      <c r="AO28" s="48"/>
      <c r="AP28" s="48"/>
      <c r="AQ28" s="48"/>
      <c r="AR28" s="48"/>
      <c r="AS28" s="48"/>
      <c r="AT28" s="48"/>
      <c r="AU28" s="40"/>
      <c r="AV28" s="40"/>
      <c r="AW28" s="40"/>
      <c r="AX28" s="42"/>
    </row>
    <row r="29" spans="1:50" ht="22.5" customHeight="1" x14ac:dyDescent="0.25">
      <c r="A29" s="48"/>
      <c r="B29" s="49"/>
      <c r="C29" s="199"/>
      <c r="D29" s="48"/>
      <c r="E29" s="48"/>
      <c r="F29" s="194"/>
      <c r="G29" s="194"/>
      <c r="H29" s="194"/>
      <c r="I29" s="194"/>
      <c r="J29" s="194"/>
      <c r="K29" s="194"/>
      <c r="L29" s="48"/>
      <c r="M29" s="48"/>
      <c r="N29" s="48"/>
      <c r="O29" s="48"/>
      <c r="P29" s="48"/>
      <c r="Q29" s="48"/>
      <c r="R29" s="48"/>
      <c r="S29" s="48"/>
      <c r="T29" s="48"/>
      <c r="U29" s="48"/>
      <c r="V29" s="48"/>
      <c r="W29" s="48"/>
      <c r="X29" s="48"/>
      <c r="Y29" s="48"/>
      <c r="Z29" s="48"/>
      <c r="AA29" s="194"/>
      <c r="AB29" s="48"/>
      <c r="AC29" s="48"/>
      <c r="AD29" s="194"/>
      <c r="AE29" s="194"/>
      <c r="AF29" s="48"/>
      <c r="AG29" s="48"/>
      <c r="AH29" s="48"/>
      <c r="AI29" s="48"/>
      <c r="AJ29" s="48"/>
      <c r="AK29" s="48"/>
      <c r="AL29" s="48"/>
      <c r="AM29" s="48"/>
      <c r="AN29" s="48"/>
      <c r="AO29" s="48"/>
      <c r="AP29" s="48"/>
      <c r="AQ29" s="48"/>
      <c r="AR29" s="48"/>
      <c r="AS29" s="48"/>
      <c r="AT29" s="48"/>
      <c r="AU29" s="40"/>
      <c r="AV29" s="40"/>
      <c r="AW29" s="40"/>
      <c r="AX29" s="42"/>
    </row>
    <row r="30" spans="1:50" ht="22.5" customHeight="1" x14ac:dyDescent="0.25">
      <c r="A30" s="48"/>
      <c r="B30" s="49"/>
      <c r="C30" s="199"/>
      <c r="D30" s="48"/>
      <c r="E30" s="48"/>
      <c r="F30" s="194"/>
      <c r="G30" s="194"/>
      <c r="H30" s="194"/>
      <c r="I30" s="194"/>
      <c r="J30" s="194"/>
      <c r="K30" s="194"/>
      <c r="L30" s="48"/>
      <c r="M30" s="48"/>
      <c r="N30" s="48"/>
      <c r="O30" s="48"/>
      <c r="P30" s="48"/>
      <c r="Q30" s="48"/>
      <c r="R30" s="48"/>
      <c r="S30" s="48"/>
      <c r="T30" s="48"/>
      <c r="U30" s="48"/>
      <c r="V30" s="48"/>
      <c r="W30" s="48"/>
      <c r="X30" s="48"/>
      <c r="Y30" s="48"/>
      <c r="Z30" s="48"/>
      <c r="AA30" s="194"/>
      <c r="AB30" s="48"/>
      <c r="AC30" s="48"/>
      <c r="AD30" s="194"/>
      <c r="AE30" s="194"/>
      <c r="AF30" s="48"/>
      <c r="AG30" s="48"/>
      <c r="AH30" s="48"/>
      <c r="AI30" s="48"/>
      <c r="AJ30" s="48"/>
      <c r="AK30" s="48"/>
      <c r="AL30" s="48"/>
      <c r="AM30" s="48"/>
      <c r="AN30" s="48"/>
      <c r="AO30" s="48"/>
      <c r="AP30" s="48"/>
      <c r="AQ30" s="48"/>
      <c r="AR30" s="48"/>
      <c r="AS30" s="48"/>
      <c r="AT30" s="48"/>
      <c r="AU30" s="40"/>
      <c r="AV30" s="40"/>
      <c r="AW30" s="40"/>
      <c r="AX30" s="42"/>
    </row>
    <row r="31" spans="1:50" ht="22.5" customHeight="1" x14ac:dyDescent="0.25">
      <c r="A31" s="48"/>
      <c r="B31" s="49"/>
      <c r="C31" s="199"/>
      <c r="D31" s="48"/>
      <c r="E31" s="48"/>
      <c r="F31" s="194"/>
      <c r="G31" s="194"/>
      <c r="H31" s="194"/>
      <c r="I31" s="194"/>
      <c r="J31" s="194"/>
      <c r="K31" s="194"/>
      <c r="L31" s="48"/>
      <c r="M31" s="48"/>
      <c r="N31" s="48"/>
      <c r="O31" s="48"/>
      <c r="P31" s="48"/>
      <c r="Q31" s="48"/>
      <c r="R31" s="48"/>
      <c r="S31" s="48"/>
      <c r="T31" s="48"/>
      <c r="U31" s="48"/>
      <c r="V31" s="48"/>
      <c r="W31" s="48"/>
      <c r="X31" s="48"/>
      <c r="Y31" s="48"/>
      <c r="Z31" s="48"/>
      <c r="AA31" s="194"/>
      <c r="AB31" s="48"/>
      <c r="AC31" s="48"/>
      <c r="AD31" s="194"/>
      <c r="AE31" s="194"/>
      <c r="AF31" s="48"/>
      <c r="AG31" s="48"/>
      <c r="AH31" s="48"/>
      <c r="AI31" s="48"/>
      <c r="AJ31" s="48"/>
      <c r="AK31" s="48"/>
      <c r="AL31" s="48"/>
      <c r="AM31" s="48"/>
      <c r="AN31" s="48"/>
      <c r="AO31" s="48"/>
      <c r="AP31" s="48"/>
      <c r="AQ31" s="48"/>
      <c r="AR31" s="48"/>
      <c r="AS31" s="48"/>
      <c r="AT31" s="48"/>
      <c r="AU31" s="40"/>
      <c r="AV31" s="40"/>
      <c r="AW31" s="40"/>
      <c r="AX31" s="42"/>
    </row>
    <row r="32" spans="1:50" ht="22.5" customHeight="1" x14ac:dyDescent="0.25">
      <c r="A32" s="48"/>
      <c r="B32" s="49"/>
      <c r="C32" s="199"/>
      <c r="D32" s="48"/>
      <c r="E32" s="48"/>
      <c r="F32" s="194"/>
      <c r="G32" s="194"/>
      <c r="H32" s="194"/>
      <c r="I32" s="194"/>
      <c r="J32" s="194"/>
      <c r="K32" s="194"/>
      <c r="L32" s="48"/>
      <c r="M32" s="48"/>
      <c r="N32" s="48"/>
      <c r="O32" s="48"/>
      <c r="P32" s="48"/>
      <c r="Q32" s="48"/>
      <c r="R32" s="48"/>
      <c r="S32" s="48"/>
      <c r="T32" s="48"/>
      <c r="U32" s="48"/>
      <c r="V32" s="48"/>
      <c r="W32" s="48"/>
      <c r="X32" s="48"/>
      <c r="Y32" s="48"/>
      <c r="Z32" s="48"/>
      <c r="AA32" s="194"/>
      <c r="AB32" s="48"/>
      <c r="AC32" s="48"/>
      <c r="AD32" s="194"/>
      <c r="AE32" s="194"/>
      <c r="AF32" s="48"/>
      <c r="AG32" s="48"/>
      <c r="AH32" s="48"/>
      <c r="AI32" s="48"/>
      <c r="AJ32" s="48"/>
      <c r="AK32" s="48"/>
      <c r="AL32" s="48"/>
      <c r="AM32" s="48"/>
      <c r="AN32" s="48"/>
      <c r="AO32" s="48"/>
      <c r="AP32" s="48"/>
      <c r="AQ32" s="48"/>
      <c r="AR32" s="48"/>
      <c r="AS32" s="48"/>
      <c r="AT32" s="48"/>
      <c r="AU32" s="40"/>
      <c r="AV32" s="40"/>
      <c r="AW32" s="40"/>
      <c r="AX32" s="42"/>
    </row>
    <row r="33" spans="1:50" ht="22.5" customHeight="1" x14ac:dyDescent="0.25">
      <c r="A33" s="48"/>
      <c r="B33" s="49"/>
      <c r="C33" s="199"/>
      <c r="D33" s="48"/>
      <c r="E33" s="48"/>
      <c r="F33" s="194"/>
      <c r="G33" s="194"/>
      <c r="H33" s="194"/>
      <c r="I33" s="194"/>
      <c r="J33" s="194"/>
      <c r="K33" s="194"/>
      <c r="L33" s="48"/>
      <c r="M33" s="48"/>
      <c r="N33" s="48"/>
      <c r="O33" s="48"/>
      <c r="P33" s="48"/>
      <c r="Q33" s="48"/>
      <c r="R33" s="48"/>
      <c r="S33" s="48"/>
      <c r="T33" s="48"/>
      <c r="U33" s="48"/>
      <c r="V33" s="48"/>
      <c r="W33" s="48"/>
      <c r="X33" s="48"/>
      <c r="Y33" s="48"/>
      <c r="Z33" s="48"/>
      <c r="AA33" s="194"/>
      <c r="AB33" s="48"/>
      <c r="AC33" s="48"/>
      <c r="AD33" s="194"/>
      <c r="AE33" s="194"/>
      <c r="AF33" s="48"/>
      <c r="AG33" s="48"/>
      <c r="AH33" s="48"/>
      <c r="AI33" s="48"/>
      <c r="AJ33" s="48"/>
      <c r="AK33" s="48"/>
      <c r="AL33" s="48"/>
      <c r="AM33" s="48"/>
      <c r="AN33" s="48"/>
      <c r="AO33" s="48"/>
      <c r="AP33" s="48"/>
      <c r="AQ33" s="48"/>
      <c r="AR33" s="48"/>
      <c r="AS33" s="48"/>
      <c r="AT33" s="48"/>
      <c r="AU33" s="40"/>
      <c r="AV33" s="40"/>
      <c r="AW33" s="40"/>
      <c r="AX33" s="42"/>
    </row>
    <row r="34" spans="1:50" ht="22.5" customHeight="1" x14ac:dyDescent="0.25">
      <c r="A34" s="48"/>
      <c r="B34" s="49"/>
      <c r="C34" s="199"/>
      <c r="D34" s="48"/>
      <c r="E34" s="48"/>
      <c r="F34" s="194"/>
      <c r="G34" s="194"/>
      <c r="H34" s="194"/>
      <c r="I34" s="194"/>
      <c r="J34" s="194"/>
      <c r="K34" s="194"/>
      <c r="L34" s="48"/>
      <c r="M34" s="48"/>
      <c r="N34" s="48"/>
      <c r="O34" s="48"/>
      <c r="P34" s="48"/>
      <c r="Q34" s="48"/>
      <c r="R34" s="48"/>
      <c r="S34" s="48"/>
      <c r="T34" s="48"/>
      <c r="U34" s="48"/>
      <c r="V34" s="48"/>
      <c r="W34" s="48"/>
      <c r="X34" s="48"/>
      <c r="Y34" s="48"/>
      <c r="Z34" s="48"/>
      <c r="AA34" s="194"/>
      <c r="AB34" s="48"/>
      <c r="AC34" s="48"/>
      <c r="AD34" s="194"/>
      <c r="AE34" s="194"/>
      <c r="AF34" s="48"/>
      <c r="AG34" s="48"/>
      <c r="AH34" s="48"/>
      <c r="AI34" s="48"/>
      <c r="AJ34" s="48"/>
      <c r="AK34" s="48"/>
      <c r="AL34" s="48"/>
      <c r="AM34" s="48"/>
      <c r="AN34" s="48"/>
      <c r="AO34" s="48"/>
      <c r="AP34" s="48"/>
      <c r="AQ34" s="48"/>
      <c r="AR34" s="48"/>
      <c r="AS34" s="48"/>
      <c r="AT34" s="48"/>
      <c r="AU34" s="40"/>
      <c r="AV34" s="40"/>
      <c r="AW34" s="40"/>
      <c r="AX34" s="42"/>
    </row>
    <row r="35" spans="1:50" ht="22.5" customHeight="1" x14ac:dyDescent="0.25">
      <c r="A35" s="48"/>
      <c r="B35" s="49"/>
      <c r="C35" s="199"/>
      <c r="D35" s="48"/>
      <c r="E35" s="48"/>
      <c r="F35" s="194"/>
      <c r="G35" s="194"/>
      <c r="H35" s="194"/>
      <c r="I35" s="194"/>
      <c r="J35" s="194"/>
      <c r="K35" s="194"/>
      <c r="L35" s="48"/>
      <c r="M35" s="48"/>
      <c r="N35" s="48"/>
      <c r="O35" s="48"/>
      <c r="P35" s="48"/>
      <c r="Q35" s="48"/>
      <c r="R35" s="48"/>
      <c r="S35" s="48"/>
      <c r="T35" s="48"/>
      <c r="U35" s="48"/>
      <c r="V35" s="48"/>
      <c r="W35" s="48"/>
      <c r="X35" s="48"/>
      <c r="Y35" s="48"/>
      <c r="Z35" s="48"/>
      <c r="AA35" s="194"/>
      <c r="AB35" s="48"/>
      <c r="AC35" s="48"/>
      <c r="AD35" s="194"/>
      <c r="AE35" s="194"/>
      <c r="AF35" s="48"/>
      <c r="AG35" s="48"/>
      <c r="AH35" s="48"/>
      <c r="AI35" s="48"/>
      <c r="AJ35" s="48"/>
      <c r="AK35" s="48"/>
      <c r="AL35" s="48"/>
      <c r="AM35" s="48"/>
      <c r="AN35" s="48"/>
      <c r="AO35" s="48"/>
      <c r="AP35" s="48"/>
      <c r="AQ35" s="48"/>
      <c r="AR35" s="48"/>
      <c r="AS35" s="48"/>
      <c r="AT35" s="48"/>
      <c r="AU35" s="40"/>
      <c r="AV35" s="40"/>
      <c r="AW35" s="40"/>
      <c r="AX35" s="42"/>
    </row>
    <row r="36" spans="1:50" ht="22.5" customHeight="1" x14ac:dyDescent="0.25">
      <c r="A36" s="48"/>
      <c r="B36" s="49"/>
      <c r="C36" s="199"/>
      <c r="D36" s="48"/>
      <c r="E36" s="48"/>
      <c r="F36" s="194"/>
      <c r="G36" s="194"/>
      <c r="H36" s="194"/>
      <c r="I36" s="194"/>
      <c r="J36" s="194"/>
      <c r="K36" s="194"/>
      <c r="L36" s="48"/>
      <c r="M36" s="48"/>
      <c r="N36" s="48"/>
      <c r="O36" s="48"/>
      <c r="P36" s="48"/>
      <c r="Q36" s="48"/>
      <c r="R36" s="48"/>
      <c r="S36" s="48"/>
      <c r="T36" s="48"/>
      <c r="U36" s="48"/>
      <c r="V36" s="48"/>
      <c r="W36" s="48"/>
      <c r="X36" s="48"/>
      <c r="Y36" s="48"/>
      <c r="Z36" s="48"/>
      <c r="AA36" s="194"/>
      <c r="AB36" s="48"/>
      <c r="AC36" s="48"/>
      <c r="AD36" s="194"/>
      <c r="AE36" s="194"/>
      <c r="AF36" s="48"/>
      <c r="AG36" s="48"/>
      <c r="AH36" s="48"/>
      <c r="AI36" s="48"/>
      <c r="AJ36" s="48"/>
      <c r="AK36" s="48"/>
      <c r="AL36" s="48"/>
      <c r="AM36" s="48"/>
      <c r="AN36" s="48"/>
      <c r="AO36" s="48"/>
      <c r="AP36" s="48"/>
      <c r="AQ36" s="48"/>
      <c r="AR36" s="48"/>
      <c r="AS36" s="48"/>
      <c r="AT36" s="48"/>
      <c r="AU36" s="40"/>
      <c r="AV36" s="40"/>
      <c r="AW36" s="40"/>
      <c r="AX36" s="42"/>
    </row>
    <row r="37" spans="1:50" ht="22.5" customHeight="1" x14ac:dyDescent="0.25">
      <c r="A37" s="48"/>
      <c r="B37" s="49"/>
      <c r="C37" s="199"/>
      <c r="D37" s="48"/>
      <c r="E37" s="48"/>
      <c r="F37" s="194"/>
      <c r="G37" s="194"/>
      <c r="H37" s="194"/>
      <c r="I37" s="194"/>
      <c r="J37" s="194"/>
      <c r="K37" s="194"/>
      <c r="L37" s="48"/>
      <c r="M37" s="48"/>
      <c r="N37" s="48"/>
      <c r="O37" s="48"/>
      <c r="P37" s="48"/>
      <c r="Q37" s="48"/>
      <c r="R37" s="48"/>
      <c r="S37" s="48"/>
      <c r="T37" s="48"/>
      <c r="U37" s="48"/>
      <c r="V37" s="48"/>
      <c r="W37" s="48"/>
      <c r="X37" s="48"/>
      <c r="Y37" s="48"/>
      <c r="Z37" s="48"/>
      <c r="AA37" s="194"/>
      <c r="AB37" s="48"/>
      <c r="AC37" s="48"/>
      <c r="AD37" s="194"/>
      <c r="AE37" s="194"/>
      <c r="AF37" s="48"/>
      <c r="AG37" s="48"/>
      <c r="AH37" s="48"/>
      <c r="AI37" s="48"/>
      <c r="AJ37" s="48"/>
      <c r="AK37" s="48"/>
      <c r="AL37" s="48"/>
      <c r="AM37" s="48"/>
      <c r="AN37" s="48"/>
      <c r="AO37" s="48"/>
      <c r="AP37" s="48"/>
      <c r="AQ37" s="48"/>
      <c r="AR37" s="48"/>
      <c r="AS37" s="48"/>
      <c r="AT37" s="48"/>
      <c r="AU37" s="40"/>
      <c r="AV37" s="40"/>
      <c r="AW37" s="40"/>
      <c r="AX37" s="42"/>
    </row>
    <row r="38" spans="1:50" ht="22.5" customHeight="1" x14ac:dyDescent="0.25">
      <c r="A38" s="48"/>
      <c r="B38" s="49"/>
      <c r="C38" s="199"/>
      <c r="D38" s="48"/>
      <c r="E38" s="48"/>
      <c r="F38" s="194"/>
      <c r="G38" s="194"/>
      <c r="H38" s="194"/>
      <c r="I38" s="194"/>
      <c r="J38" s="194"/>
      <c r="K38" s="194"/>
      <c r="L38" s="48"/>
      <c r="M38" s="48"/>
      <c r="N38" s="48"/>
      <c r="O38" s="48"/>
      <c r="P38" s="48"/>
      <c r="Q38" s="48"/>
      <c r="R38" s="48"/>
      <c r="S38" s="48"/>
      <c r="T38" s="48"/>
      <c r="U38" s="48"/>
      <c r="V38" s="48"/>
      <c r="W38" s="48"/>
      <c r="X38" s="48"/>
      <c r="Y38" s="48"/>
      <c r="Z38" s="48"/>
      <c r="AA38" s="194"/>
      <c r="AB38" s="48"/>
      <c r="AC38" s="48"/>
      <c r="AD38" s="194"/>
      <c r="AE38" s="194"/>
      <c r="AF38" s="48"/>
      <c r="AG38" s="48"/>
      <c r="AH38" s="48"/>
      <c r="AI38" s="48"/>
      <c r="AJ38" s="48"/>
      <c r="AK38" s="48"/>
      <c r="AL38" s="48"/>
      <c r="AM38" s="48"/>
      <c r="AN38" s="48"/>
      <c r="AO38" s="48"/>
      <c r="AP38" s="48"/>
      <c r="AQ38" s="48"/>
      <c r="AR38" s="48"/>
      <c r="AS38" s="48"/>
      <c r="AT38" s="48"/>
      <c r="AU38" s="40"/>
      <c r="AV38" s="40"/>
      <c r="AW38" s="40"/>
      <c r="AX38" s="42"/>
    </row>
    <row r="39" spans="1:50" ht="22.5" customHeight="1" x14ac:dyDescent="0.25">
      <c r="A39" s="48"/>
      <c r="B39" s="49"/>
      <c r="C39" s="199"/>
      <c r="D39" s="48"/>
      <c r="E39" s="48"/>
      <c r="F39" s="194"/>
      <c r="G39" s="194"/>
      <c r="H39" s="194"/>
      <c r="I39" s="194"/>
      <c r="J39" s="194"/>
      <c r="K39" s="194"/>
      <c r="L39" s="48"/>
      <c r="M39" s="48"/>
      <c r="N39" s="48"/>
      <c r="O39" s="48"/>
      <c r="P39" s="48"/>
      <c r="Q39" s="48"/>
      <c r="R39" s="48"/>
      <c r="S39" s="48"/>
      <c r="T39" s="48"/>
      <c r="U39" s="48"/>
      <c r="V39" s="48"/>
      <c r="W39" s="48"/>
      <c r="X39" s="48"/>
      <c r="Y39" s="48"/>
      <c r="Z39" s="48"/>
      <c r="AA39" s="194"/>
      <c r="AB39" s="48"/>
      <c r="AC39" s="48"/>
      <c r="AD39" s="194"/>
      <c r="AE39" s="194"/>
      <c r="AF39" s="48"/>
      <c r="AG39" s="48"/>
      <c r="AH39" s="48"/>
      <c r="AI39" s="48"/>
      <c r="AJ39" s="48"/>
      <c r="AK39" s="48"/>
      <c r="AL39" s="48"/>
      <c r="AM39" s="48"/>
      <c r="AN39" s="48"/>
      <c r="AO39" s="48"/>
      <c r="AP39" s="48"/>
      <c r="AQ39" s="48"/>
      <c r="AR39" s="48"/>
      <c r="AS39" s="48"/>
      <c r="AT39" s="48"/>
      <c r="AU39" s="40"/>
      <c r="AV39" s="40"/>
      <c r="AW39" s="40"/>
      <c r="AX39" s="42"/>
    </row>
    <row r="40" spans="1:50" ht="22.5" customHeight="1" x14ac:dyDescent="0.25">
      <c r="A40" s="48"/>
      <c r="B40" s="49"/>
      <c r="C40" s="199"/>
      <c r="D40" s="48"/>
      <c r="E40" s="48"/>
      <c r="F40" s="194"/>
      <c r="G40" s="194"/>
      <c r="H40" s="194"/>
      <c r="I40" s="194"/>
      <c r="J40" s="194"/>
      <c r="K40" s="194"/>
      <c r="L40" s="48"/>
      <c r="M40" s="48"/>
      <c r="N40" s="48"/>
      <c r="O40" s="48"/>
      <c r="P40" s="48"/>
      <c r="Q40" s="48"/>
      <c r="R40" s="48"/>
      <c r="S40" s="48"/>
      <c r="T40" s="48"/>
      <c r="U40" s="48"/>
      <c r="V40" s="48"/>
      <c r="W40" s="48"/>
      <c r="X40" s="48"/>
      <c r="Y40" s="48"/>
      <c r="Z40" s="48"/>
      <c r="AA40" s="194"/>
      <c r="AB40" s="48"/>
      <c r="AC40" s="48"/>
      <c r="AD40" s="194"/>
      <c r="AE40" s="194"/>
      <c r="AF40" s="48"/>
      <c r="AG40" s="48"/>
      <c r="AH40" s="48"/>
      <c r="AI40" s="48"/>
      <c r="AJ40" s="48"/>
      <c r="AK40" s="48"/>
      <c r="AL40" s="48"/>
      <c r="AM40" s="48"/>
      <c r="AN40" s="48"/>
      <c r="AO40" s="48"/>
      <c r="AP40" s="48"/>
      <c r="AQ40" s="48"/>
      <c r="AR40" s="48"/>
      <c r="AS40" s="48"/>
      <c r="AT40" s="48"/>
      <c r="AU40" s="40"/>
      <c r="AV40" s="40"/>
      <c r="AW40" s="40"/>
      <c r="AX40" s="42"/>
    </row>
    <row r="41" spans="1:50" ht="22.5" customHeight="1" x14ac:dyDescent="0.25">
      <c r="A41" s="48"/>
      <c r="B41" s="49"/>
      <c r="C41" s="199"/>
      <c r="D41" s="48"/>
      <c r="E41" s="48"/>
      <c r="F41" s="194"/>
      <c r="G41" s="194"/>
      <c r="H41" s="194"/>
      <c r="I41" s="194"/>
      <c r="J41" s="194"/>
      <c r="K41" s="194"/>
      <c r="L41" s="48"/>
      <c r="M41" s="48"/>
      <c r="N41" s="48"/>
      <c r="O41" s="48"/>
      <c r="P41" s="48"/>
      <c r="Q41" s="48"/>
      <c r="R41" s="48"/>
      <c r="S41" s="48"/>
      <c r="T41" s="48"/>
      <c r="U41" s="48"/>
      <c r="V41" s="48"/>
      <c r="W41" s="48"/>
      <c r="X41" s="48"/>
      <c r="Y41" s="48"/>
      <c r="Z41" s="48"/>
      <c r="AA41" s="194"/>
      <c r="AB41" s="48"/>
      <c r="AC41" s="48"/>
      <c r="AD41" s="194"/>
      <c r="AE41" s="194"/>
      <c r="AF41" s="48"/>
      <c r="AG41" s="48"/>
      <c r="AH41" s="48"/>
      <c r="AI41" s="48"/>
      <c r="AJ41" s="48"/>
      <c r="AK41" s="48"/>
      <c r="AL41" s="48"/>
      <c r="AM41" s="48"/>
      <c r="AN41" s="48"/>
      <c r="AO41" s="48"/>
      <c r="AP41" s="48"/>
      <c r="AQ41" s="48"/>
      <c r="AR41" s="48"/>
      <c r="AS41" s="48"/>
      <c r="AT41" s="48"/>
      <c r="AU41" s="40"/>
      <c r="AV41" s="40"/>
      <c r="AW41" s="40"/>
      <c r="AX41" s="42"/>
    </row>
    <row r="42" spans="1:50" ht="22.5" customHeight="1" x14ac:dyDescent="0.25">
      <c r="A42" s="48"/>
      <c r="B42" s="49"/>
      <c r="C42" s="199"/>
      <c r="D42" s="48"/>
      <c r="E42" s="48"/>
      <c r="F42" s="194"/>
      <c r="G42" s="194"/>
      <c r="H42" s="194"/>
      <c r="I42" s="194"/>
      <c r="J42" s="194"/>
      <c r="K42" s="194"/>
      <c r="L42" s="48"/>
      <c r="M42" s="48"/>
      <c r="N42" s="48"/>
      <c r="O42" s="48"/>
      <c r="P42" s="48"/>
      <c r="Q42" s="48"/>
      <c r="R42" s="48"/>
      <c r="S42" s="48"/>
      <c r="T42" s="48"/>
      <c r="U42" s="48"/>
      <c r="V42" s="48"/>
      <c r="W42" s="48"/>
      <c r="X42" s="48"/>
      <c r="Y42" s="48"/>
      <c r="Z42" s="48"/>
      <c r="AA42" s="194"/>
      <c r="AB42" s="48"/>
      <c r="AC42" s="48"/>
      <c r="AD42" s="194"/>
      <c r="AE42" s="194"/>
      <c r="AF42" s="48"/>
      <c r="AG42" s="48"/>
      <c r="AH42" s="48"/>
      <c r="AI42" s="48"/>
      <c r="AJ42" s="48"/>
      <c r="AK42" s="48"/>
      <c r="AL42" s="48"/>
      <c r="AM42" s="48"/>
      <c r="AN42" s="48"/>
      <c r="AO42" s="48"/>
      <c r="AP42" s="48"/>
      <c r="AQ42" s="48"/>
      <c r="AR42" s="48"/>
      <c r="AS42" s="48"/>
      <c r="AT42" s="48"/>
      <c r="AU42" s="40"/>
      <c r="AV42" s="40"/>
      <c r="AW42" s="40"/>
      <c r="AX42" s="42"/>
    </row>
    <row r="43" spans="1:50" ht="22.5" customHeight="1" x14ac:dyDescent="0.25">
      <c r="A43" s="48"/>
      <c r="B43" s="49"/>
      <c r="C43" s="199"/>
      <c r="D43" s="48"/>
      <c r="E43" s="48"/>
      <c r="F43" s="194"/>
      <c r="G43" s="194"/>
      <c r="H43" s="194"/>
      <c r="I43" s="194"/>
      <c r="J43" s="194"/>
      <c r="K43" s="194"/>
      <c r="L43" s="48"/>
      <c r="M43" s="48"/>
      <c r="N43" s="48"/>
      <c r="O43" s="48"/>
      <c r="P43" s="48"/>
      <c r="Q43" s="48"/>
      <c r="R43" s="48"/>
      <c r="S43" s="48"/>
      <c r="T43" s="48"/>
      <c r="U43" s="48"/>
      <c r="V43" s="48"/>
      <c r="W43" s="48"/>
      <c r="X43" s="48"/>
      <c r="Y43" s="48"/>
      <c r="Z43" s="48"/>
      <c r="AA43" s="194"/>
      <c r="AB43" s="48"/>
      <c r="AC43" s="48"/>
      <c r="AD43" s="194"/>
      <c r="AE43" s="194"/>
      <c r="AF43" s="48"/>
      <c r="AG43" s="48"/>
      <c r="AH43" s="48"/>
      <c r="AI43" s="48"/>
      <c r="AJ43" s="48"/>
      <c r="AK43" s="48"/>
      <c r="AL43" s="48"/>
      <c r="AM43" s="48"/>
      <c r="AN43" s="48"/>
      <c r="AO43" s="48"/>
      <c r="AP43" s="48"/>
      <c r="AQ43" s="48"/>
      <c r="AR43" s="48"/>
      <c r="AS43" s="48"/>
      <c r="AT43" s="48"/>
      <c r="AU43" s="40"/>
      <c r="AV43" s="40"/>
      <c r="AW43" s="40"/>
      <c r="AX43" s="42"/>
    </row>
    <row r="44" spans="1:50" ht="22.5" customHeight="1" x14ac:dyDescent="0.25">
      <c r="A44" s="48"/>
      <c r="B44" s="49"/>
      <c r="C44" s="199"/>
      <c r="D44" s="48"/>
      <c r="E44" s="48"/>
      <c r="F44" s="194"/>
      <c r="G44" s="194"/>
      <c r="H44" s="194"/>
      <c r="I44" s="194"/>
      <c r="J44" s="194"/>
      <c r="K44" s="194"/>
      <c r="L44" s="48"/>
      <c r="M44" s="48"/>
      <c r="N44" s="48"/>
      <c r="O44" s="48"/>
      <c r="P44" s="48"/>
      <c r="Q44" s="48"/>
      <c r="R44" s="48"/>
      <c r="S44" s="48"/>
      <c r="T44" s="48"/>
      <c r="U44" s="48"/>
      <c r="V44" s="48"/>
      <c r="W44" s="48"/>
      <c r="X44" s="48"/>
      <c r="Y44" s="48"/>
      <c r="Z44" s="48"/>
      <c r="AA44" s="194"/>
      <c r="AB44" s="48"/>
      <c r="AC44" s="48"/>
      <c r="AD44" s="194"/>
      <c r="AE44" s="194"/>
      <c r="AF44" s="48"/>
      <c r="AG44" s="48"/>
      <c r="AH44" s="48"/>
      <c r="AI44" s="48"/>
      <c r="AJ44" s="48"/>
      <c r="AK44" s="48"/>
      <c r="AL44" s="48"/>
      <c r="AM44" s="48"/>
      <c r="AN44" s="48"/>
      <c r="AO44" s="48"/>
      <c r="AP44" s="48"/>
      <c r="AQ44" s="48"/>
      <c r="AR44" s="48"/>
      <c r="AS44" s="48"/>
      <c r="AT44" s="48"/>
      <c r="AU44" s="40"/>
      <c r="AV44" s="40"/>
      <c r="AW44" s="40"/>
      <c r="AX44" s="42"/>
    </row>
    <row r="45" spans="1:50" ht="22.5" customHeight="1" x14ac:dyDescent="0.25">
      <c r="A45" s="48"/>
      <c r="B45" s="49"/>
      <c r="C45" s="199"/>
      <c r="D45" s="48"/>
      <c r="E45" s="48"/>
      <c r="F45" s="194"/>
      <c r="G45" s="194"/>
      <c r="H45" s="194"/>
      <c r="I45" s="194"/>
      <c r="J45" s="194"/>
      <c r="K45" s="194"/>
      <c r="L45" s="48"/>
      <c r="M45" s="48"/>
      <c r="N45" s="48"/>
      <c r="O45" s="48"/>
      <c r="P45" s="48"/>
      <c r="Q45" s="48"/>
      <c r="R45" s="48"/>
      <c r="S45" s="48"/>
      <c r="T45" s="48"/>
      <c r="U45" s="48"/>
      <c r="V45" s="48"/>
      <c r="W45" s="48"/>
      <c r="X45" s="48"/>
      <c r="Y45" s="48"/>
      <c r="Z45" s="48"/>
      <c r="AA45" s="194"/>
      <c r="AB45" s="48"/>
      <c r="AC45" s="48"/>
      <c r="AD45" s="194"/>
      <c r="AE45" s="194"/>
      <c r="AF45" s="48"/>
      <c r="AG45" s="48"/>
      <c r="AH45" s="48"/>
      <c r="AI45" s="48"/>
      <c r="AJ45" s="48"/>
      <c r="AK45" s="48"/>
      <c r="AL45" s="48"/>
      <c r="AM45" s="48"/>
      <c r="AN45" s="48"/>
      <c r="AO45" s="48"/>
      <c r="AP45" s="48"/>
      <c r="AQ45" s="48"/>
      <c r="AR45" s="48"/>
      <c r="AS45" s="48"/>
      <c r="AT45" s="48"/>
      <c r="AU45" s="40"/>
      <c r="AV45" s="40"/>
      <c r="AW45" s="40"/>
      <c r="AX45" s="42"/>
    </row>
    <row r="46" spans="1:50" ht="22.5" customHeight="1" x14ac:dyDescent="0.25">
      <c r="A46" s="48"/>
      <c r="B46" s="49"/>
      <c r="C46" s="199"/>
      <c r="D46" s="48"/>
      <c r="E46" s="48"/>
      <c r="F46" s="194"/>
      <c r="G46" s="194"/>
      <c r="H46" s="194"/>
      <c r="I46" s="194"/>
      <c r="J46" s="194"/>
      <c r="K46" s="194"/>
      <c r="L46" s="48"/>
      <c r="M46" s="48"/>
      <c r="N46" s="48"/>
      <c r="O46" s="48"/>
      <c r="P46" s="48"/>
      <c r="Q46" s="48"/>
      <c r="R46" s="48"/>
      <c r="S46" s="48"/>
      <c r="T46" s="48"/>
      <c r="U46" s="48"/>
      <c r="V46" s="48"/>
      <c r="W46" s="48"/>
      <c r="X46" s="48"/>
      <c r="Y46" s="48"/>
      <c r="Z46" s="48"/>
      <c r="AA46" s="194"/>
      <c r="AB46" s="48"/>
      <c r="AC46" s="48"/>
      <c r="AD46" s="194"/>
      <c r="AE46" s="194"/>
      <c r="AF46" s="48"/>
      <c r="AG46" s="48"/>
      <c r="AH46" s="48"/>
      <c r="AI46" s="48"/>
      <c r="AJ46" s="48"/>
      <c r="AK46" s="48"/>
      <c r="AL46" s="48"/>
      <c r="AM46" s="48"/>
      <c r="AN46" s="48"/>
      <c r="AO46" s="48"/>
      <c r="AP46" s="48"/>
      <c r="AQ46" s="48"/>
      <c r="AR46" s="48"/>
      <c r="AS46" s="48"/>
      <c r="AT46" s="48"/>
      <c r="AU46" s="40"/>
      <c r="AV46" s="40"/>
      <c r="AW46" s="40"/>
      <c r="AX46" s="42"/>
    </row>
    <row r="47" spans="1:50" ht="22.5" customHeight="1" x14ac:dyDescent="0.25">
      <c r="A47" s="48"/>
      <c r="B47" s="49"/>
      <c r="C47" s="199"/>
      <c r="D47" s="48"/>
      <c r="E47" s="48"/>
      <c r="F47" s="194"/>
      <c r="G47" s="194"/>
      <c r="H47" s="194"/>
      <c r="I47" s="194"/>
      <c r="J47" s="194"/>
      <c r="K47" s="194"/>
      <c r="L47" s="48"/>
      <c r="M47" s="48"/>
      <c r="N47" s="48"/>
      <c r="O47" s="48"/>
      <c r="P47" s="48"/>
      <c r="Q47" s="48"/>
      <c r="R47" s="48"/>
      <c r="S47" s="48"/>
      <c r="T47" s="48"/>
      <c r="U47" s="48"/>
      <c r="V47" s="48"/>
      <c r="W47" s="48"/>
      <c r="X47" s="48"/>
      <c r="Y47" s="48"/>
      <c r="Z47" s="48"/>
      <c r="AA47" s="194"/>
      <c r="AB47" s="48"/>
      <c r="AC47" s="48"/>
      <c r="AD47" s="194"/>
      <c r="AE47" s="194"/>
      <c r="AF47" s="48"/>
      <c r="AG47" s="48"/>
      <c r="AH47" s="48"/>
      <c r="AI47" s="48"/>
      <c r="AJ47" s="48"/>
      <c r="AK47" s="48"/>
      <c r="AL47" s="48"/>
      <c r="AM47" s="48"/>
      <c r="AN47" s="48"/>
      <c r="AO47" s="48"/>
      <c r="AP47" s="48"/>
      <c r="AQ47" s="48"/>
      <c r="AR47" s="48"/>
      <c r="AS47" s="48"/>
      <c r="AT47" s="48"/>
      <c r="AU47" s="40"/>
      <c r="AV47" s="40"/>
      <c r="AW47" s="40"/>
      <c r="AX47" s="42"/>
    </row>
    <row r="48" spans="1:50" ht="22.5" customHeight="1" x14ac:dyDescent="0.25">
      <c r="A48" s="48"/>
      <c r="B48" s="49"/>
      <c r="C48" s="199"/>
      <c r="D48" s="48"/>
      <c r="E48" s="48"/>
      <c r="F48" s="194"/>
      <c r="G48" s="194"/>
      <c r="H48" s="194"/>
      <c r="I48" s="194"/>
      <c r="J48" s="194"/>
      <c r="K48" s="194"/>
      <c r="L48" s="48"/>
      <c r="M48" s="48"/>
      <c r="N48" s="48"/>
      <c r="O48" s="48"/>
      <c r="P48" s="48"/>
      <c r="Q48" s="48"/>
      <c r="R48" s="48"/>
      <c r="S48" s="48"/>
      <c r="T48" s="48"/>
      <c r="U48" s="48"/>
      <c r="V48" s="48"/>
      <c r="W48" s="48"/>
      <c r="X48" s="48"/>
      <c r="Y48" s="48"/>
      <c r="Z48" s="48"/>
      <c r="AA48" s="194"/>
      <c r="AB48" s="48"/>
      <c r="AC48" s="48"/>
      <c r="AD48" s="194"/>
      <c r="AE48" s="194"/>
      <c r="AF48" s="48"/>
      <c r="AG48" s="48"/>
      <c r="AH48" s="48"/>
      <c r="AI48" s="48"/>
      <c r="AJ48" s="48"/>
      <c r="AK48" s="48"/>
      <c r="AL48" s="48"/>
      <c r="AM48" s="48"/>
      <c r="AN48" s="48"/>
      <c r="AO48" s="48"/>
      <c r="AP48" s="48"/>
      <c r="AQ48" s="48"/>
      <c r="AR48" s="48"/>
      <c r="AS48" s="48"/>
      <c r="AT48" s="48"/>
      <c r="AU48" s="40"/>
      <c r="AV48" s="40"/>
      <c r="AW48" s="40"/>
      <c r="AX48" s="42"/>
    </row>
    <row r="49" spans="1:50" ht="22.5" customHeight="1" x14ac:dyDescent="0.25">
      <c r="A49" s="48"/>
      <c r="B49" s="49"/>
      <c r="C49" s="199"/>
      <c r="D49" s="48"/>
      <c r="E49" s="48"/>
      <c r="F49" s="194"/>
      <c r="G49" s="194"/>
      <c r="H49" s="194"/>
      <c r="I49" s="194"/>
      <c r="J49" s="194"/>
      <c r="K49" s="194"/>
      <c r="L49" s="48"/>
      <c r="M49" s="48"/>
      <c r="N49" s="48"/>
      <c r="O49" s="48"/>
      <c r="P49" s="48"/>
      <c r="Q49" s="48"/>
      <c r="R49" s="48"/>
      <c r="S49" s="48"/>
      <c r="T49" s="48"/>
      <c r="U49" s="48"/>
      <c r="V49" s="48"/>
      <c r="W49" s="48"/>
      <c r="X49" s="48"/>
      <c r="Y49" s="48"/>
      <c r="Z49" s="48"/>
      <c r="AA49" s="194"/>
      <c r="AB49" s="48"/>
      <c r="AC49" s="48"/>
      <c r="AD49" s="194"/>
      <c r="AE49" s="194"/>
      <c r="AF49" s="48"/>
      <c r="AG49" s="48"/>
      <c r="AH49" s="48"/>
      <c r="AI49" s="48"/>
      <c r="AJ49" s="48"/>
      <c r="AK49" s="48"/>
      <c r="AL49" s="48"/>
      <c r="AM49" s="48"/>
      <c r="AN49" s="48"/>
      <c r="AO49" s="48"/>
      <c r="AP49" s="48"/>
      <c r="AQ49" s="48"/>
      <c r="AR49" s="48"/>
      <c r="AS49" s="48"/>
      <c r="AT49" s="48"/>
      <c r="AU49" s="40"/>
      <c r="AV49" s="40"/>
      <c r="AW49" s="40"/>
      <c r="AX49" s="42"/>
    </row>
    <row r="50" spans="1:50" ht="22.5" customHeight="1" x14ac:dyDescent="0.25">
      <c r="A50" s="48"/>
      <c r="B50" s="49"/>
      <c r="C50" s="199"/>
      <c r="D50" s="48"/>
      <c r="E50" s="48"/>
      <c r="F50" s="194"/>
      <c r="G50" s="194"/>
      <c r="H50" s="194"/>
      <c r="I50" s="194"/>
      <c r="J50" s="194"/>
      <c r="K50" s="194"/>
      <c r="L50" s="48"/>
      <c r="M50" s="48"/>
      <c r="N50" s="48"/>
      <c r="O50" s="48"/>
      <c r="P50" s="48"/>
      <c r="Q50" s="48"/>
      <c r="R50" s="48"/>
      <c r="S50" s="48"/>
      <c r="T50" s="48"/>
      <c r="U50" s="48"/>
      <c r="V50" s="48"/>
      <c r="W50" s="48"/>
      <c r="X50" s="48"/>
      <c r="Y50" s="48"/>
      <c r="Z50" s="48"/>
      <c r="AA50" s="194"/>
      <c r="AB50" s="48"/>
      <c r="AC50" s="48"/>
      <c r="AD50" s="194"/>
      <c r="AE50" s="194"/>
      <c r="AF50" s="48"/>
      <c r="AG50" s="48"/>
      <c r="AH50" s="48"/>
      <c r="AI50" s="48"/>
      <c r="AJ50" s="48"/>
      <c r="AK50" s="48"/>
      <c r="AL50" s="48"/>
      <c r="AM50" s="48"/>
      <c r="AN50" s="48"/>
      <c r="AO50" s="48"/>
      <c r="AP50" s="48"/>
      <c r="AQ50" s="48"/>
      <c r="AR50" s="48"/>
      <c r="AS50" s="48"/>
      <c r="AT50" s="48"/>
      <c r="AU50" s="40"/>
      <c r="AV50" s="40"/>
      <c r="AW50" s="40"/>
      <c r="AX50" s="42"/>
    </row>
    <row r="51" spans="1:50" ht="22.5" customHeight="1" x14ac:dyDescent="0.25">
      <c r="A51" s="48"/>
      <c r="B51" s="49"/>
      <c r="C51" s="199"/>
      <c r="D51" s="48"/>
      <c r="E51" s="48"/>
      <c r="F51" s="194"/>
      <c r="G51" s="194"/>
      <c r="H51" s="194"/>
      <c r="I51" s="194"/>
      <c r="J51" s="194"/>
      <c r="K51" s="194"/>
      <c r="L51" s="48"/>
      <c r="M51" s="48"/>
      <c r="N51" s="48"/>
      <c r="O51" s="48"/>
      <c r="P51" s="48"/>
      <c r="Q51" s="48"/>
      <c r="R51" s="48"/>
      <c r="S51" s="48"/>
      <c r="T51" s="48"/>
      <c r="U51" s="48"/>
      <c r="V51" s="48"/>
      <c r="W51" s="48"/>
      <c r="X51" s="48"/>
      <c r="Y51" s="48"/>
      <c r="Z51" s="48"/>
      <c r="AA51" s="194"/>
      <c r="AB51" s="48"/>
      <c r="AC51" s="48"/>
      <c r="AD51" s="194"/>
      <c r="AE51" s="194"/>
      <c r="AF51" s="48"/>
      <c r="AG51" s="48"/>
      <c r="AH51" s="48"/>
      <c r="AI51" s="48"/>
      <c r="AJ51" s="48"/>
      <c r="AK51" s="48"/>
      <c r="AL51" s="48"/>
      <c r="AM51" s="48"/>
      <c r="AN51" s="48"/>
      <c r="AO51" s="48"/>
      <c r="AP51" s="48"/>
      <c r="AQ51" s="48"/>
      <c r="AR51" s="48"/>
      <c r="AS51" s="48"/>
      <c r="AT51" s="48"/>
      <c r="AU51" s="40"/>
      <c r="AV51" s="40"/>
      <c r="AW51" s="40"/>
      <c r="AX51" s="42"/>
    </row>
    <row r="52" spans="1:50" ht="22.5" customHeight="1" x14ac:dyDescent="0.25">
      <c r="A52" s="48"/>
      <c r="B52" s="49"/>
      <c r="C52" s="199"/>
      <c r="D52" s="48"/>
      <c r="E52" s="48"/>
      <c r="F52" s="194"/>
      <c r="G52" s="194"/>
      <c r="H52" s="194"/>
      <c r="I52" s="194"/>
      <c r="J52" s="194"/>
      <c r="K52" s="194"/>
      <c r="L52" s="48"/>
      <c r="M52" s="48"/>
      <c r="N52" s="48"/>
      <c r="O52" s="48"/>
      <c r="P52" s="48"/>
      <c r="Q52" s="48"/>
      <c r="R52" s="48"/>
      <c r="S52" s="48"/>
      <c r="T52" s="48"/>
      <c r="U52" s="48"/>
      <c r="V52" s="48"/>
      <c r="W52" s="48"/>
      <c r="X52" s="48"/>
      <c r="Y52" s="48"/>
      <c r="Z52" s="48"/>
      <c r="AA52" s="194"/>
      <c r="AB52" s="48"/>
      <c r="AC52" s="48"/>
      <c r="AD52" s="194"/>
      <c r="AE52" s="194"/>
      <c r="AF52" s="48"/>
      <c r="AG52" s="48"/>
      <c r="AH52" s="48"/>
      <c r="AI52" s="48"/>
      <c r="AJ52" s="48"/>
      <c r="AK52" s="48"/>
      <c r="AL52" s="48"/>
      <c r="AM52" s="48"/>
      <c r="AN52" s="48"/>
      <c r="AO52" s="48"/>
      <c r="AP52" s="48"/>
      <c r="AQ52" s="48"/>
      <c r="AR52" s="48"/>
      <c r="AS52" s="48"/>
      <c r="AT52" s="48"/>
      <c r="AU52" s="40"/>
      <c r="AV52" s="40"/>
      <c r="AW52" s="40"/>
      <c r="AX52" s="42"/>
    </row>
    <row r="53" spans="1:50" ht="22.5" customHeight="1" x14ac:dyDescent="0.25">
      <c r="A53" s="48"/>
      <c r="B53" s="49"/>
      <c r="C53" s="199"/>
      <c r="D53" s="48"/>
      <c r="E53" s="48"/>
      <c r="F53" s="194"/>
      <c r="G53" s="194"/>
      <c r="H53" s="194"/>
      <c r="I53" s="194"/>
      <c r="J53" s="194"/>
      <c r="K53" s="194"/>
      <c r="L53" s="48"/>
      <c r="M53" s="48"/>
      <c r="N53" s="48"/>
      <c r="O53" s="48"/>
      <c r="P53" s="48"/>
      <c r="Q53" s="48"/>
      <c r="R53" s="48"/>
      <c r="S53" s="48"/>
      <c r="T53" s="48"/>
      <c r="U53" s="48"/>
      <c r="V53" s="48"/>
      <c r="W53" s="48"/>
      <c r="X53" s="48"/>
      <c r="Y53" s="48"/>
      <c r="Z53" s="48"/>
      <c r="AA53" s="194"/>
      <c r="AB53" s="48"/>
      <c r="AC53" s="48"/>
      <c r="AD53" s="194"/>
      <c r="AE53" s="194"/>
      <c r="AF53" s="48"/>
      <c r="AG53" s="48"/>
      <c r="AH53" s="48"/>
      <c r="AI53" s="48"/>
      <c r="AJ53" s="48"/>
      <c r="AK53" s="48"/>
      <c r="AL53" s="48"/>
      <c r="AM53" s="48"/>
      <c r="AN53" s="48"/>
      <c r="AO53" s="48"/>
      <c r="AP53" s="48"/>
      <c r="AQ53" s="48"/>
      <c r="AR53" s="48"/>
      <c r="AS53" s="48"/>
      <c r="AT53" s="48"/>
      <c r="AU53" s="40"/>
      <c r="AV53" s="40"/>
      <c r="AW53" s="40"/>
      <c r="AX53" s="42"/>
    </row>
    <row r="54" spans="1:50" ht="22.5" customHeight="1" x14ac:dyDescent="0.25">
      <c r="A54" s="48"/>
      <c r="B54" s="49"/>
      <c r="C54" s="199"/>
      <c r="D54" s="48"/>
      <c r="E54" s="48"/>
      <c r="F54" s="194"/>
      <c r="G54" s="194"/>
      <c r="H54" s="194"/>
      <c r="I54" s="194"/>
      <c r="J54" s="194"/>
      <c r="K54" s="194"/>
      <c r="L54" s="48"/>
      <c r="M54" s="48"/>
      <c r="N54" s="48"/>
      <c r="O54" s="48"/>
      <c r="P54" s="48"/>
      <c r="Q54" s="48"/>
      <c r="R54" s="48"/>
      <c r="S54" s="48"/>
      <c r="T54" s="48"/>
      <c r="U54" s="48"/>
      <c r="V54" s="48"/>
      <c r="W54" s="48"/>
      <c r="X54" s="48"/>
      <c r="Y54" s="48"/>
      <c r="Z54" s="48"/>
      <c r="AA54" s="194"/>
      <c r="AB54" s="48"/>
      <c r="AC54" s="48"/>
      <c r="AD54" s="194"/>
      <c r="AE54" s="194"/>
      <c r="AF54" s="48"/>
      <c r="AG54" s="48"/>
      <c r="AH54" s="48"/>
      <c r="AI54" s="48"/>
      <c r="AJ54" s="48"/>
      <c r="AK54" s="48"/>
      <c r="AL54" s="48"/>
      <c r="AM54" s="48"/>
      <c r="AN54" s="48"/>
      <c r="AO54" s="48"/>
      <c r="AP54" s="48"/>
      <c r="AQ54" s="48"/>
      <c r="AR54" s="48"/>
      <c r="AS54" s="48"/>
      <c r="AT54" s="48"/>
      <c r="AU54" s="40"/>
      <c r="AV54" s="40"/>
      <c r="AW54" s="40"/>
      <c r="AX54" s="42"/>
    </row>
    <row r="55" spans="1:50" ht="22.5" customHeight="1" x14ac:dyDescent="0.25">
      <c r="A55" s="48"/>
      <c r="B55" s="49"/>
      <c r="C55" s="199"/>
      <c r="D55" s="48"/>
      <c r="E55" s="48"/>
      <c r="F55" s="194"/>
      <c r="G55" s="194"/>
      <c r="H55" s="194"/>
      <c r="I55" s="194"/>
      <c r="J55" s="194"/>
      <c r="K55" s="194"/>
      <c r="L55" s="48"/>
      <c r="M55" s="48"/>
      <c r="N55" s="48"/>
      <c r="O55" s="48"/>
      <c r="P55" s="48"/>
      <c r="Q55" s="48"/>
      <c r="R55" s="48"/>
      <c r="S55" s="48"/>
      <c r="T55" s="48"/>
      <c r="U55" s="48"/>
      <c r="V55" s="48"/>
      <c r="W55" s="48"/>
      <c r="X55" s="48"/>
      <c r="Y55" s="48"/>
      <c r="Z55" s="48"/>
      <c r="AA55" s="194"/>
      <c r="AB55" s="48"/>
      <c r="AC55" s="48"/>
      <c r="AD55" s="194"/>
      <c r="AE55" s="194"/>
      <c r="AF55" s="48"/>
      <c r="AG55" s="48"/>
      <c r="AH55" s="48"/>
      <c r="AI55" s="48"/>
      <c r="AJ55" s="48"/>
      <c r="AK55" s="48"/>
      <c r="AL55" s="48"/>
      <c r="AM55" s="48"/>
      <c r="AN55" s="48"/>
      <c r="AO55" s="48"/>
      <c r="AP55" s="48"/>
      <c r="AQ55" s="48"/>
      <c r="AR55" s="48"/>
      <c r="AS55" s="48"/>
      <c r="AT55" s="48"/>
      <c r="AU55" s="40"/>
      <c r="AV55" s="40"/>
      <c r="AW55" s="40"/>
      <c r="AX55" s="42"/>
    </row>
    <row r="56" spans="1:50" ht="22.5" customHeight="1" x14ac:dyDescent="0.25">
      <c r="A56" s="48"/>
      <c r="B56" s="49"/>
      <c r="C56" s="199"/>
      <c r="D56" s="48"/>
      <c r="E56" s="48"/>
      <c r="F56" s="194"/>
      <c r="G56" s="194"/>
      <c r="H56" s="194"/>
      <c r="I56" s="194"/>
      <c r="J56" s="194"/>
      <c r="K56" s="194"/>
      <c r="L56" s="48"/>
      <c r="M56" s="48"/>
      <c r="N56" s="48"/>
      <c r="O56" s="48"/>
      <c r="P56" s="48"/>
      <c r="Q56" s="48"/>
      <c r="R56" s="48"/>
      <c r="S56" s="48"/>
      <c r="T56" s="48"/>
      <c r="U56" s="48"/>
      <c r="V56" s="48"/>
      <c r="W56" s="48"/>
      <c r="X56" s="48"/>
      <c r="Y56" s="48"/>
      <c r="Z56" s="48"/>
      <c r="AA56" s="194"/>
      <c r="AB56" s="48"/>
      <c r="AC56" s="48"/>
      <c r="AD56" s="194"/>
      <c r="AE56" s="194"/>
      <c r="AF56" s="48"/>
      <c r="AG56" s="48"/>
      <c r="AH56" s="48"/>
      <c r="AI56" s="48"/>
      <c r="AJ56" s="48"/>
      <c r="AK56" s="48"/>
      <c r="AL56" s="48"/>
      <c r="AM56" s="48"/>
      <c r="AN56" s="48"/>
      <c r="AO56" s="48"/>
      <c r="AP56" s="48"/>
      <c r="AQ56" s="48"/>
      <c r="AR56" s="48"/>
      <c r="AS56" s="48"/>
      <c r="AT56" s="48"/>
      <c r="AU56" s="40"/>
      <c r="AV56" s="40"/>
      <c r="AW56" s="40"/>
      <c r="AX56" s="42"/>
    </row>
    <row r="57" spans="1:50" ht="22.5" customHeight="1" x14ac:dyDescent="0.25">
      <c r="A57" s="48"/>
      <c r="B57" s="49"/>
      <c r="C57" s="199"/>
      <c r="D57" s="48"/>
      <c r="E57" s="48"/>
      <c r="F57" s="194"/>
      <c r="G57" s="194"/>
      <c r="H57" s="194"/>
      <c r="I57" s="194"/>
      <c r="J57" s="194"/>
      <c r="K57" s="194"/>
      <c r="L57" s="48"/>
      <c r="M57" s="48"/>
      <c r="N57" s="48"/>
      <c r="O57" s="48"/>
      <c r="P57" s="48"/>
      <c r="Q57" s="48"/>
      <c r="R57" s="48"/>
      <c r="S57" s="48"/>
      <c r="T57" s="48"/>
      <c r="U57" s="48"/>
      <c r="V57" s="48"/>
      <c r="W57" s="48"/>
      <c r="X57" s="48"/>
      <c r="Y57" s="48"/>
      <c r="Z57" s="48"/>
      <c r="AA57" s="194"/>
      <c r="AB57" s="48"/>
      <c r="AC57" s="48"/>
      <c r="AD57" s="194"/>
      <c r="AE57" s="194"/>
      <c r="AF57" s="48"/>
      <c r="AG57" s="48"/>
      <c r="AH57" s="48"/>
      <c r="AI57" s="48"/>
      <c r="AJ57" s="48"/>
      <c r="AK57" s="48"/>
      <c r="AL57" s="48"/>
      <c r="AM57" s="48"/>
      <c r="AN57" s="48"/>
      <c r="AO57" s="48"/>
      <c r="AP57" s="48"/>
      <c r="AQ57" s="48"/>
      <c r="AR57" s="48"/>
      <c r="AS57" s="48"/>
      <c r="AT57" s="48"/>
      <c r="AU57" s="40"/>
      <c r="AV57" s="40"/>
      <c r="AW57" s="40"/>
      <c r="AX57" s="42"/>
    </row>
    <row r="58" spans="1:50" ht="22.5" customHeight="1" x14ac:dyDescent="0.25">
      <c r="A58" s="48"/>
      <c r="B58" s="49"/>
      <c r="C58" s="199"/>
      <c r="D58" s="48"/>
      <c r="E58" s="48"/>
      <c r="F58" s="194"/>
      <c r="G58" s="194"/>
      <c r="H58" s="194"/>
      <c r="I58" s="194"/>
      <c r="J58" s="194"/>
      <c r="K58" s="194"/>
      <c r="L58" s="48"/>
      <c r="M58" s="48"/>
      <c r="N58" s="48"/>
      <c r="O58" s="48"/>
      <c r="P58" s="48"/>
      <c r="Q58" s="48"/>
      <c r="R58" s="48"/>
      <c r="S58" s="48"/>
      <c r="T58" s="48"/>
      <c r="U58" s="48"/>
      <c r="V58" s="48"/>
      <c r="W58" s="48"/>
      <c r="X58" s="48"/>
      <c r="Y58" s="48"/>
      <c r="Z58" s="48"/>
      <c r="AA58" s="194"/>
      <c r="AB58" s="48"/>
      <c r="AC58" s="48"/>
      <c r="AD58" s="194"/>
      <c r="AE58" s="194"/>
      <c r="AF58" s="48"/>
      <c r="AG58" s="48"/>
      <c r="AH58" s="48"/>
      <c r="AI58" s="48"/>
      <c r="AJ58" s="48"/>
      <c r="AK58" s="48"/>
      <c r="AL58" s="48"/>
      <c r="AM58" s="48"/>
      <c r="AN58" s="48"/>
      <c r="AO58" s="48"/>
      <c r="AP58" s="48"/>
      <c r="AQ58" s="48"/>
      <c r="AR58" s="48"/>
      <c r="AS58" s="48"/>
      <c r="AT58" s="48"/>
      <c r="AU58" s="40"/>
      <c r="AV58" s="40"/>
      <c r="AW58" s="40"/>
      <c r="AX58" s="42"/>
    </row>
    <row r="59" spans="1:50" ht="22.5" customHeight="1" x14ac:dyDescent="0.25">
      <c r="A59" s="48"/>
      <c r="B59" s="49"/>
      <c r="C59" s="199"/>
      <c r="D59" s="48"/>
      <c r="E59" s="48"/>
      <c r="F59" s="194"/>
      <c r="G59" s="194"/>
      <c r="H59" s="194"/>
      <c r="I59" s="194"/>
      <c r="J59" s="194"/>
      <c r="K59" s="194"/>
      <c r="L59" s="48"/>
      <c r="M59" s="48"/>
      <c r="N59" s="48"/>
      <c r="O59" s="48"/>
      <c r="P59" s="48"/>
      <c r="Q59" s="48"/>
      <c r="R59" s="48"/>
      <c r="S59" s="48"/>
      <c r="T59" s="48"/>
      <c r="U59" s="48"/>
      <c r="V59" s="48"/>
      <c r="W59" s="48"/>
      <c r="X59" s="48"/>
      <c r="Y59" s="48"/>
      <c r="Z59" s="48"/>
      <c r="AA59" s="194"/>
      <c r="AB59" s="48"/>
      <c r="AC59" s="48"/>
      <c r="AD59" s="194"/>
      <c r="AE59" s="194"/>
      <c r="AF59" s="48"/>
      <c r="AG59" s="48"/>
      <c r="AH59" s="48"/>
      <c r="AI59" s="48"/>
      <c r="AJ59" s="48"/>
      <c r="AK59" s="48"/>
      <c r="AL59" s="48"/>
      <c r="AM59" s="48"/>
      <c r="AN59" s="48"/>
      <c r="AO59" s="48"/>
      <c r="AP59" s="48"/>
      <c r="AQ59" s="48"/>
      <c r="AR59" s="48"/>
      <c r="AS59" s="48"/>
      <c r="AT59" s="48"/>
      <c r="AU59" s="40"/>
      <c r="AV59" s="40"/>
      <c r="AW59" s="40"/>
      <c r="AX59" s="42"/>
    </row>
    <row r="60" spans="1:50" ht="22.5" customHeight="1" x14ac:dyDescent="0.25">
      <c r="A60" s="48"/>
      <c r="B60" s="49"/>
      <c r="C60" s="199"/>
      <c r="D60" s="48"/>
      <c r="E60" s="48"/>
      <c r="F60" s="194"/>
      <c r="G60" s="194"/>
      <c r="H60" s="194"/>
      <c r="I60" s="194"/>
      <c r="J60" s="194"/>
      <c r="K60" s="194"/>
      <c r="L60" s="48"/>
      <c r="M60" s="48"/>
      <c r="N60" s="48"/>
      <c r="O60" s="48"/>
      <c r="P60" s="48"/>
      <c r="Q60" s="48"/>
      <c r="R60" s="48"/>
      <c r="S60" s="48"/>
      <c r="T60" s="48"/>
      <c r="U60" s="48"/>
      <c r="V60" s="48"/>
      <c r="W60" s="48"/>
      <c r="X60" s="48"/>
      <c r="Y60" s="48"/>
      <c r="Z60" s="48"/>
      <c r="AA60" s="194"/>
      <c r="AB60" s="48"/>
      <c r="AC60" s="48"/>
      <c r="AD60" s="194"/>
      <c r="AE60" s="194"/>
      <c r="AF60" s="48"/>
      <c r="AG60" s="48"/>
      <c r="AH60" s="48"/>
      <c r="AI60" s="48"/>
      <c r="AJ60" s="48"/>
      <c r="AK60" s="48"/>
      <c r="AL60" s="48"/>
      <c r="AM60" s="48"/>
      <c r="AN60" s="48"/>
      <c r="AO60" s="48"/>
      <c r="AP60" s="48"/>
      <c r="AQ60" s="48"/>
      <c r="AR60" s="48"/>
      <c r="AS60" s="48"/>
      <c r="AT60" s="48"/>
      <c r="AU60" s="40"/>
      <c r="AV60" s="40"/>
      <c r="AW60" s="40"/>
      <c r="AX60" s="42"/>
    </row>
    <row r="61" spans="1:50" ht="22.5" customHeight="1" x14ac:dyDescent="0.25">
      <c r="A61" s="48"/>
      <c r="B61" s="49"/>
      <c r="C61" s="199"/>
      <c r="D61" s="48"/>
      <c r="E61" s="48"/>
      <c r="F61" s="194"/>
      <c r="G61" s="194"/>
      <c r="H61" s="194"/>
      <c r="I61" s="194"/>
      <c r="J61" s="194"/>
      <c r="K61" s="194"/>
      <c r="L61" s="48"/>
      <c r="M61" s="48"/>
      <c r="N61" s="48"/>
      <c r="O61" s="48"/>
      <c r="P61" s="48"/>
      <c r="Q61" s="48"/>
      <c r="R61" s="48"/>
      <c r="S61" s="48"/>
      <c r="T61" s="48"/>
      <c r="U61" s="48"/>
      <c r="V61" s="48"/>
      <c r="W61" s="48"/>
      <c r="X61" s="48"/>
      <c r="Y61" s="48"/>
      <c r="Z61" s="48"/>
      <c r="AA61" s="194"/>
      <c r="AB61" s="48"/>
      <c r="AC61" s="48"/>
      <c r="AD61" s="194"/>
      <c r="AE61" s="194"/>
      <c r="AF61" s="48"/>
      <c r="AG61" s="48"/>
      <c r="AH61" s="48"/>
      <c r="AI61" s="48"/>
      <c r="AJ61" s="48"/>
      <c r="AK61" s="48"/>
      <c r="AL61" s="48"/>
      <c r="AM61" s="48"/>
      <c r="AN61" s="48"/>
      <c r="AO61" s="48"/>
      <c r="AP61" s="48"/>
      <c r="AQ61" s="48"/>
      <c r="AR61" s="48"/>
      <c r="AS61" s="48"/>
      <c r="AT61" s="48"/>
      <c r="AU61" s="40"/>
      <c r="AV61" s="40"/>
      <c r="AW61" s="40"/>
      <c r="AX61" s="42"/>
    </row>
    <row r="62" spans="1:50" ht="22.5" customHeight="1" x14ac:dyDescent="0.25">
      <c r="A62" s="48"/>
      <c r="B62" s="49"/>
      <c r="C62" s="199"/>
      <c r="D62" s="48"/>
      <c r="E62" s="48"/>
      <c r="F62" s="194"/>
      <c r="G62" s="194"/>
      <c r="H62" s="194"/>
      <c r="I62" s="194"/>
      <c r="J62" s="194"/>
      <c r="K62" s="194"/>
      <c r="L62" s="48"/>
      <c r="M62" s="48"/>
      <c r="N62" s="48"/>
      <c r="O62" s="48"/>
      <c r="P62" s="48"/>
      <c r="Q62" s="48"/>
      <c r="R62" s="48"/>
      <c r="S62" s="48"/>
      <c r="T62" s="48"/>
      <c r="U62" s="48"/>
      <c r="V62" s="48"/>
      <c r="W62" s="48"/>
      <c r="X62" s="48"/>
      <c r="Y62" s="48"/>
      <c r="Z62" s="48"/>
      <c r="AA62" s="194"/>
      <c r="AB62" s="48"/>
      <c r="AC62" s="48"/>
      <c r="AD62" s="194"/>
      <c r="AE62" s="194"/>
      <c r="AF62" s="48"/>
      <c r="AG62" s="48"/>
      <c r="AH62" s="48"/>
      <c r="AI62" s="48"/>
      <c r="AJ62" s="48"/>
      <c r="AK62" s="48"/>
      <c r="AL62" s="48"/>
      <c r="AM62" s="48"/>
      <c r="AN62" s="48"/>
      <c r="AO62" s="48"/>
      <c r="AP62" s="48"/>
      <c r="AQ62" s="48"/>
      <c r="AR62" s="48"/>
      <c r="AS62" s="48"/>
      <c r="AT62" s="48"/>
      <c r="AU62" s="40"/>
      <c r="AV62" s="40"/>
      <c r="AW62" s="40"/>
      <c r="AX62" s="42"/>
    </row>
    <row r="63" spans="1:50" ht="22.5" customHeight="1" x14ac:dyDescent="0.25">
      <c r="A63" s="48"/>
      <c r="B63" s="49"/>
      <c r="C63" s="199"/>
      <c r="D63" s="48"/>
      <c r="E63" s="48"/>
      <c r="F63" s="194"/>
      <c r="G63" s="194"/>
      <c r="H63" s="194"/>
      <c r="I63" s="194"/>
      <c r="J63" s="194"/>
      <c r="K63" s="194"/>
      <c r="L63" s="48"/>
      <c r="M63" s="48"/>
      <c r="N63" s="48"/>
      <c r="O63" s="48"/>
      <c r="P63" s="48"/>
      <c r="Q63" s="48"/>
      <c r="R63" s="48"/>
      <c r="S63" s="48"/>
      <c r="T63" s="48"/>
      <c r="U63" s="48"/>
      <c r="V63" s="48"/>
      <c r="W63" s="48"/>
      <c r="X63" s="48"/>
      <c r="Y63" s="48"/>
      <c r="Z63" s="48"/>
      <c r="AA63" s="194"/>
      <c r="AB63" s="48"/>
      <c r="AC63" s="48"/>
      <c r="AD63" s="194"/>
      <c r="AE63" s="194"/>
      <c r="AF63" s="48"/>
      <c r="AG63" s="48"/>
      <c r="AH63" s="48"/>
      <c r="AI63" s="48"/>
      <c r="AJ63" s="48"/>
      <c r="AK63" s="48"/>
      <c r="AL63" s="48"/>
      <c r="AM63" s="48"/>
      <c r="AN63" s="48"/>
      <c r="AO63" s="48"/>
      <c r="AP63" s="48"/>
      <c r="AQ63" s="48"/>
      <c r="AR63" s="48"/>
      <c r="AS63" s="48"/>
      <c r="AT63" s="48"/>
      <c r="AU63" s="40"/>
      <c r="AV63" s="40"/>
      <c r="AW63" s="40"/>
      <c r="AX63" s="42"/>
    </row>
    <row r="64" spans="1:50" ht="22.5" customHeight="1" x14ac:dyDescent="0.25">
      <c r="A64" s="48"/>
      <c r="B64" s="49"/>
      <c r="C64" s="199"/>
      <c r="D64" s="48"/>
      <c r="E64" s="48"/>
      <c r="F64" s="194"/>
      <c r="G64" s="194"/>
      <c r="H64" s="194"/>
      <c r="I64" s="194"/>
      <c r="J64" s="194"/>
      <c r="K64" s="194"/>
      <c r="L64" s="48"/>
      <c r="M64" s="48"/>
      <c r="N64" s="48"/>
      <c r="O64" s="48"/>
      <c r="P64" s="48"/>
      <c r="Q64" s="48"/>
      <c r="R64" s="48"/>
      <c r="S64" s="48"/>
      <c r="T64" s="48"/>
      <c r="U64" s="48"/>
      <c r="V64" s="48"/>
      <c r="W64" s="48"/>
      <c r="X64" s="48"/>
      <c r="Y64" s="48"/>
      <c r="Z64" s="48"/>
      <c r="AA64" s="194"/>
      <c r="AB64" s="48"/>
      <c r="AC64" s="48"/>
      <c r="AD64" s="194"/>
      <c r="AE64" s="194"/>
      <c r="AF64" s="48"/>
      <c r="AG64" s="48"/>
      <c r="AH64" s="48"/>
      <c r="AI64" s="48"/>
      <c r="AJ64" s="48"/>
      <c r="AK64" s="48"/>
      <c r="AL64" s="48"/>
      <c r="AM64" s="48"/>
      <c r="AN64" s="48"/>
      <c r="AO64" s="48"/>
      <c r="AP64" s="48"/>
      <c r="AQ64" s="48"/>
      <c r="AR64" s="48"/>
      <c r="AS64" s="48"/>
      <c r="AT64" s="48"/>
      <c r="AU64" s="40"/>
      <c r="AV64" s="40"/>
      <c r="AW64" s="40"/>
      <c r="AX64" s="42"/>
    </row>
    <row r="65" spans="1:50" ht="22.5" customHeight="1" x14ac:dyDescent="0.25">
      <c r="A65" s="48"/>
      <c r="B65" s="49"/>
      <c r="C65" s="199"/>
      <c r="D65" s="48"/>
      <c r="E65" s="48"/>
      <c r="F65" s="194"/>
      <c r="G65" s="194"/>
      <c r="H65" s="194"/>
      <c r="I65" s="194"/>
      <c r="J65" s="194"/>
      <c r="K65" s="194"/>
      <c r="L65" s="48"/>
      <c r="M65" s="48"/>
      <c r="N65" s="48"/>
      <c r="O65" s="48"/>
      <c r="P65" s="48"/>
      <c r="Q65" s="48"/>
      <c r="R65" s="48"/>
      <c r="S65" s="48"/>
      <c r="T65" s="48"/>
      <c r="U65" s="48"/>
      <c r="V65" s="48"/>
      <c r="W65" s="48"/>
      <c r="X65" s="48"/>
      <c r="Y65" s="48"/>
      <c r="Z65" s="48"/>
      <c r="AA65" s="194"/>
      <c r="AB65" s="48"/>
      <c r="AC65" s="48"/>
      <c r="AD65" s="194"/>
      <c r="AE65" s="194"/>
      <c r="AF65" s="48"/>
      <c r="AG65" s="48"/>
      <c r="AH65" s="48"/>
      <c r="AI65" s="48"/>
      <c r="AJ65" s="48"/>
      <c r="AK65" s="48"/>
      <c r="AL65" s="48"/>
      <c r="AM65" s="48"/>
      <c r="AN65" s="48"/>
      <c r="AO65" s="48"/>
      <c r="AP65" s="48"/>
      <c r="AQ65" s="48"/>
      <c r="AR65" s="48"/>
      <c r="AS65" s="48"/>
      <c r="AT65" s="48"/>
      <c r="AU65" s="40"/>
      <c r="AV65" s="40"/>
      <c r="AW65" s="40"/>
      <c r="AX65" s="42"/>
    </row>
    <row r="66" spans="1:50" ht="22.5" customHeight="1" x14ac:dyDescent="0.25">
      <c r="A66" s="48"/>
      <c r="B66" s="49"/>
      <c r="C66" s="199"/>
      <c r="D66" s="48"/>
      <c r="E66" s="48"/>
      <c r="F66" s="194"/>
      <c r="G66" s="194"/>
      <c r="H66" s="194"/>
      <c r="I66" s="194"/>
      <c r="J66" s="194"/>
      <c r="K66" s="194"/>
      <c r="L66" s="48"/>
      <c r="M66" s="48"/>
      <c r="N66" s="48"/>
      <c r="O66" s="48"/>
      <c r="P66" s="48"/>
      <c r="Q66" s="48"/>
      <c r="R66" s="48"/>
      <c r="S66" s="48"/>
      <c r="T66" s="48"/>
      <c r="U66" s="48"/>
      <c r="V66" s="48"/>
      <c r="W66" s="48"/>
      <c r="X66" s="48"/>
      <c r="Y66" s="48"/>
      <c r="Z66" s="48"/>
      <c r="AA66" s="194"/>
      <c r="AB66" s="48"/>
      <c r="AC66" s="48"/>
      <c r="AD66" s="194"/>
      <c r="AE66" s="194"/>
      <c r="AF66" s="48"/>
      <c r="AG66" s="48"/>
      <c r="AH66" s="48"/>
      <c r="AI66" s="48"/>
      <c r="AJ66" s="48"/>
      <c r="AK66" s="48"/>
      <c r="AL66" s="48"/>
      <c r="AM66" s="48"/>
      <c r="AN66" s="48"/>
      <c r="AO66" s="48"/>
      <c r="AP66" s="48"/>
      <c r="AQ66" s="48"/>
      <c r="AR66" s="48"/>
      <c r="AS66" s="48"/>
      <c r="AT66" s="48"/>
      <c r="AU66" s="40"/>
      <c r="AV66" s="40"/>
      <c r="AW66" s="40"/>
      <c r="AX66" s="42"/>
    </row>
    <row r="67" spans="1:50" ht="22.5" customHeight="1" x14ac:dyDescent="0.25">
      <c r="A67" s="48"/>
      <c r="B67" s="49"/>
      <c r="C67" s="199"/>
      <c r="D67" s="48"/>
      <c r="E67" s="48"/>
      <c r="F67" s="194"/>
      <c r="G67" s="194"/>
      <c r="H67" s="194"/>
      <c r="I67" s="194"/>
      <c r="J67" s="194"/>
      <c r="K67" s="194"/>
      <c r="L67" s="48"/>
      <c r="M67" s="48"/>
      <c r="N67" s="48"/>
      <c r="O67" s="48"/>
      <c r="P67" s="48"/>
      <c r="Q67" s="48"/>
      <c r="R67" s="48"/>
      <c r="S67" s="48"/>
      <c r="T67" s="48"/>
      <c r="U67" s="48"/>
      <c r="V67" s="48"/>
      <c r="W67" s="48"/>
      <c r="X67" s="48"/>
      <c r="Y67" s="48"/>
      <c r="Z67" s="48"/>
      <c r="AA67" s="194"/>
      <c r="AB67" s="48"/>
      <c r="AC67" s="48"/>
      <c r="AD67" s="194"/>
      <c r="AE67" s="194"/>
      <c r="AF67" s="48"/>
      <c r="AG67" s="48"/>
      <c r="AH67" s="48"/>
      <c r="AI67" s="48"/>
      <c r="AJ67" s="48"/>
      <c r="AK67" s="48"/>
      <c r="AL67" s="48"/>
      <c r="AM67" s="48"/>
      <c r="AN67" s="48"/>
      <c r="AO67" s="48"/>
      <c r="AP67" s="48"/>
      <c r="AQ67" s="48"/>
      <c r="AR67" s="48"/>
      <c r="AS67" s="48"/>
      <c r="AT67" s="48"/>
      <c r="AU67" s="40"/>
      <c r="AV67" s="40"/>
      <c r="AW67" s="40"/>
      <c r="AX67" s="42"/>
    </row>
    <row r="68" spans="1:50" ht="22.5" customHeight="1" x14ac:dyDescent="0.25">
      <c r="A68" s="48"/>
      <c r="B68" s="49"/>
      <c r="C68" s="199"/>
      <c r="D68" s="48"/>
      <c r="E68" s="48"/>
      <c r="F68" s="194"/>
      <c r="G68" s="194"/>
      <c r="H68" s="194"/>
      <c r="I68" s="194"/>
      <c r="J68" s="194"/>
      <c r="K68" s="194"/>
      <c r="L68" s="48"/>
      <c r="M68" s="48"/>
      <c r="N68" s="48"/>
      <c r="O68" s="48"/>
      <c r="P68" s="48"/>
      <c r="Q68" s="48"/>
      <c r="R68" s="48"/>
      <c r="S68" s="48"/>
      <c r="T68" s="48"/>
      <c r="U68" s="48"/>
      <c r="V68" s="48"/>
      <c r="W68" s="48"/>
      <c r="X68" s="48"/>
      <c r="Y68" s="48"/>
      <c r="Z68" s="48"/>
      <c r="AA68" s="194"/>
      <c r="AB68" s="48"/>
      <c r="AC68" s="48"/>
      <c r="AD68" s="194"/>
      <c r="AE68" s="194"/>
      <c r="AF68" s="48"/>
      <c r="AG68" s="48"/>
      <c r="AH68" s="48"/>
      <c r="AI68" s="48"/>
      <c r="AJ68" s="48"/>
      <c r="AK68" s="48"/>
      <c r="AL68" s="48"/>
      <c r="AM68" s="48"/>
      <c r="AN68" s="48"/>
      <c r="AO68" s="48"/>
      <c r="AP68" s="48"/>
      <c r="AQ68" s="48"/>
      <c r="AR68" s="48"/>
      <c r="AS68" s="48"/>
      <c r="AT68" s="48"/>
      <c r="AU68" s="40"/>
      <c r="AV68" s="40"/>
      <c r="AW68" s="40"/>
      <c r="AX68" s="42"/>
    </row>
    <row r="69" spans="1:50" ht="22.5" customHeight="1" x14ac:dyDescent="0.25">
      <c r="A69" s="48"/>
      <c r="B69" s="49"/>
      <c r="C69" s="199"/>
      <c r="D69" s="48"/>
      <c r="E69" s="48"/>
      <c r="F69" s="194"/>
      <c r="G69" s="194"/>
      <c r="H69" s="194"/>
      <c r="I69" s="194"/>
      <c r="J69" s="194"/>
      <c r="K69" s="194"/>
      <c r="L69" s="48"/>
      <c r="M69" s="48"/>
      <c r="N69" s="48"/>
      <c r="O69" s="48"/>
      <c r="P69" s="48"/>
      <c r="Q69" s="48"/>
      <c r="R69" s="48"/>
      <c r="S69" s="48"/>
      <c r="T69" s="48"/>
      <c r="U69" s="48"/>
      <c r="V69" s="48"/>
      <c r="W69" s="48"/>
      <c r="X69" s="48"/>
      <c r="Y69" s="48"/>
      <c r="Z69" s="48"/>
      <c r="AA69" s="194"/>
      <c r="AB69" s="48"/>
      <c r="AC69" s="48"/>
      <c r="AD69" s="194"/>
      <c r="AE69" s="194"/>
      <c r="AF69" s="48"/>
      <c r="AG69" s="48"/>
      <c r="AH69" s="48"/>
      <c r="AI69" s="48"/>
      <c r="AJ69" s="48"/>
      <c r="AK69" s="48"/>
      <c r="AL69" s="48"/>
      <c r="AM69" s="48"/>
      <c r="AN69" s="48"/>
      <c r="AO69" s="48"/>
      <c r="AP69" s="48"/>
      <c r="AQ69" s="48"/>
      <c r="AR69" s="48"/>
      <c r="AS69" s="48"/>
      <c r="AT69" s="48"/>
      <c r="AU69" s="40"/>
      <c r="AV69" s="40"/>
      <c r="AW69" s="40"/>
      <c r="AX69" s="42"/>
    </row>
    <row r="70" spans="1:50" ht="22.5" customHeight="1" x14ac:dyDescent="0.25">
      <c r="A70" s="48"/>
      <c r="B70" s="49"/>
      <c r="C70" s="199"/>
      <c r="D70" s="48"/>
      <c r="E70" s="48"/>
      <c r="F70" s="194"/>
      <c r="G70" s="194"/>
      <c r="H70" s="194"/>
      <c r="I70" s="194"/>
      <c r="J70" s="194"/>
      <c r="K70" s="194"/>
      <c r="L70" s="48"/>
      <c r="M70" s="48"/>
      <c r="N70" s="48"/>
      <c r="O70" s="48"/>
      <c r="P70" s="48"/>
      <c r="Q70" s="48"/>
      <c r="R70" s="48"/>
      <c r="S70" s="48"/>
      <c r="T70" s="48"/>
      <c r="U70" s="48"/>
      <c r="V70" s="48"/>
      <c r="W70" s="48"/>
      <c r="X70" s="48"/>
      <c r="Y70" s="48"/>
      <c r="Z70" s="48"/>
      <c r="AA70" s="194"/>
      <c r="AB70" s="48"/>
      <c r="AC70" s="48"/>
      <c r="AD70" s="194"/>
      <c r="AE70" s="194"/>
      <c r="AF70" s="48"/>
      <c r="AG70" s="48"/>
      <c r="AH70" s="48"/>
      <c r="AI70" s="48"/>
      <c r="AJ70" s="48"/>
      <c r="AK70" s="48"/>
      <c r="AL70" s="48"/>
      <c r="AM70" s="48"/>
      <c r="AN70" s="48"/>
      <c r="AO70" s="48"/>
      <c r="AP70" s="48"/>
      <c r="AQ70" s="48"/>
      <c r="AR70" s="48"/>
      <c r="AS70" s="48"/>
      <c r="AT70" s="48"/>
      <c r="AU70" s="40"/>
      <c r="AV70" s="40"/>
      <c r="AW70" s="40"/>
      <c r="AX70" s="42"/>
    </row>
    <row r="71" spans="1:50" ht="22.5" customHeight="1" x14ac:dyDescent="0.25">
      <c r="A71" s="48"/>
      <c r="B71" s="49"/>
      <c r="C71" s="199"/>
      <c r="D71" s="48"/>
      <c r="E71" s="48"/>
      <c r="F71" s="194"/>
      <c r="G71" s="194"/>
      <c r="H71" s="194"/>
      <c r="I71" s="194"/>
      <c r="J71" s="194"/>
      <c r="K71" s="194"/>
      <c r="L71" s="48"/>
      <c r="M71" s="48"/>
      <c r="N71" s="48"/>
      <c r="O71" s="48"/>
      <c r="P71" s="48"/>
      <c r="Q71" s="48"/>
      <c r="R71" s="48"/>
      <c r="S71" s="48"/>
      <c r="T71" s="48"/>
      <c r="U71" s="48"/>
      <c r="V71" s="48"/>
      <c r="W71" s="48"/>
      <c r="X71" s="48"/>
      <c r="Y71" s="48"/>
      <c r="Z71" s="48"/>
      <c r="AA71" s="194"/>
      <c r="AB71" s="48"/>
      <c r="AC71" s="48"/>
      <c r="AD71" s="194"/>
      <c r="AE71" s="194"/>
      <c r="AF71" s="48"/>
      <c r="AG71" s="48"/>
      <c r="AH71" s="48"/>
      <c r="AI71" s="48"/>
      <c r="AJ71" s="48"/>
      <c r="AK71" s="48"/>
      <c r="AL71" s="48"/>
      <c r="AM71" s="48"/>
      <c r="AN71" s="48"/>
      <c r="AO71" s="48"/>
      <c r="AP71" s="48"/>
      <c r="AQ71" s="48"/>
      <c r="AR71" s="48"/>
      <c r="AS71" s="48"/>
      <c r="AT71" s="48"/>
      <c r="AU71" s="40"/>
      <c r="AV71" s="40"/>
      <c r="AW71" s="40"/>
      <c r="AX71" s="42"/>
    </row>
    <row r="72" spans="1:50" ht="22.5" customHeight="1" x14ac:dyDescent="0.25">
      <c r="A72" s="48"/>
      <c r="B72" s="49"/>
      <c r="C72" s="199"/>
      <c r="D72" s="48"/>
      <c r="E72" s="48"/>
      <c r="F72" s="194"/>
      <c r="G72" s="194"/>
      <c r="H72" s="194"/>
      <c r="I72" s="194"/>
      <c r="J72" s="194"/>
      <c r="K72" s="194"/>
      <c r="L72" s="48"/>
      <c r="M72" s="48"/>
      <c r="N72" s="48"/>
      <c r="O72" s="48"/>
      <c r="P72" s="48"/>
      <c r="Q72" s="48"/>
      <c r="R72" s="48"/>
      <c r="S72" s="48"/>
      <c r="T72" s="48"/>
      <c r="U72" s="48"/>
      <c r="V72" s="48"/>
      <c r="W72" s="48"/>
      <c r="X72" s="48"/>
      <c r="Y72" s="48"/>
      <c r="Z72" s="48"/>
      <c r="AA72" s="194"/>
      <c r="AB72" s="48"/>
      <c r="AC72" s="48"/>
      <c r="AD72" s="194"/>
      <c r="AE72" s="194"/>
      <c r="AF72" s="48"/>
      <c r="AG72" s="48"/>
      <c r="AH72" s="48"/>
      <c r="AI72" s="48"/>
      <c r="AJ72" s="48"/>
      <c r="AK72" s="48"/>
      <c r="AL72" s="48"/>
      <c r="AM72" s="48"/>
      <c r="AN72" s="48"/>
      <c r="AO72" s="48"/>
      <c r="AP72" s="48"/>
      <c r="AQ72" s="48"/>
      <c r="AR72" s="48"/>
      <c r="AS72" s="48"/>
      <c r="AT72" s="48"/>
      <c r="AU72" s="40"/>
      <c r="AV72" s="40"/>
      <c r="AW72" s="40"/>
      <c r="AX72" s="42"/>
    </row>
    <row r="73" spans="1:50" ht="22.5" customHeight="1" x14ac:dyDescent="0.25">
      <c r="A73" s="48"/>
      <c r="B73" s="49"/>
      <c r="C73" s="199"/>
      <c r="D73" s="48"/>
      <c r="E73" s="48"/>
      <c r="F73" s="194"/>
      <c r="G73" s="194"/>
      <c r="H73" s="194"/>
      <c r="I73" s="194"/>
      <c r="J73" s="194"/>
      <c r="K73" s="194"/>
      <c r="L73" s="48"/>
      <c r="M73" s="48"/>
      <c r="N73" s="48"/>
      <c r="O73" s="48"/>
      <c r="P73" s="48"/>
      <c r="Q73" s="48"/>
      <c r="R73" s="48"/>
      <c r="S73" s="48"/>
      <c r="T73" s="48"/>
      <c r="U73" s="48"/>
      <c r="V73" s="48"/>
      <c r="W73" s="48"/>
      <c r="X73" s="48"/>
      <c r="Y73" s="48"/>
      <c r="Z73" s="48"/>
      <c r="AA73" s="194"/>
      <c r="AB73" s="48"/>
      <c r="AC73" s="48"/>
      <c r="AD73" s="194"/>
      <c r="AE73" s="194"/>
      <c r="AF73" s="48"/>
      <c r="AG73" s="48"/>
      <c r="AH73" s="48"/>
      <c r="AI73" s="48"/>
      <c r="AJ73" s="48"/>
      <c r="AK73" s="48"/>
      <c r="AL73" s="48"/>
      <c r="AM73" s="48"/>
      <c r="AN73" s="48"/>
      <c r="AO73" s="48"/>
      <c r="AP73" s="48"/>
      <c r="AQ73" s="48"/>
      <c r="AR73" s="48"/>
      <c r="AS73" s="48"/>
      <c r="AT73" s="48"/>
      <c r="AU73" s="40"/>
      <c r="AV73" s="40"/>
      <c r="AW73" s="40"/>
      <c r="AX73" s="42"/>
    </row>
    <row r="74" spans="1:50" ht="22.5" customHeight="1" x14ac:dyDescent="0.25">
      <c r="A74" s="48"/>
      <c r="B74" s="49"/>
      <c r="C74" s="199"/>
      <c r="D74" s="48"/>
      <c r="E74" s="48"/>
      <c r="F74" s="194"/>
      <c r="G74" s="194"/>
      <c r="H74" s="194"/>
      <c r="I74" s="194"/>
      <c r="J74" s="194"/>
      <c r="K74" s="194"/>
      <c r="L74" s="48"/>
      <c r="M74" s="48"/>
      <c r="N74" s="48"/>
      <c r="O74" s="48"/>
      <c r="P74" s="48"/>
      <c r="Q74" s="48"/>
      <c r="R74" s="48"/>
      <c r="S74" s="48"/>
      <c r="T74" s="48"/>
      <c r="U74" s="48"/>
      <c r="V74" s="48"/>
      <c r="W74" s="48"/>
      <c r="X74" s="48"/>
      <c r="Y74" s="48"/>
      <c r="Z74" s="48"/>
      <c r="AA74" s="194"/>
      <c r="AB74" s="48"/>
      <c r="AC74" s="48"/>
      <c r="AD74" s="194"/>
      <c r="AE74" s="194"/>
      <c r="AF74" s="48"/>
      <c r="AG74" s="48"/>
      <c r="AH74" s="48"/>
      <c r="AI74" s="48"/>
      <c r="AJ74" s="48"/>
      <c r="AK74" s="48"/>
      <c r="AL74" s="48"/>
      <c r="AM74" s="48"/>
      <c r="AN74" s="48"/>
      <c r="AO74" s="48"/>
      <c r="AP74" s="48"/>
      <c r="AQ74" s="48"/>
      <c r="AR74" s="48"/>
      <c r="AS74" s="48"/>
      <c r="AT74" s="48"/>
      <c r="AU74" s="40"/>
      <c r="AV74" s="40"/>
      <c r="AW74" s="40"/>
      <c r="AX74" s="42"/>
    </row>
    <row r="75" spans="1:50" ht="22.5" customHeight="1" x14ac:dyDescent="0.25">
      <c r="A75" s="48"/>
      <c r="B75" s="49"/>
      <c r="C75" s="199"/>
      <c r="D75" s="48"/>
      <c r="E75" s="48"/>
      <c r="F75" s="194"/>
      <c r="G75" s="194"/>
      <c r="H75" s="194"/>
      <c r="I75" s="194"/>
      <c r="J75" s="194"/>
      <c r="K75" s="194"/>
      <c r="L75" s="48"/>
      <c r="M75" s="48"/>
      <c r="N75" s="48"/>
      <c r="O75" s="48"/>
      <c r="P75" s="48"/>
      <c r="Q75" s="48"/>
      <c r="R75" s="48"/>
      <c r="S75" s="48"/>
      <c r="T75" s="48"/>
      <c r="U75" s="48"/>
      <c r="V75" s="48"/>
      <c r="W75" s="48"/>
      <c r="X75" s="48"/>
      <c r="Y75" s="48"/>
      <c r="Z75" s="48"/>
      <c r="AA75" s="194"/>
      <c r="AB75" s="48"/>
      <c r="AC75" s="48"/>
      <c r="AD75" s="194"/>
      <c r="AE75" s="194"/>
      <c r="AF75" s="48"/>
      <c r="AG75" s="48"/>
      <c r="AH75" s="48"/>
      <c r="AI75" s="48"/>
      <c r="AJ75" s="48"/>
      <c r="AK75" s="48"/>
      <c r="AL75" s="48"/>
      <c r="AM75" s="48"/>
      <c r="AN75" s="48"/>
      <c r="AO75" s="48"/>
      <c r="AP75" s="48"/>
      <c r="AQ75" s="48"/>
      <c r="AR75" s="48"/>
      <c r="AS75" s="48"/>
      <c r="AT75" s="48"/>
      <c r="AU75" s="40"/>
      <c r="AV75" s="40"/>
      <c r="AW75" s="40"/>
      <c r="AX75" s="42"/>
    </row>
    <row r="76" spans="1:50" ht="22.5" customHeight="1" x14ac:dyDescent="0.25">
      <c r="A76" s="48"/>
      <c r="B76" s="49"/>
      <c r="C76" s="199"/>
      <c r="D76" s="48"/>
      <c r="E76" s="48"/>
      <c r="F76" s="194"/>
      <c r="G76" s="194"/>
      <c r="H76" s="194"/>
      <c r="I76" s="194"/>
      <c r="J76" s="194"/>
      <c r="K76" s="194"/>
      <c r="L76" s="48"/>
      <c r="M76" s="48"/>
      <c r="N76" s="48"/>
      <c r="O76" s="48"/>
      <c r="P76" s="48"/>
      <c r="Q76" s="48"/>
      <c r="R76" s="48"/>
      <c r="S76" s="48"/>
      <c r="T76" s="48"/>
      <c r="U76" s="48"/>
      <c r="V76" s="48"/>
      <c r="W76" s="48"/>
      <c r="X76" s="48"/>
      <c r="Y76" s="48"/>
      <c r="Z76" s="48"/>
      <c r="AA76" s="194"/>
      <c r="AB76" s="48"/>
      <c r="AC76" s="48"/>
      <c r="AD76" s="194"/>
      <c r="AE76" s="194"/>
      <c r="AF76" s="48"/>
      <c r="AG76" s="48"/>
      <c r="AH76" s="48"/>
      <c r="AI76" s="48"/>
      <c r="AJ76" s="48"/>
      <c r="AK76" s="48"/>
      <c r="AL76" s="48"/>
      <c r="AM76" s="48"/>
      <c r="AN76" s="48"/>
      <c r="AO76" s="48"/>
      <c r="AP76" s="48"/>
      <c r="AQ76" s="48"/>
      <c r="AR76" s="48"/>
      <c r="AS76" s="48"/>
      <c r="AT76" s="48"/>
      <c r="AU76" s="40"/>
      <c r="AV76" s="40"/>
      <c r="AW76" s="40"/>
      <c r="AX76" s="42"/>
    </row>
    <row r="77" spans="1:50" ht="22.5" customHeight="1" x14ac:dyDescent="0.25">
      <c r="A77" s="48"/>
      <c r="B77" s="49"/>
      <c r="C77" s="199"/>
      <c r="D77" s="48"/>
      <c r="E77" s="48"/>
      <c r="F77" s="194"/>
      <c r="G77" s="194"/>
      <c r="H77" s="194"/>
      <c r="I77" s="194"/>
      <c r="J77" s="194"/>
      <c r="K77" s="194"/>
      <c r="L77" s="48"/>
      <c r="M77" s="48"/>
      <c r="N77" s="48"/>
      <c r="O77" s="48"/>
      <c r="P77" s="48"/>
      <c r="Q77" s="48"/>
      <c r="R77" s="48"/>
      <c r="S77" s="48"/>
      <c r="T77" s="48"/>
      <c r="U77" s="48"/>
      <c r="V77" s="48"/>
      <c r="W77" s="48"/>
      <c r="X77" s="48"/>
      <c r="Y77" s="48"/>
      <c r="Z77" s="48"/>
      <c r="AA77" s="194"/>
      <c r="AB77" s="48"/>
      <c r="AC77" s="48"/>
      <c r="AD77" s="194"/>
      <c r="AE77" s="194"/>
      <c r="AF77" s="48"/>
      <c r="AG77" s="48"/>
      <c r="AH77" s="48"/>
      <c r="AI77" s="48"/>
      <c r="AJ77" s="48"/>
      <c r="AK77" s="48"/>
      <c r="AL77" s="48"/>
      <c r="AM77" s="48"/>
      <c r="AN77" s="48"/>
      <c r="AO77" s="48"/>
      <c r="AP77" s="48"/>
      <c r="AQ77" s="48"/>
      <c r="AR77" s="48"/>
      <c r="AS77" s="48"/>
      <c r="AT77" s="48"/>
      <c r="AU77" s="40"/>
      <c r="AV77" s="40"/>
      <c r="AW77" s="40"/>
      <c r="AX77" s="42"/>
    </row>
    <row r="78" spans="1:50" ht="22.5" customHeight="1" x14ac:dyDescent="0.25">
      <c r="A78" s="48"/>
      <c r="B78" s="49"/>
      <c r="C78" s="199"/>
      <c r="D78" s="48"/>
      <c r="E78" s="48"/>
      <c r="F78" s="194"/>
      <c r="G78" s="194"/>
      <c r="H78" s="194"/>
      <c r="I78" s="194"/>
      <c r="J78" s="194"/>
      <c r="K78" s="194"/>
      <c r="L78" s="48"/>
      <c r="M78" s="48"/>
      <c r="N78" s="48"/>
      <c r="O78" s="48"/>
      <c r="P78" s="48"/>
      <c r="Q78" s="48"/>
      <c r="R78" s="48"/>
      <c r="S78" s="48"/>
      <c r="T78" s="48"/>
      <c r="U78" s="48"/>
      <c r="V78" s="48"/>
      <c r="W78" s="48"/>
      <c r="X78" s="48"/>
      <c r="Y78" s="48"/>
      <c r="Z78" s="48"/>
      <c r="AA78" s="194"/>
      <c r="AB78" s="48"/>
      <c r="AC78" s="48"/>
      <c r="AD78" s="194"/>
      <c r="AE78" s="194"/>
      <c r="AF78" s="48"/>
      <c r="AG78" s="48"/>
      <c r="AH78" s="48"/>
      <c r="AI78" s="48"/>
      <c r="AJ78" s="48"/>
      <c r="AK78" s="48"/>
      <c r="AL78" s="48"/>
      <c r="AM78" s="48"/>
      <c r="AN78" s="48"/>
      <c r="AO78" s="48"/>
      <c r="AP78" s="48"/>
      <c r="AQ78" s="48"/>
      <c r="AR78" s="48"/>
      <c r="AS78" s="48"/>
      <c r="AT78" s="48"/>
      <c r="AU78" s="40"/>
      <c r="AV78" s="40"/>
      <c r="AW78" s="40"/>
      <c r="AX78" s="42"/>
    </row>
    <row r="79" spans="1:50" ht="22.5" customHeight="1" x14ac:dyDescent="0.25">
      <c r="A79" s="48"/>
      <c r="B79" s="49"/>
      <c r="C79" s="199"/>
      <c r="D79" s="48"/>
      <c r="E79" s="48"/>
      <c r="F79" s="194"/>
      <c r="G79" s="194"/>
      <c r="H79" s="194"/>
      <c r="I79" s="194"/>
      <c r="J79" s="194"/>
      <c r="K79" s="194"/>
      <c r="L79" s="48"/>
      <c r="M79" s="48"/>
      <c r="N79" s="48"/>
      <c r="O79" s="48"/>
      <c r="P79" s="48"/>
      <c r="Q79" s="48"/>
      <c r="R79" s="48"/>
      <c r="S79" s="48"/>
      <c r="T79" s="48"/>
      <c r="U79" s="48"/>
      <c r="V79" s="48"/>
      <c r="W79" s="48"/>
      <c r="X79" s="48"/>
      <c r="Y79" s="48"/>
      <c r="Z79" s="48"/>
      <c r="AA79" s="194"/>
      <c r="AB79" s="48"/>
      <c r="AC79" s="48"/>
      <c r="AD79" s="194"/>
      <c r="AE79" s="194"/>
      <c r="AF79" s="48"/>
      <c r="AG79" s="48"/>
      <c r="AH79" s="48"/>
      <c r="AI79" s="48"/>
      <c r="AJ79" s="48"/>
      <c r="AK79" s="48"/>
      <c r="AL79" s="48"/>
      <c r="AM79" s="48"/>
      <c r="AN79" s="48"/>
      <c r="AO79" s="48"/>
      <c r="AP79" s="48"/>
      <c r="AQ79" s="48"/>
      <c r="AR79" s="48"/>
      <c r="AS79" s="48"/>
      <c r="AT79" s="48"/>
      <c r="AU79" s="40"/>
      <c r="AV79" s="40"/>
      <c r="AW79" s="40"/>
      <c r="AX79" s="42"/>
    </row>
    <row r="80" spans="1:50" ht="22.5" customHeight="1" x14ac:dyDescent="0.25">
      <c r="A80" s="48"/>
      <c r="B80" s="49"/>
      <c r="C80" s="199"/>
      <c r="D80" s="48"/>
      <c r="E80" s="48"/>
      <c r="F80" s="194"/>
      <c r="G80" s="194"/>
      <c r="H80" s="194"/>
      <c r="I80" s="194"/>
      <c r="J80" s="194"/>
      <c r="K80" s="194"/>
      <c r="L80" s="48"/>
      <c r="M80" s="48"/>
      <c r="N80" s="48"/>
      <c r="O80" s="48"/>
      <c r="P80" s="48"/>
      <c r="Q80" s="48"/>
      <c r="R80" s="48"/>
      <c r="S80" s="48"/>
      <c r="T80" s="48"/>
      <c r="U80" s="48"/>
      <c r="V80" s="48"/>
      <c r="W80" s="48"/>
      <c r="X80" s="48"/>
      <c r="Y80" s="48"/>
      <c r="Z80" s="48"/>
      <c r="AA80" s="194"/>
      <c r="AB80" s="48"/>
      <c r="AC80" s="48"/>
      <c r="AD80" s="194"/>
      <c r="AE80" s="194"/>
      <c r="AF80" s="48"/>
      <c r="AG80" s="48"/>
      <c r="AH80" s="48"/>
      <c r="AI80" s="48"/>
      <c r="AJ80" s="48"/>
      <c r="AK80" s="48"/>
      <c r="AL80" s="48"/>
      <c r="AM80" s="48"/>
      <c r="AN80" s="48"/>
      <c r="AO80" s="48"/>
      <c r="AP80" s="48"/>
      <c r="AQ80" s="48"/>
      <c r="AR80" s="48"/>
      <c r="AS80" s="48"/>
      <c r="AT80" s="48"/>
      <c r="AU80" s="40"/>
      <c r="AV80" s="40"/>
      <c r="AW80" s="40"/>
      <c r="AX80" s="42"/>
    </row>
    <row r="81" spans="1:50" ht="22.5" customHeight="1" x14ac:dyDescent="0.25">
      <c r="A81" s="48"/>
      <c r="B81" s="49"/>
      <c r="C81" s="199"/>
      <c r="D81" s="48"/>
      <c r="E81" s="48"/>
      <c r="F81" s="194"/>
      <c r="G81" s="194"/>
      <c r="H81" s="194"/>
      <c r="I81" s="194"/>
      <c r="J81" s="194"/>
      <c r="K81" s="194"/>
      <c r="L81" s="48"/>
      <c r="M81" s="48"/>
      <c r="N81" s="48"/>
      <c r="O81" s="48"/>
      <c r="P81" s="48"/>
      <c r="Q81" s="48"/>
      <c r="R81" s="48"/>
      <c r="S81" s="48"/>
      <c r="T81" s="48"/>
      <c r="U81" s="48"/>
      <c r="V81" s="48"/>
      <c r="W81" s="48"/>
      <c r="X81" s="48"/>
      <c r="Y81" s="48"/>
      <c r="Z81" s="48"/>
      <c r="AA81" s="194"/>
      <c r="AB81" s="48"/>
      <c r="AC81" s="48"/>
      <c r="AD81" s="194"/>
      <c r="AE81" s="194"/>
      <c r="AF81" s="48"/>
      <c r="AG81" s="48"/>
      <c r="AH81" s="48"/>
      <c r="AI81" s="48"/>
      <c r="AJ81" s="48"/>
      <c r="AK81" s="48"/>
      <c r="AL81" s="48"/>
      <c r="AM81" s="48"/>
      <c r="AN81" s="48"/>
      <c r="AO81" s="48"/>
      <c r="AP81" s="48"/>
      <c r="AQ81" s="48"/>
      <c r="AR81" s="48"/>
      <c r="AS81" s="48"/>
      <c r="AT81" s="48"/>
      <c r="AU81" s="40"/>
      <c r="AV81" s="40"/>
      <c r="AW81" s="40"/>
      <c r="AX81" s="42"/>
    </row>
    <row r="82" spans="1:50" ht="22.5" customHeight="1" x14ac:dyDescent="0.25">
      <c r="A82" s="48"/>
      <c r="B82" s="49"/>
      <c r="C82" s="199"/>
      <c r="D82" s="48"/>
      <c r="E82" s="48"/>
      <c r="F82" s="194"/>
      <c r="G82" s="194"/>
      <c r="H82" s="194"/>
      <c r="I82" s="194"/>
      <c r="J82" s="194"/>
      <c r="K82" s="194"/>
      <c r="L82" s="48"/>
      <c r="M82" s="48"/>
      <c r="N82" s="48"/>
      <c r="O82" s="48"/>
      <c r="P82" s="48"/>
      <c r="Q82" s="48"/>
      <c r="R82" s="48"/>
      <c r="S82" s="48"/>
      <c r="T82" s="48"/>
      <c r="U82" s="48"/>
      <c r="V82" s="48"/>
      <c r="W82" s="48"/>
      <c r="X82" s="48"/>
      <c r="Y82" s="48"/>
      <c r="Z82" s="48"/>
      <c r="AA82" s="194"/>
      <c r="AB82" s="48"/>
      <c r="AC82" s="48"/>
      <c r="AD82" s="194"/>
      <c r="AE82" s="194"/>
      <c r="AF82" s="48"/>
      <c r="AG82" s="48"/>
      <c r="AH82" s="48"/>
      <c r="AI82" s="48"/>
      <c r="AJ82" s="48"/>
      <c r="AK82" s="48"/>
      <c r="AL82" s="48"/>
      <c r="AM82" s="48"/>
      <c r="AN82" s="48"/>
      <c r="AO82" s="48"/>
      <c r="AP82" s="48"/>
      <c r="AQ82" s="48"/>
      <c r="AR82" s="48"/>
      <c r="AS82" s="48"/>
      <c r="AT82" s="48"/>
      <c r="AU82" s="40"/>
      <c r="AV82" s="40"/>
      <c r="AW82" s="40"/>
      <c r="AX82" s="42"/>
    </row>
    <row r="83" spans="1:50" ht="22.5" customHeight="1" x14ac:dyDescent="0.25">
      <c r="A83" s="48"/>
      <c r="B83" s="49"/>
      <c r="C83" s="199"/>
      <c r="D83" s="48"/>
      <c r="E83" s="48"/>
      <c r="F83" s="194"/>
      <c r="G83" s="194"/>
      <c r="H83" s="194"/>
      <c r="I83" s="194"/>
      <c r="J83" s="194"/>
      <c r="K83" s="194"/>
      <c r="L83" s="48"/>
      <c r="M83" s="48"/>
      <c r="N83" s="48"/>
      <c r="O83" s="48"/>
      <c r="P83" s="48"/>
      <c r="Q83" s="48"/>
      <c r="R83" s="48"/>
      <c r="S83" s="48"/>
      <c r="T83" s="48"/>
      <c r="U83" s="48"/>
      <c r="V83" s="48"/>
      <c r="W83" s="48"/>
      <c r="X83" s="48"/>
      <c r="Y83" s="48"/>
      <c r="Z83" s="48"/>
      <c r="AA83" s="194"/>
      <c r="AB83" s="48"/>
      <c r="AC83" s="48"/>
      <c r="AD83" s="194"/>
      <c r="AE83" s="194"/>
      <c r="AF83" s="48"/>
      <c r="AG83" s="48"/>
      <c r="AH83" s="48"/>
      <c r="AI83" s="48"/>
      <c r="AJ83" s="48"/>
      <c r="AK83" s="48"/>
      <c r="AL83" s="48"/>
      <c r="AM83" s="48"/>
      <c r="AN83" s="48"/>
      <c r="AO83" s="48"/>
      <c r="AP83" s="48"/>
      <c r="AQ83" s="48"/>
      <c r="AR83" s="48"/>
      <c r="AS83" s="48"/>
      <c r="AT83" s="48"/>
      <c r="AU83" s="40"/>
      <c r="AV83" s="40"/>
      <c r="AW83" s="40"/>
      <c r="AX83" s="42"/>
    </row>
    <row r="84" spans="1:50" ht="22.5" customHeight="1" x14ac:dyDescent="0.25">
      <c r="A84" s="48"/>
      <c r="B84" s="49"/>
      <c r="C84" s="199"/>
      <c r="D84" s="48"/>
      <c r="E84" s="48"/>
      <c r="F84" s="194"/>
      <c r="G84" s="194"/>
      <c r="H84" s="194"/>
      <c r="I84" s="194"/>
      <c r="J84" s="194"/>
      <c r="K84" s="194"/>
      <c r="L84" s="48"/>
      <c r="M84" s="48"/>
      <c r="N84" s="48"/>
      <c r="O84" s="48"/>
      <c r="P84" s="48"/>
      <c r="Q84" s="48"/>
      <c r="R84" s="48"/>
      <c r="S84" s="48"/>
      <c r="T84" s="48"/>
      <c r="U84" s="48"/>
      <c r="V84" s="48"/>
      <c r="W84" s="48"/>
      <c r="X84" s="48"/>
      <c r="Y84" s="48"/>
      <c r="Z84" s="48"/>
      <c r="AA84" s="194"/>
      <c r="AB84" s="48"/>
      <c r="AC84" s="48"/>
      <c r="AD84" s="194"/>
      <c r="AE84" s="194"/>
      <c r="AF84" s="48"/>
      <c r="AG84" s="48"/>
      <c r="AH84" s="48"/>
      <c r="AI84" s="48"/>
      <c r="AJ84" s="48"/>
      <c r="AK84" s="48"/>
      <c r="AL84" s="48"/>
      <c r="AM84" s="48"/>
      <c r="AN84" s="48"/>
      <c r="AO84" s="48"/>
      <c r="AP84" s="48"/>
      <c r="AQ84" s="48"/>
      <c r="AR84" s="48"/>
      <c r="AS84" s="48"/>
      <c r="AT84" s="48"/>
      <c r="AU84" s="40"/>
      <c r="AV84" s="40"/>
      <c r="AW84" s="40"/>
      <c r="AX84" s="42"/>
    </row>
    <row r="85" spans="1:50" ht="22.5" customHeight="1" x14ac:dyDescent="0.25">
      <c r="A85" s="48"/>
      <c r="B85" s="49"/>
      <c r="C85" s="199"/>
      <c r="D85" s="48"/>
      <c r="E85" s="48"/>
      <c r="F85" s="194"/>
      <c r="G85" s="194"/>
      <c r="H85" s="194"/>
      <c r="I85" s="194"/>
      <c r="J85" s="194"/>
      <c r="K85" s="194"/>
      <c r="L85" s="48"/>
      <c r="M85" s="48"/>
      <c r="N85" s="48"/>
      <c r="O85" s="48"/>
      <c r="P85" s="48"/>
      <c r="Q85" s="48"/>
      <c r="R85" s="48"/>
      <c r="S85" s="48"/>
      <c r="T85" s="48"/>
      <c r="U85" s="48"/>
      <c r="V85" s="48"/>
      <c r="W85" s="48"/>
      <c r="X85" s="48"/>
      <c r="Y85" s="48"/>
      <c r="Z85" s="48"/>
      <c r="AA85" s="194"/>
      <c r="AB85" s="48"/>
      <c r="AC85" s="48"/>
      <c r="AD85" s="194"/>
      <c r="AE85" s="194"/>
      <c r="AF85" s="48"/>
      <c r="AG85" s="48"/>
      <c r="AH85" s="48"/>
      <c r="AI85" s="48"/>
      <c r="AJ85" s="48"/>
      <c r="AK85" s="48"/>
      <c r="AL85" s="48"/>
      <c r="AM85" s="48"/>
      <c r="AN85" s="48"/>
      <c r="AO85" s="48"/>
      <c r="AP85" s="48"/>
      <c r="AQ85" s="48"/>
      <c r="AR85" s="48"/>
      <c r="AS85" s="48"/>
      <c r="AT85" s="48"/>
      <c r="AU85" s="40"/>
      <c r="AV85" s="40"/>
      <c r="AW85" s="40"/>
      <c r="AX85" s="42"/>
    </row>
    <row r="86" spans="1:50" ht="22.5" customHeight="1" x14ac:dyDescent="0.25">
      <c r="A86" s="48"/>
      <c r="B86" s="49"/>
      <c r="C86" s="199"/>
      <c r="D86" s="48"/>
      <c r="E86" s="48"/>
      <c r="F86" s="194"/>
      <c r="G86" s="194"/>
      <c r="H86" s="194"/>
      <c r="I86" s="194"/>
      <c r="J86" s="194"/>
      <c r="K86" s="194"/>
      <c r="L86" s="48"/>
      <c r="M86" s="48"/>
      <c r="N86" s="48"/>
      <c r="O86" s="48"/>
      <c r="P86" s="48"/>
      <c r="Q86" s="48"/>
      <c r="R86" s="48"/>
      <c r="S86" s="48"/>
      <c r="T86" s="48"/>
      <c r="U86" s="48"/>
      <c r="V86" s="48"/>
      <c r="W86" s="48"/>
      <c r="X86" s="48"/>
      <c r="Y86" s="48"/>
      <c r="Z86" s="48"/>
      <c r="AA86" s="194"/>
      <c r="AB86" s="48"/>
      <c r="AC86" s="48"/>
      <c r="AD86" s="194"/>
      <c r="AE86" s="194"/>
      <c r="AF86" s="48"/>
      <c r="AG86" s="48"/>
      <c r="AH86" s="48"/>
      <c r="AI86" s="48"/>
      <c r="AJ86" s="48"/>
      <c r="AK86" s="48"/>
      <c r="AL86" s="48"/>
      <c r="AM86" s="48"/>
      <c r="AN86" s="48"/>
      <c r="AO86" s="48"/>
      <c r="AP86" s="48"/>
      <c r="AQ86" s="48"/>
      <c r="AR86" s="48"/>
      <c r="AS86" s="48"/>
      <c r="AT86" s="48"/>
      <c r="AU86" s="40"/>
      <c r="AV86" s="40"/>
      <c r="AW86" s="40"/>
      <c r="AX86" s="42"/>
    </row>
    <row r="87" spans="1:50" ht="22.5" customHeight="1" x14ac:dyDescent="0.25">
      <c r="A87" s="48"/>
      <c r="B87" s="49"/>
      <c r="C87" s="199"/>
      <c r="D87" s="48"/>
      <c r="E87" s="48"/>
      <c r="F87" s="194"/>
      <c r="G87" s="194"/>
      <c r="H87" s="194"/>
      <c r="I87" s="194"/>
      <c r="J87" s="194"/>
      <c r="K87" s="194"/>
      <c r="L87" s="48"/>
      <c r="M87" s="48"/>
      <c r="N87" s="48"/>
      <c r="O87" s="48"/>
      <c r="P87" s="48"/>
      <c r="Q87" s="48"/>
      <c r="R87" s="48"/>
      <c r="S87" s="48"/>
      <c r="T87" s="48"/>
      <c r="U87" s="48"/>
      <c r="V87" s="48"/>
      <c r="W87" s="48"/>
      <c r="X87" s="48"/>
      <c r="Y87" s="48"/>
      <c r="Z87" s="48"/>
      <c r="AA87" s="194"/>
      <c r="AB87" s="48"/>
      <c r="AC87" s="48"/>
      <c r="AD87" s="194"/>
      <c r="AE87" s="194"/>
      <c r="AF87" s="48"/>
      <c r="AG87" s="48"/>
      <c r="AH87" s="48"/>
      <c r="AI87" s="48"/>
      <c r="AJ87" s="48"/>
      <c r="AK87" s="48"/>
      <c r="AL87" s="48"/>
      <c r="AM87" s="48"/>
      <c r="AN87" s="48"/>
      <c r="AO87" s="48"/>
      <c r="AP87" s="48"/>
      <c r="AQ87" s="48"/>
      <c r="AR87" s="48"/>
      <c r="AS87" s="48"/>
      <c r="AT87" s="48"/>
      <c r="AU87" s="40"/>
      <c r="AV87" s="40"/>
      <c r="AW87" s="40"/>
      <c r="AX87" s="42"/>
    </row>
    <row r="88" spans="1:50" ht="22.5" customHeight="1" x14ac:dyDescent="0.25">
      <c r="A88" s="48"/>
      <c r="B88" s="49"/>
      <c r="C88" s="199"/>
      <c r="D88" s="48"/>
      <c r="E88" s="48"/>
      <c r="F88" s="194"/>
      <c r="G88" s="194"/>
      <c r="H88" s="194"/>
      <c r="I88" s="194"/>
      <c r="J88" s="194"/>
      <c r="K88" s="194"/>
      <c r="L88" s="48"/>
      <c r="M88" s="48"/>
      <c r="N88" s="48"/>
      <c r="O88" s="48"/>
      <c r="P88" s="48"/>
      <c r="Q88" s="48"/>
      <c r="R88" s="48"/>
      <c r="S88" s="48"/>
      <c r="T88" s="48"/>
      <c r="U88" s="48"/>
      <c r="V88" s="48"/>
      <c r="W88" s="48"/>
      <c r="X88" s="48"/>
      <c r="Y88" s="48"/>
      <c r="Z88" s="48"/>
      <c r="AA88" s="194"/>
      <c r="AB88" s="48"/>
      <c r="AC88" s="48"/>
      <c r="AD88" s="194"/>
      <c r="AE88" s="194"/>
      <c r="AF88" s="48"/>
      <c r="AG88" s="48"/>
      <c r="AH88" s="48"/>
      <c r="AI88" s="48"/>
      <c r="AJ88" s="48"/>
      <c r="AK88" s="48"/>
      <c r="AL88" s="48"/>
      <c r="AM88" s="48"/>
      <c r="AN88" s="48"/>
      <c r="AO88" s="48"/>
      <c r="AP88" s="48"/>
      <c r="AQ88" s="48"/>
      <c r="AR88" s="48"/>
      <c r="AS88" s="48"/>
      <c r="AT88" s="48"/>
      <c r="AU88" s="40"/>
      <c r="AV88" s="40"/>
      <c r="AW88" s="40"/>
      <c r="AX88" s="42"/>
    </row>
    <row r="89" spans="1:50" ht="22.5" customHeight="1" x14ac:dyDescent="0.25">
      <c r="A89" s="48"/>
      <c r="B89" s="49"/>
      <c r="C89" s="199"/>
      <c r="D89" s="48"/>
      <c r="E89" s="48"/>
      <c r="F89" s="194"/>
      <c r="G89" s="194"/>
      <c r="H89" s="194"/>
      <c r="I89" s="194"/>
      <c r="J89" s="194"/>
      <c r="K89" s="194"/>
      <c r="L89" s="48"/>
      <c r="M89" s="48"/>
      <c r="N89" s="48"/>
      <c r="O89" s="48"/>
      <c r="P89" s="48"/>
      <c r="Q89" s="48"/>
      <c r="R89" s="48"/>
      <c r="S89" s="48"/>
      <c r="T89" s="48"/>
      <c r="U89" s="48"/>
      <c r="V89" s="48"/>
      <c r="W89" s="48"/>
      <c r="X89" s="48"/>
      <c r="Y89" s="48"/>
      <c r="Z89" s="48"/>
      <c r="AA89" s="194"/>
      <c r="AB89" s="48"/>
      <c r="AC89" s="48"/>
      <c r="AD89" s="194"/>
      <c r="AE89" s="194"/>
      <c r="AF89" s="48"/>
      <c r="AG89" s="48"/>
      <c r="AH89" s="48"/>
      <c r="AI89" s="48"/>
      <c r="AJ89" s="48"/>
      <c r="AK89" s="48"/>
      <c r="AL89" s="48"/>
      <c r="AM89" s="48"/>
      <c r="AN89" s="48"/>
      <c r="AO89" s="48"/>
      <c r="AP89" s="48"/>
      <c r="AQ89" s="48"/>
      <c r="AR89" s="48"/>
      <c r="AS89" s="48"/>
      <c r="AT89" s="48"/>
      <c r="AU89" s="40"/>
      <c r="AV89" s="40"/>
      <c r="AW89" s="40"/>
      <c r="AX89" s="42"/>
    </row>
    <row r="90" spans="1:50" ht="22.5" customHeight="1" x14ac:dyDescent="0.25">
      <c r="A90" s="48"/>
      <c r="B90" s="49"/>
      <c r="C90" s="199"/>
      <c r="D90" s="48"/>
      <c r="E90" s="48"/>
      <c r="F90" s="194"/>
      <c r="G90" s="194"/>
      <c r="H90" s="194"/>
      <c r="I90" s="194"/>
      <c r="J90" s="194"/>
      <c r="K90" s="194"/>
      <c r="L90" s="48"/>
      <c r="M90" s="48"/>
      <c r="N90" s="48"/>
      <c r="O90" s="48"/>
      <c r="P90" s="48"/>
      <c r="Q90" s="48"/>
      <c r="R90" s="48"/>
      <c r="S90" s="48"/>
      <c r="T90" s="48"/>
      <c r="U90" s="48"/>
      <c r="V90" s="48"/>
      <c r="W90" s="48"/>
      <c r="X90" s="48"/>
      <c r="Y90" s="48"/>
      <c r="Z90" s="48"/>
      <c r="AA90" s="194"/>
      <c r="AB90" s="48"/>
      <c r="AC90" s="48"/>
      <c r="AD90" s="194"/>
      <c r="AE90" s="194"/>
      <c r="AF90" s="48"/>
      <c r="AG90" s="48"/>
      <c r="AH90" s="48"/>
      <c r="AI90" s="48"/>
      <c r="AJ90" s="48"/>
      <c r="AK90" s="48"/>
      <c r="AL90" s="48"/>
      <c r="AM90" s="48"/>
      <c r="AN90" s="48"/>
      <c r="AO90" s="48"/>
      <c r="AP90" s="48"/>
      <c r="AQ90" s="48"/>
      <c r="AR90" s="48"/>
      <c r="AS90" s="48"/>
      <c r="AT90" s="48"/>
      <c r="AU90" s="40"/>
      <c r="AV90" s="40"/>
      <c r="AW90" s="40"/>
      <c r="AX90" s="42"/>
    </row>
    <row r="91" spans="1:50" ht="22.5" customHeight="1" x14ac:dyDescent="0.25">
      <c r="A91" s="48"/>
      <c r="B91" s="49"/>
      <c r="C91" s="199"/>
      <c r="D91" s="48"/>
      <c r="E91" s="48"/>
      <c r="F91" s="194"/>
      <c r="G91" s="194"/>
      <c r="H91" s="194"/>
      <c r="I91" s="194"/>
      <c r="J91" s="194"/>
      <c r="K91" s="194"/>
      <c r="L91" s="48"/>
      <c r="M91" s="48"/>
      <c r="N91" s="48"/>
      <c r="O91" s="48"/>
      <c r="P91" s="48"/>
      <c r="Q91" s="48"/>
      <c r="R91" s="48"/>
      <c r="S91" s="48"/>
      <c r="T91" s="48"/>
      <c r="U91" s="48"/>
      <c r="V91" s="48"/>
      <c r="W91" s="48"/>
      <c r="X91" s="48"/>
      <c r="Y91" s="48"/>
      <c r="Z91" s="48"/>
      <c r="AA91" s="194"/>
      <c r="AB91" s="48"/>
      <c r="AC91" s="48"/>
      <c r="AD91" s="194"/>
      <c r="AE91" s="194"/>
      <c r="AF91" s="48"/>
      <c r="AG91" s="48"/>
      <c r="AH91" s="48"/>
      <c r="AI91" s="48"/>
      <c r="AJ91" s="48"/>
      <c r="AK91" s="48"/>
      <c r="AL91" s="48"/>
      <c r="AM91" s="48"/>
      <c r="AN91" s="48"/>
      <c r="AO91" s="48"/>
      <c r="AP91" s="48"/>
      <c r="AQ91" s="48"/>
      <c r="AR91" s="48"/>
      <c r="AS91" s="48"/>
      <c r="AT91" s="48"/>
      <c r="AU91" s="40"/>
      <c r="AV91" s="40"/>
      <c r="AW91" s="40"/>
      <c r="AX91" s="42"/>
    </row>
    <row r="92" spans="1:50" ht="22.5" customHeight="1" x14ac:dyDescent="0.25">
      <c r="A92" s="48"/>
      <c r="B92" s="49"/>
      <c r="C92" s="199"/>
      <c r="D92" s="48"/>
      <c r="E92" s="48"/>
      <c r="F92" s="194"/>
      <c r="G92" s="194"/>
      <c r="H92" s="194"/>
      <c r="I92" s="194"/>
      <c r="J92" s="194"/>
      <c r="K92" s="194"/>
      <c r="L92" s="48"/>
      <c r="M92" s="48"/>
      <c r="N92" s="48"/>
      <c r="O92" s="48"/>
      <c r="P92" s="48"/>
      <c r="Q92" s="48"/>
      <c r="R92" s="48"/>
      <c r="S92" s="48"/>
      <c r="T92" s="48"/>
      <c r="U92" s="48"/>
      <c r="V92" s="48"/>
      <c r="W92" s="48"/>
      <c r="X92" s="48"/>
      <c r="Y92" s="48"/>
      <c r="Z92" s="48"/>
      <c r="AA92" s="194"/>
      <c r="AB92" s="48"/>
      <c r="AC92" s="48"/>
      <c r="AD92" s="194"/>
      <c r="AE92" s="194"/>
      <c r="AF92" s="48"/>
      <c r="AG92" s="48"/>
      <c r="AH92" s="48"/>
      <c r="AI92" s="48"/>
      <c r="AJ92" s="48"/>
      <c r="AK92" s="48"/>
      <c r="AL92" s="48"/>
      <c r="AM92" s="48"/>
      <c r="AN92" s="48"/>
      <c r="AO92" s="48"/>
      <c r="AP92" s="48"/>
      <c r="AQ92" s="48"/>
      <c r="AR92" s="48"/>
      <c r="AS92" s="48"/>
      <c r="AT92" s="48"/>
      <c r="AU92" s="40"/>
      <c r="AV92" s="40"/>
      <c r="AW92" s="40"/>
      <c r="AX92" s="42"/>
    </row>
    <row r="93" spans="1:50" ht="22.5" customHeight="1" x14ac:dyDescent="0.25">
      <c r="A93" s="48"/>
      <c r="B93" s="49"/>
      <c r="C93" s="199"/>
      <c r="D93" s="48"/>
      <c r="E93" s="48"/>
      <c r="F93" s="194"/>
      <c r="G93" s="194"/>
      <c r="H93" s="194"/>
      <c r="I93" s="194"/>
      <c r="J93" s="194"/>
      <c r="K93" s="194"/>
      <c r="L93" s="48"/>
      <c r="M93" s="48"/>
      <c r="N93" s="48"/>
      <c r="O93" s="48"/>
      <c r="P93" s="48"/>
      <c r="Q93" s="48"/>
      <c r="R93" s="48"/>
      <c r="S93" s="48"/>
      <c r="T93" s="48"/>
      <c r="U93" s="48"/>
      <c r="V93" s="48"/>
      <c r="W93" s="48"/>
      <c r="X93" s="48"/>
      <c r="Y93" s="48"/>
      <c r="Z93" s="48"/>
      <c r="AA93" s="194"/>
      <c r="AB93" s="48"/>
      <c r="AC93" s="48"/>
      <c r="AD93" s="194"/>
      <c r="AE93" s="194"/>
      <c r="AF93" s="48"/>
      <c r="AG93" s="48"/>
      <c r="AH93" s="48"/>
      <c r="AI93" s="48"/>
      <c r="AJ93" s="48"/>
      <c r="AK93" s="48"/>
      <c r="AL93" s="48"/>
      <c r="AM93" s="48"/>
      <c r="AN93" s="48"/>
      <c r="AO93" s="48"/>
      <c r="AP93" s="48"/>
      <c r="AQ93" s="48"/>
      <c r="AR93" s="48"/>
      <c r="AS93" s="48"/>
      <c r="AT93" s="48"/>
      <c r="AU93" s="40"/>
      <c r="AV93" s="40"/>
      <c r="AW93" s="40"/>
      <c r="AX93" s="42"/>
    </row>
    <row r="94" spans="1:50" ht="22.5" customHeight="1" x14ac:dyDescent="0.25">
      <c r="A94" s="48"/>
      <c r="B94" s="49"/>
      <c r="C94" s="199"/>
      <c r="D94" s="48"/>
      <c r="E94" s="48"/>
      <c r="F94" s="194"/>
      <c r="G94" s="194"/>
      <c r="H94" s="194"/>
      <c r="I94" s="194"/>
      <c r="J94" s="194"/>
      <c r="K94" s="194"/>
      <c r="L94" s="48"/>
      <c r="M94" s="48"/>
      <c r="N94" s="48"/>
      <c r="O94" s="48"/>
      <c r="P94" s="48"/>
      <c r="Q94" s="48"/>
      <c r="R94" s="48"/>
      <c r="S94" s="48"/>
      <c r="T94" s="48"/>
      <c r="U94" s="48"/>
      <c r="V94" s="48"/>
      <c r="W94" s="48"/>
      <c r="X94" s="48"/>
      <c r="Y94" s="48"/>
      <c r="Z94" s="48"/>
      <c r="AA94" s="194"/>
      <c r="AB94" s="48"/>
      <c r="AC94" s="48"/>
      <c r="AD94" s="194"/>
      <c r="AE94" s="194"/>
      <c r="AF94" s="48"/>
      <c r="AG94" s="48"/>
      <c r="AH94" s="48"/>
      <c r="AI94" s="48"/>
      <c r="AJ94" s="48"/>
      <c r="AK94" s="48"/>
      <c r="AL94" s="48"/>
      <c r="AM94" s="48"/>
      <c r="AN94" s="48"/>
      <c r="AO94" s="48"/>
      <c r="AP94" s="48"/>
      <c r="AQ94" s="48"/>
      <c r="AR94" s="48"/>
      <c r="AS94" s="48"/>
      <c r="AT94" s="48"/>
      <c r="AU94" s="40"/>
      <c r="AV94" s="40"/>
      <c r="AW94" s="40"/>
      <c r="AX94" s="42"/>
    </row>
    <row r="95" spans="1:50" ht="22.5" customHeight="1" x14ac:dyDescent="0.25">
      <c r="A95" s="48"/>
      <c r="B95" s="49"/>
      <c r="C95" s="199"/>
      <c r="D95" s="48"/>
      <c r="E95" s="48"/>
      <c r="F95" s="194"/>
      <c r="G95" s="194"/>
      <c r="H95" s="194"/>
      <c r="I95" s="194"/>
      <c r="J95" s="194"/>
      <c r="K95" s="194"/>
      <c r="L95" s="48"/>
      <c r="M95" s="48"/>
      <c r="N95" s="48"/>
      <c r="O95" s="48"/>
      <c r="P95" s="48"/>
      <c r="Q95" s="48"/>
      <c r="R95" s="48"/>
      <c r="S95" s="48"/>
      <c r="T95" s="48"/>
      <c r="U95" s="48"/>
      <c r="V95" s="48"/>
      <c r="W95" s="48"/>
      <c r="X95" s="48"/>
      <c r="Y95" s="48"/>
      <c r="Z95" s="48"/>
      <c r="AA95" s="194"/>
      <c r="AB95" s="48"/>
      <c r="AC95" s="48"/>
      <c r="AD95" s="194"/>
      <c r="AE95" s="194"/>
      <c r="AF95" s="48"/>
      <c r="AG95" s="48"/>
      <c r="AH95" s="48"/>
      <c r="AI95" s="48"/>
      <c r="AJ95" s="48"/>
      <c r="AK95" s="48"/>
      <c r="AL95" s="48"/>
      <c r="AM95" s="48"/>
      <c r="AN95" s="48"/>
      <c r="AO95" s="48"/>
      <c r="AP95" s="48"/>
      <c r="AQ95" s="48"/>
      <c r="AR95" s="48"/>
      <c r="AS95" s="48"/>
      <c r="AT95" s="48"/>
      <c r="AU95" s="40"/>
      <c r="AV95" s="40"/>
      <c r="AW95" s="40"/>
      <c r="AX95" s="42"/>
    </row>
    <row r="96" spans="1:50" ht="22.5" customHeight="1" x14ac:dyDescent="0.25">
      <c r="A96" s="48"/>
      <c r="B96" s="49"/>
      <c r="C96" s="199"/>
      <c r="D96" s="48"/>
      <c r="E96" s="48"/>
      <c r="F96" s="194"/>
      <c r="G96" s="194"/>
      <c r="H96" s="194"/>
      <c r="I96" s="194"/>
      <c r="J96" s="194"/>
      <c r="K96" s="194"/>
      <c r="L96" s="48"/>
      <c r="M96" s="48"/>
      <c r="N96" s="48"/>
      <c r="O96" s="48"/>
      <c r="P96" s="48"/>
      <c r="Q96" s="48"/>
      <c r="R96" s="48"/>
      <c r="S96" s="48"/>
      <c r="T96" s="48"/>
      <c r="U96" s="48"/>
      <c r="V96" s="48"/>
      <c r="W96" s="48"/>
      <c r="X96" s="48"/>
      <c r="Y96" s="48"/>
      <c r="Z96" s="48"/>
      <c r="AA96" s="194"/>
      <c r="AB96" s="48"/>
      <c r="AC96" s="48"/>
      <c r="AD96" s="194"/>
      <c r="AE96" s="194"/>
      <c r="AF96" s="48"/>
      <c r="AG96" s="48"/>
      <c r="AH96" s="48"/>
      <c r="AI96" s="48"/>
      <c r="AJ96" s="48"/>
      <c r="AK96" s="48"/>
      <c r="AL96" s="48"/>
      <c r="AM96" s="48"/>
      <c r="AN96" s="48"/>
      <c r="AO96" s="48"/>
      <c r="AP96" s="48"/>
      <c r="AQ96" s="48"/>
      <c r="AR96" s="48"/>
      <c r="AS96" s="48"/>
      <c r="AT96" s="48"/>
      <c r="AU96" s="40"/>
      <c r="AV96" s="40"/>
      <c r="AW96" s="40"/>
      <c r="AX96" s="42"/>
    </row>
    <row r="97" spans="1:50" ht="22.5" customHeight="1" x14ac:dyDescent="0.25">
      <c r="A97" s="48"/>
      <c r="B97" s="49"/>
      <c r="C97" s="199"/>
      <c r="D97" s="48"/>
      <c r="E97" s="48"/>
      <c r="F97" s="194"/>
      <c r="G97" s="194"/>
      <c r="H97" s="194"/>
      <c r="I97" s="194"/>
      <c r="J97" s="194"/>
      <c r="K97" s="194"/>
      <c r="L97" s="48"/>
      <c r="M97" s="48"/>
      <c r="N97" s="48"/>
      <c r="O97" s="48"/>
      <c r="P97" s="48"/>
      <c r="Q97" s="48"/>
      <c r="R97" s="48"/>
      <c r="S97" s="48"/>
      <c r="T97" s="48"/>
      <c r="U97" s="48"/>
      <c r="V97" s="48"/>
      <c r="W97" s="48"/>
      <c r="X97" s="48"/>
      <c r="Y97" s="48"/>
      <c r="Z97" s="48"/>
      <c r="AA97" s="194"/>
      <c r="AB97" s="48"/>
      <c r="AC97" s="48"/>
      <c r="AD97" s="194"/>
      <c r="AE97" s="194"/>
      <c r="AF97" s="48"/>
      <c r="AG97" s="48"/>
      <c r="AH97" s="48"/>
      <c r="AI97" s="48"/>
      <c r="AJ97" s="48"/>
      <c r="AK97" s="48"/>
      <c r="AL97" s="48"/>
      <c r="AM97" s="48"/>
      <c r="AN97" s="48"/>
      <c r="AO97" s="48"/>
      <c r="AP97" s="48"/>
      <c r="AQ97" s="48"/>
      <c r="AR97" s="48"/>
      <c r="AS97" s="48"/>
      <c r="AT97" s="48"/>
      <c r="AU97" s="40"/>
      <c r="AV97" s="40"/>
      <c r="AW97" s="40"/>
      <c r="AX97" s="42"/>
    </row>
    <row r="98" spans="1:50" ht="22.5" customHeight="1" x14ac:dyDescent="0.25">
      <c r="A98" s="48"/>
      <c r="B98" s="49"/>
      <c r="C98" s="199"/>
      <c r="D98" s="48"/>
      <c r="E98" s="48"/>
      <c r="F98" s="194"/>
      <c r="G98" s="194"/>
      <c r="H98" s="194"/>
      <c r="I98" s="194"/>
      <c r="J98" s="194"/>
      <c r="K98" s="194"/>
      <c r="L98" s="48"/>
      <c r="M98" s="48"/>
      <c r="N98" s="48"/>
      <c r="O98" s="48"/>
      <c r="P98" s="48"/>
      <c r="Q98" s="48"/>
      <c r="R98" s="48"/>
      <c r="S98" s="48"/>
      <c r="T98" s="48"/>
      <c r="U98" s="48"/>
      <c r="V98" s="48"/>
      <c r="W98" s="48"/>
      <c r="X98" s="48"/>
      <c r="Y98" s="48"/>
      <c r="Z98" s="48"/>
      <c r="AA98" s="194"/>
      <c r="AB98" s="48"/>
      <c r="AC98" s="48"/>
      <c r="AD98" s="194"/>
      <c r="AE98" s="194"/>
      <c r="AF98" s="48"/>
      <c r="AG98" s="48"/>
      <c r="AH98" s="48"/>
      <c r="AI98" s="48"/>
      <c r="AJ98" s="48"/>
      <c r="AK98" s="48"/>
      <c r="AL98" s="48"/>
      <c r="AM98" s="48"/>
      <c r="AN98" s="48"/>
      <c r="AO98" s="48"/>
      <c r="AP98" s="48"/>
      <c r="AQ98" s="48"/>
      <c r="AR98" s="48"/>
      <c r="AS98" s="48"/>
      <c r="AT98" s="48"/>
      <c r="AU98" s="40"/>
      <c r="AV98" s="40"/>
      <c r="AW98" s="40"/>
      <c r="AX98" s="42"/>
    </row>
    <row r="99" spans="1:50" ht="22.5" customHeight="1" x14ac:dyDescent="0.25">
      <c r="A99" s="48"/>
      <c r="B99" s="49"/>
      <c r="C99" s="199"/>
      <c r="D99" s="48"/>
      <c r="E99" s="48"/>
      <c r="F99" s="194"/>
      <c r="G99" s="194"/>
      <c r="H99" s="194"/>
      <c r="I99" s="194"/>
      <c r="J99" s="194"/>
      <c r="K99" s="194"/>
      <c r="L99" s="48"/>
      <c r="M99" s="48"/>
      <c r="N99" s="48"/>
      <c r="O99" s="48"/>
      <c r="P99" s="48"/>
      <c r="Q99" s="48"/>
      <c r="R99" s="48"/>
      <c r="S99" s="48"/>
      <c r="T99" s="48"/>
      <c r="U99" s="48"/>
      <c r="V99" s="48"/>
      <c r="W99" s="48"/>
      <c r="X99" s="48"/>
      <c r="Y99" s="48"/>
      <c r="Z99" s="48"/>
      <c r="AA99" s="194"/>
      <c r="AB99" s="48"/>
      <c r="AC99" s="48"/>
      <c r="AD99" s="194"/>
      <c r="AE99" s="194"/>
      <c r="AF99" s="48"/>
      <c r="AG99" s="48"/>
      <c r="AH99" s="48"/>
      <c r="AI99" s="48"/>
      <c r="AJ99" s="48"/>
      <c r="AK99" s="48"/>
      <c r="AL99" s="48"/>
      <c r="AM99" s="48"/>
      <c r="AN99" s="48"/>
      <c r="AO99" s="48"/>
      <c r="AP99" s="48"/>
      <c r="AQ99" s="48"/>
      <c r="AR99" s="48"/>
      <c r="AS99" s="48"/>
      <c r="AT99" s="48"/>
      <c r="AU99" s="40"/>
      <c r="AV99" s="40"/>
      <c r="AW99" s="40"/>
      <c r="AX99" s="42"/>
    </row>
    <row r="100" spans="1:50" ht="22.5" customHeight="1" x14ac:dyDescent="0.25">
      <c r="A100" s="48"/>
      <c r="B100" s="49"/>
      <c r="C100" s="199"/>
      <c r="D100" s="48"/>
      <c r="E100" s="48"/>
      <c r="F100" s="194"/>
      <c r="G100" s="194"/>
      <c r="H100" s="194"/>
      <c r="I100" s="194"/>
      <c r="J100" s="194"/>
      <c r="K100" s="194"/>
      <c r="L100" s="48"/>
      <c r="M100" s="48"/>
      <c r="N100" s="48"/>
      <c r="O100" s="48"/>
      <c r="P100" s="48"/>
      <c r="Q100" s="48"/>
      <c r="R100" s="48"/>
      <c r="S100" s="48"/>
      <c r="T100" s="48"/>
      <c r="U100" s="48"/>
      <c r="V100" s="48"/>
      <c r="W100" s="48"/>
      <c r="X100" s="48"/>
      <c r="Y100" s="48"/>
      <c r="Z100" s="48"/>
      <c r="AA100" s="194"/>
      <c r="AB100" s="48"/>
      <c r="AC100" s="48"/>
      <c r="AD100" s="194"/>
      <c r="AE100" s="194"/>
      <c r="AF100" s="48"/>
      <c r="AG100" s="48"/>
      <c r="AH100" s="48"/>
      <c r="AI100" s="48"/>
      <c r="AJ100" s="48"/>
      <c r="AK100" s="48"/>
      <c r="AL100" s="48"/>
      <c r="AM100" s="48"/>
      <c r="AN100" s="48"/>
      <c r="AO100" s="48"/>
      <c r="AP100" s="48"/>
      <c r="AQ100" s="48"/>
      <c r="AR100" s="48"/>
      <c r="AS100" s="48"/>
      <c r="AT100" s="48"/>
      <c r="AU100" s="40"/>
      <c r="AV100" s="40"/>
      <c r="AW100" s="40"/>
      <c r="AX100" s="42"/>
    </row>
    <row r="101" spans="1:50" ht="22.5" customHeight="1" x14ac:dyDescent="0.25">
      <c r="A101" s="48"/>
      <c r="B101" s="49"/>
      <c r="C101" s="199"/>
      <c r="D101" s="48"/>
      <c r="E101" s="48"/>
      <c r="F101" s="194"/>
      <c r="G101" s="194"/>
      <c r="H101" s="194"/>
      <c r="I101" s="194"/>
      <c r="J101" s="194"/>
      <c r="K101" s="194"/>
      <c r="L101" s="48"/>
      <c r="M101" s="48"/>
      <c r="N101" s="48"/>
      <c r="O101" s="48"/>
      <c r="P101" s="48"/>
      <c r="Q101" s="48"/>
      <c r="R101" s="48"/>
      <c r="S101" s="48"/>
      <c r="T101" s="48"/>
      <c r="U101" s="48"/>
      <c r="V101" s="48"/>
      <c r="W101" s="48"/>
      <c r="X101" s="48"/>
      <c r="Y101" s="48"/>
      <c r="Z101" s="48"/>
      <c r="AA101" s="194"/>
      <c r="AB101" s="48"/>
      <c r="AC101" s="48"/>
      <c r="AD101" s="194"/>
      <c r="AE101" s="194"/>
      <c r="AF101" s="48"/>
      <c r="AG101" s="48"/>
      <c r="AH101" s="48"/>
      <c r="AI101" s="48"/>
      <c r="AJ101" s="48"/>
      <c r="AK101" s="48"/>
      <c r="AL101" s="48"/>
      <c r="AM101" s="48"/>
      <c r="AN101" s="48"/>
      <c r="AO101" s="48"/>
      <c r="AP101" s="48"/>
      <c r="AQ101" s="48"/>
      <c r="AR101" s="48"/>
      <c r="AS101" s="48"/>
      <c r="AT101" s="48"/>
      <c r="AU101" s="40"/>
      <c r="AV101" s="40"/>
      <c r="AW101" s="40"/>
      <c r="AX101" s="42"/>
    </row>
    <row r="102" spans="1:50" ht="22.5" customHeight="1" x14ac:dyDescent="0.25">
      <c r="A102" s="48"/>
      <c r="B102" s="49"/>
      <c r="C102" s="199"/>
      <c r="D102" s="48"/>
      <c r="E102" s="48"/>
      <c r="F102" s="194"/>
      <c r="G102" s="194"/>
      <c r="H102" s="194"/>
      <c r="I102" s="194"/>
      <c r="J102" s="194"/>
      <c r="K102" s="194"/>
      <c r="L102" s="48"/>
      <c r="M102" s="48"/>
      <c r="N102" s="48"/>
      <c r="O102" s="48"/>
      <c r="P102" s="48"/>
      <c r="Q102" s="48"/>
      <c r="R102" s="48"/>
      <c r="S102" s="48"/>
      <c r="T102" s="48"/>
      <c r="U102" s="48"/>
      <c r="V102" s="48"/>
      <c r="W102" s="48"/>
      <c r="X102" s="48"/>
      <c r="Y102" s="48"/>
      <c r="Z102" s="48"/>
      <c r="AA102" s="194"/>
      <c r="AB102" s="48"/>
      <c r="AC102" s="48"/>
      <c r="AD102" s="194"/>
      <c r="AE102" s="194"/>
      <c r="AF102" s="48"/>
      <c r="AG102" s="48"/>
      <c r="AH102" s="48"/>
      <c r="AI102" s="48"/>
      <c r="AJ102" s="48"/>
      <c r="AK102" s="48"/>
      <c r="AL102" s="48"/>
      <c r="AM102" s="48"/>
      <c r="AN102" s="48"/>
      <c r="AO102" s="48"/>
      <c r="AP102" s="48"/>
      <c r="AQ102" s="48"/>
      <c r="AR102" s="48"/>
      <c r="AS102" s="48"/>
      <c r="AT102" s="48"/>
      <c r="AU102" s="40"/>
      <c r="AV102" s="40"/>
      <c r="AW102" s="40"/>
      <c r="AX102" s="42"/>
    </row>
    <row r="103" spans="1:50" ht="22.5" customHeight="1" x14ac:dyDescent="0.25">
      <c r="A103" s="48"/>
      <c r="B103" s="49"/>
      <c r="C103" s="199"/>
      <c r="D103" s="48"/>
      <c r="E103" s="48"/>
      <c r="F103" s="194"/>
      <c r="G103" s="194"/>
      <c r="H103" s="194"/>
      <c r="I103" s="194"/>
      <c r="J103" s="194"/>
      <c r="K103" s="194"/>
      <c r="L103" s="48"/>
      <c r="M103" s="48"/>
      <c r="N103" s="48"/>
      <c r="O103" s="48"/>
      <c r="P103" s="48"/>
      <c r="Q103" s="48"/>
      <c r="R103" s="48"/>
      <c r="S103" s="48"/>
      <c r="T103" s="48"/>
      <c r="U103" s="48"/>
      <c r="V103" s="48"/>
      <c r="W103" s="48"/>
      <c r="X103" s="48"/>
      <c r="Y103" s="48"/>
      <c r="Z103" s="48"/>
      <c r="AA103" s="194"/>
      <c r="AB103" s="48"/>
      <c r="AC103" s="48"/>
      <c r="AD103" s="194"/>
      <c r="AE103" s="194"/>
      <c r="AF103" s="48"/>
      <c r="AG103" s="48"/>
      <c r="AH103" s="48"/>
      <c r="AI103" s="48"/>
      <c r="AJ103" s="48"/>
      <c r="AK103" s="48"/>
      <c r="AL103" s="48"/>
      <c r="AM103" s="48"/>
      <c r="AN103" s="48"/>
      <c r="AO103" s="48"/>
      <c r="AP103" s="48"/>
      <c r="AQ103" s="48"/>
      <c r="AR103" s="48"/>
      <c r="AS103" s="48"/>
      <c r="AT103" s="48"/>
      <c r="AU103" s="40"/>
      <c r="AV103" s="40"/>
      <c r="AW103" s="40"/>
      <c r="AX103" s="42"/>
    </row>
    <row r="104" spans="1:50" ht="22.5" customHeight="1" x14ac:dyDescent="0.25">
      <c r="A104" s="48"/>
      <c r="B104" s="49"/>
      <c r="C104" s="199"/>
      <c r="D104" s="48"/>
      <c r="E104" s="48"/>
      <c r="F104" s="194"/>
      <c r="G104" s="194"/>
      <c r="H104" s="194"/>
      <c r="I104" s="194"/>
      <c r="J104" s="194"/>
      <c r="K104" s="194"/>
      <c r="L104" s="48"/>
      <c r="M104" s="48"/>
      <c r="N104" s="48"/>
      <c r="O104" s="48"/>
      <c r="P104" s="48"/>
      <c r="Q104" s="48"/>
      <c r="R104" s="48"/>
      <c r="S104" s="48"/>
      <c r="T104" s="48"/>
      <c r="U104" s="48"/>
      <c r="V104" s="48"/>
      <c r="W104" s="48"/>
      <c r="X104" s="48"/>
      <c r="Y104" s="48"/>
      <c r="Z104" s="48"/>
      <c r="AA104" s="194"/>
      <c r="AB104" s="48"/>
      <c r="AC104" s="48"/>
      <c r="AD104" s="194"/>
      <c r="AE104" s="194"/>
      <c r="AF104" s="48"/>
      <c r="AG104" s="48"/>
      <c r="AH104" s="48"/>
      <c r="AI104" s="48"/>
      <c r="AJ104" s="48"/>
      <c r="AK104" s="48"/>
      <c r="AL104" s="48"/>
      <c r="AM104" s="48"/>
      <c r="AN104" s="48"/>
      <c r="AO104" s="48"/>
      <c r="AP104" s="48"/>
      <c r="AQ104" s="48"/>
      <c r="AR104" s="48"/>
      <c r="AS104" s="48"/>
      <c r="AT104" s="48"/>
      <c r="AU104" s="40"/>
      <c r="AV104" s="40"/>
      <c r="AW104" s="40"/>
      <c r="AX104" s="42"/>
    </row>
    <row r="105" spans="1:50" ht="22.5" customHeight="1" x14ac:dyDescent="0.25">
      <c r="A105" s="48"/>
      <c r="B105" s="49"/>
      <c r="C105" s="199"/>
      <c r="D105" s="48"/>
      <c r="E105" s="48"/>
      <c r="F105" s="194"/>
      <c r="G105" s="194"/>
      <c r="H105" s="194"/>
      <c r="I105" s="194"/>
      <c r="J105" s="194"/>
      <c r="K105" s="194"/>
      <c r="L105" s="48"/>
      <c r="M105" s="48"/>
      <c r="N105" s="48"/>
      <c r="O105" s="48"/>
      <c r="P105" s="48"/>
      <c r="Q105" s="48"/>
      <c r="R105" s="48"/>
      <c r="S105" s="48"/>
      <c r="T105" s="48"/>
      <c r="U105" s="48"/>
      <c r="V105" s="48"/>
      <c r="W105" s="48"/>
      <c r="X105" s="48"/>
      <c r="Y105" s="48"/>
      <c r="Z105" s="48"/>
      <c r="AA105" s="194"/>
      <c r="AB105" s="48"/>
      <c r="AC105" s="48"/>
      <c r="AD105" s="194"/>
      <c r="AE105" s="194"/>
      <c r="AF105" s="48"/>
      <c r="AG105" s="48"/>
      <c r="AH105" s="48"/>
      <c r="AI105" s="48"/>
      <c r="AJ105" s="48"/>
      <c r="AK105" s="48"/>
      <c r="AL105" s="48"/>
      <c r="AM105" s="48"/>
      <c r="AN105" s="48"/>
      <c r="AO105" s="48"/>
      <c r="AP105" s="48"/>
      <c r="AQ105" s="48"/>
      <c r="AR105" s="48"/>
      <c r="AS105" s="48"/>
      <c r="AT105" s="48"/>
      <c r="AU105" s="40"/>
      <c r="AV105" s="40"/>
      <c r="AW105" s="40"/>
      <c r="AX105" s="42"/>
    </row>
    <row r="106" spans="1:50" ht="22.5" customHeight="1" x14ac:dyDescent="0.25">
      <c r="A106" s="48"/>
      <c r="B106" s="49"/>
      <c r="C106" s="199"/>
      <c r="D106" s="48"/>
      <c r="E106" s="48"/>
      <c r="F106" s="194"/>
      <c r="G106" s="194"/>
      <c r="H106" s="194"/>
      <c r="I106" s="194"/>
      <c r="J106" s="194"/>
      <c r="K106" s="194"/>
      <c r="L106" s="48"/>
      <c r="M106" s="48"/>
      <c r="N106" s="48"/>
      <c r="O106" s="48"/>
      <c r="P106" s="48"/>
      <c r="Q106" s="48"/>
      <c r="R106" s="48"/>
      <c r="S106" s="48"/>
      <c r="T106" s="48"/>
      <c r="U106" s="48"/>
      <c r="V106" s="48"/>
      <c r="W106" s="48"/>
      <c r="X106" s="48"/>
      <c r="Y106" s="48"/>
      <c r="Z106" s="48"/>
      <c r="AA106" s="194"/>
      <c r="AB106" s="48"/>
      <c r="AC106" s="48"/>
      <c r="AD106" s="194"/>
      <c r="AE106" s="194"/>
      <c r="AF106" s="48"/>
      <c r="AG106" s="48"/>
      <c r="AH106" s="48"/>
      <c r="AI106" s="48"/>
      <c r="AJ106" s="48"/>
      <c r="AK106" s="48"/>
      <c r="AL106" s="48"/>
      <c r="AM106" s="48"/>
      <c r="AN106" s="48"/>
      <c r="AO106" s="48"/>
      <c r="AP106" s="48"/>
      <c r="AQ106" s="48"/>
      <c r="AR106" s="48"/>
      <c r="AS106" s="48"/>
      <c r="AT106" s="48"/>
      <c r="AU106" s="40"/>
      <c r="AV106" s="40"/>
      <c r="AW106" s="40"/>
      <c r="AX106" s="42"/>
    </row>
    <row r="107" spans="1:50" ht="22.5" customHeight="1" x14ac:dyDescent="0.25">
      <c r="A107" s="48"/>
      <c r="B107" s="49"/>
      <c r="C107" s="199"/>
      <c r="D107" s="48"/>
      <c r="E107" s="48"/>
      <c r="F107" s="194"/>
      <c r="G107" s="194"/>
      <c r="H107" s="194"/>
      <c r="I107" s="194"/>
      <c r="J107" s="194"/>
      <c r="K107" s="194"/>
      <c r="L107" s="48"/>
      <c r="M107" s="48"/>
      <c r="N107" s="48"/>
      <c r="O107" s="48"/>
      <c r="P107" s="48"/>
      <c r="Q107" s="48"/>
      <c r="R107" s="48"/>
      <c r="S107" s="48"/>
      <c r="T107" s="48"/>
      <c r="U107" s="48"/>
      <c r="V107" s="48"/>
      <c r="W107" s="48"/>
      <c r="X107" s="48"/>
      <c r="Y107" s="48"/>
      <c r="Z107" s="48"/>
      <c r="AA107" s="194"/>
      <c r="AB107" s="48"/>
      <c r="AC107" s="48"/>
      <c r="AD107" s="194"/>
      <c r="AE107" s="194"/>
      <c r="AF107" s="48"/>
      <c r="AG107" s="48"/>
      <c r="AH107" s="48"/>
      <c r="AI107" s="48"/>
      <c r="AJ107" s="48"/>
      <c r="AK107" s="48"/>
      <c r="AL107" s="48"/>
      <c r="AM107" s="48"/>
      <c r="AN107" s="48"/>
      <c r="AO107" s="48"/>
      <c r="AP107" s="48"/>
      <c r="AQ107" s="48"/>
      <c r="AR107" s="48"/>
      <c r="AS107" s="48"/>
      <c r="AT107" s="48"/>
      <c r="AU107" s="40"/>
      <c r="AV107" s="40"/>
      <c r="AW107" s="40"/>
      <c r="AX107" s="42"/>
    </row>
    <row r="108" spans="1:50" ht="22.5" customHeight="1" x14ac:dyDescent="0.25">
      <c r="A108" s="48"/>
      <c r="B108" s="49"/>
      <c r="C108" s="199"/>
      <c r="D108" s="48"/>
      <c r="E108" s="48"/>
      <c r="F108" s="194"/>
      <c r="G108" s="194"/>
      <c r="H108" s="194"/>
      <c r="I108" s="194"/>
      <c r="J108" s="194"/>
      <c r="K108" s="194"/>
      <c r="L108" s="48"/>
      <c r="M108" s="48"/>
      <c r="N108" s="48"/>
      <c r="O108" s="48"/>
      <c r="P108" s="48"/>
      <c r="Q108" s="48"/>
      <c r="R108" s="48"/>
      <c r="S108" s="48"/>
      <c r="T108" s="48"/>
      <c r="U108" s="48"/>
      <c r="V108" s="48"/>
      <c r="W108" s="48"/>
      <c r="X108" s="48"/>
      <c r="Y108" s="48"/>
      <c r="Z108" s="48"/>
      <c r="AA108" s="194"/>
      <c r="AB108" s="48"/>
      <c r="AC108" s="48"/>
      <c r="AD108" s="194"/>
      <c r="AE108" s="194"/>
      <c r="AF108" s="48"/>
      <c r="AG108" s="48"/>
      <c r="AH108" s="48"/>
      <c r="AI108" s="48"/>
      <c r="AJ108" s="48"/>
      <c r="AK108" s="48"/>
      <c r="AL108" s="48"/>
      <c r="AM108" s="48"/>
      <c r="AN108" s="48"/>
      <c r="AO108" s="48"/>
      <c r="AP108" s="48"/>
      <c r="AQ108" s="48"/>
      <c r="AR108" s="48"/>
      <c r="AS108" s="48"/>
      <c r="AT108" s="48"/>
      <c r="AU108" s="40"/>
      <c r="AV108" s="40"/>
      <c r="AW108" s="40"/>
      <c r="AX108" s="42"/>
    </row>
    <row r="109" spans="1:50" ht="22.5" customHeight="1" x14ac:dyDescent="0.25">
      <c r="A109" s="48"/>
      <c r="B109" s="49"/>
      <c r="C109" s="199"/>
      <c r="D109" s="48"/>
      <c r="E109" s="48"/>
      <c r="F109" s="194"/>
      <c r="G109" s="194"/>
      <c r="H109" s="194"/>
      <c r="I109" s="194"/>
      <c r="J109" s="194"/>
      <c r="K109" s="194"/>
      <c r="L109" s="48"/>
      <c r="M109" s="48"/>
      <c r="N109" s="48"/>
      <c r="O109" s="48"/>
      <c r="P109" s="48"/>
      <c r="Q109" s="48"/>
      <c r="R109" s="48"/>
      <c r="S109" s="48"/>
      <c r="T109" s="48"/>
      <c r="U109" s="48"/>
      <c r="V109" s="48"/>
      <c r="W109" s="48"/>
      <c r="X109" s="48"/>
      <c r="Y109" s="48"/>
      <c r="Z109" s="48"/>
      <c r="AA109" s="194"/>
      <c r="AB109" s="48"/>
      <c r="AC109" s="48"/>
      <c r="AD109" s="194"/>
      <c r="AE109" s="194"/>
      <c r="AF109" s="48"/>
      <c r="AG109" s="48"/>
      <c r="AH109" s="48"/>
      <c r="AI109" s="48"/>
      <c r="AJ109" s="48"/>
      <c r="AK109" s="48"/>
      <c r="AL109" s="48"/>
      <c r="AM109" s="48"/>
      <c r="AN109" s="48"/>
      <c r="AO109" s="48"/>
      <c r="AP109" s="48"/>
      <c r="AQ109" s="48"/>
      <c r="AR109" s="48"/>
      <c r="AS109" s="48"/>
      <c r="AT109" s="48"/>
      <c r="AU109" s="40"/>
      <c r="AV109" s="40"/>
      <c r="AW109" s="40"/>
      <c r="AX109" s="42"/>
    </row>
    <row r="110" spans="1:50" ht="22.5" customHeight="1" x14ac:dyDescent="0.25">
      <c r="A110" s="48"/>
      <c r="B110" s="49"/>
      <c r="C110" s="199"/>
      <c r="D110" s="48"/>
      <c r="E110" s="48"/>
      <c r="F110" s="194"/>
      <c r="G110" s="194"/>
      <c r="H110" s="194"/>
      <c r="I110" s="194"/>
      <c r="J110" s="194"/>
      <c r="K110" s="194"/>
      <c r="L110" s="48"/>
      <c r="M110" s="48"/>
      <c r="N110" s="48"/>
      <c r="O110" s="48"/>
      <c r="P110" s="48"/>
      <c r="Q110" s="48"/>
      <c r="R110" s="48"/>
      <c r="S110" s="48"/>
      <c r="T110" s="48"/>
      <c r="U110" s="48"/>
      <c r="V110" s="48"/>
      <c r="W110" s="48"/>
      <c r="X110" s="48"/>
      <c r="Y110" s="48"/>
      <c r="Z110" s="48"/>
      <c r="AA110" s="194"/>
      <c r="AB110" s="48"/>
      <c r="AC110" s="48"/>
      <c r="AD110" s="194"/>
      <c r="AE110" s="194"/>
      <c r="AF110" s="48"/>
      <c r="AG110" s="48"/>
      <c r="AH110" s="48"/>
      <c r="AI110" s="48"/>
      <c r="AJ110" s="48"/>
      <c r="AK110" s="48"/>
      <c r="AL110" s="48"/>
      <c r="AM110" s="48"/>
      <c r="AN110" s="48"/>
      <c r="AO110" s="48"/>
      <c r="AP110" s="48"/>
      <c r="AQ110" s="48"/>
      <c r="AR110" s="48"/>
      <c r="AS110" s="48"/>
      <c r="AT110" s="48"/>
      <c r="AU110" s="40"/>
      <c r="AV110" s="40"/>
      <c r="AW110" s="40"/>
      <c r="AX110" s="42"/>
    </row>
    <row r="111" spans="1:50" ht="22.5" customHeight="1" x14ac:dyDescent="0.25">
      <c r="A111" s="48"/>
      <c r="B111" s="49"/>
      <c r="C111" s="199"/>
      <c r="D111" s="48"/>
      <c r="E111" s="48"/>
      <c r="F111" s="194"/>
      <c r="G111" s="194"/>
      <c r="H111" s="194"/>
      <c r="I111" s="194"/>
      <c r="J111" s="194"/>
      <c r="K111" s="194"/>
      <c r="L111" s="48"/>
      <c r="M111" s="48"/>
      <c r="N111" s="48"/>
      <c r="O111" s="48"/>
      <c r="P111" s="48"/>
      <c r="Q111" s="48"/>
      <c r="R111" s="48"/>
      <c r="S111" s="48"/>
      <c r="T111" s="48"/>
      <c r="U111" s="48"/>
      <c r="V111" s="48"/>
      <c r="W111" s="48"/>
      <c r="X111" s="48"/>
      <c r="Y111" s="48"/>
      <c r="Z111" s="48"/>
      <c r="AA111" s="194"/>
      <c r="AB111" s="48"/>
      <c r="AC111" s="48"/>
      <c r="AD111" s="194"/>
      <c r="AE111" s="194"/>
      <c r="AF111" s="48"/>
      <c r="AG111" s="48"/>
      <c r="AH111" s="48"/>
      <c r="AI111" s="48"/>
      <c r="AJ111" s="48"/>
      <c r="AK111" s="48"/>
      <c r="AL111" s="48"/>
      <c r="AM111" s="48"/>
      <c r="AN111" s="48"/>
      <c r="AO111" s="48"/>
      <c r="AP111" s="48"/>
      <c r="AQ111" s="48"/>
      <c r="AR111" s="48"/>
      <c r="AS111" s="48"/>
      <c r="AT111" s="48"/>
      <c r="AU111" s="40"/>
      <c r="AV111" s="40"/>
      <c r="AW111" s="40"/>
      <c r="AX111" s="42"/>
    </row>
    <row r="112" spans="1:50" ht="22.5" customHeight="1" x14ac:dyDescent="0.25">
      <c r="A112" s="48"/>
      <c r="B112" s="49"/>
      <c r="C112" s="199"/>
      <c r="D112" s="48"/>
      <c r="E112" s="48"/>
      <c r="F112" s="194"/>
      <c r="G112" s="194"/>
      <c r="H112" s="194"/>
      <c r="I112" s="194"/>
      <c r="J112" s="194"/>
      <c r="K112" s="194"/>
      <c r="L112" s="48"/>
      <c r="M112" s="48"/>
      <c r="N112" s="48"/>
      <c r="O112" s="48"/>
      <c r="P112" s="48"/>
      <c r="Q112" s="48"/>
      <c r="R112" s="48"/>
      <c r="S112" s="48"/>
      <c r="T112" s="48"/>
      <c r="U112" s="48"/>
      <c r="V112" s="48"/>
      <c r="W112" s="48"/>
      <c r="X112" s="48"/>
      <c r="Y112" s="48"/>
      <c r="Z112" s="48"/>
      <c r="AA112" s="194"/>
      <c r="AB112" s="48"/>
      <c r="AC112" s="48"/>
      <c r="AD112" s="194"/>
      <c r="AE112" s="194"/>
      <c r="AF112" s="48"/>
      <c r="AG112" s="48"/>
      <c r="AH112" s="48"/>
      <c r="AI112" s="48"/>
      <c r="AJ112" s="48"/>
      <c r="AK112" s="48"/>
      <c r="AL112" s="48"/>
      <c r="AM112" s="48"/>
      <c r="AN112" s="48"/>
      <c r="AO112" s="48"/>
      <c r="AP112" s="48"/>
      <c r="AQ112" s="48"/>
      <c r="AR112" s="48"/>
      <c r="AS112" s="48"/>
      <c r="AT112" s="48"/>
      <c r="AU112" s="40"/>
      <c r="AV112" s="40"/>
      <c r="AW112" s="40"/>
      <c r="AX112" s="42"/>
    </row>
    <row r="113" spans="1:50" ht="22.5" customHeight="1" x14ac:dyDescent="0.25">
      <c r="A113" s="48"/>
      <c r="B113" s="49"/>
      <c r="C113" s="199"/>
      <c r="D113" s="48"/>
      <c r="E113" s="48"/>
      <c r="F113" s="194"/>
      <c r="G113" s="194"/>
      <c r="H113" s="194"/>
      <c r="I113" s="194"/>
      <c r="J113" s="194"/>
      <c r="K113" s="194"/>
      <c r="L113" s="48"/>
      <c r="M113" s="48"/>
      <c r="N113" s="48"/>
      <c r="O113" s="48"/>
      <c r="P113" s="48"/>
      <c r="Q113" s="48"/>
      <c r="R113" s="48"/>
      <c r="S113" s="48"/>
      <c r="T113" s="48"/>
      <c r="U113" s="48"/>
      <c r="V113" s="48"/>
      <c r="W113" s="48"/>
      <c r="X113" s="48"/>
      <c r="Y113" s="48"/>
      <c r="Z113" s="48"/>
      <c r="AA113" s="194"/>
      <c r="AB113" s="48"/>
      <c r="AC113" s="48"/>
      <c r="AD113" s="194"/>
      <c r="AE113" s="194"/>
      <c r="AF113" s="48"/>
      <c r="AG113" s="48"/>
      <c r="AH113" s="48"/>
      <c r="AI113" s="48"/>
      <c r="AJ113" s="48"/>
      <c r="AK113" s="48"/>
      <c r="AL113" s="48"/>
      <c r="AM113" s="48"/>
      <c r="AN113" s="48"/>
      <c r="AO113" s="48"/>
      <c r="AP113" s="48"/>
      <c r="AQ113" s="48"/>
      <c r="AR113" s="48"/>
      <c r="AS113" s="48"/>
      <c r="AT113" s="48"/>
      <c r="AU113" s="40"/>
      <c r="AV113" s="40"/>
      <c r="AW113" s="40"/>
      <c r="AX113" s="42"/>
    </row>
    <row r="114" spans="1:50" ht="22.5" customHeight="1" x14ac:dyDescent="0.25">
      <c r="A114" s="48"/>
      <c r="B114" s="49"/>
      <c r="C114" s="199"/>
      <c r="D114" s="48"/>
      <c r="E114" s="48"/>
      <c r="F114" s="194"/>
      <c r="G114" s="194"/>
      <c r="H114" s="194"/>
      <c r="I114" s="194"/>
      <c r="J114" s="194"/>
      <c r="K114" s="194"/>
      <c r="L114" s="48"/>
      <c r="M114" s="48"/>
      <c r="N114" s="48"/>
      <c r="O114" s="48"/>
      <c r="P114" s="48"/>
      <c r="Q114" s="48"/>
      <c r="R114" s="48"/>
      <c r="S114" s="48"/>
      <c r="T114" s="48"/>
      <c r="U114" s="48"/>
      <c r="V114" s="48"/>
      <c r="W114" s="48"/>
      <c r="X114" s="48"/>
      <c r="Y114" s="48"/>
      <c r="Z114" s="48"/>
      <c r="AA114" s="194"/>
      <c r="AB114" s="48"/>
      <c r="AC114" s="48"/>
      <c r="AD114" s="194"/>
      <c r="AE114" s="194"/>
      <c r="AF114" s="48"/>
      <c r="AG114" s="48"/>
      <c r="AH114" s="48"/>
      <c r="AI114" s="48"/>
      <c r="AJ114" s="48"/>
      <c r="AK114" s="48"/>
      <c r="AL114" s="48"/>
      <c r="AM114" s="48"/>
      <c r="AN114" s="48"/>
      <c r="AO114" s="48"/>
      <c r="AP114" s="48"/>
      <c r="AQ114" s="48"/>
      <c r="AR114" s="48"/>
      <c r="AS114" s="48"/>
      <c r="AT114" s="48"/>
      <c r="AU114" s="40"/>
      <c r="AV114" s="40"/>
      <c r="AW114" s="40"/>
      <c r="AX114" s="42"/>
    </row>
    <row r="115" spans="1:50" ht="22.5" customHeight="1" x14ac:dyDescent="0.25">
      <c r="A115" s="48"/>
      <c r="B115" s="49"/>
      <c r="C115" s="199"/>
      <c r="D115" s="48"/>
      <c r="E115" s="48"/>
      <c r="F115" s="194"/>
      <c r="G115" s="194"/>
      <c r="H115" s="194"/>
      <c r="I115" s="194"/>
      <c r="J115" s="194"/>
      <c r="K115" s="194"/>
      <c r="L115" s="48"/>
      <c r="M115" s="48"/>
      <c r="N115" s="48"/>
      <c r="O115" s="48"/>
      <c r="P115" s="48"/>
      <c r="Q115" s="48"/>
      <c r="R115" s="48"/>
      <c r="S115" s="48"/>
      <c r="T115" s="48"/>
      <c r="U115" s="48"/>
      <c r="V115" s="48"/>
      <c r="W115" s="48"/>
      <c r="X115" s="48"/>
      <c r="Y115" s="48"/>
      <c r="Z115" s="48"/>
      <c r="AA115" s="194"/>
      <c r="AB115" s="48"/>
      <c r="AC115" s="48"/>
      <c r="AD115" s="194"/>
      <c r="AE115" s="194"/>
      <c r="AF115" s="48"/>
      <c r="AG115" s="48"/>
      <c r="AH115" s="48"/>
      <c r="AI115" s="48"/>
      <c r="AJ115" s="48"/>
      <c r="AK115" s="48"/>
      <c r="AL115" s="48"/>
      <c r="AM115" s="48"/>
      <c r="AN115" s="48"/>
      <c r="AO115" s="48"/>
      <c r="AP115" s="48"/>
      <c r="AQ115" s="48"/>
      <c r="AR115" s="48"/>
      <c r="AS115" s="48"/>
      <c r="AT115" s="48"/>
      <c r="AU115" s="40"/>
      <c r="AV115" s="40"/>
      <c r="AW115" s="40"/>
      <c r="AX115" s="42"/>
    </row>
    <row r="116" spans="1:50" ht="22.5" customHeight="1" x14ac:dyDescent="0.25">
      <c r="A116" s="48"/>
      <c r="B116" s="49"/>
      <c r="C116" s="199"/>
      <c r="D116" s="48"/>
      <c r="E116" s="48"/>
      <c r="F116" s="194"/>
      <c r="G116" s="194"/>
      <c r="H116" s="194"/>
      <c r="I116" s="194"/>
      <c r="J116" s="194"/>
      <c r="K116" s="194"/>
      <c r="L116" s="48"/>
      <c r="M116" s="48"/>
      <c r="N116" s="48"/>
      <c r="O116" s="48"/>
      <c r="P116" s="48"/>
      <c r="Q116" s="48"/>
      <c r="R116" s="48"/>
      <c r="S116" s="48"/>
      <c r="T116" s="48"/>
      <c r="U116" s="48"/>
      <c r="V116" s="48"/>
      <c r="W116" s="48"/>
      <c r="X116" s="48"/>
      <c r="Y116" s="48"/>
      <c r="Z116" s="48"/>
      <c r="AA116" s="194"/>
      <c r="AB116" s="48"/>
      <c r="AC116" s="48"/>
      <c r="AD116" s="194"/>
      <c r="AE116" s="194"/>
      <c r="AF116" s="48"/>
      <c r="AG116" s="48"/>
      <c r="AH116" s="48"/>
      <c r="AI116" s="48"/>
      <c r="AJ116" s="48"/>
      <c r="AK116" s="48"/>
      <c r="AL116" s="48"/>
      <c r="AM116" s="48"/>
      <c r="AN116" s="48"/>
      <c r="AO116" s="48"/>
      <c r="AP116" s="48"/>
      <c r="AQ116" s="48"/>
      <c r="AR116" s="48"/>
      <c r="AS116" s="48"/>
      <c r="AT116" s="48"/>
      <c r="AU116" s="40"/>
      <c r="AV116" s="40"/>
      <c r="AW116" s="40"/>
      <c r="AX116" s="42"/>
    </row>
    <row r="117" spans="1:50" ht="22.5" customHeight="1" x14ac:dyDescent="0.25">
      <c r="A117" s="48"/>
      <c r="B117" s="49"/>
      <c r="C117" s="199"/>
      <c r="D117" s="48"/>
      <c r="E117" s="48"/>
      <c r="F117" s="194"/>
      <c r="G117" s="194"/>
      <c r="H117" s="194"/>
      <c r="I117" s="194"/>
      <c r="J117" s="194"/>
      <c r="K117" s="194"/>
      <c r="L117" s="48"/>
      <c r="M117" s="48"/>
      <c r="N117" s="48"/>
      <c r="O117" s="48"/>
      <c r="P117" s="48"/>
      <c r="Q117" s="48"/>
      <c r="R117" s="48"/>
      <c r="S117" s="48"/>
      <c r="T117" s="48"/>
      <c r="U117" s="48"/>
      <c r="V117" s="48"/>
      <c r="W117" s="48"/>
      <c r="X117" s="48"/>
      <c r="Y117" s="48"/>
      <c r="Z117" s="48"/>
      <c r="AA117" s="194"/>
      <c r="AB117" s="48"/>
      <c r="AC117" s="48"/>
      <c r="AD117" s="194"/>
      <c r="AE117" s="194"/>
      <c r="AF117" s="48"/>
      <c r="AG117" s="48"/>
      <c r="AH117" s="48"/>
      <c r="AI117" s="48"/>
      <c r="AJ117" s="48"/>
      <c r="AK117" s="48"/>
      <c r="AL117" s="48"/>
      <c r="AM117" s="48"/>
      <c r="AN117" s="48"/>
      <c r="AO117" s="48"/>
      <c r="AP117" s="48"/>
      <c r="AQ117" s="48"/>
      <c r="AR117" s="48"/>
      <c r="AS117" s="48"/>
      <c r="AT117" s="48"/>
      <c r="AU117" s="40"/>
      <c r="AV117" s="40"/>
      <c r="AW117" s="40"/>
      <c r="AX117" s="42"/>
    </row>
    <row r="118" spans="1:50" ht="22.5" customHeight="1" x14ac:dyDescent="0.25">
      <c r="A118" s="48"/>
      <c r="B118" s="49"/>
      <c r="C118" s="199"/>
      <c r="D118" s="48"/>
      <c r="E118" s="48"/>
      <c r="F118" s="194"/>
      <c r="G118" s="194"/>
      <c r="H118" s="194"/>
      <c r="I118" s="194"/>
      <c r="J118" s="194"/>
      <c r="K118" s="194"/>
      <c r="L118" s="48"/>
      <c r="M118" s="48"/>
      <c r="N118" s="48"/>
      <c r="O118" s="48"/>
      <c r="P118" s="48"/>
      <c r="Q118" s="48"/>
      <c r="R118" s="48"/>
      <c r="S118" s="48"/>
      <c r="T118" s="48"/>
      <c r="U118" s="48"/>
      <c r="V118" s="48"/>
      <c r="W118" s="48"/>
      <c r="X118" s="48"/>
      <c r="Y118" s="48"/>
      <c r="Z118" s="48"/>
      <c r="AA118" s="194"/>
      <c r="AB118" s="48"/>
      <c r="AC118" s="48"/>
      <c r="AD118" s="194"/>
      <c r="AE118" s="194"/>
      <c r="AF118" s="48"/>
      <c r="AG118" s="48"/>
      <c r="AH118" s="48"/>
      <c r="AI118" s="48"/>
      <c r="AJ118" s="48"/>
      <c r="AK118" s="48"/>
      <c r="AL118" s="48"/>
      <c r="AM118" s="48"/>
      <c r="AN118" s="48"/>
      <c r="AO118" s="48"/>
      <c r="AP118" s="48"/>
      <c r="AQ118" s="48"/>
      <c r="AR118" s="48"/>
      <c r="AS118" s="48"/>
      <c r="AT118" s="48"/>
      <c r="AU118" s="40"/>
      <c r="AV118" s="40"/>
      <c r="AW118" s="40"/>
      <c r="AX118" s="42"/>
    </row>
    <row r="119" spans="1:50" ht="22.5" customHeight="1" x14ac:dyDescent="0.25">
      <c r="A119" s="48"/>
      <c r="B119" s="49"/>
      <c r="C119" s="199"/>
      <c r="D119" s="48"/>
      <c r="E119" s="48"/>
      <c r="F119" s="194"/>
      <c r="G119" s="194"/>
      <c r="H119" s="194"/>
      <c r="I119" s="194"/>
      <c r="J119" s="194"/>
      <c r="K119" s="194"/>
      <c r="L119" s="48"/>
      <c r="M119" s="48"/>
      <c r="N119" s="48"/>
      <c r="O119" s="48"/>
      <c r="P119" s="48"/>
      <c r="Q119" s="48"/>
      <c r="R119" s="48"/>
      <c r="S119" s="48"/>
      <c r="T119" s="48"/>
      <c r="U119" s="48"/>
      <c r="V119" s="48"/>
      <c r="W119" s="48"/>
      <c r="X119" s="48"/>
      <c r="Y119" s="48"/>
      <c r="Z119" s="48"/>
      <c r="AA119" s="194"/>
      <c r="AB119" s="48"/>
      <c r="AC119" s="48"/>
      <c r="AD119" s="194"/>
      <c r="AE119" s="194"/>
      <c r="AF119" s="48"/>
      <c r="AG119" s="48"/>
      <c r="AH119" s="48"/>
      <c r="AI119" s="48"/>
      <c r="AJ119" s="48"/>
      <c r="AK119" s="48"/>
      <c r="AL119" s="48"/>
      <c r="AM119" s="48"/>
      <c r="AN119" s="48"/>
      <c r="AO119" s="48"/>
      <c r="AP119" s="48"/>
      <c r="AQ119" s="48"/>
      <c r="AR119" s="48"/>
      <c r="AS119" s="48"/>
      <c r="AT119" s="48"/>
      <c r="AU119" s="40"/>
      <c r="AV119" s="40"/>
      <c r="AW119" s="40"/>
      <c r="AX119" s="42"/>
    </row>
    <row r="120" spans="1:50" ht="22.5" customHeight="1" x14ac:dyDescent="0.25">
      <c r="A120" s="48"/>
      <c r="B120" s="49"/>
      <c r="C120" s="199"/>
      <c r="D120" s="48"/>
      <c r="E120" s="48"/>
      <c r="F120" s="194"/>
      <c r="G120" s="194"/>
      <c r="H120" s="194"/>
      <c r="I120" s="194"/>
      <c r="J120" s="194"/>
      <c r="K120" s="194"/>
      <c r="L120" s="48"/>
      <c r="M120" s="48"/>
      <c r="N120" s="48"/>
      <c r="O120" s="48"/>
      <c r="P120" s="48"/>
      <c r="Q120" s="48"/>
      <c r="R120" s="48"/>
      <c r="S120" s="48"/>
      <c r="T120" s="48"/>
      <c r="U120" s="48"/>
      <c r="V120" s="48"/>
      <c r="W120" s="48"/>
      <c r="X120" s="48"/>
      <c r="Y120" s="48"/>
      <c r="Z120" s="48"/>
      <c r="AA120" s="194"/>
      <c r="AB120" s="48"/>
      <c r="AC120" s="48"/>
      <c r="AD120" s="194"/>
      <c r="AE120" s="194"/>
      <c r="AF120" s="48"/>
      <c r="AG120" s="48"/>
      <c r="AH120" s="48"/>
      <c r="AI120" s="48"/>
      <c r="AJ120" s="48"/>
      <c r="AK120" s="48"/>
      <c r="AL120" s="48"/>
      <c r="AM120" s="48"/>
      <c r="AN120" s="48"/>
      <c r="AO120" s="48"/>
      <c r="AP120" s="48"/>
      <c r="AQ120" s="48"/>
      <c r="AR120" s="48"/>
      <c r="AS120" s="48"/>
      <c r="AT120" s="48"/>
      <c r="AU120" s="40"/>
      <c r="AV120" s="40"/>
      <c r="AW120" s="40"/>
      <c r="AX120" s="42"/>
    </row>
    <row r="121" spans="1:50" ht="22.5" customHeight="1" x14ac:dyDescent="0.25">
      <c r="A121" s="48"/>
      <c r="B121" s="49"/>
      <c r="C121" s="199"/>
      <c r="D121" s="48"/>
      <c r="E121" s="48"/>
      <c r="F121" s="194"/>
      <c r="G121" s="194"/>
      <c r="H121" s="194"/>
      <c r="I121" s="194"/>
      <c r="J121" s="194"/>
      <c r="K121" s="194"/>
      <c r="L121" s="48"/>
      <c r="M121" s="48"/>
      <c r="N121" s="48"/>
      <c r="O121" s="48"/>
      <c r="P121" s="48"/>
      <c r="Q121" s="48"/>
      <c r="R121" s="48"/>
      <c r="S121" s="48"/>
      <c r="T121" s="48"/>
      <c r="U121" s="48"/>
      <c r="V121" s="48"/>
      <c r="W121" s="48"/>
      <c r="X121" s="48"/>
      <c r="Y121" s="48"/>
      <c r="Z121" s="48"/>
      <c r="AA121" s="194"/>
      <c r="AB121" s="48"/>
      <c r="AC121" s="48"/>
      <c r="AD121" s="194"/>
      <c r="AE121" s="194"/>
      <c r="AF121" s="48"/>
      <c r="AG121" s="48"/>
      <c r="AH121" s="48"/>
      <c r="AI121" s="48"/>
      <c r="AJ121" s="48"/>
      <c r="AK121" s="48"/>
      <c r="AL121" s="48"/>
      <c r="AM121" s="48"/>
      <c r="AN121" s="48"/>
      <c r="AO121" s="48"/>
      <c r="AP121" s="48"/>
      <c r="AQ121" s="48"/>
      <c r="AR121" s="48"/>
      <c r="AS121" s="48"/>
      <c r="AT121" s="48"/>
      <c r="AU121" s="40"/>
      <c r="AV121" s="40"/>
      <c r="AW121" s="40"/>
      <c r="AX121" s="42"/>
    </row>
    <row r="122" spans="1:50" ht="22.5" customHeight="1" x14ac:dyDescent="0.25">
      <c r="A122" s="48"/>
      <c r="B122" s="49"/>
      <c r="C122" s="199"/>
      <c r="D122" s="48"/>
      <c r="E122" s="48"/>
      <c r="F122" s="194"/>
      <c r="G122" s="194"/>
      <c r="H122" s="194"/>
      <c r="I122" s="194"/>
      <c r="J122" s="194"/>
      <c r="K122" s="194"/>
      <c r="L122" s="48"/>
      <c r="M122" s="48"/>
      <c r="N122" s="48"/>
      <c r="O122" s="48"/>
      <c r="P122" s="48"/>
      <c r="Q122" s="48"/>
      <c r="R122" s="48"/>
      <c r="S122" s="48"/>
      <c r="T122" s="48"/>
      <c r="U122" s="48"/>
      <c r="V122" s="48"/>
      <c r="W122" s="48"/>
      <c r="X122" s="48"/>
      <c r="Y122" s="48"/>
      <c r="Z122" s="48"/>
      <c r="AA122" s="194"/>
      <c r="AB122" s="48"/>
      <c r="AC122" s="48"/>
      <c r="AD122" s="194"/>
      <c r="AE122" s="194"/>
      <c r="AF122" s="48"/>
      <c r="AG122" s="48"/>
      <c r="AH122" s="48"/>
      <c r="AI122" s="48"/>
      <c r="AJ122" s="48"/>
      <c r="AK122" s="48"/>
      <c r="AL122" s="48"/>
      <c r="AM122" s="48"/>
      <c r="AN122" s="48"/>
      <c r="AO122" s="48"/>
      <c r="AP122" s="48"/>
      <c r="AQ122" s="48"/>
      <c r="AR122" s="48"/>
      <c r="AS122" s="48"/>
      <c r="AT122" s="48"/>
      <c r="AU122" s="40"/>
      <c r="AV122" s="40"/>
      <c r="AW122" s="40"/>
      <c r="AX122" s="42"/>
    </row>
    <row r="123" spans="1:50" ht="22.5" customHeight="1" x14ac:dyDescent="0.25">
      <c r="A123" s="48"/>
      <c r="B123" s="49"/>
      <c r="C123" s="199"/>
      <c r="D123" s="48"/>
      <c r="E123" s="48"/>
      <c r="F123" s="194"/>
      <c r="G123" s="194"/>
      <c r="H123" s="194"/>
      <c r="I123" s="194"/>
      <c r="J123" s="194"/>
      <c r="K123" s="194"/>
      <c r="L123" s="48"/>
      <c r="M123" s="48"/>
      <c r="N123" s="48"/>
      <c r="O123" s="48"/>
      <c r="P123" s="48"/>
      <c r="Q123" s="48"/>
      <c r="R123" s="48"/>
      <c r="S123" s="48"/>
      <c r="T123" s="48"/>
      <c r="U123" s="48"/>
      <c r="V123" s="48"/>
      <c r="W123" s="48"/>
      <c r="X123" s="48"/>
      <c r="Y123" s="48"/>
      <c r="Z123" s="48"/>
      <c r="AA123" s="194"/>
      <c r="AB123" s="48"/>
      <c r="AC123" s="48"/>
      <c r="AD123" s="194"/>
      <c r="AE123" s="194"/>
      <c r="AF123" s="48"/>
      <c r="AG123" s="48"/>
      <c r="AH123" s="48"/>
      <c r="AI123" s="48"/>
      <c r="AJ123" s="48"/>
      <c r="AK123" s="48"/>
      <c r="AL123" s="48"/>
      <c r="AM123" s="48"/>
      <c r="AN123" s="48"/>
      <c r="AO123" s="48"/>
      <c r="AP123" s="48"/>
      <c r="AQ123" s="48"/>
      <c r="AR123" s="48"/>
      <c r="AS123" s="48"/>
      <c r="AT123" s="48"/>
      <c r="AU123" s="40"/>
      <c r="AV123" s="40"/>
      <c r="AW123" s="40"/>
      <c r="AX123" s="42"/>
    </row>
    <row r="124" spans="1:50" ht="22.5" customHeight="1" x14ac:dyDescent="0.25">
      <c r="A124" s="48"/>
      <c r="B124" s="49"/>
      <c r="C124" s="199"/>
      <c r="D124" s="48"/>
      <c r="E124" s="48"/>
      <c r="F124" s="194"/>
      <c r="G124" s="194"/>
      <c r="H124" s="194"/>
      <c r="I124" s="194"/>
      <c r="J124" s="194"/>
      <c r="K124" s="194"/>
      <c r="L124" s="48"/>
      <c r="M124" s="48"/>
      <c r="N124" s="48"/>
      <c r="O124" s="48"/>
      <c r="P124" s="48"/>
      <c r="Q124" s="48"/>
      <c r="R124" s="48"/>
      <c r="S124" s="48"/>
      <c r="T124" s="48"/>
      <c r="U124" s="48"/>
      <c r="V124" s="48"/>
      <c r="W124" s="48"/>
      <c r="X124" s="48"/>
      <c r="Y124" s="48"/>
      <c r="Z124" s="48"/>
      <c r="AA124" s="194"/>
      <c r="AB124" s="48"/>
      <c r="AC124" s="48"/>
      <c r="AD124" s="194"/>
      <c r="AE124" s="194"/>
      <c r="AF124" s="48"/>
      <c r="AG124" s="48"/>
      <c r="AH124" s="48"/>
      <c r="AI124" s="48"/>
      <c r="AJ124" s="48"/>
      <c r="AK124" s="48"/>
      <c r="AL124" s="48"/>
      <c r="AM124" s="48"/>
      <c r="AN124" s="48"/>
      <c r="AO124" s="48"/>
      <c r="AP124" s="48"/>
      <c r="AQ124" s="48"/>
      <c r="AR124" s="48"/>
      <c r="AS124" s="48"/>
      <c r="AT124" s="48"/>
      <c r="AU124" s="40"/>
      <c r="AV124" s="40"/>
      <c r="AW124" s="40"/>
      <c r="AX124" s="42"/>
    </row>
    <row r="125" spans="1:50" ht="22.5" customHeight="1" x14ac:dyDescent="0.25">
      <c r="A125" s="48"/>
      <c r="B125" s="49"/>
      <c r="C125" s="199"/>
      <c r="D125" s="48"/>
      <c r="E125" s="48"/>
      <c r="F125" s="194"/>
      <c r="G125" s="194"/>
      <c r="H125" s="194"/>
      <c r="I125" s="194"/>
      <c r="J125" s="194"/>
      <c r="K125" s="194"/>
      <c r="L125" s="48"/>
      <c r="M125" s="48"/>
      <c r="N125" s="48"/>
      <c r="O125" s="48"/>
      <c r="P125" s="48"/>
      <c r="Q125" s="48"/>
      <c r="R125" s="48"/>
      <c r="S125" s="48"/>
      <c r="T125" s="48"/>
      <c r="U125" s="48"/>
      <c r="V125" s="48"/>
      <c r="W125" s="48"/>
      <c r="X125" s="48"/>
      <c r="Y125" s="48"/>
      <c r="Z125" s="48"/>
      <c r="AA125" s="194"/>
      <c r="AB125" s="48"/>
      <c r="AC125" s="48"/>
      <c r="AD125" s="194"/>
      <c r="AE125" s="194"/>
      <c r="AF125" s="48"/>
      <c r="AG125" s="48"/>
      <c r="AH125" s="48"/>
      <c r="AI125" s="48"/>
      <c r="AJ125" s="48"/>
      <c r="AK125" s="48"/>
      <c r="AL125" s="48"/>
      <c r="AM125" s="48"/>
      <c r="AN125" s="48"/>
      <c r="AO125" s="48"/>
      <c r="AP125" s="48"/>
      <c r="AQ125" s="48"/>
      <c r="AR125" s="48"/>
      <c r="AS125" s="48"/>
      <c r="AT125" s="48"/>
      <c r="AU125" s="40"/>
      <c r="AV125" s="40"/>
      <c r="AW125" s="40"/>
      <c r="AX125" s="42"/>
    </row>
    <row r="126" spans="1:50" ht="22.5" customHeight="1" x14ac:dyDescent="0.25">
      <c r="A126" s="48"/>
      <c r="B126" s="49"/>
      <c r="C126" s="199"/>
      <c r="D126" s="48"/>
      <c r="E126" s="48"/>
      <c r="F126" s="194"/>
      <c r="G126" s="194"/>
      <c r="H126" s="194"/>
      <c r="I126" s="194"/>
      <c r="J126" s="194"/>
      <c r="K126" s="194"/>
      <c r="L126" s="48"/>
      <c r="M126" s="48"/>
      <c r="N126" s="48"/>
      <c r="O126" s="48"/>
      <c r="P126" s="48"/>
      <c r="Q126" s="48"/>
      <c r="R126" s="48"/>
      <c r="S126" s="48"/>
      <c r="T126" s="48"/>
      <c r="U126" s="48"/>
      <c r="V126" s="48"/>
      <c r="W126" s="48"/>
      <c r="X126" s="48"/>
      <c r="Y126" s="48"/>
      <c r="Z126" s="48"/>
      <c r="AA126" s="194"/>
      <c r="AB126" s="48"/>
      <c r="AC126" s="48"/>
      <c r="AD126" s="194"/>
      <c r="AE126" s="194"/>
      <c r="AF126" s="48"/>
      <c r="AG126" s="48"/>
      <c r="AH126" s="48"/>
      <c r="AI126" s="48"/>
      <c r="AJ126" s="48"/>
      <c r="AK126" s="48"/>
      <c r="AL126" s="48"/>
      <c r="AM126" s="48"/>
      <c r="AN126" s="48"/>
      <c r="AO126" s="48"/>
      <c r="AP126" s="48"/>
      <c r="AQ126" s="48"/>
      <c r="AR126" s="48"/>
      <c r="AS126" s="48"/>
      <c r="AT126" s="48"/>
      <c r="AU126" s="40"/>
      <c r="AV126" s="40"/>
      <c r="AW126" s="40"/>
      <c r="AX126" s="42"/>
    </row>
    <row r="127" spans="1:50" ht="22.5" customHeight="1" x14ac:dyDescent="0.25">
      <c r="A127" s="48"/>
      <c r="B127" s="49"/>
      <c r="C127" s="199"/>
      <c r="D127" s="48"/>
      <c r="E127" s="48"/>
      <c r="F127" s="194"/>
      <c r="G127" s="194"/>
      <c r="H127" s="194"/>
      <c r="I127" s="194"/>
      <c r="J127" s="194"/>
      <c r="K127" s="194"/>
      <c r="L127" s="48"/>
      <c r="M127" s="48"/>
      <c r="N127" s="48"/>
      <c r="O127" s="48"/>
      <c r="P127" s="48"/>
      <c r="Q127" s="48"/>
      <c r="R127" s="48"/>
      <c r="S127" s="48"/>
      <c r="T127" s="48"/>
      <c r="U127" s="48"/>
      <c r="V127" s="48"/>
      <c r="W127" s="48"/>
      <c r="X127" s="48"/>
      <c r="Y127" s="48"/>
      <c r="Z127" s="48"/>
      <c r="AA127" s="194"/>
      <c r="AB127" s="48"/>
      <c r="AC127" s="48"/>
      <c r="AD127" s="194"/>
      <c r="AE127" s="194"/>
      <c r="AF127" s="48"/>
      <c r="AG127" s="48"/>
      <c r="AH127" s="48"/>
      <c r="AI127" s="48"/>
      <c r="AJ127" s="48"/>
      <c r="AK127" s="48"/>
      <c r="AL127" s="48"/>
      <c r="AM127" s="48"/>
      <c r="AN127" s="48"/>
      <c r="AO127" s="48"/>
      <c r="AP127" s="48"/>
      <c r="AQ127" s="48"/>
      <c r="AR127" s="48"/>
      <c r="AS127" s="48"/>
      <c r="AT127" s="48"/>
      <c r="AU127" s="40"/>
      <c r="AV127" s="40"/>
      <c r="AW127" s="40"/>
      <c r="AX127" s="42"/>
    </row>
    <row r="128" spans="1:50" ht="22.5" customHeight="1" x14ac:dyDescent="0.25">
      <c r="A128" s="48"/>
      <c r="B128" s="49"/>
      <c r="C128" s="199"/>
      <c r="D128" s="48"/>
      <c r="E128" s="48"/>
      <c r="F128" s="194"/>
      <c r="G128" s="194"/>
      <c r="H128" s="194"/>
      <c r="I128" s="194"/>
      <c r="J128" s="194"/>
      <c r="K128" s="194"/>
      <c r="L128" s="48"/>
      <c r="M128" s="48"/>
      <c r="N128" s="48"/>
      <c r="O128" s="48"/>
      <c r="P128" s="48"/>
      <c r="Q128" s="48"/>
      <c r="R128" s="48"/>
      <c r="S128" s="48"/>
      <c r="T128" s="48"/>
      <c r="U128" s="48"/>
      <c r="V128" s="48"/>
      <c r="W128" s="48"/>
      <c r="X128" s="48"/>
      <c r="Y128" s="48"/>
      <c r="Z128" s="48"/>
      <c r="AA128" s="194"/>
      <c r="AB128" s="48"/>
      <c r="AC128" s="48"/>
      <c r="AD128" s="194"/>
      <c r="AE128" s="194"/>
      <c r="AF128" s="48"/>
      <c r="AG128" s="48"/>
      <c r="AH128" s="48"/>
      <c r="AI128" s="48"/>
      <c r="AJ128" s="48"/>
      <c r="AK128" s="48"/>
      <c r="AL128" s="48"/>
      <c r="AM128" s="48"/>
      <c r="AN128" s="48"/>
      <c r="AO128" s="48"/>
      <c r="AP128" s="48"/>
      <c r="AQ128" s="48"/>
      <c r="AR128" s="48"/>
      <c r="AS128" s="48"/>
      <c r="AT128" s="48"/>
      <c r="AU128" s="40"/>
      <c r="AV128" s="40"/>
      <c r="AW128" s="40"/>
      <c r="AX128" s="42"/>
    </row>
    <row r="129" spans="1:50" ht="22.5" customHeight="1" x14ac:dyDescent="0.25">
      <c r="A129" s="48"/>
      <c r="B129" s="49"/>
      <c r="C129" s="199"/>
      <c r="D129" s="48"/>
      <c r="E129" s="48"/>
      <c r="F129" s="194"/>
      <c r="G129" s="194"/>
      <c r="H129" s="194"/>
      <c r="I129" s="194"/>
      <c r="J129" s="194"/>
      <c r="K129" s="194"/>
      <c r="L129" s="48"/>
      <c r="M129" s="48"/>
      <c r="N129" s="48"/>
      <c r="O129" s="48"/>
      <c r="P129" s="48"/>
      <c r="Q129" s="48"/>
      <c r="R129" s="48"/>
      <c r="S129" s="48"/>
      <c r="T129" s="48"/>
      <c r="U129" s="48"/>
      <c r="V129" s="48"/>
      <c r="W129" s="48"/>
      <c r="X129" s="48"/>
      <c r="Y129" s="48"/>
      <c r="Z129" s="48"/>
      <c r="AA129" s="194"/>
      <c r="AB129" s="48"/>
      <c r="AC129" s="48"/>
      <c r="AD129" s="194"/>
      <c r="AE129" s="194"/>
      <c r="AF129" s="48"/>
      <c r="AG129" s="48"/>
      <c r="AH129" s="48"/>
      <c r="AI129" s="48"/>
      <c r="AJ129" s="48"/>
      <c r="AK129" s="48"/>
      <c r="AL129" s="48"/>
      <c r="AM129" s="48"/>
      <c r="AN129" s="48"/>
      <c r="AO129" s="48"/>
      <c r="AP129" s="48"/>
      <c r="AQ129" s="48"/>
      <c r="AR129" s="48"/>
      <c r="AS129" s="48"/>
      <c r="AT129" s="48"/>
      <c r="AU129" s="40"/>
      <c r="AV129" s="40"/>
      <c r="AW129" s="40"/>
      <c r="AX129" s="42"/>
    </row>
    <row r="130" spans="1:50" ht="22.5" customHeight="1" x14ac:dyDescent="0.25">
      <c r="A130" s="48"/>
      <c r="B130" s="49"/>
      <c r="C130" s="199"/>
      <c r="D130" s="48"/>
      <c r="E130" s="48"/>
      <c r="F130" s="194"/>
      <c r="G130" s="194"/>
      <c r="H130" s="194"/>
      <c r="I130" s="194"/>
      <c r="J130" s="194"/>
      <c r="K130" s="194"/>
      <c r="L130" s="48"/>
      <c r="M130" s="48"/>
      <c r="N130" s="48"/>
      <c r="O130" s="48"/>
      <c r="P130" s="48"/>
      <c r="Q130" s="48"/>
      <c r="R130" s="48"/>
      <c r="S130" s="48"/>
      <c r="T130" s="48"/>
      <c r="U130" s="48"/>
      <c r="V130" s="48"/>
      <c r="W130" s="48"/>
      <c r="X130" s="48"/>
      <c r="Y130" s="48"/>
      <c r="Z130" s="48"/>
      <c r="AA130" s="194"/>
      <c r="AB130" s="48"/>
      <c r="AC130" s="48"/>
      <c r="AD130" s="194"/>
      <c r="AE130" s="194"/>
      <c r="AF130" s="48"/>
      <c r="AG130" s="48"/>
      <c r="AH130" s="48"/>
      <c r="AI130" s="48"/>
      <c r="AJ130" s="48"/>
      <c r="AK130" s="48"/>
      <c r="AL130" s="48"/>
      <c r="AM130" s="48"/>
      <c r="AN130" s="48"/>
      <c r="AO130" s="48"/>
      <c r="AP130" s="48"/>
      <c r="AQ130" s="48"/>
      <c r="AR130" s="48"/>
      <c r="AS130" s="48"/>
      <c r="AT130" s="48"/>
      <c r="AU130" s="40"/>
      <c r="AV130" s="40"/>
      <c r="AW130" s="40"/>
      <c r="AX130" s="42"/>
    </row>
    <row r="131" spans="1:50" ht="22.5" customHeight="1" x14ac:dyDescent="0.25">
      <c r="A131" s="48"/>
      <c r="B131" s="49"/>
      <c r="C131" s="199"/>
      <c r="D131" s="48"/>
      <c r="E131" s="48"/>
      <c r="F131" s="194"/>
      <c r="G131" s="194"/>
      <c r="H131" s="194"/>
      <c r="I131" s="194"/>
      <c r="J131" s="194"/>
      <c r="K131" s="194"/>
      <c r="L131" s="48"/>
      <c r="M131" s="48"/>
      <c r="N131" s="48"/>
      <c r="O131" s="48"/>
      <c r="P131" s="48"/>
      <c r="Q131" s="48"/>
      <c r="R131" s="48"/>
      <c r="S131" s="48"/>
      <c r="T131" s="48"/>
      <c r="U131" s="48"/>
      <c r="V131" s="48"/>
      <c r="W131" s="48"/>
      <c r="X131" s="48"/>
      <c r="Y131" s="48"/>
      <c r="Z131" s="48"/>
      <c r="AA131" s="194"/>
      <c r="AB131" s="48"/>
      <c r="AC131" s="48"/>
      <c r="AD131" s="194"/>
      <c r="AE131" s="194"/>
      <c r="AF131" s="48"/>
      <c r="AG131" s="48"/>
      <c r="AH131" s="48"/>
      <c r="AI131" s="48"/>
      <c r="AJ131" s="48"/>
      <c r="AK131" s="48"/>
      <c r="AL131" s="48"/>
      <c r="AM131" s="48"/>
      <c r="AN131" s="48"/>
      <c r="AO131" s="48"/>
      <c r="AP131" s="48"/>
      <c r="AQ131" s="48"/>
      <c r="AR131" s="48"/>
      <c r="AS131" s="48"/>
      <c r="AT131" s="48"/>
      <c r="AU131" s="40"/>
      <c r="AV131" s="40"/>
      <c r="AW131" s="40"/>
      <c r="AX131" s="42"/>
    </row>
    <row r="132" spans="1:50" ht="22.5" customHeight="1" x14ac:dyDescent="0.25">
      <c r="A132" s="48"/>
      <c r="B132" s="49"/>
      <c r="C132" s="199"/>
      <c r="D132" s="48"/>
      <c r="E132" s="48"/>
      <c r="F132" s="194"/>
      <c r="G132" s="194"/>
      <c r="H132" s="194"/>
      <c r="I132" s="194"/>
      <c r="J132" s="194"/>
      <c r="K132" s="194"/>
      <c r="L132" s="48"/>
      <c r="M132" s="48"/>
      <c r="N132" s="48"/>
      <c r="O132" s="48"/>
      <c r="P132" s="48"/>
      <c r="Q132" s="48"/>
      <c r="R132" s="48"/>
      <c r="S132" s="48"/>
      <c r="T132" s="48"/>
      <c r="U132" s="48"/>
      <c r="V132" s="48"/>
      <c r="W132" s="48"/>
      <c r="X132" s="48"/>
      <c r="Y132" s="48"/>
      <c r="Z132" s="48"/>
      <c r="AA132" s="194"/>
      <c r="AB132" s="48"/>
      <c r="AC132" s="48"/>
      <c r="AD132" s="194"/>
      <c r="AE132" s="194"/>
      <c r="AF132" s="48"/>
      <c r="AG132" s="48"/>
      <c r="AH132" s="48"/>
      <c r="AI132" s="48"/>
      <c r="AJ132" s="48"/>
      <c r="AK132" s="48"/>
      <c r="AL132" s="48"/>
      <c r="AM132" s="48"/>
      <c r="AN132" s="48"/>
      <c r="AO132" s="48"/>
      <c r="AP132" s="48"/>
      <c r="AQ132" s="48"/>
      <c r="AR132" s="48"/>
      <c r="AS132" s="48"/>
      <c r="AT132" s="48"/>
      <c r="AU132" s="40"/>
      <c r="AV132" s="40"/>
      <c r="AW132" s="40"/>
      <c r="AX132" s="42"/>
    </row>
    <row r="133" spans="1:50" ht="22.5" customHeight="1" x14ac:dyDescent="0.25">
      <c r="A133" s="48"/>
      <c r="B133" s="49"/>
      <c r="C133" s="199"/>
      <c r="D133" s="48"/>
      <c r="E133" s="48"/>
      <c r="F133" s="194"/>
      <c r="G133" s="194"/>
      <c r="H133" s="194"/>
      <c r="I133" s="194"/>
      <c r="J133" s="194"/>
      <c r="K133" s="194"/>
      <c r="L133" s="48"/>
      <c r="M133" s="48"/>
      <c r="N133" s="48"/>
      <c r="O133" s="48"/>
      <c r="P133" s="48"/>
      <c r="Q133" s="48"/>
      <c r="R133" s="48"/>
      <c r="S133" s="48"/>
      <c r="T133" s="48"/>
      <c r="U133" s="48"/>
      <c r="V133" s="48"/>
      <c r="W133" s="48"/>
      <c r="X133" s="48"/>
      <c r="Y133" s="48"/>
      <c r="Z133" s="48"/>
      <c r="AA133" s="194"/>
      <c r="AB133" s="48"/>
      <c r="AC133" s="48"/>
      <c r="AD133" s="194"/>
      <c r="AE133" s="194"/>
      <c r="AF133" s="48"/>
      <c r="AG133" s="48"/>
      <c r="AH133" s="48"/>
      <c r="AI133" s="48"/>
      <c r="AJ133" s="48"/>
      <c r="AK133" s="48"/>
      <c r="AL133" s="48"/>
      <c r="AM133" s="48"/>
      <c r="AN133" s="48"/>
      <c r="AO133" s="48"/>
      <c r="AP133" s="48"/>
      <c r="AQ133" s="48"/>
      <c r="AR133" s="48"/>
      <c r="AS133" s="48"/>
      <c r="AT133" s="48"/>
      <c r="AU133" s="40"/>
      <c r="AV133" s="40"/>
      <c r="AW133" s="40"/>
      <c r="AX133" s="42"/>
    </row>
    <row r="134" spans="1:50" ht="22.5" customHeight="1" x14ac:dyDescent="0.25">
      <c r="A134" s="48"/>
      <c r="B134" s="49"/>
      <c r="C134" s="199"/>
      <c r="D134" s="48"/>
      <c r="E134" s="48"/>
      <c r="F134" s="194"/>
      <c r="G134" s="194"/>
      <c r="H134" s="194"/>
      <c r="I134" s="194"/>
      <c r="J134" s="194"/>
      <c r="K134" s="194"/>
      <c r="L134" s="48"/>
      <c r="M134" s="48"/>
      <c r="N134" s="48"/>
      <c r="O134" s="48"/>
      <c r="P134" s="48"/>
      <c r="Q134" s="48"/>
      <c r="R134" s="48"/>
      <c r="S134" s="48"/>
      <c r="T134" s="48"/>
      <c r="U134" s="48"/>
      <c r="V134" s="48"/>
      <c r="W134" s="48"/>
      <c r="X134" s="48"/>
      <c r="Y134" s="48"/>
      <c r="Z134" s="48"/>
      <c r="AA134" s="194"/>
      <c r="AB134" s="48"/>
      <c r="AC134" s="48"/>
      <c r="AD134" s="194"/>
      <c r="AE134" s="194"/>
      <c r="AF134" s="48"/>
      <c r="AG134" s="48"/>
      <c r="AH134" s="48"/>
      <c r="AI134" s="48"/>
      <c r="AJ134" s="48"/>
      <c r="AK134" s="48"/>
      <c r="AL134" s="48"/>
      <c r="AM134" s="48"/>
      <c r="AN134" s="48"/>
      <c r="AO134" s="48"/>
      <c r="AP134" s="48"/>
      <c r="AQ134" s="48"/>
      <c r="AR134" s="48"/>
      <c r="AS134" s="48"/>
      <c r="AT134" s="48"/>
      <c r="AU134" s="40"/>
      <c r="AV134" s="40"/>
      <c r="AW134" s="40"/>
      <c r="AX134" s="42"/>
    </row>
    <row r="135" spans="1:50" ht="22.5" customHeight="1" x14ac:dyDescent="0.25">
      <c r="A135" s="48"/>
      <c r="B135" s="49"/>
      <c r="C135" s="199"/>
      <c r="D135" s="48"/>
      <c r="E135" s="48"/>
      <c r="F135" s="194"/>
      <c r="G135" s="194"/>
      <c r="H135" s="194"/>
      <c r="I135" s="194"/>
      <c r="J135" s="194"/>
      <c r="K135" s="194"/>
      <c r="L135" s="48"/>
      <c r="M135" s="48"/>
      <c r="N135" s="48"/>
      <c r="O135" s="48"/>
      <c r="P135" s="48"/>
      <c r="Q135" s="48"/>
      <c r="R135" s="48"/>
      <c r="S135" s="48"/>
      <c r="T135" s="48"/>
      <c r="U135" s="48"/>
      <c r="V135" s="48"/>
      <c r="W135" s="48"/>
      <c r="X135" s="48"/>
      <c r="Y135" s="48"/>
      <c r="Z135" s="48"/>
      <c r="AA135" s="194"/>
      <c r="AB135" s="48"/>
      <c r="AC135" s="48"/>
      <c r="AD135" s="194"/>
      <c r="AE135" s="194"/>
      <c r="AF135" s="48"/>
      <c r="AG135" s="48"/>
      <c r="AH135" s="48"/>
      <c r="AI135" s="48"/>
      <c r="AJ135" s="48"/>
      <c r="AK135" s="48"/>
      <c r="AL135" s="48"/>
      <c r="AM135" s="48"/>
      <c r="AN135" s="48"/>
      <c r="AO135" s="48"/>
      <c r="AP135" s="48"/>
      <c r="AQ135" s="48"/>
      <c r="AR135" s="48"/>
      <c r="AS135" s="48"/>
      <c r="AT135" s="48"/>
      <c r="AU135" s="40"/>
      <c r="AV135" s="40"/>
      <c r="AW135" s="40"/>
      <c r="AX135" s="42"/>
    </row>
    <row r="136" spans="1:50" ht="22.5" customHeight="1" x14ac:dyDescent="0.25">
      <c r="A136" s="48"/>
      <c r="B136" s="49"/>
      <c r="C136" s="199"/>
      <c r="D136" s="48"/>
      <c r="E136" s="48"/>
      <c r="F136" s="194"/>
      <c r="G136" s="194"/>
      <c r="H136" s="194"/>
      <c r="I136" s="194"/>
      <c r="J136" s="194"/>
      <c r="K136" s="194"/>
      <c r="L136" s="48"/>
      <c r="M136" s="48"/>
      <c r="N136" s="48"/>
      <c r="O136" s="48"/>
      <c r="P136" s="48"/>
      <c r="Q136" s="48"/>
      <c r="R136" s="48"/>
      <c r="S136" s="48"/>
      <c r="T136" s="48"/>
      <c r="U136" s="48"/>
      <c r="V136" s="48"/>
      <c r="W136" s="48"/>
      <c r="X136" s="48"/>
      <c r="Y136" s="48"/>
      <c r="Z136" s="48"/>
      <c r="AA136" s="194"/>
      <c r="AB136" s="48"/>
      <c r="AC136" s="48"/>
      <c r="AD136" s="194"/>
      <c r="AE136" s="194"/>
      <c r="AF136" s="48"/>
      <c r="AG136" s="48"/>
      <c r="AH136" s="48"/>
      <c r="AI136" s="48"/>
      <c r="AJ136" s="48"/>
      <c r="AK136" s="48"/>
      <c r="AL136" s="48"/>
      <c r="AM136" s="48"/>
      <c r="AN136" s="48"/>
      <c r="AO136" s="48"/>
      <c r="AP136" s="48"/>
      <c r="AQ136" s="48"/>
      <c r="AR136" s="48"/>
      <c r="AS136" s="48"/>
      <c r="AT136" s="48"/>
      <c r="AU136" s="40"/>
      <c r="AV136" s="40"/>
      <c r="AW136" s="40"/>
      <c r="AX136" s="42"/>
    </row>
    <row r="137" spans="1:50" ht="22.5" customHeight="1" x14ac:dyDescent="0.25">
      <c r="A137" s="48"/>
      <c r="B137" s="49"/>
      <c r="C137" s="199"/>
      <c r="D137" s="48"/>
      <c r="E137" s="48"/>
      <c r="F137" s="194"/>
      <c r="G137" s="194"/>
      <c r="H137" s="194"/>
      <c r="I137" s="194"/>
      <c r="J137" s="194"/>
      <c r="K137" s="194"/>
      <c r="L137" s="48"/>
      <c r="M137" s="48"/>
      <c r="N137" s="48"/>
      <c r="O137" s="48"/>
      <c r="P137" s="48"/>
      <c r="Q137" s="48"/>
      <c r="R137" s="48"/>
      <c r="S137" s="48"/>
      <c r="T137" s="48"/>
      <c r="U137" s="48"/>
      <c r="V137" s="48"/>
      <c r="W137" s="48"/>
      <c r="X137" s="48"/>
      <c r="Y137" s="48"/>
      <c r="Z137" s="48"/>
      <c r="AA137" s="194"/>
      <c r="AB137" s="48"/>
      <c r="AC137" s="48"/>
      <c r="AD137" s="194"/>
      <c r="AE137" s="194"/>
      <c r="AF137" s="48"/>
      <c r="AG137" s="48"/>
      <c r="AH137" s="48"/>
      <c r="AI137" s="48"/>
      <c r="AJ137" s="48"/>
      <c r="AK137" s="48"/>
      <c r="AL137" s="48"/>
      <c r="AM137" s="48"/>
      <c r="AN137" s="48"/>
      <c r="AO137" s="48"/>
      <c r="AP137" s="48"/>
      <c r="AQ137" s="48"/>
      <c r="AR137" s="48"/>
      <c r="AS137" s="48"/>
      <c r="AT137" s="48"/>
      <c r="AU137" s="40"/>
      <c r="AV137" s="40"/>
      <c r="AW137" s="40"/>
      <c r="AX137" s="42"/>
    </row>
    <row r="138" spans="1:50" ht="22.5" customHeight="1" x14ac:dyDescent="0.25">
      <c r="A138" s="48"/>
      <c r="B138" s="49"/>
      <c r="C138" s="199"/>
      <c r="D138" s="48"/>
      <c r="E138" s="48"/>
      <c r="F138" s="194"/>
      <c r="G138" s="194"/>
      <c r="H138" s="194"/>
      <c r="I138" s="194"/>
      <c r="J138" s="194"/>
      <c r="K138" s="194"/>
      <c r="L138" s="48"/>
      <c r="M138" s="48"/>
      <c r="N138" s="48"/>
      <c r="O138" s="48"/>
      <c r="P138" s="48"/>
      <c r="Q138" s="48"/>
      <c r="R138" s="48"/>
      <c r="S138" s="48"/>
      <c r="T138" s="48"/>
      <c r="U138" s="48"/>
      <c r="V138" s="48"/>
      <c r="W138" s="48"/>
      <c r="X138" s="48"/>
      <c r="Y138" s="48"/>
      <c r="Z138" s="48"/>
      <c r="AA138" s="194"/>
      <c r="AB138" s="48"/>
      <c r="AC138" s="48"/>
      <c r="AD138" s="194"/>
      <c r="AE138" s="194"/>
      <c r="AF138" s="48"/>
      <c r="AG138" s="48"/>
      <c r="AH138" s="48"/>
      <c r="AI138" s="48"/>
      <c r="AJ138" s="48"/>
      <c r="AK138" s="48"/>
      <c r="AL138" s="48"/>
      <c r="AM138" s="48"/>
      <c r="AN138" s="48"/>
      <c r="AO138" s="48"/>
      <c r="AP138" s="48"/>
      <c r="AQ138" s="48"/>
      <c r="AR138" s="48"/>
      <c r="AS138" s="48"/>
      <c r="AT138" s="48"/>
      <c r="AU138" s="40"/>
      <c r="AV138" s="40"/>
      <c r="AW138" s="40"/>
      <c r="AX138" s="42"/>
    </row>
    <row r="139" spans="1:50" ht="22.5" customHeight="1" x14ac:dyDescent="0.25">
      <c r="A139" s="48"/>
      <c r="B139" s="49"/>
      <c r="C139" s="199"/>
      <c r="D139" s="48"/>
      <c r="E139" s="48"/>
      <c r="F139" s="194"/>
      <c r="G139" s="194"/>
      <c r="H139" s="194"/>
      <c r="I139" s="194"/>
      <c r="J139" s="194"/>
      <c r="K139" s="194"/>
      <c r="L139" s="48"/>
      <c r="M139" s="48"/>
      <c r="N139" s="48"/>
      <c r="O139" s="48"/>
      <c r="P139" s="48"/>
      <c r="Q139" s="48"/>
      <c r="R139" s="48"/>
      <c r="S139" s="48"/>
      <c r="T139" s="48"/>
      <c r="U139" s="48"/>
      <c r="V139" s="48"/>
      <c r="W139" s="48"/>
      <c r="X139" s="48"/>
      <c r="Y139" s="48"/>
      <c r="Z139" s="48"/>
      <c r="AA139" s="194"/>
      <c r="AB139" s="48"/>
      <c r="AC139" s="48"/>
      <c r="AD139" s="194"/>
      <c r="AE139" s="194"/>
      <c r="AF139" s="48"/>
      <c r="AG139" s="48"/>
      <c r="AH139" s="48"/>
      <c r="AI139" s="48"/>
      <c r="AJ139" s="48"/>
      <c r="AK139" s="48"/>
      <c r="AL139" s="48"/>
      <c r="AM139" s="48"/>
      <c r="AN139" s="48"/>
      <c r="AO139" s="48"/>
      <c r="AP139" s="48"/>
      <c r="AQ139" s="48"/>
      <c r="AR139" s="48"/>
      <c r="AS139" s="48"/>
      <c r="AT139" s="48"/>
      <c r="AU139" s="40"/>
      <c r="AV139" s="40"/>
      <c r="AW139" s="40"/>
      <c r="AX139" s="42"/>
    </row>
    <row r="140" spans="1:50" ht="22.5" customHeight="1" x14ac:dyDescent="0.25">
      <c r="A140" s="48"/>
      <c r="B140" s="49"/>
      <c r="C140" s="199"/>
      <c r="D140" s="48"/>
      <c r="E140" s="48"/>
      <c r="F140" s="194"/>
      <c r="G140" s="194"/>
      <c r="H140" s="194"/>
      <c r="I140" s="194"/>
      <c r="J140" s="194"/>
      <c r="K140" s="194"/>
      <c r="L140" s="48"/>
      <c r="M140" s="48"/>
      <c r="N140" s="48"/>
      <c r="O140" s="48"/>
      <c r="P140" s="48"/>
      <c r="Q140" s="48"/>
      <c r="R140" s="48"/>
      <c r="S140" s="48"/>
      <c r="T140" s="48"/>
      <c r="U140" s="48"/>
      <c r="V140" s="48"/>
      <c r="W140" s="48"/>
      <c r="X140" s="48"/>
      <c r="Y140" s="48"/>
      <c r="Z140" s="48"/>
      <c r="AA140" s="194"/>
      <c r="AB140" s="48"/>
      <c r="AC140" s="48"/>
      <c r="AD140" s="194"/>
      <c r="AE140" s="194"/>
      <c r="AF140" s="48"/>
      <c r="AG140" s="48"/>
      <c r="AH140" s="48"/>
      <c r="AI140" s="48"/>
      <c r="AJ140" s="48"/>
      <c r="AK140" s="48"/>
      <c r="AL140" s="48"/>
      <c r="AM140" s="48"/>
      <c r="AN140" s="48"/>
      <c r="AO140" s="48"/>
      <c r="AP140" s="48"/>
      <c r="AQ140" s="48"/>
      <c r="AR140" s="48"/>
      <c r="AS140" s="48"/>
      <c r="AT140" s="48"/>
      <c r="AU140" s="40"/>
      <c r="AV140" s="40"/>
      <c r="AW140" s="40"/>
      <c r="AX140" s="42"/>
    </row>
    <row r="141" spans="1:50" ht="22.5" customHeight="1" x14ac:dyDescent="0.25">
      <c r="A141" s="48"/>
      <c r="B141" s="49"/>
      <c r="C141" s="199"/>
      <c r="D141" s="48"/>
      <c r="E141" s="48"/>
      <c r="F141" s="194"/>
      <c r="G141" s="194"/>
      <c r="H141" s="194"/>
      <c r="I141" s="194"/>
      <c r="J141" s="194"/>
      <c r="K141" s="194"/>
      <c r="L141" s="48"/>
      <c r="M141" s="48"/>
      <c r="N141" s="48"/>
      <c r="O141" s="48"/>
      <c r="P141" s="48"/>
      <c r="Q141" s="48"/>
      <c r="R141" s="48"/>
      <c r="S141" s="48"/>
      <c r="T141" s="48"/>
      <c r="U141" s="48"/>
      <c r="V141" s="48"/>
      <c r="W141" s="48"/>
      <c r="X141" s="48"/>
      <c r="Y141" s="48"/>
      <c r="Z141" s="48"/>
      <c r="AA141" s="194"/>
      <c r="AB141" s="48"/>
      <c r="AC141" s="48"/>
      <c r="AD141" s="194"/>
      <c r="AE141" s="194"/>
      <c r="AF141" s="48"/>
      <c r="AG141" s="48"/>
      <c r="AH141" s="48"/>
      <c r="AI141" s="48"/>
      <c r="AJ141" s="48"/>
      <c r="AK141" s="48"/>
      <c r="AL141" s="48"/>
      <c r="AM141" s="48"/>
      <c r="AN141" s="48"/>
      <c r="AO141" s="48"/>
      <c r="AP141" s="48"/>
      <c r="AQ141" s="48"/>
      <c r="AR141" s="48"/>
      <c r="AS141" s="48"/>
      <c r="AT141" s="48"/>
      <c r="AU141" s="40"/>
      <c r="AV141" s="40"/>
      <c r="AW141" s="40"/>
      <c r="AX141" s="42"/>
    </row>
    <row r="142" spans="1:50" ht="22.5" customHeight="1" x14ac:dyDescent="0.25">
      <c r="A142" s="48"/>
      <c r="B142" s="49"/>
      <c r="C142" s="199"/>
      <c r="D142" s="48"/>
      <c r="E142" s="48"/>
      <c r="F142" s="194"/>
      <c r="G142" s="194"/>
      <c r="H142" s="194"/>
      <c r="I142" s="194"/>
      <c r="J142" s="194"/>
      <c r="K142" s="194"/>
      <c r="L142" s="48"/>
      <c r="M142" s="48"/>
      <c r="N142" s="48"/>
      <c r="O142" s="48"/>
      <c r="P142" s="48"/>
      <c r="Q142" s="48"/>
      <c r="R142" s="48"/>
      <c r="S142" s="48"/>
      <c r="T142" s="48"/>
      <c r="U142" s="48"/>
      <c r="V142" s="48"/>
      <c r="W142" s="48"/>
      <c r="X142" s="48"/>
      <c r="Y142" s="48"/>
      <c r="Z142" s="48"/>
      <c r="AA142" s="194"/>
      <c r="AB142" s="48"/>
      <c r="AC142" s="48"/>
      <c r="AD142" s="194"/>
      <c r="AE142" s="194"/>
      <c r="AF142" s="48"/>
      <c r="AG142" s="48"/>
      <c r="AH142" s="48"/>
      <c r="AI142" s="48"/>
      <c r="AJ142" s="48"/>
      <c r="AK142" s="48"/>
      <c r="AL142" s="48"/>
      <c r="AM142" s="48"/>
      <c r="AN142" s="48"/>
      <c r="AO142" s="48"/>
      <c r="AP142" s="48"/>
      <c r="AQ142" s="48"/>
      <c r="AR142" s="48"/>
      <c r="AS142" s="48"/>
      <c r="AT142" s="48"/>
      <c r="AU142" s="40"/>
      <c r="AV142" s="40"/>
      <c r="AW142" s="40"/>
      <c r="AX142" s="42"/>
    </row>
    <row r="143" spans="1:50" ht="22.5" customHeight="1" x14ac:dyDescent="0.25">
      <c r="A143" s="48"/>
      <c r="B143" s="49"/>
      <c r="C143" s="199"/>
      <c r="D143" s="48"/>
      <c r="E143" s="48"/>
      <c r="F143" s="194"/>
      <c r="G143" s="194"/>
      <c r="H143" s="194"/>
      <c r="I143" s="194"/>
      <c r="J143" s="194"/>
      <c r="K143" s="194"/>
      <c r="L143" s="48"/>
      <c r="M143" s="48"/>
      <c r="N143" s="48"/>
      <c r="O143" s="48"/>
      <c r="P143" s="48"/>
      <c r="Q143" s="48"/>
      <c r="R143" s="48"/>
      <c r="S143" s="48"/>
      <c r="T143" s="48"/>
      <c r="U143" s="48"/>
      <c r="V143" s="48"/>
      <c r="W143" s="48"/>
      <c r="X143" s="48"/>
      <c r="Y143" s="48"/>
      <c r="Z143" s="48"/>
      <c r="AA143" s="194"/>
      <c r="AB143" s="48"/>
      <c r="AC143" s="48"/>
      <c r="AD143" s="194"/>
      <c r="AE143" s="194"/>
      <c r="AF143" s="48"/>
      <c r="AG143" s="48"/>
      <c r="AH143" s="48"/>
      <c r="AI143" s="48"/>
      <c r="AJ143" s="48"/>
      <c r="AK143" s="48"/>
      <c r="AL143" s="48"/>
      <c r="AM143" s="48"/>
      <c r="AN143" s="48"/>
      <c r="AO143" s="48"/>
      <c r="AP143" s="48"/>
      <c r="AQ143" s="48"/>
      <c r="AR143" s="48"/>
      <c r="AS143" s="48"/>
      <c r="AT143" s="48"/>
      <c r="AU143" s="40"/>
      <c r="AV143" s="40"/>
      <c r="AW143" s="40"/>
      <c r="AX143" s="42"/>
    </row>
    <row r="144" spans="1:50" ht="22.5" customHeight="1" x14ac:dyDescent="0.25">
      <c r="A144" s="48"/>
      <c r="B144" s="49"/>
      <c r="C144" s="199"/>
      <c r="D144" s="48"/>
      <c r="E144" s="48"/>
      <c r="F144" s="194"/>
      <c r="G144" s="194"/>
      <c r="H144" s="194"/>
      <c r="I144" s="194"/>
      <c r="J144" s="194"/>
      <c r="K144" s="194"/>
      <c r="L144" s="48"/>
      <c r="M144" s="48"/>
      <c r="N144" s="48"/>
      <c r="O144" s="48"/>
      <c r="P144" s="48"/>
      <c r="Q144" s="48"/>
      <c r="R144" s="48"/>
      <c r="S144" s="48"/>
      <c r="T144" s="48"/>
      <c r="U144" s="48"/>
      <c r="V144" s="48"/>
      <c r="W144" s="48"/>
      <c r="X144" s="48"/>
      <c r="Y144" s="48"/>
      <c r="Z144" s="48"/>
      <c r="AA144" s="194"/>
      <c r="AB144" s="48"/>
      <c r="AC144" s="48"/>
      <c r="AD144" s="194"/>
      <c r="AE144" s="194"/>
      <c r="AF144" s="48"/>
      <c r="AG144" s="48"/>
      <c r="AH144" s="48"/>
      <c r="AI144" s="48"/>
      <c r="AJ144" s="48"/>
      <c r="AK144" s="48"/>
      <c r="AL144" s="48"/>
      <c r="AM144" s="48"/>
      <c r="AN144" s="48"/>
      <c r="AO144" s="48"/>
      <c r="AP144" s="48"/>
      <c r="AQ144" s="48"/>
      <c r="AR144" s="48"/>
      <c r="AS144" s="48"/>
      <c r="AT144" s="48"/>
      <c r="AU144" s="40"/>
      <c r="AV144" s="40"/>
      <c r="AW144" s="40"/>
      <c r="AX144" s="42"/>
    </row>
    <row r="145" spans="1:50" ht="22.5" customHeight="1" x14ac:dyDescent="0.25">
      <c r="A145" s="48"/>
      <c r="B145" s="49"/>
      <c r="C145" s="199"/>
      <c r="D145" s="48"/>
      <c r="E145" s="48"/>
      <c r="F145" s="194"/>
      <c r="G145" s="194"/>
      <c r="H145" s="194"/>
      <c r="I145" s="194"/>
      <c r="J145" s="194"/>
      <c r="K145" s="194"/>
      <c r="L145" s="48"/>
      <c r="M145" s="48"/>
      <c r="N145" s="48"/>
      <c r="O145" s="48"/>
      <c r="P145" s="48"/>
      <c r="Q145" s="48"/>
      <c r="R145" s="48"/>
      <c r="S145" s="48"/>
      <c r="T145" s="48"/>
      <c r="U145" s="48"/>
      <c r="V145" s="48"/>
      <c r="W145" s="48"/>
      <c r="X145" s="48"/>
      <c r="Y145" s="48"/>
      <c r="Z145" s="48"/>
      <c r="AA145" s="194"/>
      <c r="AB145" s="48"/>
      <c r="AC145" s="48"/>
      <c r="AD145" s="194"/>
      <c r="AE145" s="194"/>
      <c r="AF145" s="48"/>
      <c r="AG145" s="48"/>
      <c r="AH145" s="48"/>
      <c r="AI145" s="48"/>
      <c r="AJ145" s="48"/>
      <c r="AK145" s="48"/>
      <c r="AL145" s="48"/>
      <c r="AM145" s="48"/>
      <c r="AN145" s="48"/>
      <c r="AO145" s="48"/>
      <c r="AP145" s="48"/>
      <c r="AQ145" s="48"/>
      <c r="AR145" s="48"/>
      <c r="AS145" s="48"/>
      <c r="AT145" s="48"/>
      <c r="AU145" s="40"/>
      <c r="AV145" s="40"/>
      <c r="AW145" s="40"/>
      <c r="AX145" s="42"/>
    </row>
    <row r="146" spans="1:50" ht="22.5" customHeight="1" x14ac:dyDescent="0.25">
      <c r="A146" s="48"/>
      <c r="B146" s="49"/>
      <c r="C146" s="199"/>
      <c r="D146" s="48"/>
      <c r="E146" s="48"/>
      <c r="F146" s="194"/>
      <c r="G146" s="194"/>
      <c r="H146" s="194"/>
      <c r="I146" s="194"/>
      <c r="J146" s="194"/>
      <c r="K146" s="194"/>
      <c r="L146" s="48"/>
      <c r="M146" s="48"/>
      <c r="N146" s="48"/>
      <c r="O146" s="48"/>
      <c r="P146" s="48"/>
      <c r="Q146" s="48"/>
      <c r="R146" s="48"/>
      <c r="S146" s="48"/>
      <c r="T146" s="48"/>
      <c r="U146" s="48"/>
      <c r="V146" s="48"/>
      <c r="W146" s="48"/>
      <c r="X146" s="48"/>
      <c r="Y146" s="48"/>
      <c r="Z146" s="48"/>
      <c r="AA146" s="194"/>
      <c r="AB146" s="48"/>
      <c r="AC146" s="48"/>
      <c r="AD146" s="194"/>
      <c r="AE146" s="194"/>
      <c r="AF146" s="48"/>
      <c r="AG146" s="48"/>
      <c r="AH146" s="48"/>
      <c r="AI146" s="48"/>
      <c r="AJ146" s="48"/>
      <c r="AK146" s="48"/>
      <c r="AL146" s="48"/>
      <c r="AM146" s="48"/>
      <c r="AN146" s="48"/>
      <c r="AO146" s="48"/>
      <c r="AP146" s="48"/>
      <c r="AQ146" s="48"/>
      <c r="AR146" s="48"/>
      <c r="AS146" s="48"/>
      <c r="AT146" s="48"/>
      <c r="AU146" s="40"/>
      <c r="AV146" s="40"/>
      <c r="AW146" s="40"/>
      <c r="AX146" s="42"/>
    </row>
    <row r="147" spans="1:50" ht="22.5" customHeight="1" x14ac:dyDescent="0.25">
      <c r="A147" s="48"/>
      <c r="B147" s="49"/>
      <c r="C147" s="199"/>
      <c r="D147" s="48"/>
      <c r="E147" s="48"/>
      <c r="F147" s="194"/>
      <c r="G147" s="194"/>
      <c r="H147" s="194"/>
      <c r="I147" s="194"/>
      <c r="J147" s="194"/>
      <c r="K147" s="194"/>
      <c r="L147" s="48"/>
      <c r="M147" s="48"/>
      <c r="N147" s="48"/>
      <c r="O147" s="48"/>
      <c r="P147" s="48"/>
      <c r="Q147" s="48"/>
      <c r="R147" s="48"/>
      <c r="S147" s="48"/>
      <c r="T147" s="48"/>
      <c r="U147" s="48"/>
      <c r="V147" s="48"/>
      <c r="W147" s="48"/>
      <c r="X147" s="48"/>
      <c r="Y147" s="48"/>
      <c r="Z147" s="48"/>
      <c r="AA147" s="194"/>
      <c r="AB147" s="48"/>
      <c r="AC147" s="48"/>
      <c r="AD147" s="194"/>
      <c r="AE147" s="194"/>
      <c r="AF147" s="48"/>
      <c r="AG147" s="48"/>
      <c r="AH147" s="48"/>
      <c r="AI147" s="48"/>
      <c r="AJ147" s="48"/>
      <c r="AK147" s="48"/>
      <c r="AL147" s="48"/>
      <c r="AM147" s="48"/>
      <c r="AN147" s="48"/>
      <c r="AO147" s="48"/>
      <c r="AP147" s="48"/>
      <c r="AQ147" s="48"/>
      <c r="AR147" s="48"/>
      <c r="AS147" s="48"/>
      <c r="AT147" s="48"/>
      <c r="AU147" s="40"/>
      <c r="AV147" s="40"/>
      <c r="AW147" s="40"/>
      <c r="AX147" s="42"/>
    </row>
    <row r="148" spans="1:50" ht="22.5" customHeight="1" x14ac:dyDescent="0.25">
      <c r="A148" s="48"/>
      <c r="B148" s="49"/>
      <c r="C148" s="199"/>
      <c r="D148" s="48"/>
      <c r="E148" s="48"/>
      <c r="F148" s="194"/>
      <c r="G148" s="194"/>
      <c r="H148" s="194"/>
      <c r="I148" s="194"/>
      <c r="J148" s="194"/>
      <c r="K148" s="194"/>
      <c r="L148" s="48"/>
      <c r="M148" s="48"/>
      <c r="N148" s="48"/>
      <c r="O148" s="48"/>
      <c r="P148" s="48"/>
      <c r="Q148" s="48"/>
      <c r="R148" s="48"/>
      <c r="S148" s="48"/>
      <c r="T148" s="48"/>
      <c r="U148" s="48"/>
      <c r="V148" s="48"/>
      <c r="W148" s="48"/>
      <c r="X148" s="48"/>
      <c r="Y148" s="48"/>
      <c r="Z148" s="48"/>
      <c r="AA148" s="194"/>
      <c r="AB148" s="48"/>
      <c r="AC148" s="48"/>
      <c r="AD148" s="194"/>
      <c r="AE148" s="194"/>
      <c r="AF148" s="48"/>
      <c r="AG148" s="48"/>
      <c r="AH148" s="48"/>
      <c r="AI148" s="48"/>
      <c r="AJ148" s="48"/>
      <c r="AK148" s="48"/>
      <c r="AL148" s="48"/>
      <c r="AM148" s="48"/>
      <c r="AN148" s="48"/>
      <c r="AO148" s="48"/>
      <c r="AP148" s="48"/>
      <c r="AQ148" s="48"/>
      <c r="AR148" s="48"/>
      <c r="AS148" s="48"/>
      <c r="AT148" s="48"/>
      <c r="AU148" s="40"/>
      <c r="AV148" s="40"/>
      <c r="AW148" s="40"/>
      <c r="AX148" s="42"/>
    </row>
    <row r="149" spans="1:50" ht="22.5" customHeight="1" x14ac:dyDescent="0.25">
      <c r="A149" s="48"/>
      <c r="B149" s="49"/>
      <c r="C149" s="199"/>
      <c r="D149" s="48"/>
      <c r="E149" s="48"/>
      <c r="F149" s="194"/>
      <c r="G149" s="194"/>
      <c r="H149" s="194"/>
      <c r="I149" s="194"/>
      <c r="J149" s="194"/>
      <c r="K149" s="194"/>
      <c r="L149" s="48"/>
      <c r="M149" s="48"/>
      <c r="N149" s="48"/>
      <c r="O149" s="48"/>
      <c r="P149" s="48"/>
      <c r="Q149" s="48"/>
      <c r="R149" s="48"/>
      <c r="S149" s="48"/>
      <c r="T149" s="48"/>
      <c r="U149" s="48"/>
      <c r="V149" s="48"/>
      <c r="W149" s="48"/>
      <c r="X149" s="48"/>
      <c r="Y149" s="48"/>
      <c r="Z149" s="48"/>
      <c r="AA149" s="194"/>
      <c r="AB149" s="48"/>
      <c r="AC149" s="48"/>
      <c r="AD149" s="194"/>
      <c r="AE149" s="194"/>
      <c r="AF149" s="48"/>
      <c r="AG149" s="48"/>
      <c r="AH149" s="48"/>
      <c r="AI149" s="48"/>
      <c r="AJ149" s="48"/>
      <c r="AK149" s="48"/>
      <c r="AL149" s="48"/>
      <c r="AM149" s="48"/>
      <c r="AN149" s="48"/>
      <c r="AO149" s="48"/>
      <c r="AP149" s="48"/>
      <c r="AQ149" s="48"/>
      <c r="AR149" s="48"/>
      <c r="AS149" s="48"/>
      <c r="AT149" s="48"/>
      <c r="AU149" s="40"/>
      <c r="AV149" s="40"/>
      <c r="AW149" s="40"/>
      <c r="AX149" s="42"/>
    </row>
    <row r="150" spans="1:50" ht="22.5" customHeight="1" x14ac:dyDescent="0.25">
      <c r="A150" s="48"/>
      <c r="B150" s="49"/>
      <c r="C150" s="199"/>
      <c r="D150" s="48"/>
      <c r="E150" s="48"/>
      <c r="F150" s="194"/>
      <c r="G150" s="194"/>
      <c r="H150" s="194"/>
      <c r="I150" s="194"/>
      <c r="J150" s="194"/>
      <c r="K150" s="194"/>
      <c r="L150" s="48"/>
      <c r="M150" s="48"/>
      <c r="N150" s="48"/>
      <c r="O150" s="48"/>
      <c r="P150" s="48"/>
      <c r="Q150" s="48"/>
      <c r="R150" s="48"/>
      <c r="S150" s="48"/>
      <c r="T150" s="48"/>
      <c r="U150" s="48"/>
      <c r="V150" s="48"/>
      <c r="W150" s="48"/>
      <c r="X150" s="48"/>
      <c r="Y150" s="48"/>
      <c r="Z150" s="48"/>
      <c r="AA150" s="194"/>
      <c r="AB150" s="48"/>
      <c r="AC150" s="48"/>
      <c r="AD150" s="194"/>
      <c r="AE150" s="194"/>
      <c r="AF150" s="48"/>
      <c r="AG150" s="48"/>
      <c r="AH150" s="48"/>
      <c r="AI150" s="48"/>
      <c r="AJ150" s="48"/>
      <c r="AK150" s="48"/>
      <c r="AL150" s="48"/>
      <c r="AM150" s="48"/>
      <c r="AN150" s="48"/>
      <c r="AO150" s="48"/>
      <c r="AP150" s="48"/>
      <c r="AQ150" s="48"/>
      <c r="AR150" s="48"/>
      <c r="AS150" s="48"/>
      <c r="AT150" s="48"/>
      <c r="AU150" s="40"/>
      <c r="AV150" s="40"/>
      <c r="AW150" s="40"/>
      <c r="AX150" s="42"/>
    </row>
    <row r="151" spans="1:50" ht="22.5" customHeight="1" x14ac:dyDescent="0.25">
      <c r="A151" s="48"/>
      <c r="B151" s="49"/>
      <c r="C151" s="199"/>
      <c r="D151" s="48"/>
      <c r="E151" s="48"/>
      <c r="F151" s="194"/>
      <c r="G151" s="194"/>
      <c r="H151" s="194"/>
      <c r="I151" s="194"/>
      <c r="J151" s="194"/>
      <c r="K151" s="194"/>
      <c r="L151" s="48"/>
      <c r="M151" s="48"/>
      <c r="N151" s="48"/>
      <c r="O151" s="48"/>
      <c r="P151" s="48"/>
      <c r="Q151" s="48"/>
      <c r="R151" s="48"/>
      <c r="S151" s="48"/>
      <c r="T151" s="48"/>
      <c r="U151" s="48"/>
      <c r="V151" s="48"/>
      <c r="W151" s="48"/>
      <c r="X151" s="48"/>
      <c r="Y151" s="48"/>
      <c r="Z151" s="48"/>
      <c r="AA151" s="194"/>
      <c r="AB151" s="48"/>
      <c r="AC151" s="48"/>
      <c r="AD151" s="194"/>
      <c r="AE151" s="194"/>
      <c r="AF151" s="48"/>
      <c r="AG151" s="48"/>
      <c r="AH151" s="48"/>
      <c r="AI151" s="48"/>
      <c r="AJ151" s="48"/>
      <c r="AK151" s="48"/>
      <c r="AL151" s="48"/>
      <c r="AM151" s="48"/>
      <c r="AN151" s="48"/>
      <c r="AO151" s="48"/>
      <c r="AP151" s="48"/>
      <c r="AQ151" s="48"/>
      <c r="AR151" s="48"/>
      <c r="AS151" s="48"/>
      <c r="AT151" s="48"/>
      <c r="AU151" s="40"/>
      <c r="AV151" s="40"/>
      <c r="AW151" s="40"/>
      <c r="AX151" s="42"/>
    </row>
    <row r="152" spans="1:50" ht="22.5" customHeight="1" x14ac:dyDescent="0.25">
      <c r="A152" s="48"/>
      <c r="B152" s="49"/>
      <c r="C152" s="199"/>
      <c r="D152" s="48"/>
      <c r="E152" s="48"/>
      <c r="F152" s="194"/>
      <c r="G152" s="194"/>
      <c r="H152" s="194"/>
      <c r="I152" s="194"/>
      <c r="J152" s="194"/>
      <c r="K152" s="194"/>
      <c r="L152" s="48"/>
      <c r="M152" s="48"/>
      <c r="N152" s="48"/>
      <c r="O152" s="48"/>
      <c r="P152" s="48"/>
      <c r="Q152" s="48"/>
      <c r="R152" s="48"/>
      <c r="S152" s="48"/>
      <c r="T152" s="48"/>
      <c r="U152" s="48"/>
      <c r="V152" s="48"/>
      <c r="W152" s="48"/>
      <c r="X152" s="48"/>
      <c r="Y152" s="48"/>
      <c r="Z152" s="48"/>
      <c r="AA152" s="194"/>
      <c r="AB152" s="48"/>
      <c r="AC152" s="48"/>
      <c r="AD152" s="194"/>
      <c r="AE152" s="194"/>
      <c r="AF152" s="48"/>
      <c r="AG152" s="48"/>
      <c r="AH152" s="48"/>
      <c r="AI152" s="48"/>
      <c r="AJ152" s="48"/>
      <c r="AK152" s="48"/>
      <c r="AL152" s="48"/>
      <c r="AM152" s="48"/>
      <c r="AN152" s="48"/>
      <c r="AO152" s="48"/>
      <c r="AP152" s="48"/>
      <c r="AQ152" s="48"/>
      <c r="AR152" s="48"/>
      <c r="AS152" s="48"/>
      <c r="AT152" s="48"/>
      <c r="AU152" s="40"/>
      <c r="AV152" s="40"/>
      <c r="AW152" s="40"/>
      <c r="AX152" s="42"/>
    </row>
    <row r="153" spans="1:50" ht="22.5" customHeight="1" x14ac:dyDescent="0.25">
      <c r="A153" s="48"/>
      <c r="B153" s="49"/>
      <c r="C153" s="199"/>
      <c r="D153" s="48"/>
      <c r="E153" s="48"/>
      <c r="F153" s="194"/>
      <c r="G153" s="194"/>
      <c r="H153" s="194"/>
      <c r="I153" s="194"/>
      <c r="J153" s="194"/>
      <c r="K153" s="194"/>
      <c r="L153" s="48"/>
      <c r="M153" s="48"/>
      <c r="N153" s="48"/>
      <c r="O153" s="48"/>
      <c r="P153" s="48"/>
      <c r="Q153" s="48"/>
      <c r="R153" s="48"/>
      <c r="S153" s="48"/>
      <c r="T153" s="48"/>
      <c r="U153" s="48"/>
      <c r="V153" s="48"/>
      <c r="W153" s="48"/>
      <c r="X153" s="48"/>
      <c r="Y153" s="48"/>
      <c r="Z153" s="48"/>
      <c r="AA153" s="194"/>
      <c r="AB153" s="48"/>
      <c r="AC153" s="48"/>
      <c r="AD153" s="194"/>
      <c r="AE153" s="194"/>
      <c r="AF153" s="48"/>
      <c r="AG153" s="48"/>
      <c r="AH153" s="48"/>
      <c r="AI153" s="48"/>
      <c r="AJ153" s="48"/>
      <c r="AK153" s="48"/>
      <c r="AL153" s="48"/>
      <c r="AM153" s="48"/>
      <c r="AN153" s="48"/>
      <c r="AO153" s="48"/>
      <c r="AP153" s="48"/>
      <c r="AQ153" s="48"/>
      <c r="AR153" s="48"/>
      <c r="AS153" s="48"/>
      <c r="AT153" s="48"/>
      <c r="AU153" s="40"/>
      <c r="AV153" s="40"/>
      <c r="AW153" s="40"/>
      <c r="AX153" s="42"/>
    </row>
    <row r="154" spans="1:50" ht="22.5" customHeight="1" x14ac:dyDescent="0.25">
      <c r="A154" s="48"/>
      <c r="B154" s="49"/>
      <c r="C154" s="199"/>
      <c r="D154" s="48"/>
      <c r="E154" s="48"/>
      <c r="F154" s="194"/>
      <c r="G154" s="194"/>
      <c r="H154" s="194"/>
      <c r="I154" s="194"/>
      <c r="J154" s="194"/>
      <c r="K154" s="194"/>
      <c r="L154" s="48"/>
      <c r="M154" s="48"/>
      <c r="N154" s="48"/>
      <c r="O154" s="48"/>
      <c r="P154" s="48"/>
      <c r="Q154" s="48"/>
      <c r="R154" s="48"/>
      <c r="S154" s="48"/>
      <c r="T154" s="48"/>
      <c r="U154" s="48"/>
      <c r="V154" s="48"/>
      <c r="W154" s="48"/>
      <c r="X154" s="48"/>
      <c r="Y154" s="48"/>
      <c r="Z154" s="48"/>
      <c r="AA154" s="194"/>
      <c r="AB154" s="48"/>
      <c r="AC154" s="48"/>
      <c r="AD154" s="194"/>
      <c r="AE154" s="194"/>
      <c r="AF154" s="48"/>
      <c r="AG154" s="48"/>
      <c r="AH154" s="48"/>
      <c r="AI154" s="48"/>
      <c r="AJ154" s="48"/>
      <c r="AK154" s="48"/>
      <c r="AL154" s="48"/>
      <c r="AM154" s="48"/>
      <c r="AN154" s="48"/>
      <c r="AO154" s="48"/>
      <c r="AP154" s="48"/>
      <c r="AQ154" s="48"/>
      <c r="AR154" s="48"/>
      <c r="AS154" s="48"/>
      <c r="AT154" s="48"/>
      <c r="AU154" s="40"/>
      <c r="AV154" s="40"/>
      <c r="AW154" s="40"/>
      <c r="AX154" s="42"/>
    </row>
    <row r="155" spans="1:50" ht="22.5" customHeight="1" x14ac:dyDescent="0.25">
      <c r="A155" s="48"/>
      <c r="B155" s="49"/>
      <c r="C155" s="199"/>
      <c r="D155" s="48"/>
      <c r="E155" s="48"/>
      <c r="F155" s="194"/>
      <c r="G155" s="194"/>
      <c r="H155" s="194"/>
      <c r="I155" s="194"/>
      <c r="J155" s="194"/>
      <c r="K155" s="194"/>
      <c r="L155" s="48"/>
      <c r="M155" s="48"/>
      <c r="N155" s="48"/>
      <c r="O155" s="48"/>
      <c r="P155" s="48"/>
      <c r="Q155" s="48"/>
      <c r="R155" s="48"/>
      <c r="S155" s="48"/>
      <c r="T155" s="48"/>
      <c r="U155" s="48"/>
      <c r="V155" s="48"/>
      <c r="W155" s="48"/>
      <c r="X155" s="48"/>
      <c r="Y155" s="48"/>
      <c r="Z155" s="48"/>
      <c r="AA155" s="194"/>
      <c r="AB155" s="48"/>
      <c r="AC155" s="48"/>
      <c r="AD155" s="194"/>
      <c r="AE155" s="194"/>
      <c r="AF155" s="48"/>
      <c r="AG155" s="48"/>
      <c r="AH155" s="48"/>
      <c r="AI155" s="48"/>
      <c r="AJ155" s="48"/>
      <c r="AK155" s="48"/>
      <c r="AL155" s="48"/>
      <c r="AM155" s="48"/>
      <c r="AN155" s="48"/>
      <c r="AO155" s="48"/>
      <c r="AP155" s="48"/>
      <c r="AQ155" s="48"/>
      <c r="AR155" s="48"/>
      <c r="AS155" s="48"/>
      <c r="AT155" s="48"/>
      <c r="AU155" s="40"/>
      <c r="AV155" s="40"/>
      <c r="AW155" s="40"/>
      <c r="AX155" s="42"/>
    </row>
    <row r="156" spans="1:50" ht="22.5" customHeight="1" x14ac:dyDescent="0.25">
      <c r="A156" s="48"/>
      <c r="B156" s="49"/>
      <c r="C156" s="199"/>
      <c r="D156" s="48"/>
      <c r="E156" s="48"/>
      <c r="F156" s="194"/>
      <c r="G156" s="194"/>
      <c r="H156" s="194"/>
      <c r="I156" s="194"/>
      <c r="J156" s="194"/>
      <c r="K156" s="194"/>
      <c r="L156" s="48"/>
      <c r="M156" s="48"/>
      <c r="N156" s="48"/>
      <c r="O156" s="48"/>
      <c r="P156" s="48"/>
      <c r="Q156" s="48"/>
      <c r="R156" s="48"/>
      <c r="S156" s="48"/>
      <c r="T156" s="48"/>
      <c r="U156" s="48"/>
      <c r="V156" s="48"/>
      <c r="W156" s="48"/>
      <c r="X156" s="48"/>
      <c r="Y156" s="48"/>
      <c r="Z156" s="48"/>
      <c r="AA156" s="194"/>
      <c r="AB156" s="48"/>
      <c r="AC156" s="48"/>
      <c r="AD156" s="194"/>
      <c r="AE156" s="194"/>
      <c r="AF156" s="48"/>
      <c r="AG156" s="48"/>
      <c r="AH156" s="48"/>
      <c r="AI156" s="48"/>
      <c r="AJ156" s="48"/>
      <c r="AK156" s="48"/>
      <c r="AL156" s="48"/>
      <c r="AM156" s="48"/>
      <c r="AN156" s="48"/>
      <c r="AO156" s="48"/>
      <c r="AP156" s="48"/>
      <c r="AQ156" s="48"/>
      <c r="AR156" s="48"/>
      <c r="AS156" s="48"/>
      <c r="AT156" s="48"/>
      <c r="AU156" s="40"/>
      <c r="AV156" s="40"/>
      <c r="AW156" s="40"/>
      <c r="AX156" s="42"/>
    </row>
    <row r="157" spans="1:50" ht="22.5" customHeight="1" x14ac:dyDescent="0.25">
      <c r="A157" s="48"/>
      <c r="B157" s="49"/>
      <c r="C157" s="199"/>
      <c r="D157" s="48"/>
      <c r="E157" s="48"/>
      <c r="F157" s="194"/>
      <c r="G157" s="194"/>
      <c r="H157" s="194"/>
      <c r="I157" s="194"/>
      <c r="J157" s="194"/>
      <c r="K157" s="194"/>
      <c r="L157" s="48"/>
      <c r="M157" s="48"/>
      <c r="N157" s="48"/>
      <c r="O157" s="48"/>
      <c r="P157" s="48"/>
      <c r="Q157" s="48"/>
      <c r="R157" s="48"/>
      <c r="S157" s="48"/>
      <c r="T157" s="48"/>
      <c r="U157" s="48"/>
      <c r="V157" s="48"/>
      <c r="W157" s="48"/>
      <c r="X157" s="48"/>
      <c r="Y157" s="48"/>
      <c r="Z157" s="48"/>
      <c r="AA157" s="194"/>
      <c r="AB157" s="48"/>
      <c r="AC157" s="48"/>
      <c r="AD157" s="194"/>
      <c r="AE157" s="194"/>
      <c r="AF157" s="48"/>
      <c r="AG157" s="48"/>
      <c r="AH157" s="48"/>
      <c r="AI157" s="48"/>
      <c r="AJ157" s="48"/>
      <c r="AK157" s="48"/>
      <c r="AL157" s="48"/>
      <c r="AM157" s="48"/>
      <c r="AN157" s="48"/>
      <c r="AO157" s="48"/>
      <c r="AP157" s="48"/>
      <c r="AQ157" s="48"/>
      <c r="AR157" s="48"/>
      <c r="AS157" s="48"/>
      <c r="AT157" s="48"/>
      <c r="AU157" s="40"/>
      <c r="AV157" s="40"/>
      <c r="AW157" s="40"/>
      <c r="AX157" s="42"/>
    </row>
    <row r="158" spans="1:50" ht="22.5" customHeight="1" x14ac:dyDescent="0.25">
      <c r="A158" s="48"/>
      <c r="B158" s="49"/>
      <c r="C158" s="199"/>
      <c r="D158" s="48"/>
      <c r="E158" s="48"/>
      <c r="F158" s="194"/>
      <c r="G158" s="194"/>
      <c r="H158" s="194"/>
      <c r="I158" s="194"/>
      <c r="J158" s="194"/>
      <c r="K158" s="194"/>
      <c r="L158" s="48"/>
      <c r="M158" s="48"/>
      <c r="N158" s="48"/>
      <c r="O158" s="48"/>
      <c r="P158" s="48"/>
      <c r="Q158" s="48"/>
      <c r="R158" s="48"/>
      <c r="S158" s="48"/>
      <c r="T158" s="48"/>
      <c r="U158" s="48"/>
      <c r="V158" s="48"/>
      <c r="W158" s="48"/>
      <c r="X158" s="48"/>
      <c r="Y158" s="48"/>
      <c r="Z158" s="48"/>
      <c r="AA158" s="194"/>
      <c r="AB158" s="48"/>
      <c r="AC158" s="48"/>
      <c r="AD158" s="194"/>
      <c r="AE158" s="194"/>
      <c r="AF158" s="48"/>
      <c r="AG158" s="48"/>
      <c r="AH158" s="48"/>
      <c r="AI158" s="48"/>
      <c r="AJ158" s="48"/>
      <c r="AK158" s="48"/>
      <c r="AL158" s="48"/>
      <c r="AM158" s="48"/>
      <c r="AN158" s="48"/>
      <c r="AO158" s="48"/>
      <c r="AP158" s="48"/>
      <c r="AQ158" s="48"/>
      <c r="AR158" s="48"/>
      <c r="AS158" s="48"/>
      <c r="AT158" s="48"/>
      <c r="AU158" s="40"/>
      <c r="AV158" s="40"/>
      <c r="AW158" s="40"/>
      <c r="AX158" s="42"/>
    </row>
    <row r="159" spans="1:50" ht="22.5" customHeight="1" x14ac:dyDescent="0.25">
      <c r="A159" s="48"/>
      <c r="B159" s="49"/>
      <c r="C159" s="199"/>
      <c r="D159" s="48"/>
      <c r="E159" s="48"/>
      <c r="F159" s="194"/>
      <c r="G159" s="194"/>
      <c r="H159" s="194"/>
      <c r="I159" s="194"/>
      <c r="J159" s="194"/>
      <c r="K159" s="194"/>
      <c r="L159" s="48"/>
      <c r="M159" s="48"/>
      <c r="N159" s="48"/>
      <c r="O159" s="48"/>
      <c r="P159" s="48"/>
      <c r="Q159" s="48"/>
      <c r="R159" s="48"/>
      <c r="S159" s="48"/>
      <c r="T159" s="48"/>
      <c r="U159" s="48"/>
      <c r="V159" s="48"/>
      <c r="W159" s="48"/>
      <c r="X159" s="48"/>
      <c r="Y159" s="48"/>
      <c r="Z159" s="48"/>
      <c r="AA159" s="194"/>
      <c r="AB159" s="48"/>
      <c r="AC159" s="48"/>
      <c r="AD159" s="194"/>
      <c r="AE159" s="194"/>
      <c r="AF159" s="48"/>
      <c r="AG159" s="48"/>
      <c r="AH159" s="48"/>
      <c r="AI159" s="48"/>
      <c r="AJ159" s="48"/>
      <c r="AK159" s="48"/>
      <c r="AL159" s="48"/>
      <c r="AM159" s="48"/>
      <c r="AN159" s="48"/>
      <c r="AO159" s="48"/>
      <c r="AP159" s="48"/>
      <c r="AQ159" s="48"/>
      <c r="AR159" s="48"/>
      <c r="AS159" s="48"/>
      <c r="AT159" s="48"/>
      <c r="AU159" s="40"/>
      <c r="AV159" s="40"/>
      <c r="AW159" s="40"/>
      <c r="AX159" s="42"/>
    </row>
    <row r="160" spans="1:50" ht="22.5" customHeight="1" x14ac:dyDescent="0.25">
      <c r="A160" s="48"/>
      <c r="B160" s="49"/>
      <c r="C160" s="199"/>
      <c r="D160" s="48"/>
      <c r="E160" s="48"/>
      <c r="F160" s="194"/>
      <c r="G160" s="194"/>
      <c r="H160" s="194"/>
      <c r="I160" s="194"/>
      <c r="J160" s="194"/>
      <c r="K160" s="194"/>
      <c r="L160" s="48"/>
      <c r="M160" s="48"/>
      <c r="N160" s="48"/>
      <c r="O160" s="48"/>
      <c r="P160" s="48"/>
      <c r="Q160" s="48"/>
      <c r="R160" s="48"/>
      <c r="S160" s="48"/>
      <c r="T160" s="48"/>
      <c r="U160" s="48"/>
      <c r="V160" s="48"/>
      <c r="W160" s="48"/>
      <c r="X160" s="48"/>
      <c r="Y160" s="48"/>
      <c r="Z160" s="48"/>
      <c r="AA160" s="194"/>
      <c r="AB160" s="48"/>
      <c r="AC160" s="48"/>
      <c r="AD160" s="194"/>
      <c r="AE160" s="194"/>
      <c r="AF160" s="48"/>
      <c r="AG160" s="48"/>
      <c r="AH160" s="48"/>
      <c r="AI160" s="48"/>
      <c r="AJ160" s="48"/>
      <c r="AK160" s="48"/>
      <c r="AL160" s="48"/>
      <c r="AM160" s="48"/>
      <c r="AN160" s="48"/>
      <c r="AO160" s="48"/>
      <c r="AP160" s="48"/>
      <c r="AQ160" s="48"/>
      <c r="AR160" s="48"/>
      <c r="AS160" s="48"/>
      <c r="AT160" s="48"/>
      <c r="AU160" s="40"/>
      <c r="AV160" s="40"/>
      <c r="AW160" s="40"/>
      <c r="AX160" s="42"/>
    </row>
    <row r="161" spans="1:50" ht="22.5" customHeight="1" x14ac:dyDescent="0.25">
      <c r="A161" s="48"/>
      <c r="B161" s="49"/>
      <c r="C161" s="199"/>
      <c r="D161" s="48"/>
      <c r="E161" s="48"/>
      <c r="F161" s="194"/>
      <c r="G161" s="194"/>
      <c r="H161" s="194"/>
      <c r="I161" s="194"/>
      <c r="J161" s="194"/>
      <c r="K161" s="194"/>
      <c r="L161" s="48"/>
      <c r="M161" s="48"/>
      <c r="N161" s="48"/>
      <c r="O161" s="48"/>
      <c r="P161" s="48"/>
      <c r="Q161" s="48"/>
      <c r="R161" s="48"/>
      <c r="S161" s="48"/>
      <c r="T161" s="48"/>
      <c r="U161" s="48"/>
      <c r="V161" s="48"/>
      <c r="W161" s="48"/>
      <c r="X161" s="48"/>
      <c r="Y161" s="48"/>
      <c r="Z161" s="48"/>
      <c r="AA161" s="194"/>
      <c r="AB161" s="48"/>
      <c r="AC161" s="48"/>
      <c r="AD161" s="194"/>
      <c r="AE161" s="194"/>
      <c r="AF161" s="48"/>
      <c r="AG161" s="48"/>
      <c r="AH161" s="48"/>
      <c r="AI161" s="48"/>
      <c r="AJ161" s="48"/>
      <c r="AK161" s="48"/>
      <c r="AL161" s="48"/>
      <c r="AM161" s="48"/>
      <c r="AN161" s="48"/>
      <c r="AO161" s="48"/>
      <c r="AP161" s="48"/>
      <c r="AQ161" s="48"/>
      <c r="AR161" s="48"/>
      <c r="AS161" s="48"/>
      <c r="AT161" s="48"/>
      <c r="AU161" s="40"/>
      <c r="AV161" s="40"/>
      <c r="AW161" s="40"/>
      <c r="AX161" s="42"/>
    </row>
    <row r="162" spans="1:50" ht="22.5" customHeight="1" x14ac:dyDescent="0.25">
      <c r="A162" s="48"/>
      <c r="B162" s="49"/>
      <c r="C162" s="199"/>
      <c r="D162" s="48"/>
      <c r="E162" s="48"/>
      <c r="F162" s="194"/>
      <c r="G162" s="194"/>
      <c r="H162" s="194"/>
      <c r="I162" s="194"/>
      <c r="J162" s="194"/>
      <c r="K162" s="194"/>
      <c r="L162" s="48"/>
      <c r="M162" s="48"/>
      <c r="N162" s="48"/>
      <c r="O162" s="48"/>
      <c r="P162" s="48"/>
      <c r="Q162" s="48"/>
      <c r="R162" s="48"/>
      <c r="S162" s="48"/>
      <c r="T162" s="48"/>
      <c r="U162" s="48"/>
      <c r="V162" s="48"/>
      <c r="W162" s="48"/>
      <c r="X162" s="48"/>
      <c r="Y162" s="48"/>
      <c r="Z162" s="48"/>
      <c r="AA162" s="194"/>
      <c r="AB162" s="48"/>
      <c r="AC162" s="48"/>
      <c r="AD162" s="194"/>
      <c r="AE162" s="194"/>
      <c r="AF162" s="48"/>
      <c r="AG162" s="48"/>
      <c r="AH162" s="48"/>
      <c r="AI162" s="48"/>
      <c r="AJ162" s="48"/>
      <c r="AK162" s="48"/>
      <c r="AL162" s="48"/>
      <c r="AM162" s="48"/>
      <c r="AN162" s="48"/>
      <c r="AO162" s="48"/>
      <c r="AP162" s="48"/>
      <c r="AQ162" s="48"/>
      <c r="AR162" s="48"/>
      <c r="AS162" s="48"/>
      <c r="AT162" s="48"/>
      <c r="AU162" s="40"/>
      <c r="AV162" s="40"/>
      <c r="AW162" s="40"/>
      <c r="AX162" s="42"/>
    </row>
    <row r="163" spans="1:50" ht="22.5" customHeight="1" x14ac:dyDescent="0.25">
      <c r="A163" s="48"/>
      <c r="B163" s="49"/>
      <c r="C163" s="199"/>
      <c r="D163" s="48"/>
      <c r="E163" s="48"/>
      <c r="F163" s="194"/>
      <c r="G163" s="194"/>
      <c r="H163" s="194"/>
      <c r="I163" s="194"/>
      <c r="J163" s="194"/>
      <c r="K163" s="194"/>
      <c r="L163" s="48"/>
      <c r="M163" s="48"/>
      <c r="N163" s="48"/>
      <c r="O163" s="48"/>
      <c r="P163" s="48"/>
      <c r="Q163" s="48"/>
      <c r="R163" s="48"/>
      <c r="S163" s="48"/>
      <c r="T163" s="48"/>
      <c r="U163" s="48"/>
      <c r="V163" s="48"/>
      <c r="W163" s="48"/>
      <c r="X163" s="48"/>
      <c r="Y163" s="48"/>
      <c r="Z163" s="48"/>
      <c r="AA163" s="194"/>
      <c r="AB163" s="48"/>
      <c r="AC163" s="48"/>
      <c r="AD163" s="194"/>
      <c r="AE163" s="194"/>
      <c r="AF163" s="48"/>
      <c r="AG163" s="48"/>
      <c r="AH163" s="48"/>
      <c r="AI163" s="48"/>
      <c r="AJ163" s="48"/>
      <c r="AK163" s="48"/>
      <c r="AL163" s="48"/>
      <c r="AM163" s="48"/>
      <c r="AN163" s="48"/>
      <c r="AO163" s="48"/>
      <c r="AP163" s="48"/>
      <c r="AQ163" s="48"/>
      <c r="AR163" s="48"/>
      <c r="AS163" s="48"/>
      <c r="AT163" s="48"/>
      <c r="AU163" s="40"/>
      <c r="AV163" s="40"/>
      <c r="AW163" s="40"/>
      <c r="AX163" s="42"/>
    </row>
    <row r="164" spans="1:50" ht="22.5" customHeight="1" x14ac:dyDescent="0.25">
      <c r="A164" s="48"/>
      <c r="B164" s="49"/>
      <c r="C164" s="199"/>
      <c r="D164" s="48"/>
      <c r="E164" s="48"/>
      <c r="F164" s="194"/>
      <c r="G164" s="194"/>
      <c r="H164" s="194"/>
      <c r="I164" s="194"/>
      <c r="J164" s="194"/>
      <c r="K164" s="194"/>
      <c r="L164" s="48"/>
      <c r="M164" s="48"/>
      <c r="N164" s="48"/>
      <c r="O164" s="48"/>
      <c r="P164" s="48"/>
      <c r="Q164" s="48"/>
      <c r="R164" s="48"/>
      <c r="S164" s="48"/>
      <c r="T164" s="48"/>
      <c r="U164" s="48"/>
      <c r="V164" s="48"/>
      <c r="W164" s="48"/>
      <c r="X164" s="48"/>
      <c r="Y164" s="48"/>
      <c r="Z164" s="48"/>
      <c r="AA164" s="194"/>
      <c r="AB164" s="48"/>
      <c r="AC164" s="48"/>
      <c r="AD164" s="194"/>
      <c r="AE164" s="194"/>
      <c r="AF164" s="48"/>
      <c r="AG164" s="48"/>
      <c r="AH164" s="48"/>
      <c r="AI164" s="48"/>
      <c r="AJ164" s="48"/>
      <c r="AK164" s="48"/>
      <c r="AL164" s="48"/>
      <c r="AM164" s="48"/>
      <c r="AN164" s="48"/>
      <c r="AO164" s="48"/>
      <c r="AP164" s="48"/>
      <c r="AQ164" s="48"/>
      <c r="AR164" s="48"/>
      <c r="AS164" s="48"/>
      <c r="AT164" s="48"/>
      <c r="AU164" s="40"/>
      <c r="AV164" s="40"/>
      <c r="AW164" s="40"/>
      <c r="AX164" s="42"/>
    </row>
    <row r="165" spans="1:50" ht="22.5" customHeight="1" x14ac:dyDescent="0.25">
      <c r="A165" s="48"/>
      <c r="B165" s="49"/>
      <c r="C165" s="199"/>
      <c r="D165" s="48"/>
      <c r="E165" s="48"/>
      <c r="F165" s="194"/>
      <c r="G165" s="194"/>
      <c r="H165" s="194"/>
      <c r="I165" s="194"/>
      <c r="J165" s="194"/>
      <c r="K165" s="194"/>
      <c r="L165" s="48"/>
      <c r="M165" s="48"/>
      <c r="N165" s="48"/>
      <c r="O165" s="48"/>
      <c r="P165" s="48"/>
      <c r="Q165" s="48"/>
      <c r="R165" s="48"/>
      <c r="S165" s="48"/>
      <c r="T165" s="48"/>
      <c r="U165" s="48"/>
      <c r="V165" s="48"/>
      <c r="W165" s="48"/>
      <c r="X165" s="48"/>
      <c r="Y165" s="48"/>
      <c r="Z165" s="48"/>
      <c r="AA165" s="194"/>
      <c r="AB165" s="48"/>
      <c r="AC165" s="48"/>
      <c r="AD165" s="194"/>
      <c r="AE165" s="194"/>
      <c r="AF165" s="48"/>
      <c r="AG165" s="48"/>
      <c r="AH165" s="48"/>
      <c r="AI165" s="48"/>
      <c r="AJ165" s="48"/>
      <c r="AK165" s="48"/>
      <c r="AL165" s="48"/>
      <c r="AM165" s="48"/>
      <c r="AN165" s="48"/>
      <c r="AO165" s="48"/>
      <c r="AP165" s="48"/>
      <c r="AQ165" s="48"/>
      <c r="AR165" s="48"/>
      <c r="AS165" s="48"/>
      <c r="AT165" s="48"/>
      <c r="AU165" s="40"/>
      <c r="AV165" s="40"/>
      <c r="AW165" s="40"/>
      <c r="AX165" s="42"/>
    </row>
    <row r="166" spans="1:50" ht="22.5" customHeight="1" x14ac:dyDescent="0.25">
      <c r="A166" s="48"/>
      <c r="B166" s="49"/>
      <c r="C166" s="199"/>
      <c r="D166" s="48"/>
      <c r="E166" s="48"/>
      <c r="F166" s="194"/>
      <c r="G166" s="194"/>
      <c r="H166" s="194"/>
      <c r="I166" s="194"/>
      <c r="J166" s="194"/>
      <c r="K166" s="194"/>
      <c r="L166" s="48"/>
      <c r="M166" s="48"/>
      <c r="N166" s="48"/>
      <c r="O166" s="48"/>
      <c r="P166" s="48"/>
      <c r="Q166" s="48"/>
      <c r="R166" s="48"/>
      <c r="S166" s="48"/>
      <c r="T166" s="48"/>
      <c r="U166" s="48"/>
      <c r="V166" s="48"/>
      <c r="W166" s="48"/>
      <c r="X166" s="48"/>
      <c r="Y166" s="48"/>
      <c r="Z166" s="48"/>
      <c r="AA166" s="194"/>
      <c r="AB166" s="48"/>
      <c r="AC166" s="48"/>
      <c r="AD166" s="194"/>
      <c r="AE166" s="194"/>
      <c r="AF166" s="48"/>
      <c r="AG166" s="48"/>
      <c r="AH166" s="48"/>
      <c r="AI166" s="48"/>
      <c r="AJ166" s="48"/>
      <c r="AK166" s="48"/>
      <c r="AL166" s="48"/>
      <c r="AM166" s="48"/>
      <c r="AN166" s="48"/>
      <c r="AO166" s="48"/>
      <c r="AP166" s="48"/>
      <c r="AQ166" s="48"/>
      <c r="AR166" s="48"/>
      <c r="AS166" s="48"/>
      <c r="AT166" s="48"/>
      <c r="AU166" s="40"/>
      <c r="AV166" s="40"/>
      <c r="AW166" s="40"/>
      <c r="AX166" s="42"/>
    </row>
    <row r="167" spans="1:50" ht="22.5" customHeight="1" x14ac:dyDescent="0.25">
      <c r="A167" s="48"/>
      <c r="B167" s="49"/>
      <c r="C167" s="199"/>
      <c r="D167" s="48"/>
      <c r="E167" s="48"/>
      <c r="F167" s="194"/>
      <c r="G167" s="194"/>
      <c r="H167" s="194"/>
      <c r="I167" s="194"/>
      <c r="J167" s="194"/>
      <c r="K167" s="194"/>
      <c r="L167" s="48"/>
      <c r="M167" s="48"/>
      <c r="N167" s="48"/>
      <c r="O167" s="48"/>
      <c r="P167" s="48"/>
      <c r="Q167" s="48"/>
      <c r="R167" s="48"/>
      <c r="S167" s="48"/>
      <c r="T167" s="48"/>
      <c r="U167" s="48"/>
      <c r="V167" s="48"/>
      <c r="W167" s="48"/>
      <c r="X167" s="48"/>
      <c r="Y167" s="48"/>
      <c r="Z167" s="48"/>
      <c r="AA167" s="194"/>
      <c r="AB167" s="48"/>
      <c r="AC167" s="48"/>
      <c r="AD167" s="194"/>
      <c r="AE167" s="194"/>
      <c r="AF167" s="48"/>
      <c r="AG167" s="48"/>
      <c r="AH167" s="48"/>
      <c r="AI167" s="48"/>
      <c r="AJ167" s="48"/>
      <c r="AK167" s="48"/>
      <c r="AL167" s="48"/>
      <c r="AM167" s="48"/>
      <c r="AN167" s="48"/>
      <c r="AO167" s="48"/>
      <c r="AP167" s="48"/>
      <c r="AQ167" s="48"/>
      <c r="AR167" s="48"/>
      <c r="AS167" s="48"/>
      <c r="AT167" s="48"/>
      <c r="AU167" s="40"/>
      <c r="AV167" s="40"/>
      <c r="AW167" s="40"/>
      <c r="AX167" s="42"/>
    </row>
    <row r="168" spans="1:50" ht="22.5" customHeight="1" x14ac:dyDescent="0.25">
      <c r="A168" s="48"/>
      <c r="B168" s="49"/>
      <c r="C168" s="199"/>
      <c r="D168" s="48"/>
      <c r="E168" s="48"/>
      <c r="F168" s="194"/>
      <c r="G168" s="194"/>
      <c r="H168" s="194"/>
      <c r="I168" s="194"/>
      <c r="J168" s="194"/>
      <c r="K168" s="194"/>
      <c r="L168" s="48"/>
      <c r="M168" s="48"/>
      <c r="N168" s="48"/>
      <c r="O168" s="48"/>
      <c r="P168" s="48"/>
      <c r="Q168" s="48"/>
      <c r="R168" s="48"/>
      <c r="S168" s="48"/>
      <c r="T168" s="48"/>
      <c r="U168" s="48"/>
      <c r="V168" s="48"/>
      <c r="W168" s="48"/>
      <c r="X168" s="48"/>
      <c r="Y168" s="48"/>
      <c r="Z168" s="48"/>
      <c r="AA168" s="194"/>
      <c r="AB168" s="48"/>
      <c r="AC168" s="48"/>
      <c r="AD168" s="194"/>
      <c r="AE168" s="194"/>
      <c r="AF168" s="48"/>
      <c r="AG168" s="48"/>
      <c r="AH168" s="48"/>
      <c r="AI168" s="48"/>
      <c r="AJ168" s="48"/>
      <c r="AK168" s="48"/>
      <c r="AL168" s="48"/>
      <c r="AM168" s="48"/>
      <c r="AN168" s="48"/>
      <c r="AO168" s="48"/>
      <c r="AP168" s="48"/>
      <c r="AQ168" s="48"/>
      <c r="AR168" s="48"/>
      <c r="AS168" s="48"/>
      <c r="AT168" s="48"/>
      <c r="AU168" s="40"/>
      <c r="AV168" s="40"/>
      <c r="AW168" s="40"/>
      <c r="AX168" s="42"/>
    </row>
    <row r="169" spans="1:50" ht="22.5" customHeight="1" x14ac:dyDescent="0.25">
      <c r="A169" s="48"/>
      <c r="B169" s="49"/>
      <c r="C169" s="199"/>
      <c r="D169" s="48"/>
      <c r="E169" s="48"/>
      <c r="F169" s="194"/>
      <c r="G169" s="194"/>
      <c r="H169" s="194"/>
      <c r="I169" s="194"/>
      <c r="J169" s="194"/>
      <c r="K169" s="194"/>
      <c r="L169" s="48"/>
      <c r="M169" s="48"/>
      <c r="N169" s="48"/>
      <c r="O169" s="48"/>
      <c r="P169" s="48"/>
      <c r="Q169" s="48"/>
      <c r="R169" s="48"/>
      <c r="S169" s="48"/>
      <c r="T169" s="48"/>
      <c r="U169" s="48"/>
      <c r="V169" s="48"/>
      <c r="W169" s="48"/>
      <c r="X169" s="48"/>
      <c r="Y169" s="48"/>
      <c r="Z169" s="48"/>
      <c r="AA169" s="194"/>
      <c r="AB169" s="48"/>
      <c r="AC169" s="48"/>
      <c r="AD169" s="194"/>
      <c r="AE169" s="194"/>
      <c r="AF169" s="48"/>
      <c r="AG169" s="48"/>
      <c r="AH169" s="48"/>
      <c r="AI169" s="48"/>
      <c r="AJ169" s="48"/>
      <c r="AK169" s="48"/>
      <c r="AL169" s="48"/>
      <c r="AM169" s="48"/>
      <c r="AN169" s="48"/>
      <c r="AO169" s="48"/>
      <c r="AP169" s="48"/>
      <c r="AQ169" s="48"/>
      <c r="AR169" s="48"/>
      <c r="AS169" s="48"/>
      <c r="AT169" s="48"/>
      <c r="AU169" s="40"/>
      <c r="AV169" s="40"/>
      <c r="AW169" s="40"/>
      <c r="AX169" s="42"/>
    </row>
    <row r="170" spans="1:50" ht="22.5" customHeight="1" x14ac:dyDescent="0.25">
      <c r="A170" s="48"/>
      <c r="B170" s="49"/>
      <c r="C170" s="199"/>
      <c r="D170" s="48"/>
      <c r="E170" s="48"/>
      <c r="F170" s="194"/>
      <c r="G170" s="194"/>
      <c r="H170" s="194"/>
      <c r="I170" s="194"/>
      <c r="J170" s="194"/>
      <c r="K170" s="194"/>
      <c r="L170" s="48"/>
      <c r="M170" s="48"/>
      <c r="N170" s="48"/>
      <c r="O170" s="48"/>
      <c r="P170" s="48"/>
      <c r="Q170" s="48"/>
      <c r="R170" s="48"/>
      <c r="S170" s="48"/>
      <c r="T170" s="48"/>
      <c r="U170" s="48"/>
      <c r="V170" s="48"/>
      <c r="W170" s="48"/>
      <c r="X170" s="48"/>
      <c r="Y170" s="48"/>
      <c r="Z170" s="48"/>
      <c r="AA170" s="194"/>
      <c r="AB170" s="48"/>
      <c r="AC170" s="48"/>
      <c r="AD170" s="194"/>
      <c r="AE170" s="194"/>
      <c r="AF170" s="48"/>
      <c r="AG170" s="48"/>
      <c r="AH170" s="48"/>
      <c r="AI170" s="48"/>
      <c r="AJ170" s="48"/>
      <c r="AK170" s="48"/>
      <c r="AL170" s="48"/>
      <c r="AM170" s="48"/>
      <c r="AN170" s="48"/>
      <c r="AO170" s="48"/>
      <c r="AP170" s="48"/>
      <c r="AQ170" s="48"/>
      <c r="AR170" s="48"/>
      <c r="AS170" s="48"/>
      <c r="AT170" s="48"/>
      <c r="AU170" s="40"/>
      <c r="AV170" s="40"/>
      <c r="AW170" s="40"/>
      <c r="AX170" s="42"/>
    </row>
    <row r="171" spans="1:50" ht="22.5" customHeight="1" x14ac:dyDescent="0.25">
      <c r="A171" s="48"/>
      <c r="B171" s="49"/>
      <c r="C171" s="199"/>
      <c r="D171" s="48"/>
      <c r="E171" s="48"/>
      <c r="F171" s="194"/>
      <c r="G171" s="194"/>
      <c r="H171" s="194"/>
      <c r="I171" s="194"/>
      <c r="J171" s="194"/>
      <c r="K171" s="194"/>
      <c r="L171" s="48"/>
      <c r="M171" s="48"/>
      <c r="N171" s="48"/>
      <c r="O171" s="48"/>
      <c r="P171" s="48"/>
      <c r="Q171" s="48"/>
      <c r="R171" s="48"/>
      <c r="S171" s="48"/>
      <c r="T171" s="48"/>
      <c r="U171" s="48"/>
      <c r="V171" s="48"/>
      <c r="W171" s="48"/>
      <c r="X171" s="48"/>
      <c r="Y171" s="48"/>
      <c r="Z171" s="48"/>
      <c r="AA171" s="194"/>
      <c r="AB171" s="48"/>
      <c r="AC171" s="48"/>
      <c r="AD171" s="194"/>
      <c r="AE171" s="194"/>
      <c r="AF171" s="48"/>
      <c r="AG171" s="48"/>
      <c r="AH171" s="48"/>
      <c r="AI171" s="48"/>
      <c r="AJ171" s="48"/>
      <c r="AK171" s="48"/>
      <c r="AL171" s="48"/>
      <c r="AM171" s="48"/>
      <c r="AN171" s="48"/>
      <c r="AO171" s="48"/>
      <c r="AP171" s="48"/>
      <c r="AQ171" s="48"/>
      <c r="AR171" s="48"/>
      <c r="AS171" s="48"/>
      <c r="AT171" s="48"/>
      <c r="AU171" s="40"/>
      <c r="AV171" s="40"/>
      <c r="AW171" s="40"/>
      <c r="AX171" s="42"/>
    </row>
    <row r="172" spans="1:50" ht="22.5" customHeight="1" x14ac:dyDescent="0.25">
      <c r="A172" s="48"/>
      <c r="B172" s="49"/>
      <c r="C172" s="199"/>
      <c r="D172" s="48"/>
      <c r="E172" s="48"/>
      <c r="F172" s="194"/>
      <c r="G172" s="194"/>
      <c r="H172" s="194"/>
      <c r="I172" s="194"/>
      <c r="J172" s="194"/>
      <c r="K172" s="194"/>
      <c r="L172" s="48"/>
      <c r="M172" s="48"/>
      <c r="N172" s="48"/>
      <c r="O172" s="48"/>
      <c r="P172" s="48"/>
      <c r="Q172" s="48"/>
      <c r="R172" s="48"/>
      <c r="S172" s="48"/>
      <c r="T172" s="48"/>
      <c r="U172" s="48"/>
      <c r="V172" s="48"/>
      <c r="W172" s="48"/>
      <c r="X172" s="48"/>
      <c r="Y172" s="48"/>
      <c r="Z172" s="48"/>
      <c r="AA172" s="194"/>
      <c r="AB172" s="48"/>
      <c r="AC172" s="48"/>
      <c r="AD172" s="194"/>
      <c r="AE172" s="194"/>
      <c r="AF172" s="48"/>
      <c r="AG172" s="48"/>
      <c r="AH172" s="48"/>
      <c r="AI172" s="48"/>
      <c r="AJ172" s="48"/>
      <c r="AK172" s="48"/>
      <c r="AL172" s="48"/>
      <c r="AM172" s="48"/>
      <c r="AN172" s="48"/>
      <c r="AO172" s="48"/>
      <c r="AP172" s="48"/>
      <c r="AQ172" s="48"/>
      <c r="AR172" s="48"/>
      <c r="AS172" s="48"/>
      <c r="AT172" s="48"/>
      <c r="AU172" s="40"/>
      <c r="AV172" s="40"/>
      <c r="AW172" s="40"/>
      <c r="AX172" s="42"/>
    </row>
    <row r="173" spans="1:50" ht="22.5" customHeight="1" x14ac:dyDescent="0.25">
      <c r="A173" s="48"/>
      <c r="B173" s="49"/>
      <c r="C173" s="199"/>
      <c r="D173" s="48"/>
      <c r="E173" s="48"/>
      <c r="F173" s="194"/>
      <c r="G173" s="194"/>
      <c r="H173" s="194"/>
      <c r="I173" s="194"/>
      <c r="J173" s="194"/>
      <c r="K173" s="194"/>
      <c r="L173" s="48"/>
      <c r="M173" s="48"/>
      <c r="N173" s="48"/>
      <c r="O173" s="48"/>
      <c r="P173" s="48"/>
      <c r="Q173" s="48"/>
      <c r="R173" s="48"/>
      <c r="S173" s="48"/>
      <c r="T173" s="48"/>
      <c r="U173" s="48"/>
      <c r="V173" s="48"/>
      <c r="W173" s="48"/>
      <c r="X173" s="48"/>
      <c r="Y173" s="48"/>
      <c r="Z173" s="48"/>
      <c r="AA173" s="194"/>
      <c r="AB173" s="48"/>
      <c r="AC173" s="48"/>
      <c r="AD173" s="194"/>
      <c r="AE173" s="194"/>
      <c r="AF173" s="48"/>
      <c r="AG173" s="48"/>
      <c r="AH173" s="48"/>
      <c r="AI173" s="48"/>
      <c r="AJ173" s="48"/>
      <c r="AK173" s="48"/>
      <c r="AL173" s="48"/>
      <c r="AM173" s="48"/>
      <c r="AN173" s="48"/>
      <c r="AO173" s="48"/>
      <c r="AP173" s="48"/>
      <c r="AQ173" s="48"/>
      <c r="AR173" s="48"/>
      <c r="AS173" s="48"/>
      <c r="AT173" s="48"/>
      <c r="AU173" s="40"/>
      <c r="AV173" s="40"/>
      <c r="AW173" s="40"/>
      <c r="AX173" s="42"/>
    </row>
    <row r="174" spans="1:50" ht="22.5" customHeight="1" x14ac:dyDescent="0.25">
      <c r="A174" s="48"/>
      <c r="B174" s="49"/>
      <c r="C174" s="199"/>
      <c r="D174" s="48"/>
      <c r="E174" s="48"/>
      <c r="F174" s="194"/>
      <c r="G174" s="194"/>
      <c r="H174" s="194"/>
      <c r="I174" s="194"/>
      <c r="J174" s="194"/>
      <c r="K174" s="194"/>
      <c r="L174" s="48"/>
      <c r="M174" s="48"/>
      <c r="N174" s="48"/>
      <c r="O174" s="48"/>
      <c r="P174" s="48"/>
      <c r="Q174" s="48"/>
      <c r="R174" s="48"/>
      <c r="S174" s="48"/>
      <c r="T174" s="48"/>
      <c r="U174" s="48"/>
      <c r="V174" s="48"/>
      <c r="W174" s="48"/>
      <c r="X174" s="48"/>
      <c r="Y174" s="48"/>
      <c r="Z174" s="48"/>
      <c r="AA174" s="194"/>
      <c r="AB174" s="48"/>
      <c r="AC174" s="48"/>
      <c r="AD174" s="194"/>
      <c r="AE174" s="194"/>
      <c r="AF174" s="48"/>
      <c r="AG174" s="48"/>
      <c r="AH174" s="48"/>
      <c r="AI174" s="48"/>
      <c r="AJ174" s="48"/>
      <c r="AK174" s="48"/>
      <c r="AL174" s="48"/>
      <c r="AM174" s="48"/>
      <c r="AN174" s="48"/>
      <c r="AO174" s="48"/>
      <c r="AP174" s="48"/>
      <c r="AQ174" s="48"/>
      <c r="AR174" s="48"/>
      <c r="AS174" s="48"/>
      <c r="AT174" s="48"/>
      <c r="AU174" s="40"/>
      <c r="AV174" s="40"/>
      <c r="AW174" s="40"/>
      <c r="AX174" s="42"/>
    </row>
    <row r="175" spans="1:50" ht="22.5" customHeight="1" x14ac:dyDescent="0.25">
      <c r="A175" s="48"/>
      <c r="B175" s="49"/>
      <c r="C175" s="199"/>
      <c r="D175" s="48"/>
      <c r="E175" s="48"/>
      <c r="F175" s="194"/>
      <c r="G175" s="194"/>
      <c r="H175" s="194"/>
      <c r="I175" s="194"/>
      <c r="J175" s="194"/>
      <c r="K175" s="194"/>
      <c r="L175" s="48"/>
      <c r="M175" s="48"/>
      <c r="N175" s="48"/>
      <c r="O175" s="48"/>
      <c r="P175" s="48"/>
      <c r="Q175" s="48"/>
      <c r="R175" s="48"/>
      <c r="S175" s="48"/>
      <c r="T175" s="48"/>
      <c r="U175" s="48"/>
      <c r="V175" s="48"/>
      <c r="W175" s="48"/>
      <c r="X175" s="48"/>
      <c r="Y175" s="48"/>
      <c r="Z175" s="48"/>
      <c r="AA175" s="194"/>
      <c r="AB175" s="48"/>
      <c r="AC175" s="48"/>
      <c r="AD175" s="194"/>
      <c r="AE175" s="194"/>
      <c r="AF175" s="48"/>
      <c r="AG175" s="48"/>
      <c r="AH175" s="48"/>
      <c r="AI175" s="48"/>
      <c r="AJ175" s="48"/>
      <c r="AK175" s="48"/>
      <c r="AL175" s="48"/>
      <c r="AM175" s="48"/>
      <c r="AN175" s="48"/>
      <c r="AO175" s="48"/>
      <c r="AP175" s="48"/>
      <c r="AQ175" s="48"/>
      <c r="AR175" s="48"/>
      <c r="AS175" s="48"/>
      <c r="AT175" s="48"/>
      <c r="AU175" s="40"/>
      <c r="AV175" s="40"/>
      <c r="AW175" s="40"/>
      <c r="AX175" s="42"/>
    </row>
    <row r="176" spans="1:50" ht="22.5" customHeight="1" x14ac:dyDescent="0.25">
      <c r="A176" s="48"/>
      <c r="B176" s="49"/>
      <c r="C176" s="199"/>
      <c r="D176" s="48"/>
      <c r="E176" s="48"/>
      <c r="F176" s="194"/>
      <c r="G176" s="194"/>
      <c r="H176" s="194"/>
      <c r="I176" s="194"/>
      <c r="J176" s="194"/>
      <c r="K176" s="194"/>
      <c r="L176" s="48"/>
      <c r="M176" s="48"/>
      <c r="N176" s="48"/>
      <c r="O176" s="48"/>
      <c r="P176" s="48"/>
      <c r="Q176" s="48"/>
      <c r="R176" s="48"/>
      <c r="S176" s="48"/>
      <c r="T176" s="48"/>
      <c r="U176" s="48"/>
      <c r="V176" s="48"/>
      <c r="W176" s="48"/>
      <c r="X176" s="48"/>
      <c r="Y176" s="48"/>
      <c r="Z176" s="48"/>
      <c r="AA176" s="194"/>
      <c r="AB176" s="48"/>
      <c r="AC176" s="48"/>
      <c r="AD176" s="194"/>
      <c r="AE176" s="194"/>
      <c r="AF176" s="48"/>
      <c r="AG176" s="48"/>
      <c r="AH176" s="48"/>
      <c r="AI176" s="48"/>
      <c r="AJ176" s="48"/>
      <c r="AK176" s="48"/>
      <c r="AL176" s="48"/>
      <c r="AM176" s="48"/>
      <c r="AN176" s="48"/>
      <c r="AO176" s="48"/>
      <c r="AP176" s="48"/>
      <c r="AQ176" s="48"/>
      <c r="AR176" s="48"/>
      <c r="AS176" s="48"/>
      <c r="AT176" s="48"/>
      <c r="AU176" s="40"/>
      <c r="AV176" s="40"/>
      <c r="AW176" s="40"/>
      <c r="AX176" s="42"/>
    </row>
    <row r="177" spans="1:50" ht="22.5" customHeight="1" x14ac:dyDescent="0.25">
      <c r="A177" s="48"/>
      <c r="B177" s="49"/>
      <c r="C177" s="199"/>
      <c r="D177" s="48"/>
      <c r="E177" s="48"/>
      <c r="F177" s="194"/>
      <c r="G177" s="194"/>
      <c r="H177" s="194"/>
      <c r="I177" s="194"/>
      <c r="J177" s="194"/>
      <c r="K177" s="194"/>
      <c r="L177" s="48"/>
      <c r="M177" s="48"/>
      <c r="N177" s="48"/>
      <c r="O177" s="48"/>
      <c r="P177" s="48"/>
      <c r="Q177" s="48"/>
      <c r="R177" s="48"/>
      <c r="S177" s="48"/>
      <c r="T177" s="48"/>
      <c r="U177" s="48"/>
      <c r="V177" s="48"/>
      <c r="W177" s="48"/>
      <c r="X177" s="48"/>
      <c r="Y177" s="48"/>
      <c r="Z177" s="48"/>
      <c r="AA177" s="194"/>
      <c r="AB177" s="48"/>
      <c r="AC177" s="48"/>
      <c r="AD177" s="194"/>
      <c r="AE177" s="194"/>
      <c r="AF177" s="48"/>
      <c r="AG177" s="48"/>
      <c r="AH177" s="48"/>
      <c r="AI177" s="48"/>
      <c r="AJ177" s="48"/>
      <c r="AK177" s="48"/>
      <c r="AL177" s="48"/>
      <c r="AM177" s="48"/>
      <c r="AN177" s="48"/>
      <c r="AO177" s="48"/>
      <c r="AP177" s="48"/>
      <c r="AQ177" s="48"/>
      <c r="AR177" s="48"/>
      <c r="AS177" s="48"/>
      <c r="AT177" s="48"/>
      <c r="AU177" s="40"/>
      <c r="AV177" s="40"/>
      <c r="AW177" s="40"/>
      <c r="AX177" s="42"/>
    </row>
    <row r="178" spans="1:50" ht="22.5" customHeight="1" x14ac:dyDescent="0.25">
      <c r="A178" s="48"/>
      <c r="B178" s="49"/>
      <c r="C178" s="199"/>
      <c r="D178" s="48"/>
      <c r="E178" s="48"/>
      <c r="F178" s="194"/>
      <c r="G178" s="194"/>
      <c r="H178" s="194"/>
      <c r="I178" s="194"/>
      <c r="J178" s="194"/>
      <c r="K178" s="194"/>
      <c r="L178" s="48"/>
      <c r="M178" s="48"/>
      <c r="N178" s="48"/>
      <c r="O178" s="48"/>
      <c r="P178" s="48"/>
      <c r="Q178" s="48"/>
      <c r="R178" s="48"/>
      <c r="S178" s="48"/>
      <c r="T178" s="48"/>
      <c r="U178" s="48"/>
      <c r="V178" s="48"/>
      <c r="W178" s="48"/>
      <c r="X178" s="48"/>
      <c r="Y178" s="48"/>
      <c r="Z178" s="48"/>
      <c r="AA178" s="194"/>
      <c r="AB178" s="48"/>
      <c r="AC178" s="48"/>
      <c r="AD178" s="194"/>
      <c r="AE178" s="194"/>
      <c r="AF178" s="48"/>
      <c r="AG178" s="48"/>
      <c r="AH178" s="48"/>
      <c r="AI178" s="48"/>
      <c r="AJ178" s="48"/>
      <c r="AK178" s="48"/>
      <c r="AL178" s="48"/>
      <c r="AM178" s="48"/>
      <c r="AN178" s="48"/>
      <c r="AO178" s="48"/>
      <c r="AP178" s="48"/>
      <c r="AQ178" s="48"/>
      <c r="AR178" s="48"/>
      <c r="AS178" s="48"/>
      <c r="AT178" s="48"/>
      <c r="AU178" s="40"/>
      <c r="AV178" s="40"/>
      <c r="AW178" s="40"/>
      <c r="AX178" s="42"/>
    </row>
    <row r="179" spans="1:50" ht="22.5" customHeight="1" x14ac:dyDescent="0.25">
      <c r="A179" s="48"/>
      <c r="B179" s="49"/>
      <c r="C179" s="199"/>
      <c r="D179" s="48"/>
      <c r="E179" s="48"/>
      <c r="F179" s="194"/>
      <c r="G179" s="194"/>
      <c r="H179" s="194"/>
      <c r="I179" s="194"/>
      <c r="J179" s="194"/>
      <c r="K179" s="194"/>
      <c r="L179" s="48"/>
      <c r="M179" s="48"/>
      <c r="N179" s="48"/>
      <c r="O179" s="48"/>
      <c r="P179" s="48"/>
      <c r="Q179" s="48"/>
      <c r="R179" s="48"/>
      <c r="S179" s="48"/>
      <c r="T179" s="48"/>
      <c r="U179" s="48"/>
      <c r="V179" s="48"/>
      <c r="W179" s="48"/>
      <c r="X179" s="48"/>
      <c r="Y179" s="48"/>
      <c r="Z179" s="48"/>
      <c r="AA179" s="194"/>
      <c r="AB179" s="48"/>
      <c r="AC179" s="48"/>
      <c r="AD179" s="194"/>
      <c r="AE179" s="194"/>
      <c r="AF179" s="48"/>
      <c r="AG179" s="48"/>
      <c r="AH179" s="48"/>
      <c r="AI179" s="48"/>
      <c r="AJ179" s="48"/>
      <c r="AK179" s="48"/>
      <c r="AL179" s="48"/>
      <c r="AM179" s="48"/>
      <c r="AN179" s="48"/>
      <c r="AO179" s="48"/>
      <c r="AP179" s="48"/>
      <c r="AQ179" s="48"/>
      <c r="AR179" s="48"/>
      <c r="AS179" s="48"/>
      <c r="AT179" s="48"/>
      <c r="AU179" s="40"/>
      <c r="AV179" s="40"/>
      <c r="AW179" s="40"/>
      <c r="AX179" s="42"/>
    </row>
    <row r="180" spans="1:50" ht="22.5" customHeight="1" x14ac:dyDescent="0.25">
      <c r="A180" s="48"/>
      <c r="B180" s="49"/>
      <c r="C180" s="199"/>
      <c r="D180" s="48"/>
      <c r="E180" s="48"/>
      <c r="F180" s="194"/>
      <c r="G180" s="194"/>
      <c r="H180" s="194"/>
      <c r="I180" s="194"/>
      <c r="J180" s="194"/>
      <c r="K180" s="194"/>
      <c r="L180" s="48"/>
      <c r="M180" s="48"/>
      <c r="N180" s="48"/>
      <c r="O180" s="48"/>
      <c r="P180" s="48"/>
      <c r="Q180" s="48"/>
      <c r="R180" s="48"/>
      <c r="S180" s="48"/>
      <c r="T180" s="48"/>
      <c r="U180" s="48"/>
      <c r="V180" s="48"/>
      <c r="W180" s="48"/>
      <c r="X180" s="48"/>
      <c r="Y180" s="48"/>
      <c r="Z180" s="48"/>
      <c r="AA180" s="194"/>
      <c r="AB180" s="48"/>
      <c r="AC180" s="48"/>
      <c r="AD180" s="194"/>
      <c r="AE180" s="194"/>
      <c r="AF180" s="48"/>
      <c r="AG180" s="48"/>
      <c r="AH180" s="48"/>
      <c r="AI180" s="48"/>
      <c r="AJ180" s="48"/>
      <c r="AK180" s="48"/>
      <c r="AL180" s="48"/>
      <c r="AM180" s="48"/>
      <c r="AN180" s="48"/>
      <c r="AO180" s="48"/>
      <c r="AP180" s="48"/>
      <c r="AQ180" s="48"/>
      <c r="AR180" s="48"/>
      <c r="AS180" s="48"/>
      <c r="AT180" s="48"/>
      <c r="AU180" s="40"/>
      <c r="AV180" s="40"/>
      <c r="AW180" s="40"/>
      <c r="AX180" s="42"/>
    </row>
    <row r="181" spans="1:50" ht="22.5" customHeight="1" x14ac:dyDescent="0.25">
      <c r="A181" s="48"/>
      <c r="B181" s="49"/>
      <c r="C181" s="199"/>
      <c r="D181" s="48"/>
      <c r="E181" s="48"/>
      <c r="F181" s="194"/>
      <c r="G181" s="194"/>
      <c r="H181" s="194"/>
      <c r="I181" s="194"/>
      <c r="J181" s="194"/>
      <c r="K181" s="194"/>
      <c r="L181" s="48"/>
      <c r="M181" s="48"/>
      <c r="N181" s="48"/>
      <c r="O181" s="48"/>
      <c r="P181" s="48"/>
      <c r="Q181" s="48"/>
      <c r="R181" s="48"/>
      <c r="S181" s="48"/>
      <c r="T181" s="48"/>
      <c r="U181" s="48"/>
      <c r="V181" s="48"/>
      <c r="W181" s="48"/>
      <c r="X181" s="48"/>
      <c r="Y181" s="48"/>
      <c r="Z181" s="48"/>
      <c r="AA181" s="194"/>
      <c r="AB181" s="48"/>
      <c r="AC181" s="48"/>
      <c r="AD181" s="194"/>
      <c r="AE181" s="194"/>
      <c r="AF181" s="48"/>
      <c r="AG181" s="48"/>
      <c r="AH181" s="48"/>
      <c r="AI181" s="48"/>
      <c r="AJ181" s="48"/>
      <c r="AK181" s="48"/>
      <c r="AL181" s="48"/>
      <c r="AM181" s="48"/>
      <c r="AN181" s="48"/>
      <c r="AO181" s="48"/>
      <c r="AP181" s="48"/>
      <c r="AQ181" s="48"/>
      <c r="AR181" s="48"/>
      <c r="AS181" s="48"/>
      <c r="AT181" s="48"/>
      <c r="AU181" s="40"/>
      <c r="AV181" s="40"/>
      <c r="AW181" s="40"/>
      <c r="AX181" s="42"/>
    </row>
    <row r="182" spans="1:50" ht="22.5" customHeight="1" x14ac:dyDescent="0.25">
      <c r="A182" s="48"/>
      <c r="B182" s="49"/>
      <c r="C182" s="199"/>
      <c r="D182" s="48"/>
      <c r="E182" s="48"/>
      <c r="F182" s="194"/>
      <c r="G182" s="194"/>
      <c r="H182" s="194"/>
      <c r="I182" s="194"/>
      <c r="J182" s="194"/>
      <c r="K182" s="194"/>
      <c r="L182" s="48"/>
      <c r="M182" s="48"/>
      <c r="N182" s="48"/>
      <c r="O182" s="48"/>
      <c r="P182" s="48"/>
      <c r="Q182" s="48"/>
      <c r="R182" s="48"/>
      <c r="S182" s="48"/>
      <c r="T182" s="48"/>
      <c r="U182" s="48"/>
      <c r="V182" s="48"/>
      <c r="W182" s="48"/>
      <c r="X182" s="48"/>
      <c r="Y182" s="48"/>
      <c r="Z182" s="48"/>
      <c r="AA182" s="194"/>
      <c r="AB182" s="48"/>
      <c r="AC182" s="48"/>
      <c r="AD182" s="194"/>
      <c r="AE182" s="194"/>
      <c r="AF182" s="48"/>
      <c r="AG182" s="48"/>
      <c r="AH182" s="48"/>
      <c r="AI182" s="48"/>
      <c r="AJ182" s="48"/>
      <c r="AK182" s="48"/>
      <c r="AL182" s="48"/>
      <c r="AM182" s="48"/>
      <c r="AN182" s="48"/>
      <c r="AO182" s="48"/>
      <c r="AP182" s="48"/>
      <c r="AQ182" s="48"/>
      <c r="AR182" s="48"/>
      <c r="AS182" s="48"/>
      <c r="AT182" s="48"/>
      <c r="AU182" s="40"/>
      <c r="AV182" s="40"/>
      <c r="AW182" s="40"/>
      <c r="AX182" s="42"/>
    </row>
    <row r="183" spans="1:50" ht="22.5" customHeight="1" x14ac:dyDescent="0.25">
      <c r="A183" s="48"/>
      <c r="B183" s="49"/>
      <c r="C183" s="199"/>
      <c r="D183" s="48"/>
      <c r="E183" s="48"/>
      <c r="F183" s="194"/>
      <c r="G183" s="194"/>
      <c r="H183" s="194"/>
      <c r="I183" s="194"/>
      <c r="J183" s="194"/>
      <c r="K183" s="194"/>
      <c r="L183" s="48"/>
      <c r="M183" s="48"/>
      <c r="N183" s="48"/>
      <c r="O183" s="48"/>
      <c r="P183" s="48"/>
      <c r="Q183" s="48"/>
      <c r="R183" s="48"/>
      <c r="S183" s="48"/>
      <c r="T183" s="48"/>
      <c r="U183" s="48"/>
      <c r="V183" s="48"/>
      <c r="W183" s="48"/>
      <c r="X183" s="48"/>
      <c r="Y183" s="48"/>
      <c r="Z183" s="48"/>
      <c r="AA183" s="194"/>
      <c r="AB183" s="48"/>
      <c r="AC183" s="48"/>
      <c r="AD183" s="194"/>
      <c r="AE183" s="194"/>
      <c r="AF183" s="48"/>
      <c r="AG183" s="48"/>
      <c r="AH183" s="48"/>
      <c r="AI183" s="48"/>
      <c r="AJ183" s="48"/>
      <c r="AK183" s="48"/>
      <c r="AL183" s="48"/>
      <c r="AM183" s="48"/>
      <c r="AN183" s="48"/>
      <c r="AO183" s="48"/>
      <c r="AP183" s="48"/>
      <c r="AQ183" s="48"/>
      <c r="AR183" s="48"/>
      <c r="AS183" s="48"/>
      <c r="AT183" s="48"/>
      <c r="AU183" s="40"/>
      <c r="AV183" s="40"/>
      <c r="AW183" s="40"/>
      <c r="AX183" s="42"/>
    </row>
    <row r="184" spans="1:50" ht="22.5" customHeight="1" x14ac:dyDescent="0.25">
      <c r="A184" s="48"/>
      <c r="B184" s="49"/>
      <c r="C184" s="199"/>
      <c r="D184" s="48"/>
      <c r="E184" s="48"/>
      <c r="F184" s="194"/>
      <c r="G184" s="194"/>
      <c r="H184" s="194"/>
      <c r="I184" s="194"/>
      <c r="J184" s="194"/>
      <c r="K184" s="194"/>
      <c r="L184" s="48"/>
      <c r="M184" s="48"/>
      <c r="N184" s="48"/>
      <c r="O184" s="48"/>
      <c r="P184" s="48"/>
      <c r="Q184" s="48"/>
      <c r="R184" s="48"/>
      <c r="S184" s="48"/>
      <c r="T184" s="48"/>
      <c r="U184" s="48"/>
      <c r="V184" s="48"/>
      <c r="W184" s="48"/>
      <c r="X184" s="48"/>
      <c r="Y184" s="48"/>
      <c r="Z184" s="48"/>
      <c r="AA184" s="194"/>
      <c r="AB184" s="48"/>
      <c r="AC184" s="48"/>
      <c r="AD184" s="194"/>
      <c r="AE184" s="194"/>
      <c r="AF184" s="48"/>
      <c r="AG184" s="48"/>
      <c r="AH184" s="48"/>
      <c r="AI184" s="48"/>
      <c r="AJ184" s="48"/>
      <c r="AK184" s="48"/>
      <c r="AL184" s="48"/>
      <c r="AM184" s="48"/>
      <c r="AN184" s="48"/>
      <c r="AO184" s="48"/>
      <c r="AP184" s="48"/>
      <c r="AQ184" s="48"/>
      <c r="AR184" s="48"/>
      <c r="AS184" s="48"/>
      <c r="AT184" s="48"/>
      <c r="AU184" s="40"/>
      <c r="AV184" s="40"/>
      <c r="AW184" s="40"/>
      <c r="AX184" s="42"/>
    </row>
    <row r="185" spans="1:50" ht="22.5" customHeight="1" x14ac:dyDescent="0.25">
      <c r="A185" s="48"/>
      <c r="B185" s="49"/>
      <c r="C185" s="199"/>
      <c r="D185" s="48"/>
      <c r="E185" s="48"/>
      <c r="F185" s="194"/>
      <c r="G185" s="194"/>
      <c r="H185" s="194"/>
      <c r="I185" s="194"/>
      <c r="J185" s="194"/>
      <c r="K185" s="194"/>
      <c r="L185" s="48"/>
      <c r="M185" s="48"/>
      <c r="N185" s="48"/>
      <c r="O185" s="48"/>
      <c r="P185" s="48"/>
      <c r="Q185" s="48"/>
      <c r="R185" s="48"/>
      <c r="S185" s="48"/>
      <c r="T185" s="48"/>
      <c r="U185" s="48"/>
      <c r="V185" s="48"/>
      <c r="W185" s="48"/>
      <c r="X185" s="48"/>
      <c r="Y185" s="48"/>
      <c r="Z185" s="48"/>
      <c r="AA185" s="194"/>
      <c r="AB185" s="48"/>
      <c r="AC185" s="48"/>
      <c r="AD185" s="194"/>
      <c r="AE185" s="194"/>
      <c r="AF185" s="48"/>
      <c r="AG185" s="48"/>
      <c r="AH185" s="48"/>
      <c r="AI185" s="48"/>
      <c r="AJ185" s="48"/>
      <c r="AK185" s="48"/>
      <c r="AL185" s="48"/>
      <c r="AM185" s="48"/>
      <c r="AN185" s="48"/>
      <c r="AO185" s="48"/>
      <c r="AP185" s="48"/>
      <c r="AQ185" s="48"/>
      <c r="AR185" s="48"/>
      <c r="AS185" s="48"/>
      <c r="AT185" s="48"/>
      <c r="AU185" s="40"/>
      <c r="AV185" s="40"/>
      <c r="AW185" s="40"/>
      <c r="AX185" s="42"/>
    </row>
    <row r="186" spans="1:50" ht="22.5" customHeight="1" x14ac:dyDescent="0.25">
      <c r="A186" s="48"/>
      <c r="B186" s="49"/>
      <c r="C186" s="199"/>
      <c r="D186" s="48"/>
      <c r="E186" s="48"/>
      <c r="F186" s="194"/>
      <c r="G186" s="194"/>
      <c r="H186" s="194"/>
      <c r="I186" s="194"/>
      <c r="J186" s="194"/>
      <c r="K186" s="194"/>
      <c r="L186" s="48"/>
      <c r="M186" s="48"/>
      <c r="N186" s="48"/>
      <c r="O186" s="48"/>
      <c r="P186" s="48"/>
      <c r="Q186" s="48"/>
      <c r="R186" s="48"/>
      <c r="S186" s="48"/>
      <c r="T186" s="48"/>
      <c r="U186" s="48"/>
      <c r="V186" s="48"/>
      <c r="W186" s="48"/>
      <c r="X186" s="48"/>
      <c r="Y186" s="48"/>
      <c r="Z186" s="48"/>
      <c r="AA186" s="194"/>
      <c r="AB186" s="48"/>
      <c r="AC186" s="48"/>
      <c r="AD186" s="194"/>
      <c r="AE186" s="194"/>
      <c r="AF186" s="48"/>
      <c r="AG186" s="48"/>
      <c r="AH186" s="48"/>
      <c r="AI186" s="48"/>
      <c r="AJ186" s="48"/>
      <c r="AK186" s="48"/>
      <c r="AL186" s="48"/>
      <c r="AM186" s="48"/>
      <c r="AN186" s="48"/>
      <c r="AO186" s="48"/>
      <c r="AP186" s="48"/>
      <c r="AQ186" s="48"/>
      <c r="AR186" s="48"/>
      <c r="AS186" s="48"/>
      <c r="AT186" s="48"/>
      <c r="AU186" s="40"/>
      <c r="AV186" s="40"/>
      <c r="AW186" s="40"/>
      <c r="AX186" s="42"/>
    </row>
    <row r="187" spans="1:50" ht="22.5" customHeight="1" x14ac:dyDescent="0.25">
      <c r="A187" s="48"/>
      <c r="B187" s="49"/>
      <c r="C187" s="199"/>
      <c r="D187" s="48"/>
      <c r="E187" s="48"/>
      <c r="F187" s="194"/>
      <c r="G187" s="194"/>
      <c r="H187" s="194"/>
      <c r="I187" s="194"/>
      <c r="J187" s="194"/>
      <c r="K187" s="194"/>
      <c r="L187" s="48"/>
      <c r="M187" s="48"/>
      <c r="N187" s="48"/>
      <c r="O187" s="48"/>
      <c r="P187" s="48"/>
      <c r="Q187" s="48"/>
      <c r="R187" s="48"/>
      <c r="S187" s="48"/>
      <c r="T187" s="48"/>
      <c r="U187" s="48"/>
      <c r="V187" s="48"/>
      <c r="W187" s="48"/>
      <c r="X187" s="48"/>
      <c r="Y187" s="48"/>
      <c r="Z187" s="48"/>
      <c r="AA187" s="194"/>
      <c r="AB187" s="48"/>
      <c r="AC187" s="48"/>
      <c r="AD187" s="194"/>
      <c r="AE187" s="194"/>
      <c r="AF187" s="48"/>
      <c r="AG187" s="48"/>
      <c r="AH187" s="48"/>
      <c r="AI187" s="48"/>
      <c r="AJ187" s="48"/>
      <c r="AK187" s="48"/>
      <c r="AL187" s="48"/>
      <c r="AM187" s="48"/>
      <c r="AN187" s="48"/>
      <c r="AO187" s="48"/>
      <c r="AP187" s="48"/>
      <c r="AQ187" s="48"/>
      <c r="AR187" s="48"/>
      <c r="AS187" s="48"/>
      <c r="AT187" s="48"/>
      <c r="AU187" s="40"/>
      <c r="AV187" s="40"/>
      <c r="AW187" s="40"/>
      <c r="AX187" s="42"/>
    </row>
    <row r="188" spans="1:50" ht="22.5" customHeight="1" x14ac:dyDescent="0.25">
      <c r="A188" s="48"/>
      <c r="B188" s="49"/>
      <c r="C188" s="199"/>
      <c r="D188" s="48"/>
      <c r="E188" s="48"/>
      <c r="F188" s="194"/>
      <c r="G188" s="194"/>
      <c r="H188" s="194"/>
      <c r="I188" s="194"/>
      <c r="J188" s="194"/>
      <c r="K188" s="194"/>
      <c r="L188" s="48"/>
      <c r="M188" s="48"/>
      <c r="N188" s="48"/>
      <c r="O188" s="48"/>
      <c r="P188" s="48"/>
      <c r="Q188" s="48"/>
      <c r="R188" s="48"/>
      <c r="S188" s="48"/>
      <c r="T188" s="48"/>
      <c r="U188" s="48"/>
      <c r="V188" s="48"/>
      <c r="W188" s="48"/>
      <c r="X188" s="48"/>
      <c r="Y188" s="48"/>
      <c r="Z188" s="48"/>
      <c r="AA188" s="194"/>
      <c r="AB188" s="48"/>
      <c r="AC188" s="48"/>
      <c r="AD188" s="194"/>
      <c r="AE188" s="194"/>
      <c r="AF188" s="48"/>
      <c r="AG188" s="48"/>
      <c r="AH188" s="48"/>
      <c r="AI188" s="48"/>
      <c r="AJ188" s="48"/>
      <c r="AK188" s="48"/>
      <c r="AL188" s="48"/>
      <c r="AM188" s="48"/>
      <c r="AN188" s="48"/>
      <c r="AO188" s="48"/>
      <c r="AP188" s="48"/>
      <c r="AQ188" s="48"/>
      <c r="AR188" s="48"/>
      <c r="AS188" s="48"/>
      <c r="AT188" s="48"/>
      <c r="AU188" s="40"/>
      <c r="AV188" s="40"/>
      <c r="AW188" s="40"/>
      <c r="AX188" s="42"/>
    </row>
    <row r="189" spans="1:50" ht="22.5" customHeight="1" x14ac:dyDescent="0.25">
      <c r="A189" s="48"/>
      <c r="B189" s="49"/>
      <c r="C189" s="199"/>
      <c r="D189" s="48"/>
      <c r="E189" s="48"/>
      <c r="F189" s="194"/>
      <c r="G189" s="194"/>
      <c r="H189" s="194"/>
      <c r="I189" s="194"/>
      <c r="J189" s="194"/>
      <c r="K189" s="194"/>
      <c r="L189" s="48"/>
      <c r="M189" s="48"/>
      <c r="N189" s="48"/>
      <c r="O189" s="48"/>
      <c r="P189" s="48"/>
      <c r="Q189" s="48"/>
      <c r="R189" s="48"/>
      <c r="S189" s="48"/>
      <c r="T189" s="48"/>
      <c r="U189" s="48"/>
      <c r="V189" s="48"/>
      <c r="W189" s="48"/>
      <c r="X189" s="48"/>
      <c r="Y189" s="48"/>
      <c r="Z189" s="48"/>
      <c r="AA189" s="194"/>
      <c r="AB189" s="48"/>
      <c r="AC189" s="48"/>
      <c r="AD189" s="194"/>
      <c r="AE189" s="194"/>
      <c r="AF189" s="48"/>
      <c r="AG189" s="48"/>
      <c r="AH189" s="48"/>
      <c r="AI189" s="48"/>
      <c r="AJ189" s="48"/>
      <c r="AK189" s="48"/>
      <c r="AL189" s="48"/>
      <c r="AM189" s="48"/>
      <c r="AN189" s="48"/>
      <c r="AO189" s="48"/>
      <c r="AP189" s="48"/>
      <c r="AQ189" s="48"/>
      <c r="AR189" s="48"/>
      <c r="AS189" s="48"/>
      <c r="AT189" s="48"/>
      <c r="AU189" s="40"/>
      <c r="AV189" s="40"/>
      <c r="AW189" s="40"/>
      <c r="AX189" s="42"/>
    </row>
    <row r="190" spans="1:50" ht="22.5" customHeight="1" x14ac:dyDescent="0.25">
      <c r="A190" s="48"/>
      <c r="B190" s="49"/>
      <c r="C190" s="199"/>
      <c r="D190" s="48"/>
      <c r="E190" s="48"/>
      <c r="F190" s="194"/>
      <c r="G190" s="194"/>
      <c r="H190" s="194"/>
      <c r="I190" s="194"/>
      <c r="J190" s="194"/>
      <c r="K190" s="194"/>
      <c r="L190" s="48"/>
      <c r="M190" s="48"/>
      <c r="N190" s="48"/>
      <c r="O190" s="48"/>
      <c r="P190" s="48"/>
      <c r="Q190" s="48"/>
      <c r="R190" s="48"/>
      <c r="S190" s="48"/>
      <c r="T190" s="48"/>
      <c r="U190" s="48"/>
      <c r="V190" s="48"/>
      <c r="W190" s="48"/>
      <c r="X190" s="48"/>
      <c r="Y190" s="48"/>
      <c r="Z190" s="48"/>
      <c r="AA190" s="194"/>
      <c r="AB190" s="48"/>
      <c r="AC190" s="48"/>
      <c r="AD190" s="194"/>
      <c r="AE190" s="194"/>
      <c r="AF190" s="48"/>
      <c r="AG190" s="48"/>
      <c r="AH190" s="48"/>
      <c r="AI190" s="48"/>
      <c r="AJ190" s="48"/>
      <c r="AK190" s="48"/>
      <c r="AL190" s="48"/>
      <c r="AM190" s="48"/>
      <c r="AN190" s="48"/>
      <c r="AO190" s="48"/>
      <c r="AP190" s="48"/>
      <c r="AQ190" s="48"/>
      <c r="AR190" s="48"/>
      <c r="AS190" s="48"/>
      <c r="AT190" s="48"/>
      <c r="AU190" s="40"/>
      <c r="AV190" s="40"/>
      <c r="AW190" s="40"/>
      <c r="AX190" s="42"/>
    </row>
    <row r="191" spans="1:50" ht="22.5" customHeight="1" x14ac:dyDescent="0.25">
      <c r="A191" s="48"/>
      <c r="B191" s="49"/>
      <c r="C191" s="199"/>
      <c r="D191" s="48"/>
      <c r="E191" s="48"/>
      <c r="F191" s="194"/>
      <c r="G191" s="194"/>
      <c r="H191" s="194"/>
      <c r="I191" s="194"/>
      <c r="J191" s="194"/>
      <c r="K191" s="194"/>
      <c r="L191" s="48"/>
      <c r="M191" s="48"/>
      <c r="N191" s="48"/>
      <c r="O191" s="48"/>
      <c r="P191" s="48"/>
      <c r="Q191" s="48"/>
      <c r="R191" s="48"/>
      <c r="S191" s="48"/>
      <c r="T191" s="48"/>
      <c r="U191" s="48"/>
      <c r="V191" s="48"/>
      <c r="W191" s="48"/>
      <c r="X191" s="48"/>
      <c r="Y191" s="48"/>
      <c r="Z191" s="48"/>
      <c r="AA191" s="194"/>
      <c r="AB191" s="48"/>
      <c r="AC191" s="48"/>
      <c r="AD191" s="194"/>
      <c r="AE191" s="194"/>
      <c r="AF191" s="48"/>
      <c r="AG191" s="48"/>
      <c r="AH191" s="48"/>
      <c r="AI191" s="48"/>
      <c r="AJ191" s="48"/>
      <c r="AK191" s="48"/>
      <c r="AL191" s="48"/>
      <c r="AM191" s="48"/>
      <c r="AN191" s="48"/>
      <c r="AO191" s="48"/>
      <c r="AP191" s="48"/>
      <c r="AQ191" s="48"/>
      <c r="AR191" s="48"/>
      <c r="AS191" s="48"/>
      <c r="AT191" s="48"/>
      <c r="AU191" s="40"/>
      <c r="AV191" s="40"/>
      <c r="AW191" s="40"/>
      <c r="AX191" s="42"/>
    </row>
    <row r="192" spans="1:50" ht="22.5" customHeight="1" x14ac:dyDescent="0.25">
      <c r="A192" s="48"/>
      <c r="B192" s="49"/>
      <c r="C192" s="199"/>
      <c r="D192" s="48"/>
      <c r="E192" s="48"/>
      <c r="F192" s="194"/>
      <c r="G192" s="194"/>
      <c r="H192" s="194"/>
      <c r="I192" s="194"/>
      <c r="J192" s="194"/>
      <c r="K192" s="194"/>
      <c r="L192" s="48"/>
      <c r="M192" s="48"/>
      <c r="N192" s="48"/>
      <c r="O192" s="48"/>
      <c r="P192" s="48"/>
      <c r="Q192" s="48"/>
      <c r="R192" s="48"/>
      <c r="S192" s="48"/>
      <c r="T192" s="48"/>
      <c r="U192" s="48"/>
      <c r="V192" s="48"/>
      <c r="W192" s="48"/>
      <c r="X192" s="48"/>
      <c r="Y192" s="48"/>
      <c r="Z192" s="48"/>
      <c r="AA192" s="194"/>
      <c r="AB192" s="48"/>
      <c r="AC192" s="48"/>
      <c r="AD192" s="194"/>
      <c r="AE192" s="194"/>
      <c r="AF192" s="48"/>
      <c r="AG192" s="48"/>
      <c r="AH192" s="48"/>
      <c r="AI192" s="48"/>
      <c r="AJ192" s="48"/>
      <c r="AK192" s="48"/>
      <c r="AL192" s="48"/>
      <c r="AM192" s="48"/>
      <c r="AN192" s="48"/>
      <c r="AO192" s="48"/>
      <c r="AP192" s="48"/>
      <c r="AQ192" s="48"/>
      <c r="AR192" s="48"/>
      <c r="AS192" s="48"/>
      <c r="AT192" s="48"/>
      <c r="AU192" s="40"/>
      <c r="AV192" s="40"/>
      <c r="AW192" s="40"/>
      <c r="AX192" s="42"/>
    </row>
    <row r="193" spans="1:50" ht="22.5" customHeight="1" x14ac:dyDescent="0.25">
      <c r="A193" s="48"/>
      <c r="B193" s="49"/>
      <c r="C193" s="199"/>
      <c r="D193" s="48"/>
      <c r="E193" s="48"/>
      <c r="F193" s="194"/>
      <c r="G193" s="194"/>
      <c r="H193" s="194"/>
      <c r="I193" s="194"/>
      <c r="J193" s="194"/>
      <c r="K193" s="194"/>
      <c r="L193" s="48"/>
      <c r="M193" s="48"/>
      <c r="N193" s="48"/>
      <c r="O193" s="48"/>
      <c r="P193" s="48"/>
      <c r="Q193" s="48"/>
      <c r="R193" s="48"/>
      <c r="S193" s="48"/>
      <c r="T193" s="48"/>
      <c r="U193" s="48"/>
      <c r="V193" s="48"/>
      <c r="W193" s="48"/>
      <c r="X193" s="48"/>
      <c r="Y193" s="48"/>
      <c r="Z193" s="48"/>
      <c r="AA193" s="194"/>
      <c r="AB193" s="48"/>
      <c r="AC193" s="48"/>
      <c r="AD193" s="194"/>
      <c r="AE193" s="194"/>
      <c r="AF193" s="48"/>
      <c r="AG193" s="48"/>
      <c r="AH193" s="48"/>
      <c r="AI193" s="48"/>
      <c r="AJ193" s="48"/>
      <c r="AK193" s="48"/>
      <c r="AL193" s="48"/>
      <c r="AM193" s="48"/>
      <c r="AN193" s="48"/>
      <c r="AO193" s="48"/>
      <c r="AP193" s="48"/>
      <c r="AQ193" s="48"/>
      <c r="AR193" s="48"/>
      <c r="AS193" s="48"/>
      <c r="AT193" s="48"/>
      <c r="AU193" s="40"/>
      <c r="AV193" s="40"/>
      <c r="AW193" s="40"/>
      <c r="AX193" s="42"/>
    </row>
    <row r="194" spans="1:50" ht="22.5" customHeight="1" x14ac:dyDescent="0.25">
      <c r="A194" s="48"/>
      <c r="B194" s="49"/>
      <c r="C194" s="199"/>
      <c r="D194" s="48"/>
      <c r="E194" s="48"/>
      <c r="F194" s="194"/>
      <c r="G194" s="194"/>
      <c r="H194" s="194"/>
      <c r="I194" s="194"/>
      <c r="J194" s="194"/>
      <c r="K194" s="194"/>
      <c r="L194" s="48"/>
      <c r="M194" s="48"/>
      <c r="N194" s="48"/>
      <c r="O194" s="48"/>
      <c r="P194" s="48"/>
      <c r="Q194" s="48"/>
      <c r="R194" s="48"/>
      <c r="S194" s="48"/>
      <c r="T194" s="48"/>
      <c r="U194" s="48"/>
      <c r="V194" s="48"/>
      <c r="W194" s="48"/>
      <c r="X194" s="48"/>
      <c r="Y194" s="48"/>
      <c r="Z194" s="48"/>
      <c r="AA194" s="194"/>
      <c r="AB194" s="48"/>
      <c r="AC194" s="48"/>
      <c r="AD194" s="194"/>
      <c r="AE194" s="194"/>
      <c r="AF194" s="48"/>
      <c r="AG194" s="48"/>
      <c r="AH194" s="48"/>
      <c r="AI194" s="48"/>
      <c r="AJ194" s="48"/>
      <c r="AK194" s="48"/>
      <c r="AL194" s="48"/>
      <c r="AM194" s="48"/>
      <c r="AN194" s="48"/>
      <c r="AO194" s="48"/>
      <c r="AP194" s="48"/>
      <c r="AQ194" s="48"/>
      <c r="AR194" s="48"/>
      <c r="AS194" s="48"/>
      <c r="AT194" s="48"/>
      <c r="AU194" s="40"/>
      <c r="AV194" s="40"/>
      <c r="AW194" s="40"/>
      <c r="AX194" s="42"/>
    </row>
    <row r="195" spans="1:50" ht="22.5" customHeight="1" x14ac:dyDescent="0.25">
      <c r="A195" s="48"/>
      <c r="B195" s="49"/>
      <c r="C195" s="199"/>
      <c r="D195" s="48"/>
      <c r="E195" s="48"/>
      <c r="F195" s="194"/>
      <c r="G195" s="194"/>
      <c r="H195" s="194"/>
      <c r="I195" s="194"/>
      <c r="J195" s="194"/>
      <c r="K195" s="194"/>
      <c r="L195" s="48"/>
      <c r="M195" s="48"/>
      <c r="N195" s="48"/>
      <c r="O195" s="48"/>
      <c r="P195" s="48"/>
      <c r="Q195" s="48"/>
      <c r="R195" s="48"/>
      <c r="S195" s="48"/>
      <c r="T195" s="48"/>
      <c r="U195" s="48"/>
      <c r="V195" s="48"/>
      <c r="W195" s="48"/>
      <c r="X195" s="48"/>
      <c r="Y195" s="48"/>
      <c r="Z195" s="48"/>
      <c r="AA195" s="194"/>
      <c r="AB195" s="48"/>
      <c r="AC195" s="48"/>
      <c r="AD195" s="194"/>
      <c r="AE195" s="194"/>
      <c r="AF195" s="48"/>
      <c r="AG195" s="48"/>
      <c r="AH195" s="48"/>
      <c r="AI195" s="48"/>
      <c r="AJ195" s="48"/>
      <c r="AK195" s="48"/>
      <c r="AL195" s="48"/>
      <c r="AM195" s="48"/>
      <c r="AN195" s="48"/>
      <c r="AO195" s="48"/>
      <c r="AP195" s="48"/>
      <c r="AQ195" s="48"/>
      <c r="AR195" s="48"/>
      <c r="AS195" s="48"/>
      <c r="AT195" s="48"/>
      <c r="AU195" s="40"/>
      <c r="AV195" s="40"/>
      <c r="AW195" s="40"/>
      <c r="AX195" s="42"/>
    </row>
    <row r="196" spans="1:50" ht="22.5" customHeight="1" x14ac:dyDescent="0.25">
      <c r="A196" s="48"/>
      <c r="B196" s="49"/>
      <c r="C196" s="199"/>
      <c r="D196" s="48"/>
      <c r="E196" s="48"/>
      <c r="F196" s="194"/>
      <c r="G196" s="194"/>
      <c r="H196" s="194"/>
      <c r="I196" s="194"/>
      <c r="J196" s="194"/>
      <c r="K196" s="194"/>
      <c r="L196" s="48"/>
      <c r="M196" s="48"/>
      <c r="N196" s="48"/>
      <c r="O196" s="48"/>
      <c r="P196" s="48"/>
      <c r="Q196" s="48"/>
      <c r="R196" s="48"/>
      <c r="S196" s="48"/>
      <c r="T196" s="48"/>
      <c r="U196" s="48"/>
      <c r="V196" s="48"/>
      <c r="W196" s="48"/>
      <c r="X196" s="48"/>
      <c r="Y196" s="48"/>
      <c r="Z196" s="48"/>
      <c r="AA196" s="194"/>
      <c r="AB196" s="48"/>
      <c r="AC196" s="48"/>
      <c r="AD196" s="194"/>
      <c r="AE196" s="194"/>
      <c r="AF196" s="48"/>
      <c r="AG196" s="48"/>
      <c r="AH196" s="48"/>
      <c r="AI196" s="48"/>
      <c r="AJ196" s="48"/>
      <c r="AK196" s="48"/>
      <c r="AL196" s="48"/>
      <c r="AM196" s="48"/>
      <c r="AN196" s="48"/>
      <c r="AO196" s="48"/>
      <c r="AP196" s="48"/>
      <c r="AQ196" s="48"/>
      <c r="AR196" s="48"/>
      <c r="AS196" s="48"/>
      <c r="AT196" s="48"/>
      <c r="AU196" s="40"/>
      <c r="AV196" s="40"/>
      <c r="AW196" s="40"/>
      <c r="AX196" s="42"/>
    </row>
    <row r="197" spans="1:50" ht="22.5" customHeight="1" x14ac:dyDescent="0.25">
      <c r="A197" s="48"/>
      <c r="B197" s="49"/>
      <c r="C197" s="199"/>
      <c r="D197" s="48"/>
      <c r="E197" s="48"/>
      <c r="F197" s="194"/>
      <c r="G197" s="194"/>
      <c r="H197" s="194"/>
      <c r="I197" s="194"/>
      <c r="J197" s="194"/>
      <c r="K197" s="194"/>
      <c r="L197" s="48"/>
      <c r="M197" s="48"/>
      <c r="N197" s="48"/>
      <c r="O197" s="48"/>
      <c r="P197" s="48"/>
      <c r="Q197" s="48"/>
      <c r="R197" s="48"/>
      <c r="S197" s="48"/>
      <c r="T197" s="48"/>
      <c r="U197" s="48"/>
      <c r="V197" s="48"/>
      <c r="W197" s="48"/>
      <c r="X197" s="48"/>
      <c r="Y197" s="48"/>
      <c r="Z197" s="48"/>
      <c r="AA197" s="194"/>
      <c r="AB197" s="48"/>
      <c r="AC197" s="48"/>
      <c r="AD197" s="194"/>
      <c r="AE197" s="194"/>
      <c r="AF197" s="48"/>
      <c r="AG197" s="48"/>
      <c r="AH197" s="48"/>
      <c r="AI197" s="48"/>
      <c r="AJ197" s="48"/>
      <c r="AK197" s="48"/>
      <c r="AL197" s="48"/>
      <c r="AM197" s="48"/>
      <c r="AN197" s="48"/>
      <c r="AO197" s="48"/>
      <c r="AP197" s="48"/>
      <c r="AQ197" s="48"/>
      <c r="AR197" s="48"/>
      <c r="AS197" s="48"/>
      <c r="AT197" s="48"/>
      <c r="AU197" s="40"/>
      <c r="AV197" s="40"/>
      <c r="AW197" s="40"/>
      <c r="AX197" s="42"/>
    </row>
    <row r="198" spans="1:50" ht="22.5" customHeight="1" x14ac:dyDescent="0.25">
      <c r="A198" s="48"/>
      <c r="B198" s="49"/>
      <c r="C198" s="199"/>
      <c r="D198" s="48"/>
      <c r="E198" s="48"/>
      <c r="F198" s="194"/>
      <c r="G198" s="194"/>
      <c r="H198" s="194"/>
      <c r="I198" s="194"/>
      <c r="J198" s="194"/>
      <c r="K198" s="194"/>
      <c r="L198" s="48"/>
      <c r="M198" s="48"/>
      <c r="N198" s="48"/>
      <c r="O198" s="48"/>
      <c r="P198" s="48"/>
      <c r="Q198" s="48"/>
      <c r="R198" s="48"/>
      <c r="S198" s="48"/>
      <c r="T198" s="48"/>
      <c r="U198" s="48"/>
      <c r="V198" s="48"/>
      <c r="W198" s="48"/>
      <c r="X198" s="48"/>
      <c r="Y198" s="48"/>
      <c r="Z198" s="48"/>
      <c r="AA198" s="194"/>
      <c r="AB198" s="48"/>
      <c r="AC198" s="48"/>
      <c r="AD198" s="194"/>
      <c r="AE198" s="194"/>
      <c r="AF198" s="48"/>
      <c r="AG198" s="48"/>
      <c r="AH198" s="48"/>
      <c r="AI198" s="48"/>
      <c r="AJ198" s="48"/>
      <c r="AK198" s="48"/>
      <c r="AL198" s="48"/>
      <c r="AM198" s="48"/>
      <c r="AN198" s="48"/>
      <c r="AO198" s="48"/>
      <c r="AP198" s="48"/>
      <c r="AQ198" s="48"/>
      <c r="AR198" s="48"/>
      <c r="AS198" s="48"/>
      <c r="AT198" s="48"/>
      <c r="AU198" s="40"/>
      <c r="AV198" s="40"/>
      <c r="AW198" s="40"/>
      <c r="AX198" s="42"/>
    </row>
    <row r="199" spans="1:50" ht="22.5" customHeight="1" x14ac:dyDescent="0.25">
      <c r="A199" s="48"/>
      <c r="B199" s="49"/>
      <c r="C199" s="199"/>
      <c r="D199" s="48"/>
      <c r="E199" s="48"/>
      <c r="F199" s="194"/>
      <c r="G199" s="194"/>
      <c r="H199" s="194"/>
      <c r="I199" s="194"/>
      <c r="J199" s="194"/>
      <c r="K199" s="194"/>
      <c r="L199" s="48"/>
      <c r="M199" s="48"/>
      <c r="N199" s="48"/>
      <c r="O199" s="48"/>
      <c r="P199" s="48"/>
      <c r="Q199" s="48"/>
      <c r="R199" s="48"/>
      <c r="S199" s="48"/>
      <c r="T199" s="48"/>
      <c r="U199" s="48"/>
      <c r="V199" s="48"/>
      <c r="W199" s="48"/>
      <c r="X199" s="48"/>
      <c r="Y199" s="48"/>
      <c r="Z199" s="48"/>
      <c r="AA199" s="194"/>
      <c r="AB199" s="48"/>
      <c r="AC199" s="48"/>
      <c r="AD199" s="194"/>
      <c r="AE199" s="194"/>
      <c r="AF199" s="48"/>
      <c r="AG199" s="48"/>
      <c r="AH199" s="48"/>
      <c r="AI199" s="48"/>
      <c r="AJ199" s="48"/>
      <c r="AK199" s="48"/>
      <c r="AL199" s="48"/>
      <c r="AM199" s="48"/>
      <c r="AN199" s="48"/>
      <c r="AO199" s="48"/>
      <c r="AP199" s="48"/>
      <c r="AQ199" s="48"/>
      <c r="AR199" s="48"/>
      <c r="AS199" s="48"/>
      <c r="AT199" s="48"/>
      <c r="AU199" s="40"/>
      <c r="AV199" s="40"/>
      <c r="AW199" s="40"/>
      <c r="AX199" s="42"/>
    </row>
    <row r="200" spans="1:50" ht="22.5" customHeight="1" x14ac:dyDescent="0.25">
      <c r="A200" s="48"/>
      <c r="B200" s="49"/>
      <c r="C200" s="199"/>
      <c r="D200" s="48"/>
      <c r="E200" s="48"/>
      <c r="F200" s="194"/>
      <c r="G200" s="194"/>
      <c r="H200" s="194"/>
      <c r="I200" s="194"/>
      <c r="J200" s="194"/>
      <c r="K200" s="194"/>
      <c r="L200" s="48"/>
      <c r="M200" s="48"/>
      <c r="N200" s="48"/>
      <c r="O200" s="48"/>
      <c r="P200" s="48"/>
      <c r="Q200" s="48"/>
      <c r="R200" s="48"/>
      <c r="S200" s="48"/>
      <c r="T200" s="48"/>
      <c r="U200" s="48"/>
      <c r="V200" s="48"/>
      <c r="W200" s="48"/>
      <c r="X200" s="48"/>
      <c r="Y200" s="48"/>
      <c r="Z200" s="48"/>
      <c r="AA200" s="194"/>
      <c r="AB200" s="48"/>
      <c r="AC200" s="48"/>
      <c r="AD200" s="194"/>
      <c r="AE200" s="194"/>
      <c r="AF200" s="48"/>
      <c r="AG200" s="48"/>
      <c r="AH200" s="48"/>
      <c r="AI200" s="48"/>
      <c r="AJ200" s="48"/>
      <c r="AK200" s="48"/>
      <c r="AL200" s="48"/>
      <c r="AM200" s="48"/>
      <c r="AN200" s="48"/>
      <c r="AO200" s="48"/>
      <c r="AP200" s="48"/>
      <c r="AQ200" s="48"/>
      <c r="AR200" s="48"/>
      <c r="AS200" s="48"/>
      <c r="AT200" s="48"/>
      <c r="AU200" s="40"/>
      <c r="AV200" s="40"/>
      <c r="AW200" s="40"/>
      <c r="AX200" s="42"/>
    </row>
    <row r="201" spans="1:50" ht="22.5" customHeight="1" x14ac:dyDescent="0.25">
      <c r="A201" s="48"/>
      <c r="B201" s="49"/>
      <c r="C201" s="199"/>
      <c r="D201" s="48"/>
      <c r="E201" s="48"/>
      <c r="F201" s="194"/>
      <c r="G201" s="194"/>
      <c r="H201" s="194"/>
      <c r="I201" s="194"/>
      <c r="J201" s="194"/>
      <c r="K201" s="194"/>
      <c r="L201" s="48"/>
      <c r="M201" s="48"/>
      <c r="N201" s="48"/>
      <c r="O201" s="48"/>
      <c r="P201" s="48"/>
      <c r="Q201" s="48"/>
      <c r="R201" s="48"/>
      <c r="S201" s="48"/>
      <c r="T201" s="48"/>
      <c r="U201" s="48"/>
      <c r="V201" s="48"/>
      <c r="W201" s="48"/>
      <c r="X201" s="48"/>
      <c r="Y201" s="48"/>
      <c r="Z201" s="48"/>
      <c r="AA201" s="194"/>
      <c r="AB201" s="48"/>
      <c r="AC201" s="48"/>
      <c r="AD201" s="194"/>
      <c r="AE201" s="194"/>
      <c r="AF201" s="48"/>
      <c r="AG201" s="48"/>
      <c r="AH201" s="48"/>
      <c r="AI201" s="48"/>
      <c r="AJ201" s="48"/>
      <c r="AK201" s="48"/>
      <c r="AL201" s="48"/>
      <c r="AM201" s="48"/>
      <c r="AN201" s="48"/>
      <c r="AO201" s="48"/>
      <c r="AP201" s="48"/>
      <c r="AQ201" s="48"/>
      <c r="AR201" s="48"/>
      <c r="AS201" s="48"/>
      <c r="AT201" s="48"/>
      <c r="AU201" s="40"/>
      <c r="AV201" s="40"/>
      <c r="AW201" s="40"/>
      <c r="AX201" s="42"/>
    </row>
    <row r="202" spans="1:50" ht="22.5" customHeight="1" x14ac:dyDescent="0.25">
      <c r="A202" s="48"/>
      <c r="B202" s="49"/>
      <c r="C202" s="199"/>
      <c r="D202" s="48"/>
      <c r="E202" s="48"/>
      <c r="F202" s="194"/>
      <c r="G202" s="194"/>
      <c r="H202" s="194"/>
      <c r="I202" s="194"/>
      <c r="J202" s="194"/>
      <c r="K202" s="194"/>
      <c r="L202" s="48"/>
      <c r="M202" s="48"/>
      <c r="N202" s="48"/>
      <c r="O202" s="48"/>
      <c r="P202" s="48"/>
      <c r="Q202" s="48"/>
      <c r="R202" s="48"/>
      <c r="S202" s="48"/>
      <c r="T202" s="48"/>
      <c r="U202" s="48"/>
      <c r="V202" s="48"/>
      <c r="W202" s="48"/>
      <c r="X202" s="48"/>
      <c r="Y202" s="48"/>
      <c r="Z202" s="48"/>
      <c r="AA202" s="194"/>
      <c r="AB202" s="48"/>
      <c r="AC202" s="48"/>
      <c r="AD202" s="194"/>
      <c r="AE202" s="194"/>
      <c r="AF202" s="48"/>
      <c r="AG202" s="48"/>
      <c r="AH202" s="48"/>
      <c r="AI202" s="48"/>
      <c r="AJ202" s="48"/>
      <c r="AK202" s="48"/>
      <c r="AL202" s="48"/>
      <c r="AM202" s="48"/>
      <c r="AN202" s="48"/>
      <c r="AO202" s="48"/>
      <c r="AP202" s="48"/>
      <c r="AQ202" s="48"/>
      <c r="AR202" s="48"/>
      <c r="AS202" s="48"/>
      <c r="AT202" s="48"/>
      <c r="AU202" s="40"/>
      <c r="AV202" s="40"/>
      <c r="AW202" s="40"/>
      <c r="AX202" s="42"/>
    </row>
    <row r="203" spans="1:50" ht="22.5" customHeight="1" x14ac:dyDescent="0.25">
      <c r="A203" s="48"/>
      <c r="B203" s="49"/>
      <c r="C203" s="199"/>
      <c r="D203" s="48"/>
      <c r="E203" s="48"/>
      <c r="F203" s="194"/>
      <c r="G203" s="194"/>
      <c r="H203" s="194"/>
      <c r="I203" s="194"/>
      <c r="J203" s="194"/>
      <c r="K203" s="194"/>
      <c r="L203" s="48"/>
      <c r="M203" s="48"/>
      <c r="N203" s="48"/>
      <c r="O203" s="48"/>
      <c r="P203" s="48"/>
      <c r="Q203" s="48"/>
      <c r="R203" s="48"/>
      <c r="S203" s="48"/>
      <c r="T203" s="48"/>
      <c r="U203" s="48"/>
      <c r="V203" s="48"/>
      <c r="W203" s="48"/>
      <c r="X203" s="48"/>
      <c r="Y203" s="48"/>
      <c r="Z203" s="48"/>
      <c r="AA203" s="194"/>
      <c r="AB203" s="48"/>
      <c r="AC203" s="48"/>
      <c r="AD203" s="194"/>
      <c r="AE203" s="194"/>
      <c r="AF203" s="48"/>
      <c r="AG203" s="48"/>
      <c r="AH203" s="48"/>
      <c r="AI203" s="48"/>
      <c r="AJ203" s="48"/>
      <c r="AK203" s="48"/>
      <c r="AL203" s="48"/>
      <c r="AM203" s="48"/>
      <c r="AN203" s="48"/>
      <c r="AO203" s="48"/>
      <c r="AP203" s="48"/>
      <c r="AQ203" s="48"/>
      <c r="AR203" s="48"/>
      <c r="AS203" s="48"/>
      <c r="AT203" s="48"/>
      <c r="AU203" s="40"/>
      <c r="AV203" s="40"/>
      <c r="AW203" s="40"/>
      <c r="AX203" s="42"/>
    </row>
    <row r="204" spans="1:50" ht="22.5" customHeight="1" x14ac:dyDescent="0.25">
      <c r="A204" s="48"/>
      <c r="B204" s="49"/>
      <c r="C204" s="199"/>
      <c r="D204" s="48"/>
      <c r="E204" s="48"/>
      <c r="F204" s="194"/>
      <c r="G204" s="194"/>
      <c r="H204" s="194"/>
      <c r="I204" s="194"/>
      <c r="J204" s="194"/>
      <c r="K204" s="194"/>
      <c r="L204" s="48"/>
      <c r="M204" s="48"/>
      <c r="N204" s="48"/>
      <c r="O204" s="48"/>
      <c r="P204" s="48"/>
      <c r="Q204" s="48"/>
      <c r="R204" s="48"/>
      <c r="S204" s="48"/>
      <c r="T204" s="48"/>
      <c r="U204" s="48"/>
      <c r="V204" s="48"/>
      <c r="W204" s="48"/>
      <c r="X204" s="48"/>
      <c r="Y204" s="48"/>
      <c r="Z204" s="48"/>
      <c r="AA204" s="194"/>
      <c r="AB204" s="48"/>
      <c r="AC204" s="48"/>
      <c r="AD204" s="194"/>
      <c r="AE204" s="194"/>
      <c r="AF204" s="48"/>
      <c r="AG204" s="48"/>
      <c r="AH204" s="48"/>
      <c r="AI204" s="48"/>
      <c r="AJ204" s="48"/>
      <c r="AK204" s="48"/>
      <c r="AL204" s="48"/>
      <c r="AM204" s="48"/>
      <c r="AN204" s="48"/>
      <c r="AO204" s="48"/>
      <c r="AP204" s="48"/>
      <c r="AQ204" s="48"/>
      <c r="AR204" s="48"/>
      <c r="AS204" s="48"/>
      <c r="AT204" s="48"/>
      <c r="AU204" s="40"/>
      <c r="AV204" s="40"/>
      <c r="AW204" s="40"/>
      <c r="AX204" s="42"/>
    </row>
    <row r="205" spans="1:50" ht="22.5" customHeight="1" x14ac:dyDescent="0.25">
      <c r="A205" s="48"/>
      <c r="B205" s="49"/>
      <c r="C205" s="199"/>
      <c r="D205" s="48"/>
      <c r="E205" s="48"/>
      <c r="F205" s="194"/>
      <c r="G205" s="194"/>
      <c r="H205" s="194"/>
      <c r="I205" s="194"/>
      <c r="J205" s="194"/>
      <c r="K205" s="194"/>
      <c r="L205" s="48"/>
      <c r="M205" s="48"/>
      <c r="N205" s="48"/>
      <c r="O205" s="48"/>
      <c r="P205" s="48"/>
      <c r="Q205" s="48"/>
      <c r="R205" s="48"/>
      <c r="S205" s="48"/>
      <c r="T205" s="48"/>
      <c r="U205" s="48"/>
      <c r="V205" s="48"/>
      <c r="W205" s="48"/>
      <c r="X205" s="48"/>
      <c r="Y205" s="48"/>
      <c r="Z205" s="48"/>
      <c r="AA205" s="194"/>
      <c r="AB205" s="48"/>
      <c r="AC205" s="48"/>
      <c r="AD205" s="194"/>
      <c r="AE205" s="194"/>
      <c r="AF205" s="48"/>
      <c r="AG205" s="48"/>
      <c r="AH205" s="48"/>
      <c r="AI205" s="48"/>
      <c r="AJ205" s="48"/>
      <c r="AK205" s="48"/>
      <c r="AL205" s="48"/>
      <c r="AM205" s="48"/>
      <c r="AN205" s="48"/>
      <c r="AO205" s="48"/>
      <c r="AP205" s="48"/>
      <c r="AQ205" s="48"/>
      <c r="AR205" s="48"/>
      <c r="AS205" s="48"/>
      <c r="AT205" s="48"/>
      <c r="AU205" s="40"/>
      <c r="AV205" s="40"/>
      <c r="AW205" s="40"/>
      <c r="AX205" s="42"/>
    </row>
    <row r="206" spans="1:50" ht="22.5" customHeight="1" x14ac:dyDescent="0.25">
      <c r="A206" s="48"/>
      <c r="B206" s="49"/>
      <c r="C206" s="199"/>
      <c r="D206" s="48"/>
      <c r="E206" s="48"/>
      <c r="F206" s="194"/>
      <c r="G206" s="194"/>
      <c r="H206" s="194"/>
      <c r="I206" s="194"/>
      <c r="J206" s="194"/>
      <c r="K206" s="194"/>
      <c r="L206" s="48"/>
      <c r="M206" s="48"/>
      <c r="N206" s="48"/>
      <c r="O206" s="48"/>
      <c r="P206" s="48"/>
      <c r="Q206" s="48"/>
      <c r="R206" s="48"/>
      <c r="S206" s="48"/>
      <c r="T206" s="48"/>
      <c r="U206" s="48"/>
      <c r="V206" s="48"/>
      <c r="W206" s="48"/>
      <c r="X206" s="48"/>
      <c r="Y206" s="48"/>
      <c r="Z206" s="48"/>
      <c r="AA206" s="194"/>
      <c r="AB206" s="48"/>
      <c r="AC206" s="48"/>
      <c r="AD206" s="194"/>
      <c r="AE206" s="194"/>
      <c r="AF206" s="48"/>
      <c r="AG206" s="48"/>
      <c r="AH206" s="48"/>
      <c r="AI206" s="48"/>
      <c r="AJ206" s="48"/>
      <c r="AK206" s="48"/>
      <c r="AL206" s="48"/>
      <c r="AM206" s="48"/>
      <c r="AN206" s="48"/>
      <c r="AO206" s="48"/>
      <c r="AP206" s="48"/>
      <c r="AQ206" s="48"/>
      <c r="AR206" s="48"/>
      <c r="AS206" s="48"/>
      <c r="AT206" s="48"/>
      <c r="AU206" s="40"/>
      <c r="AV206" s="40"/>
      <c r="AW206" s="40"/>
      <c r="AX206" s="42"/>
    </row>
    <row r="207" spans="1:50" ht="22.5" customHeight="1" x14ac:dyDescent="0.25">
      <c r="A207" s="48"/>
      <c r="B207" s="49"/>
      <c r="C207" s="199"/>
      <c r="D207" s="48"/>
      <c r="E207" s="48"/>
      <c r="F207" s="194"/>
      <c r="G207" s="194"/>
      <c r="H207" s="194"/>
      <c r="I207" s="194"/>
      <c r="J207" s="194"/>
      <c r="K207" s="194"/>
      <c r="L207" s="48"/>
      <c r="M207" s="48"/>
      <c r="N207" s="48"/>
      <c r="O207" s="48"/>
      <c r="P207" s="48"/>
      <c r="Q207" s="48"/>
      <c r="R207" s="48"/>
      <c r="S207" s="48"/>
      <c r="T207" s="48"/>
      <c r="U207" s="48"/>
      <c r="V207" s="48"/>
      <c r="W207" s="48"/>
      <c r="X207" s="48"/>
      <c r="Y207" s="48"/>
      <c r="Z207" s="48"/>
      <c r="AA207" s="194"/>
      <c r="AB207" s="48"/>
      <c r="AC207" s="48"/>
      <c r="AD207" s="194"/>
      <c r="AE207" s="194"/>
      <c r="AF207" s="48"/>
      <c r="AG207" s="48"/>
      <c r="AH207" s="48"/>
      <c r="AI207" s="48"/>
      <c r="AJ207" s="48"/>
      <c r="AK207" s="48"/>
      <c r="AL207" s="48"/>
      <c r="AM207" s="48"/>
      <c r="AN207" s="48"/>
      <c r="AO207" s="48"/>
      <c r="AP207" s="48"/>
      <c r="AQ207" s="48"/>
      <c r="AR207" s="48"/>
      <c r="AS207" s="48"/>
      <c r="AT207" s="48"/>
      <c r="AU207" s="40"/>
      <c r="AV207" s="40"/>
      <c r="AW207" s="40"/>
      <c r="AX207" s="42"/>
    </row>
    <row r="208" spans="1:50" ht="22.5" customHeight="1" x14ac:dyDescent="0.25">
      <c r="A208" s="48"/>
      <c r="B208" s="49"/>
      <c r="C208" s="199"/>
      <c r="D208" s="48"/>
      <c r="E208" s="48"/>
      <c r="F208" s="194"/>
      <c r="G208" s="194"/>
      <c r="H208" s="194"/>
      <c r="I208" s="194"/>
      <c r="J208" s="194"/>
      <c r="K208" s="194"/>
      <c r="L208" s="48"/>
      <c r="M208" s="48"/>
      <c r="N208" s="48"/>
      <c r="O208" s="48"/>
      <c r="P208" s="48"/>
      <c r="Q208" s="48"/>
      <c r="R208" s="48"/>
      <c r="S208" s="48"/>
      <c r="T208" s="48"/>
      <c r="U208" s="48"/>
      <c r="V208" s="48"/>
      <c r="W208" s="48"/>
      <c r="X208" s="48"/>
      <c r="Y208" s="48"/>
      <c r="Z208" s="48"/>
      <c r="AA208" s="194"/>
      <c r="AB208" s="48"/>
      <c r="AC208" s="48"/>
      <c r="AD208" s="194"/>
      <c r="AE208" s="194"/>
      <c r="AF208" s="48"/>
      <c r="AG208" s="48"/>
      <c r="AH208" s="48"/>
      <c r="AI208" s="48"/>
      <c r="AJ208" s="48"/>
      <c r="AK208" s="48"/>
      <c r="AL208" s="48"/>
      <c r="AM208" s="48"/>
      <c r="AN208" s="48"/>
      <c r="AO208" s="48"/>
      <c r="AP208" s="48"/>
      <c r="AQ208" s="48"/>
      <c r="AR208" s="48"/>
      <c r="AS208" s="48"/>
      <c r="AT208" s="48"/>
      <c r="AU208" s="40"/>
      <c r="AV208" s="40"/>
      <c r="AW208" s="40"/>
      <c r="AX208" s="42"/>
    </row>
    <row r="209" spans="1:50" ht="22.5" customHeight="1" x14ac:dyDescent="0.25">
      <c r="A209" s="48"/>
      <c r="B209" s="49"/>
      <c r="C209" s="199"/>
      <c r="D209" s="48"/>
      <c r="E209" s="48"/>
      <c r="F209" s="194"/>
      <c r="G209" s="194"/>
      <c r="H209" s="194"/>
      <c r="I209" s="194"/>
      <c r="J209" s="194"/>
      <c r="K209" s="194"/>
      <c r="L209" s="48"/>
      <c r="M209" s="48"/>
      <c r="N209" s="48"/>
      <c r="O209" s="48"/>
      <c r="P209" s="48"/>
      <c r="Q209" s="48"/>
      <c r="R209" s="48"/>
      <c r="S209" s="48"/>
      <c r="T209" s="48"/>
      <c r="U209" s="48"/>
      <c r="V209" s="48"/>
      <c r="W209" s="48"/>
      <c r="X209" s="48"/>
      <c r="Y209" s="48"/>
      <c r="Z209" s="48"/>
      <c r="AA209" s="194"/>
      <c r="AB209" s="48"/>
      <c r="AC209" s="48"/>
      <c r="AD209" s="194"/>
      <c r="AE209" s="194"/>
      <c r="AF209" s="48"/>
      <c r="AG209" s="48"/>
      <c r="AH209" s="48"/>
      <c r="AI209" s="48"/>
      <c r="AJ209" s="48"/>
      <c r="AK209" s="48"/>
      <c r="AL209" s="48"/>
      <c r="AM209" s="48"/>
      <c r="AN209" s="48"/>
      <c r="AO209" s="48"/>
      <c r="AP209" s="48"/>
      <c r="AQ209" s="48"/>
      <c r="AR209" s="48"/>
      <c r="AS209" s="48"/>
      <c r="AT209" s="48"/>
      <c r="AU209" s="40"/>
      <c r="AV209" s="40"/>
      <c r="AW209" s="40"/>
      <c r="AX209" s="42"/>
    </row>
    <row r="210" spans="1:50" ht="22.5" customHeight="1" x14ac:dyDescent="0.25">
      <c r="A210" s="48"/>
      <c r="B210" s="49"/>
      <c r="C210" s="199"/>
      <c r="D210" s="48"/>
      <c r="E210" s="48"/>
      <c r="F210" s="194"/>
      <c r="G210" s="194"/>
      <c r="H210" s="194"/>
      <c r="I210" s="194"/>
      <c r="J210" s="194"/>
      <c r="K210" s="194"/>
      <c r="L210" s="48"/>
      <c r="M210" s="48"/>
      <c r="N210" s="48"/>
      <c r="O210" s="48"/>
      <c r="P210" s="48"/>
      <c r="Q210" s="48"/>
      <c r="R210" s="48"/>
      <c r="S210" s="48"/>
      <c r="T210" s="48"/>
      <c r="U210" s="48"/>
      <c r="V210" s="48"/>
      <c r="W210" s="48"/>
      <c r="X210" s="48"/>
      <c r="Y210" s="48"/>
      <c r="Z210" s="48"/>
      <c r="AA210" s="194"/>
      <c r="AB210" s="48"/>
      <c r="AC210" s="48"/>
      <c r="AD210" s="194"/>
      <c r="AE210" s="194"/>
      <c r="AF210" s="48"/>
      <c r="AG210" s="48"/>
      <c r="AH210" s="48"/>
      <c r="AI210" s="48"/>
      <c r="AJ210" s="48"/>
      <c r="AK210" s="48"/>
      <c r="AL210" s="48"/>
      <c r="AM210" s="48"/>
      <c r="AN210" s="48"/>
      <c r="AO210" s="48"/>
      <c r="AP210" s="48"/>
      <c r="AQ210" s="48"/>
      <c r="AR210" s="48"/>
      <c r="AS210" s="48"/>
      <c r="AT210" s="48"/>
      <c r="AU210" s="40"/>
      <c r="AV210" s="40"/>
      <c r="AW210" s="40"/>
      <c r="AX210" s="42"/>
    </row>
    <row r="211" spans="1:50" ht="22.5" customHeight="1" x14ac:dyDescent="0.25">
      <c r="A211" s="48"/>
      <c r="B211" s="49"/>
      <c r="C211" s="199"/>
      <c r="D211" s="48"/>
      <c r="E211" s="48"/>
      <c r="F211" s="194"/>
      <c r="G211" s="194"/>
      <c r="H211" s="194"/>
      <c r="I211" s="194"/>
      <c r="J211" s="194"/>
      <c r="K211" s="194"/>
      <c r="L211" s="48"/>
      <c r="M211" s="48"/>
      <c r="N211" s="48"/>
      <c r="O211" s="48"/>
      <c r="P211" s="48"/>
      <c r="Q211" s="48"/>
      <c r="R211" s="48"/>
      <c r="S211" s="48"/>
      <c r="T211" s="48"/>
      <c r="U211" s="48"/>
      <c r="V211" s="48"/>
      <c r="W211" s="48"/>
      <c r="X211" s="48"/>
      <c r="Y211" s="48"/>
      <c r="Z211" s="48"/>
      <c r="AA211" s="194"/>
      <c r="AB211" s="48"/>
      <c r="AC211" s="48"/>
      <c r="AD211" s="194"/>
      <c r="AE211" s="194"/>
      <c r="AF211" s="48"/>
      <c r="AG211" s="48"/>
      <c r="AH211" s="48"/>
      <c r="AI211" s="48"/>
      <c r="AJ211" s="48"/>
      <c r="AK211" s="48"/>
      <c r="AL211" s="48"/>
      <c r="AM211" s="48"/>
      <c r="AN211" s="48"/>
      <c r="AO211" s="48"/>
      <c r="AP211" s="48"/>
      <c r="AQ211" s="48"/>
      <c r="AR211" s="48"/>
      <c r="AS211" s="48"/>
      <c r="AT211" s="48"/>
      <c r="AU211" s="40"/>
      <c r="AV211" s="40"/>
      <c r="AW211" s="40"/>
      <c r="AX211" s="42"/>
    </row>
    <row r="212" spans="1:50" ht="22.5" customHeight="1" x14ac:dyDescent="0.25">
      <c r="A212" s="48"/>
      <c r="B212" s="49"/>
      <c r="C212" s="199"/>
      <c r="D212" s="48"/>
      <c r="E212" s="48"/>
      <c r="F212" s="194"/>
      <c r="G212" s="194"/>
      <c r="H212" s="194"/>
      <c r="I212" s="194"/>
      <c r="J212" s="194"/>
      <c r="K212" s="194"/>
      <c r="L212" s="48"/>
      <c r="M212" s="48"/>
      <c r="N212" s="48"/>
      <c r="O212" s="48"/>
      <c r="P212" s="48"/>
      <c r="Q212" s="48"/>
      <c r="R212" s="48"/>
      <c r="S212" s="48"/>
      <c r="T212" s="48"/>
      <c r="U212" s="48"/>
      <c r="V212" s="48"/>
      <c r="W212" s="48"/>
      <c r="X212" s="48"/>
      <c r="Y212" s="48"/>
      <c r="Z212" s="48"/>
      <c r="AA212" s="194"/>
      <c r="AB212" s="48"/>
      <c r="AC212" s="48"/>
      <c r="AD212" s="194"/>
      <c r="AE212" s="194"/>
      <c r="AF212" s="48"/>
      <c r="AG212" s="48"/>
      <c r="AH212" s="48"/>
      <c r="AI212" s="48"/>
      <c r="AJ212" s="48"/>
      <c r="AK212" s="48"/>
      <c r="AL212" s="48"/>
      <c r="AM212" s="48"/>
      <c r="AN212" s="48"/>
      <c r="AO212" s="48"/>
      <c r="AP212" s="48"/>
      <c r="AQ212" s="48"/>
      <c r="AR212" s="48"/>
      <c r="AS212" s="48"/>
      <c r="AT212" s="48"/>
      <c r="AU212" s="40"/>
      <c r="AV212" s="40"/>
      <c r="AW212" s="40"/>
      <c r="AX212" s="42"/>
    </row>
    <row r="213" spans="1:50" ht="22.5" customHeight="1" x14ac:dyDescent="0.25">
      <c r="A213" s="48"/>
      <c r="B213" s="49"/>
      <c r="C213" s="199"/>
      <c r="D213" s="48"/>
      <c r="E213" s="48"/>
      <c r="F213" s="194"/>
      <c r="G213" s="194"/>
      <c r="H213" s="194"/>
      <c r="I213" s="194"/>
      <c r="J213" s="194"/>
      <c r="K213" s="194"/>
      <c r="L213" s="48"/>
      <c r="M213" s="48"/>
      <c r="N213" s="48"/>
      <c r="O213" s="48"/>
      <c r="P213" s="48"/>
      <c r="Q213" s="48"/>
      <c r="R213" s="48"/>
      <c r="S213" s="48"/>
      <c r="T213" s="48"/>
      <c r="U213" s="48"/>
      <c r="V213" s="48"/>
      <c r="W213" s="48"/>
      <c r="X213" s="48"/>
      <c r="Y213" s="48"/>
      <c r="Z213" s="48"/>
      <c r="AA213" s="194"/>
      <c r="AB213" s="48"/>
      <c r="AC213" s="48"/>
      <c r="AD213" s="194"/>
      <c r="AE213" s="194"/>
      <c r="AF213" s="48"/>
      <c r="AG213" s="48"/>
      <c r="AH213" s="48"/>
      <c r="AI213" s="48"/>
      <c r="AJ213" s="48"/>
      <c r="AK213" s="48"/>
      <c r="AL213" s="48"/>
      <c r="AM213" s="48"/>
      <c r="AN213" s="48"/>
      <c r="AO213" s="48"/>
      <c r="AP213" s="48"/>
      <c r="AQ213" s="48"/>
      <c r="AR213" s="48"/>
      <c r="AS213" s="48"/>
      <c r="AT213" s="48"/>
      <c r="AU213" s="40"/>
      <c r="AV213" s="40"/>
      <c r="AW213" s="40"/>
      <c r="AX213" s="42"/>
    </row>
    <row r="214" spans="1:50" ht="22.5" customHeight="1" x14ac:dyDescent="0.25">
      <c r="A214" s="48"/>
      <c r="B214" s="49"/>
      <c r="C214" s="199"/>
      <c r="D214" s="48"/>
      <c r="E214" s="48"/>
      <c r="F214" s="194"/>
      <c r="G214" s="194"/>
      <c r="H214" s="194"/>
      <c r="I214" s="194"/>
      <c r="J214" s="194"/>
      <c r="K214" s="194"/>
      <c r="L214" s="48"/>
      <c r="M214" s="48"/>
      <c r="N214" s="48"/>
      <c r="O214" s="48"/>
      <c r="P214" s="48"/>
      <c r="Q214" s="48"/>
      <c r="R214" s="48"/>
      <c r="S214" s="48"/>
      <c r="T214" s="48"/>
      <c r="U214" s="48"/>
      <c r="V214" s="48"/>
      <c r="W214" s="48"/>
      <c r="X214" s="48"/>
      <c r="Y214" s="48"/>
      <c r="Z214" s="48"/>
      <c r="AA214" s="194"/>
      <c r="AB214" s="48"/>
      <c r="AC214" s="48"/>
      <c r="AD214" s="194"/>
      <c r="AE214" s="194"/>
      <c r="AF214" s="48"/>
      <c r="AG214" s="48"/>
      <c r="AH214" s="48"/>
      <c r="AI214" s="48"/>
      <c r="AJ214" s="48"/>
      <c r="AK214" s="48"/>
      <c r="AL214" s="48"/>
      <c r="AM214" s="48"/>
      <c r="AN214" s="48"/>
      <c r="AO214" s="48"/>
      <c r="AP214" s="48"/>
      <c r="AQ214" s="48"/>
      <c r="AR214" s="48"/>
      <c r="AS214" s="48"/>
      <c r="AT214" s="48"/>
      <c r="AU214" s="40"/>
      <c r="AV214" s="40"/>
      <c r="AW214" s="40"/>
      <c r="AX214" s="42"/>
    </row>
    <row r="215" spans="1:50" ht="22.5" customHeight="1" x14ac:dyDescent="0.25">
      <c r="A215" s="48"/>
      <c r="B215" s="49"/>
      <c r="C215" s="199"/>
      <c r="D215" s="48"/>
      <c r="E215" s="48"/>
      <c r="F215" s="194"/>
      <c r="G215" s="194"/>
      <c r="H215" s="194"/>
      <c r="I215" s="194"/>
      <c r="J215" s="194"/>
      <c r="K215" s="194"/>
      <c r="L215" s="48"/>
      <c r="M215" s="48"/>
      <c r="N215" s="48"/>
      <c r="O215" s="48"/>
      <c r="P215" s="48"/>
      <c r="Q215" s="48"/>
      <c r="R215" s="48"/>
      <c r="S215" s="48"/>
      <c r="T215" s="48"/>
      <c r="U215" s="48"/>
      <c r="V215" s="48"/>
      <c r="W215" s="48"/>
      <c r="X215" s="48"/>
      <c r="Y215" s="48"/>
      <c r="Z215" s="48"/>
      <c r="AA215" s="194"/>
      <c r="AB215" s="48"/>
      <c r="AC215" s="48"/>
      <c r="AD215" s="194"/>
      <c r="AE215" s="194"/>
      <c r="AF215" s="48"/>
      <c r="AG215" s="48"/>
      <c r="AH215" s="48"/>
      <c r="AI215" s="48"/>
      <c r="AJ215" s="48"/>
      <c r="AK215" s="48"/>
      <c r="AL215" s="48"/>
      <c r="AM215" s="48"/>
      <c r="AN215" s="48"/>
      <c r="AO215" s="48"/>
      <c r="AP215" s="48"/>
      <c r="AQ215" s="48"/>
      <c r="AR215" s="48"/>
      <c r="AS215" s="48"/>
      <c r="AT215" s="48"/>
      <c r="AU215" s="40"/>
      <c r="AV215" s="40"/>
      <c r="AW215" s="40"/>
      <c r="AX215" s="42"/>
    </row>
    <row r="216" spans="1:50" ht="22.5" customHeight="1" x14ac:dyDescent="0.25">
      <c r="A216" s="48"/>
      <c r="B216" s="49"/>
      <c r="C216" s="199"/>
      <c r="D216" s="48"/>
      <c r="E216" s="48"/>
      <c r="F216" s="194"/>
      <c r="G216" s="194"/>
      <c r="H216" s="194"/>
      <c r="I216" s="194"/>
      <c r="J216" s="194"/>
      <c r="K216" s="194"/>
      <c r="L216" s="48"/>
      <c r="M216" s="48"/>
      <c r="N216" s="48"/>
      <c r="O216" s="48"/>
      <c r="P216" s="48"/>
      <c r="Q216" s="48"/>
      <c r="R216" s="48"/>
      <c r="S216" s="48"/>
      <c r="T216" s="48"/>
      <c r="U216" s="48"/>
      <c r="V216" s="48"/>
      <c r="W216" s="48"/>
      <c r="X216" s="48"/>
      <c r="Y216" s="48"/>
      <c r="Z216" s="48"/>
      <c r="AA216" s="194"/>
      <c r="AB216" s="48"/>
      <c r="AC216" s="48"/>
      <c r="AD216" s="194"/>
      <c r="AE216" s="194"/>
      <c r="AF216" s="48"/>
      <c r="AG216" s="48"/>
      <c r="AH216" s="48"/>
      <c r="AI216" s="48"/>
      <c r="AJ216" s="48"/>
      <c r="AK216" s="48"/>
      <c r="AL216" s="48"/>
      <c r="AM216" s="48"/>
      <c r="AN216" s="48"/>
      <c r="AO216" s="48"/>
      <c r="AP216" s="48"/>
      <c r="AQ216" s="48"/>
      <c r="AR216" s="48"/>
      <c r="AS216" s="48"/>
      <c r="AT216" s="48"/>
      <c r="AU216" s="40"/>
      <c r="AV216" s="40"/>
      <c r="AW216" s="40"/>
      <c r="AX216" s="42"/>
    </row>
    <row r="217" spans="1:50" ht="22.5" customHeight="1" x14ac:dyDescent="0.25">
      <c r="A217" s="48"/>
      <c r="B217" s="49"/>
      <c r="C217" s="199"/>
      <c r="D217" s="48"/>
      <c r="E217" s="48"/>
      <c r="F217" s="194"/>
      <c r="G217" s="194"/>
      <c r="H217" s="194"/>
      <c r="I217" s="194"/>
      <c r="J217" s="194"/>
      <c r="K217" s="194"/>
      <c r="L217" s="48"/>
      <c r="M217" s="48"/>
      <c r="N217" s="48"/>
      <c r="O217" s="48"/>
      <c r="P217" s="48"/>
      <c r="Q217" s="48"/>
      <c r="R217" s="48"/>
      <c r="S217" s="48"/>
      <c r="T217" s="48"/>
      <c r="U217" s="48"/>
      <c r="V217" s="48"/>
      <c r="W217" s="48"/>
      <c r="X217" s="48"/>
      <c r="Y217" s="48"/>
      <c r="Z217" s="48"/>
      <c r="AA217" s="194"/>
      <c r="AB217" s="48"/>
      <c r="AC217" s="48"/>
      <c r="AD217" s="194"/>
      <c r="AE217" s="194"/>
      <c r="AF217" s="48"/>
      <c r="AG217" s="48"/>
      <c r="AH217" s="48"/>
      <c r="AI217" s="48"/>
      <c r="AJ217" s="48"/>
      <c r="AK217" s="48"/>
      <c r="AL217" s="48"/>
      <c r="AM217" s="48"/>
      <c r="AN217" s="48"/>
      <c r="AO217" s="48"/>
      <c r="AP217" s="48"/>
      <c r="AQ217" s="48"/>
      <c r="AR217" s="48"/>
      <c r="AS217" s="48"/>
      <c r="AT217" s="48"/>
      <c r="AU217" s="40"/>
      <c r="AV217" s="40"/>
      <c r="AW217" s="40"/>
      <c r="AX217" s="42"/>
    </row>
    <row r="218" spans="1:50" ht="22.5" customHeight="1" x14ac:dyDescent="0.25">
      <c r="A218" s="48"/>
      <c r="B218" s="49"/>
      <c r="C218" s="199"/>
      <c r="D218" s="48"/>
      <c r="E218" s="48"/>
      <c r="F218" s="194"/>
      <c r="G218" s="194"/>
      <c r="H218" s="194"/>
      <c r="I218" s="194"/>
      <c r="J218" s="194"/>
      <c r="K218" s="194"/>
      <c r="L218" s="48"/>
      <c r="M218" s="48"/>
      <c r="N218" s="48"/>
      <c r="O218" s="48"/>
      <c r="P218" s="48"/>
      <c r="Q218" s="48"/>
      <c r="R218" s="48"/>
      <c r="S218" s="48"/>
      <c r="T218" s="48"/>
      <c r="U218" s="48"/>
      <c r="V218" s="48"/>
      <c r="W218" s="48"/>
      <c r="X218" s="48"/>
      <c r="Y218" s="48"/>
      <c r="Z218" s="48"/>
      <c r="AA218" s="194"/>
      <c r="AB218" s="48"/>
      <c r="AC218" s="48"/>
      <c r="AD218" s="194"/>
      <c r="AE218" s="194"/>
      <c r="AF218" s="48"/>
      <c r="AG218" s="48"/>
      <c r="AH218" s="48"/>
      <c r="AI218" s="48"/>
      <c r="AJ218" s="48"/>
      <c r="AK218" s="48"/>
      <c r="AL218" s="48"/>
      <c r="AM218" s="48"/>
      <c r="AN218" s="48"/>
      <c r="AO218" s="48"/>
      <c r="AP218" s="48"/>
      <c r="AQ218" s="48"/>
      <c r="AR218" s="48"/>
      <c r="AS218" s="48"/>
      <c r="AT218" s="48"/>
      <c r="AU218" s="40"/>
      <c r="AV218" s="40"/>
      <c r="AW218" s="40"/>
      <c r="AX218" s="42"/>
    </row>
    <row r="219" spans="1:50" ht="22.5" customHeight="1" x14ac:dyDescent="0.25">
      <c r="A219" s="48"/>
      <c r="B219" s="49"/>
      <c r="C219" s="199"/>
      <c r="D219" s="48"/>
      <c r="E219" s="48"/>
      <c r="F219" s="194"/>
      <c r="G219" s="194"/>
      <c r="H219" s="194"/>
      <c r="I219" s="194"/>
      <c r="J219" s="194"/>
      <c r="K219" s="194"/>
      <c r="L219" s="48"/>
      <c r="M219" s="48"/>
      <c r="N219" s="48"/>
      <c r="O219" s="48"/>
      <c r="P219" s="48"/>
      <c r="Q219" s="48"/>
      <c r="R219" s="48"/>
      <c r="S219" s="48"/>
      <c r="T219" s="48"/>
      <c r="U219" s="48"/>
      <c r="V219" s="48"/>
      <c r="W219" s="48"/>
      <c r="X219" s="48"/>
      <c r="Y219" s="48"/>
      <c r="Z219" s="48"/>
      <c r="AA219" s="194"/>
      <c r="AB219" s="48"/>
      <c r="AC219" s="48"/>
      <c r="AD219" s="194"/>
      <c r="AE219" s="194"/>
      <c r="AF219" s="48"/>
      <c r="AG219" s="48"/>
      <c r="AH219" s="48"/>
      <c r="AI219" s="48"/>
      <c r="AJ219" s="48"/>
      <c r="AK219" s="48"/>
      <c r="AL219" s="48"/>
      <c r="AM219" s="48"/>
      <c r="AN219" s="48"/>
      <c r="AO219" s="48"/>
      <c r="AP219" s="48"/>
      <c r="AQ219" s="48"/>
      <c r="AR219" s="48"/>
      <c r="AS219" s="48"/>
      <c r="AT219" s="48"/>
      <c r="AU219" s="40"/>
      <c r="AV219" s="40"/>
      <c r="AW219" s="40"/>
      <c r="AX219" s="42"/>
    </row>
    <row r="220" spans="1:50" ht="22.5" customHeight="1" x14ac:dyDescent="0.25">
      <c r="A220" s="48"/>
      <c r="B220" s="49"/>
      <c r="C220" s="199"/>
      <c r="D220" s="48"/>
      <c r="E220" s="48"/>
      <c r="F220" s="194"/>
      <c r="G220" s="194"/>
      <c r="H220" s="194"/>
      <c r="I220" s="194"/>
      <c r="J220" s="194"/>
      <c r="K220" s="194"/>
      <c r="L220" s="48"/>
      <c r="M220" s="48"/>
      <c r="N220" s="48"/>
      <c r="O220" s="48"/>
      <c r="P220" s="48"/>
      <c r="Q220" s="48"/>
      <c r="R220" s="48"/>
      <c r="S220" s="48"/>
      <c r="T220" s="48"/>
      <c r="U220" s="48"/>
      <c r="V220" s="48"/>
      <c r="W220" s="48"/>
      <c r="X220" s="48"/>
      <c r="Y220" s="48"/>
      <c r="Z220" s="48"/>
      <c r="AA220" s="194"/>
      <c r="AB220" s="48"/>
      <c r="AC220" s="48"/>
      <c r="AD220" s="194"/>
      <c r="AE220" s="194"/>
      <c r="AF220" s="48"/>
      <c r="AG220" s="48"/>
      <c r="AH220" s="48"/>
      <c r="AI220" s="48"/>
      <c r="AJ220" s="48"/>
      <c r="AK220" s="48"/>
      <c r="AL220" s="48"/>
      <c r="AM220" s="48"/>
      <c r="AN220" s="48"/>
      <c r="AO220" s="48"/>
      <c r="AP220" s="48"/>
      <c r="AQ220" s="48"/>
      <c r="AR220" s="48"/>
      <c r="AS220" s="48"/>
      <c r="AT220" s="48"/>
      <c r="AU220" s="40"/>
      <c r="AV220" s="40"/>
      <c r="AW220" s="40"/>
      <c r="AX220" s="42"/>
    </row>
    <row r="221" spans="1:50" ht="22.5" customHeight="1" x14ac:dyDescent="0.25">
      <c r="A221" s="48"/>
      <c r="B221" s="49"/>
      <c r="C221" s="199"/>
      <c r="D221" s="48"/>
      <c r="E221" s="48"/>
      <c r="F221" s="194"/>
      <c r="G221" s="194"/>
      <c r="H221" s="194"/>
      <c r="I221" s="194"/>
      <c r="J221" s="194"/>
      <c r="K221" s="194"/>
      <c r="L221" s="48"/>
      <c r="M221" s="48"/>
      <c r="N221" s="48"/>
      <c r="O221" s="48"/>
      <c r="P221" s="48"/>
      <c r="Q221" s="48"/>
      <c r="R221" s="48"/>
      <c r="S221" s="48"/>
      <c r="T221" s="48"/>
      <c r="U221" s="48"/>
      <c r="V221" s="48"/>
      <c r="W221" s="48"/>
      <c r="X221" s="48"/>
      <c r="Y221" s="48"/>
      <c r="Z221" s="48"/>
      <c r="AA221" s="194"/>
      <c r="AB221" s="48"/>
      <c r="AC221" s="48"/>
      <c r="AD221" s="194"/>
      <c r="AE221" s="194"/>
      <c r="AF221" s="48"/>
      <c r="AG221" s="48"/>
      <c r="AH221" s="48"/>
      <c r="AI221" s="48"/>
      <c r="AJ221" s="48"/>
      <c r="AK221" s="48"/>
      <c r="AL221" s="48"/>
      <c r="AM221" s="48"/>
      <c r="AN221" s="48"/>
      <c r="AO221" s="48"/>
      <c r="AP221" s="48"/>
      <c r="AQ221" s="48"/>
      <c r="AR221" s="48"/>
      <c r="AS221" s="48"/>
      <c r="AT221" s="48"/>
      <c r="AU221" s="40"/>
      <c r="AV221" s="40"/>
      <c r="AW221" s="40"/>
      <c r="AX221" s="42"/>
    </row>
    <row r="222" spans="1:50" ht="22.5" customHeight="1" x14ac:dyDescent="0.25">
      <c r="A222" s="48"/>
      <c r="B222" s="49"/>
      <c r="C222" s="199"/>
      <c r="D222" s="48"/>
      <c r="E222" s="48"/>
      <c r="F222" s="194"/>
      <c r="G222" s="194"/>
      <c r="H222" s="194"/>
      <c r="I222" s="194"/>
      <c r="J222" s="194"/>
      <c r="K222" s="194"/>
      <c r="L222" s="48"/>
      <c r="M222" s="48"/>
      <c r="N222" s="48"/>
      <c r="O222" s="48"/>
      <c r="P222" s="48"/>
      <c r="Q222" s="48"/>
      <c r="R222" s="48"/>
      <c r="S222" s="48"/>
      <c r="T222" s="48"/>
      <c r="U222" s="48"/>
      <c r="V222" s="48"/>
      <c r="W222" s="48"/>
      <c r="X222" s="48"/>
      <c r="Y222" s="48"/>
      <c r="Z222" s="48"/>
      <c r="AA222" s="194"/>
      <c r="AB222" s="48"/>
      <c r="AC222" s="48"/>
      <c r="AD222" s="194"/>
      <c r="AE222" s="194"/>
      <c r="AF222" s="48"/>
      <c r="AG222" s="48"/>
      <c r="AH222" s="48"/>
      <c r="AI222" s="48"/>
      <c r="AJ222" s="48"/>
      <c r="AK222" s="48"/>
      <c r="AL222" s="48"/>
      <c r="AM222" s="48"/>
      <c r="AN222" s="48"/>
      <c r="AO222" s="48"/>
      <c r="AP222" s="48"/>
      <c r="AQ222" s="48"/>
      <c r="AR222" s="48"/>
      <c r="AS222" s="48"/>
      <c r="AT222" s="48"/>
      <c r="AU222" s="40"/>
      <c r="AV222" s="40"/>
      <c r="AW222" s="40"/>
      <c r="AX222" s="42"/>
    </row>
    <row r="223" spans="1:50" ht="22.5" customHeight="1" x14ac:dyDescent="0.25">
      <c r="A223" s="48"/>
      <c r="B223" s="49"/>
      <c r="C223" s="199"/>
      <c r="D223" s="48"/>
      <c r="E223" s="48"/>
      <c r="F223" s="194"/>
      <c r="G223" s="194"/>
      <c r="H223" s="194"/>
      <c r="I223" s="194"/>
      <c r="J223" s="194"/>
      <c r="K223" s="194"/>
      <c r="L223" s="48"/>
      <c r="M223" s="48"/>
      <c r="N223" s="48"/>
      <c r="O223" s="48"/>
      <c r="P223" s="48"/>
      <c r="Q223" s="48"/>
      <c r="R223" s="48"/>
      <c r="S223" s="48"/>
      <c r="T223" s="48"/>
      <c r="U223" s="48"/>
      <c r="V223" s="48"/>
      <c r="W223" s="48"/>
      <c r="X223" s="48"/>
      <c r="Y223" s="48"/>
      <c r="Z223" s="48"/>
      <c r="AA223" s="194"/>
      <c r="AB223" s="48"/>
      <c r="AC223" s="48"/>
      <c r="AD223" s="194"/>
      <c r="AE223" s="194"/>
      <c r="AF223" s="48"/>
      <c r="AG223" s="48"/>
      <c r="AH223" s="48"/>
      <c r="AI223" s="48"/>
      <c r="AJ223" s="48"/>
      <c r="AK223" s="48"/>
      <c r="AL223" s="48"/>
      <c r="AM223" s="48"/>
      <c r="AN223" s="48"/>
      <c r="AO223" s="48"/>
      <c r="AP223" s="48"/>
      <c r="AQ223" s="48"/>
      <c r="AR223" s="48"/>
      <c r="AS223" s="48"/>
      <c r="AT223" s="48"/>
      <c r="AU223" s="40"/>
      <c r="AV223" s="40"/>
      <c r="AW223" s="40"/>
      <c r="AX223" s="42"/>
    </row>
    <row r="224" spans="1:50" ht="22.5" customHeight="1" x14ac:dyDescent="0.25">
      <c r="A224" s="48"/>
      <c r="B224" s="49"/>
      <c r="C224" s="199"/>
      <c r="D224" s="48"/>
      <c r="E224" s="48"/>
      <c r="F224" s="194"/>
      <c r="G224" s="194"/>
      <c r="H224" s="194"/>
      <c r="I224" s="194"/>
      <c r="J224" s="194"/>
      <c r="K224" s="194"/>
      <c r="L224" s="48"/>
      <c r="M224" s="48"/>
      <c r="N224" s="48"/>
      <c r="O224" s="48"/>
      <c r="P224" s="48"/>
      <c r="Q224" s="48"/>
      <c r="R224" s="48"/>
      <c r="S224" s="48"/>
      <c r="T224" s="48"/>
      <c r="U224" s="48"/>
      <c r="V224" s="48"/>
      <c r="W224" s="48"/>
      <c r="X224" s="48"/>
      <c r="Y224" s="48"/>
      <c r="Z224" s="48"/>
      <c r="AA224" s="194"/>
      <c r="AB224" s="48"/>
      <c r="AC224" s="48"/>
      <c r="AD224" s="194"/>
      <c r="AE224" s="194"/>
      <c r="AF224" s="48"/>
      <c r="AG224" s="48"/>
      <c r="AH224" s="48"/>
      <c r="AI224" s="48"/>
      <c r="AJ224" s="48"/>
      <c r="AK224" s="48"/>
      <c r="AL224" s="48"/>
      <c r="AM224" s="48"/>
      <c r="AN224" s="48"/>
      <c r="AO224" s="48"/>
      <c r="AP224" s="48"/>
      <c r="AQ224" s="48"/>
      <c r="AR224" s="48"/>
      <c r="AS224" s="48"/>
      <c r="AT224" s="48"/>
      <c r="AU224" s="40"/>
      <c r="AV224" s="40"/>
      <c r="AW224" s="40"/>
      <c r="AX224" s="42"/>
    </row>
    <row r="225" spans="1:50" ht="22.5" customHeight="1" x14ac:dyDescent="0.25">
      <c r="A225" s="50"/>
      <c r="B225" s="51"/>
      <c r="C225" s="51"/>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40"/>
      <c r="AV225" s="40"/>
      <c r="AW225" s="40"/>
      <c r="AX225" s="42"/>
    </row>
    <row r="226" spans="1:50" ht="22.5" customHeight="1" x14ac:dyDescent="0.25">
      <c r="A226" s="50"/>
      <c r="B226" s="51"/>
      <c r="C226" s="51"/>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40"/>
      <c r="AV226" s="40"/>
      <c r="AW226" s="40"/>
      <c r="AX226" s="42"/>
    </row>
    <row r="227" spans="1:50" ht="22.5" customHeight="1" x14ac:dyDescent="0.25">
      <c r="A227" s="50"/>
      <c r="B227" s="51"/>
      <c r="C227" s="51"/>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40"/>
      <c r="AV227" s="40"/>
      <c r="AW227" s="40"/>
      <c r="AX227" s="42"/>
    </row>
    <row r="228" spans="1:50" ht="22.5" customHeight="1" x14ac:dyDescent="0.25">
      <c r="A228" s="50"/>
      <c r="B228" s="51"/>
      <c r="C228" s="51"/>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40"/>
      <c r="AV228" s="40"/>
      <c r="AW228" s="40"/>
      <c r="AX228" s="42"/>
    </row>
    <row r="229" spans="1:50" ht="22.5" customHeight="1" x14ac:dyDescent="0.25">
      <c r="A229" s="50"/>
      <c r="B229" s="51"/>
      <c r="C229" s="51"/>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40"/>
      <c r="AV229" s="40"/>
      <c r="AW229" s="40"/>
      <c r="AX229" s="42"/>
    </row>
    <row r="230" spans="1:50" ht="22.5" customHeight="1" x14ac:dyDescent="0.25">
      <c r="A230" s="50"/>
      <c r="B230" s="51"/>
      <c r="C230" s="51"/>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40"/>
      <c r="AV230" s="40"/>
      <c r="AW230" s="40"/>
      <c r="AX230" s="42"/>
    </row>
    <row r="231" spans="1:50" ht="22.5" customHeight="1" x14ac:dyDescent="0.25">
      <c r="A231" s="50"/>
      <c r="B231" s="51"/>
      <c r="C231" s="51"/>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40"/>
      <c r="AV231" s="40"/>
      <c r="AW231" s="40"/>
      <c r="AX231" s="42"/>
    </row>
    <row r="232" spans="1:50" ht="22.5" customHeight="1" x14ac:dyDescent="0.25">
      <c r="A232" s="50"/>
      <c r="B232" s="51"/>
      <c r="C232" s="51"/>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40"/>
      <c r="AV232" s="40"/>
      <c r="AW232" s="40"/>
      <c r="AX232" s="42"/>
    </row>
    <row r="233" spans="1:50" ht="22.5" customHeight="1" x14ac:dyDescent="0.25">
      <c r="A233" s="50"/>
      <c r="B233" s="51"/>
      <c r="C233" s="51"/>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40"/>
      <c r="AV233" s="40"/>
      <c r="AW233" s="40"/>
      <c r="AX233" s="42"/>
    </row>
    <row r="234" spans="1:50" ht="22.5" customHeight="1" x14ac:dyDescent="0.25">
      <c r="A234" s="50"/>
      <c r="B234" s="51"/>
      <c r="C234" s="51"/>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40"/>
      <c r="AV234" s="40"/>
      <c r="AW234" s="40"/>
      <c r="AX234" s="42"/>
    </row>
    <row r="235" spans="1:50" ht="22.5" customHeight="1" x14ac:dyDescent="0.25">
      <c r="A235" s="50"/>
      <c r="B235" s="51"/>
      <c r="C235" s="51"/>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40"/>
      <c r="AV235" s="40"/>
      <c r="AW235" s="40"/>
      <c r="AX235" s="42"/>
    </row>
    <row r="236" spans="1:50" ht="22.5" customHeight="1" x14ac:dyDescent="0.25">
      <c r="A236" s="50"/>
      <c r="B236" s="51"/>
      <c r="C236" s="51"/>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40"/>
      <c r="AV236" s="40"/>
      <c r="AW236" s="40"/>
      <c r="AX236" s="42"/>
    </row>
    <row r="237" spans="1:50" ht="22.5" customHeight="1" x14ac:dyDescent="0.25">
      <c r="A237" s="50"/>
      <c r="B237" s="51"/>
      <c r="C237" s="51"/>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40"/>
      <c r="AV237" s="40"/>
      <c r="AW237" s="40"/>
      <c r="AX237" s="42"/>
    </row>
    <row r="238" spans="1:50" ht="22.5" customHeight="1" x14ac:dyDescent="0.25">
      <c r="A238" s="50"/>
      <c r="B238" s="51"/>
      <c r="C238" s="51"/>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40"/>
      <c r="AV238" s="40"/>
      <c r="AW238" s="40"/>
      <c r="AX238" s="42"/>
    </row>
    <row r="239" spans="1:50" ht="22.5" customHeight="1" x14ac:dyDescent="0.25">
      <c r="A239" s="50"/>
      <c r="B239" s="51"/>
      <c r="C239" s="51"/>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40"/>
      <c r="AV239" s="40"/>
      <c r="AW239" s="40"/>
      <c r="AX239" s="42"/>
    </row>
    <row r="240" spans="1:50" ht="22.5" customHeight="1" x14ac:dyDescent="0.25">
      <c r="A240" s="50"/>
      <c r="B240" s="51"/>
      <c r="C240" s="51"/>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40"/>
      <c r="AV240" s="40"/>
      <c r="AW240" s="40"/>
      <c r="AX240" s="42"/>
    </row>
    <row r="241" spans="1:50" ht="22.5" customHeight="1" x14ac:dyDescent="0.25">
      <c r="A241" s="50"/>
      <c r="B241" s="51"/>
      <c r="C241" s="51"/>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40"/>
      <c r="AV241" s="40"/>
      <c r="AW241" s="40"/>
      <c r="AX241" s="42"/>
    </row>
    <row r="242" spans="1:50" ht="22.5" customHeight="1" x14ac:dyDescent="0.25">
      <c r="A242" s="50"/>
      <c r="B242" s="51"/>
      <c r="C242" s="51"/>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40"/>
      <c r="AV242" s="40"/>
      <c r="AW242" s="40"/>
      <c r="AX242" s="42"/>
    </row>
    <row r="243" spans="1:50" ht="22.5" customHeight="1" x14ac:dyDescent="0.25">
      <c r="A243" s="50"/>
      <c r="B243" s="51"/>
      <c r="C243" s="51"/>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40"/>
      <c r="AV243" s="40"/>
      <c r="AW243" s="40"/>
      <c r="AX243" s="42"/>
    </row>
    <row r="244" spans="1:50" ht="22.5" customHeight="1" x14ac:dyDescent="0.25">
      <c r="A244" s="50"/>
      <c r="B244" s="51"/>
      <c r="C244" s="51"/>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40"/>
      <c r="AV244" s="40"/>
      <c r="AW244" s="40"/>
      <c r="AX244" s="42"/>
    </row>
    <row r="245" spans="1:50" ht="22.5" customHeight="1" x14ac:dyDescent="0.25">
      <c r="A245" s="50"/>
      <c r="B245" s="51"/>
      <c r="C245" s="51"/>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40"/>
      <c r="AV245" s="40"/>
      <c r="AW245" s="40"/>
      <c r="AX245" s="42"/>
    </row>
    <row r="246" spans="1:50" ht="22.5" customHeight="1" x14ac:dyDescent="0.25">
      <c r="A246" s="50"/>
      <c r="B246" s="51"/>
      <c r="C246" s="51"/>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40"/>
      <c r="AV246" s="40"/>
      <c r="AW246" s="40"/>
      <c r="AX246" s="42"/>
    </row>
    <row r="247" spans="1:50" ht="22.5" customHeight="1" x14ac:dyDescent="0.25">
      <c r="A247" s="50"/>
      <c r="B247" s="51"/>
      <c r="C247" s="51"/>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40"/>
      <c r="AV247" s="40"/>
      <c r="AW247" s="40"/>
      <c r="AX247" s="42"/>
    </row>
    <row r="248" spans="1:50" ht="22.5" customHeight="1" x14ac:dyDescent="0.25">
      <c r="A248" s="50"/>
      <c r="B248" s="51"/>
      <c r="C248" s="51"/>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40"/>
      <c r="AV248" s="40"/>
      <c r="AW248" s="40"/>
      <c r="AX248" s="42"/>
    </row>
    <row r="249" spans="1:50" ht="22.5" customHeight="1" x14ac:dyDescent="0.25">
      <c r="A249" s="50"/>
      <c r="B249" s="51"/>
      <c r="C249" s="51"/>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40"/>
      <c r="AV249" s="40"/>
      <c r="AW249" s="40"/>
      <c r="AX249" s="42"/>
    </row>
    <row r="250" spans="1:50" ht="22.5" customHeight="1" x14ac:dyDescent="0.25">
      <c r="A250" s="50"/>
      <c r="B250" s="51"/>
      <c r="C250" s="51"/>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40"/>
      <c r="AV250" s="40"/>
      <c r="AW250" s="40"/>
      <c r="AX250" s="42"/>
    </row>
    <row r="251" spans="1:50" ht="22.5" customHeight="1" x14ac:dyDescent="0.25">
      <c r="A251" s="50"/>
      <c r="B251" s="51"/>
      <c r="C251" s="51"/>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40"/>
      <c r="AV251" s="40"/>
      <c r="AW251" s="40"/>
      <c r="AX251" s="42"/>
    </row>
    <row r="252" spans="1:50" ht="22.5" customHeight="1" x14ac:dyDescent="0.25">
      <c r="A252" s="50"/>
      <c r="B252" s="51"/>
      <c r="C252" s="51"/>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40"/>
      <c r="AV252" s="40"/>
      <c r="AW252" s="40"/>
      <c r="AX252" s="42"/>
    </row>
    <row r="253" spans="1:50" ht="22.5" customHeight="1" x14ac:dyDescent="0.25">
      <c r="A253" s="50"/>
      <c r="B253" s="51"/>
      <c r="C253" s="51"/>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40"/>
      <c r="AV253" s="40"/>
      <c r="AW253" s="40"/>
      <c r="AX253" s="42"/>
    </row>
    <row r="254" spans="1:50" ht="22.5" customHeight="1" x14ac:dyDescent="0.25">
      <c r="A254" s="50"/>
      <c r="B254" s="51"/>
      <c r="C254" s="51"/>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40"/>
      <c r="AV254" s="40"/>
      <c r="AW254" s="40"/>
      <c r="AX254" s="42"/>
    </row>
    <row r="255" spans="1:50" ht="22.5" customHeight="1" x14ac:dyDescent="0.25">
      <c r="A255" s="50"/>
      <c r="B255" s="51"/>
      <c r="C255" s="51"/>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40"/>
      <c r="AV255" s="40"/>
      <c r="AW255" s="40"/>
      <c r="AX255" s="42"/>
    </row>
    <row r="256" spans="1:50" ht="22.5" customHeight="1" x14ac:dyDescent="0.25">
      <c r="A256" s="50"/>
      <c r="B256" s="51"/>
      <c r="C256" s="51"/>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40"/>
      <c r="AV256" s="40"/>
      <c r="AW256" s="40"/>
      <c r="AX256" s="42"/>
    </row>
    <row r="257" spans="1:50" ht="22.5" customHeight="1" x14ac:dyDescent="0.25">
      <c r="A257" s="50"/>
      <c r="B257" s="51"/>
      <c r="C257" s="51"/>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40"/>
      <c r="AV257" s="40"/>
      <c r="AW257" s="40"/>
      <c r="AX257" s="42"/>
    </row>
    <row r="258" spans="1:50" ht="22.5" customHeight="1" x14ac:dyDescent="0.25">
      <c r="A258" s="50"/>
      <c r="B258" s="51"/>
      <c r="C258" s="51"/>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40"/>
      <c r="AV258" s="40"/>
      <c r="AW258" s="40"/>
      <c r="AX258" s="42"/>
    </row>
    <row r="259" spans="1:50" ht="22.5" customHeight="1" x14ac:dyDescent="0.25">
      <c r="A259" s="50"/>
      <c r="B259" s="51"/>
      <c r="C259" s="51"/>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40"/>
      <c r="AV259" s="40"/>
      <c r="AW259" s="40"/>
      <c r="AX259" s="42"/>
    </row>
    <row r="260" spans="1:50" ht="22.5" customHeight="1" x14ac:dyDescent="0.25">
      <c r="A260" s="50"/>
      <c r="B260" s="51"/>
      <c r="C260" s="51"/>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40"/>
      <c r="AV260" s="40"/>
      <c r="AW260" s="40"/>
      <c r="AX260" s="42"/>
    </row>
    <row r="261" spans="1:50" ht="22.5" customHeight="1" x14ac:dyDescent="0.25">
      <c r="A261" s="50"/>
      <c r="B261" s="51"/>
      <c r="C261" s="51"/>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40"/>
      <c r="AV261" s="40"/>
      <c r="AW261" s="40"/>
      <c r="AX261" s="42"/>
    </row>
    <row r="262" spans="1:50" ht="22.5" customHeight="1" x14ac:dyDescent="0.25">
      <c r="A262" s="50"/>
      <c r="B262" s="51"/>
      <c r="C262" s="51"/>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40"/>
      <c r="AV262" s="40"/>
      <c r="AW262" s="40"/>
      <c r="AX262" s="42"/>
    </row>
    <row r="263" spans="1:50" ht="22.5" customHeight="1" x14ac:dyDescent="0.25">
      <c r="A263" s="50"/>
      <c r="B263" s="51"/>
      <c r="C263" s="51"/>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40"/>
      <c r="AV263" s="40"/>
      <c r="AW263" s="40"/>
      <c r="AX263" s="42"/>
    </row>
    <row r="264" spans="1:50" ht="22.5" customHeight="1" x14ac:dyDescent="0.25">
      <c r="A264" s="50"/>
      <c r="B264" s="51"/>
      <c r="C264" s="51"/>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40"/>
      <c r="AV264" s="40"/>
      <c r="AW264" s="40"/>
      <c r="AX264" s="42"/>
    </row>
    <row r="265" spans="1:50" ht="22.5" customHeight="1" x14ac:dyDescent="0.25">
      <c r="A265" s="50"/>
      <c r="B265" s="51"/>
      <c r="C265" s="51"/>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40"/>
      <c r="AV265" s="40"/>
      <c r="AW265" s="40"/>
      <c r="AX265" s="42"/>
    </row>
    <row r="266" spans="1:50" ht="22.5" customHeight="1" x14ac:dyDescent="0.25">
      <c r="A266" s="50"/>
      <c r="B266" s="51"/>
      <c r="C266" s="51"/>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40"/>
      <c r="AV266" s="40"/>
      <c r="AW266" s="40"/>
      <c r="AX266" s="42"/>
    </row>
    <row r="267" spans="1:50" ht="22.5" customHeight="1" x14ac:dyDescent="0.25">
      <c r="A267" s="50"/>
      <c r="B267" s="51"/>
      <c r="C267" s="51"/>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40"/>
      <c r="AV267" s="40"/>
      <c r="AW267" s="40"/>
      <c r="AX267" s="42"/>
    </row>
    <row r="268" spans="1:50" ht="22.5" customHeight="1" x14ac:dyDescent="0.25">
      <c r="A268" s="50"/>
      <c r="B268" s="51"/>
      <c r="C268" s="51"/>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40"/>
      <c r="AV268" s="40"/>
      <c r="AW268" s="40"/>
      <c r="AX268" s="42"/>
    </row>
    <row r="269" spans="1:50" ht="22.5" customHeight="1" x14ac:dyDescent="0.25">
      <c r="A269" s="50"/>
      <c r="B269" s="51"/>
      <c r="C269" s="51"/>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40"/>
      <c r="AV269" s="40"/>
      <c r="AW269" s="40"/>
      <c r="AX269" s="42"/>
    </row>
    <row r="270" spans="1:50" ht="22.5" customHeight="1" x14ac:dyDescent="0.25">
      <c r="A270" s="50"/>
      <c r="B270" s="51"/>
      <c r="C270" s="51"/>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40"/>
      <c r="AV270" s="40"/>
      <c r="AW270" s="40"/>
      <c r="AX270" s="42"/>
    </row>
    <row r="271" spans="1:50" ht="22.5" customHeight="1" x14ac:dyDescent="0.25">
      <c r="A271" s="50"/>
      <c r="B271" s="51"/>
      <c r="C271" s="51"/>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40"/>
      <c r="AV271" s="40"/>
      <c r="AW271" s="40"/>
      <c r="AX271" s="42"/>
    </row>
    <row r="272" spans="1:50" ht="22.5" customHeight="1" x14ac:dyDescent="0.25">
      <c r="A272" s="50"/>
      <c r="B272" s="51"/>
      <c r="C272" s="51"/>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40"/>
      <c r="AV272" s="40"/>
      <c r="AW272" s="40"/>
      <c r="AX272" s="42"/>
    </row>
    <row r="273" spans="1:50" ht="22.5" customHeight="1" x14ac:dyDescent="0.25">
      <c r="A273" s="50"/>
      <c r="B273" s="51"/>
      <c r="C273" s="51"/>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40"/>
      <c r="AV273" s="40"/>
      <c r="AW273" s="40"/>
      <c r="AX273" s="42"/>
    </row>
    <row r="274" spans="1:50" ht="22.5" customHeight="1" x14ac:dyDescent="0.25">
      <c r="A274" s="50"/>
      <c r="B274" s="51"/>
      <c r="C274" s="51"/>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40"/>
      <c r="AV274" s="40"/>
      <c r="AW274" s="40"/>
      <c r="AX274" s="42"/>
    </row>
    <row r="275" spans="1:50" ht="22.5" customHeight="1" x14ac:dyDescent="0.25">
      <c r="A275" s="50"/>
      <c r="B275" s="51"/>
      <c r="C275" s="51"/>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40"/>
      <c r="AV275" s="40"/>
      <c r="AW275" s="40"/>
      <c r="AX275" s="42"/>
    </row>
    <row r="276" spans="1:50" ht="22.5" customHeight="1" x14ac:dyDescent="0.25">
      <c r="A276" s="50"/>
      <c r="B276" s="51"/>
      <c r="C276" s="51"/>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40"/>
      <c r="AV276" s="40"/>
      <c r="AW276" s="40"/>
      <c r="AX276" s="42"/>
    </row>
    <row r="277" spans="1:50" ht="22.5" customHeight="1" x14ac:dyDescent="0.25">
      <c r="A277" s="50"/>
      <c r="B277" s="51"/>
      <c r="C277" s="51"/>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40"/>
      <c r="AV277" s="40"/>
      <c r="AW277" s="40"/>
      <c r="AX277" s="42"/>
    </row>
    <row r="278" spans="1:50" ht="22.5" customHeight="1" x14ac:dyDescent="0.25">
      <c r="A278" s="50"/>
      <c r="B278" s="51"/>
      <c r="C278" s="51"/>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40"/>
      <c r="AV278" s="40"/>
      <c r="AW278" s="40"/>
      <c r="AX278" s="42"/>
    </row>
    <row r="279" spans="1:50" ht="22.5" customHeight="1" x14ac:dyDescent="0.25">
      <c r="A279" s="50"/>
      <c r="B279" s="51"/>
      <c r="C279" s="51"/>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40"/>
      <c r="AV279" s="40"/>
      <c r="AW279" s="40"/>
      <c r="AX279" s="42"/>
    </row>
    <row r="280" spans="1:50" ht="22.5" customHeight="1" x14ac:dyDescent="0.25">
      <c r="A280" s="50"/>
      <c r="B280" s="51"/>
      <c r="C280" s="51"/>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40"/>
      <c r="AV280" s="40"/>
      <c r="AW280" s="40"/>
      <c r="AX280" s="42"/>
    </row>
    <row r="281" spans="1:50" ht="22.5" customHeight="1" x14ac:dyDescent="0.25">
      <c r="A281" s="50"/>
      <c r="B281" s="51"/>
      <c r="C281" s="51"/>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40"/>
      <c r="AV281" s="40"/>
      <c r="AW281" s="40"/>
      <c r="AX281" s="42"/>
    </row>
    <row r="282" spans="1:50" ht="22.5" customHeight="1" x14ac:dyDescent="0.25">
      <c r="A282" s="50"/>
      <c r="B282" s="51"/>
      <c r="C282" s="51"/>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40"/>
      <c r="AV282" s="40"/>
      <c r="AW282" s="40"/>
      <c r="AX282" s="42"/>
    </row>
    <row r="283" spans="1:50" ht="22.5" customHeight="1" x14ac:dyDescent="0.25">
      <c r="A283" s="50"/>
      <c r="B283" s="51"/>
      <c r="C283" s="51"/>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40"/>
      <c r="AV283" s="40"/>
      <c r="AW283" s="40"/>
      <c r="AX283" s="42"/>
    </row>
    <row r="284" spans="1:50" ht="22.5" customHeight="1" x14ac:dyDescent="0.25">
      <c r="A284" s="50"/>
      <c r="B284" s="51"/>
      <c r="C284" s="51"/>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40"/>
      <c r="AV284" s="40"/>
      <c r="AW284" s="40"/>
      <c r="AX284" s="42"/>
    </row>
    <row r="285" spans="1:50" ht="22.5" customHeight="1" x14ac:dyDescent="0.25">
      <c r="A285" s="50"/>
      <c r="B285" s="51"/>
      <c r="C285" s="51"/>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40"/>
      <c r="AV285" s="40"/>
      <c r="AW285" s="40"/>
      <c r="AX285" s="42"/>
    </row>
    <row r="286" spans="1:50" ht="22.5" customHeight="1" x14ac:dyDescent="0.25">
      <c r="A286" s="50"/>
      <c r="B286" s="51"/>
      <c r="C286" s="51"/>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40"/>
      <c r="AV286" s="40"/>
      <c r="AW286" s="40"/>
      <c r="AX286" s="42"/>
    </row>
    <row r="287" spans="1:50" ht="22.5" customHeight="1" x14ac:dyDescent="0.25">
      <c r="A287" s="50"/>
      <c r="B287" s="51"/>
      <c r="C287" s="51"/>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40"/>
      <c r="AV287" s="40"/>
      <c r="AW287" s="40"/>
      <c r="AX287" s="42"/>
    </row>
    <row r="288" spans="1:50" ht="22.5" customHeight="1" x14ac:dyDescent="0.25">
      <c r="A288" s="50"/>
      <c r="B288" s="51"/>
      <c r="C288" s="51"/>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40"/>
      <c r="AV288" s="40"/>
      <c r="AW288" s="40"/>
      <c r="AX288" s="42"/>
    </row>
    <row r="289" spans="1:50" ht="22.5" customHeight="1" x14ac:dyDescent="0.25">
      <c r="A289" s="50"/>
      <c r="B289" s="51"/>
      <c r="C289" s="51"/>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40"/>
      <c r="AV289" s="40"/>
      <c r="AW289" s="40"/>
      <c r="AX289" s="42"/>
    </row>
    <row r="290" spans="1:50" ht="22.5" customHeight="1" x14ac:dyDescent="0.25">
      <c r="A290" s="50"/>
      <c r="B290" s="51"/>
      <c r="C290" s="51"/>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40"/>
      <c r="AV290" s="40"/>
      <c r="AW290" s="40"/>
      <c r="AX290" s="42"/>
    </row>
    <row r="291" spans="1:50" ht="22.5" customHeight="1" x14ac:dyDescent="0.25">
      <c r="A291" s="50"/>
      <c r="B291" s="51"/>
      <c r="C291" s="51"/>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40"/>
      <c r="AV291" s="40"/>
      <c r="AW291" s="40"/>
      <c r="AX291" s="42"/>
    </row>
    <row r="292" spans="1:50" ht="22.5" customHeight="1" x14ac:dyDescent="0.25">
      <c r="A292" s="50"/>
      <c r="B292" s="51"/>
      <c r="C292" s="51"/>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40"/>
      <c r="AV292" s="40"/>
      <c r="AW292" s="40"/>
      <c r="AX292" s="42"/>
    </row>
    <row r="293" spans="1:50" ht="22.5" customHeight="1" x14ac:dyDescent="0.25">
      <c r="A293" s="50"/>
      <c r="B293" s="51"/>
      <c r="C293" s="51"/>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40"/>
      <c r="AV293" s="40"/>
      <c r="AW293" s="40"/>
      <c r="AX293" s="42"/>
    </row>
    <row r="294" spans="1:50" ht="22.5" customHeight="1" x14ac:dyDescent="0.25">
      <c r="A294" s="50"/>
      <c r="B294" s="51"/>
      <c r="C294" s="51"/>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40"/>
      <c r="AV294" s="40"/>
      <c r="AW294" s="40"/>
      <c r="AX294" s="42"/>
    </row>
    <row r="295" spans="1:50" ht="22.5" customHeight="1" x14ac:dyDescent="0.25">
      <c r="A295" s="50"/>
      <c r="B295" s="51"/>
      <c r="C295" s="51"/>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40"/>
      <c r="AV295" s="40"/>
      <c r="AW295" s="40"/>
      <c r="AX295" s="42"/>
    </row>
    <row r="296" spans="1:50" ht="22.5" customHeight="1" x14ac:dyDescent="0.25">
      <c r="A296" s="50"/>
      <c r="B296" s="51"/>
      <c r="C296" s="51"/>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40"/>
      <c r="AV296" s="40"/>
      <c r="AW296" s="40"/>
      <c r="AX296" s="42"/>
    </row>
    <row r="297" spans="1:50" ht="22.5" customHeight="1" x14ac:dyDescent="0.25">
      <c r="A297" s="50"/>
      <c r="B297" s="51"/>
      <c r="C297" s="51"/>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40"/>
      <c r="AV297" s="40"/>
      <c r="AW297" s="40"/>
      <c r="AX297" s="42"/>
    </row>
    <row r="298" spans="1:50" ht="22.5" customHeight="1" x14ac:dyDescent="0.25">
      <c r="A298" s="50"/>
      <c r="B298" s="51"/>
      <c r="C298" s="51"/>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40"/>
      <c r="AV298" s="40"/>
      <c r="AW298" s="40"/>
      <c r="AX298" s="42"/>
    </row>
    <row r="299" spans="1:50" ht="22.5" customHeight="1" x14ac:dyDescent="0.25">
      <c r="A299" s="50"/>
      <c r="B299" s="51"/>
      <c r="C299" s="51"/>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40"/>
      <c r="AV299" s="40"/>
      <c r="AW299" s="40"/>
      <c r="AX299" s="42"/>
    </row>
    <row r="300" spans="1:50" ht="22.5" customHeight="1" x14ac:dyDescent="0.25">
      <c r="A300" s="50"/>
      <c r="B300" s="51"/>
      <c r="C300" s="51"/>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40"/>
      <c r="AV300" s="40"/>
      <c r="AW300" s="40"/>
      <c r="AX300" s="42"/>
    </row>
    <row r="301" spans="1:50" ht="22.5" customHeight="1" x14ac:dyDescent="0.25">
      <c r="A301" s="50"/>
      <c r="B301" s="51"/>
      <c r="C301" s="51"/>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40"/>
      <c r="AV301" s="40"/>
      <c r="AW301" s="40"/>
      <c r="AX301" s="42"/>
    </row>
    <row r="302" spans="1:50" ht="22.5" customHeight="1" x14ac:dyDescent="0.25">
      <c r="A302" s="50"/>
      <c r="B302" s="51"/>
      <c r="C302" s="51"/>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40"/>
      <c r="AV302" s="40"/>
      <c r="AW302" s="40"/>
      <c r="AX302" s="42"/>
    </row>
    <row r="303" spans="1:50" ht="22.5" customHeight="1" x14ac:dyDescent="0.25">
      <c r="A303" s="50"/>
      <c r="B303" s="51"/>
      <c r="C303" s="51"/>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40"/>
      <c r="AV303" s="40"/>
      <c r="AW303" s="40"/>
      <c r="AX303" s="42"/>
    </row>
    <row r="304" spans="1:50" ht="22.5" customHeight="1" x14ac:dyDescent="0.25">
      <c r="A304" s="50"/>
      <c r="B304" s="51"/>
      <c r="C304" s="51"/>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40"/>
      <c r="AV304" s="40"/>
      <c r="AW304" s="40"/>
      <c r="AX304" s="42"/>
    </row>
    <row r="305" spans="1:50" ht="22.5" customHeight="1" x14ac:dyDescent="0.25">
      <c r="A305" s="50"/>
      <c r="B305" s="51"/>
      <c r="C305" s="51"/>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40"/>
      <c r="AV305" s="40"/>
      <c r="AW305" s="40"/>
      <c r="AX305" s="42"/>
    </row>
    <row r="306" spans="1:50" ht="22.5" customHeight="1" x14ac:dyDescent="0.25">
      <c r="A306" s="50"/>
      <c r="B306" s="51"/>
      <c r="C306" s="51"/>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40"/>
      <c r="AV306" s="40"/>
      <c r="AW306" s="40"/>
      <c r="AX306" s="42"/>
    </row>
    <row r="307" spans="1:50" ht="22.5" customHeight="1" x14ac:dyDescent="0.25">
      <c r="A307" s="50"/>
      <c r="B307" s="51"/>
      <c r="C307" s="51"/>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40"/>
      <c r="AV307" s="40"/>
      <c r="AW307" s="40"/>
      <c r="AX307" s="42"/>
    </row>
    <row r="308" spans="1:50" ht="22.5" customHeight="1" x14ac:dyDescent="0.25">
      <c r="A308" s="50"/>
      <c r="B308" s="51"/>
      <c r="C308" s="51"/>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40"/>
      <c r="AV308" s="40"/>
      <c r="AW308" s="40"/>
      <c r="AX308" s="42"/>
    </row>
    <row r="309" spans="1:50" ht="22.5" customHeight="1" x14ac:dyDescent="0.25">
      <c r="A309" s="50"/>
      <c r="B309" s="51"/>
      <c r="C309" s="51"/>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40"/>
      <c r="AV309" s="40"/>
      <c r="AW309" s="40"/>
      <c r="AX309" s="42"/>
    </row>
    <row r="310" spans="1:50" ht="22.5" customHeight="1" x14ac:dyDescent="0.25">
      <c r="A310" s="50"/>
      <c r="B310" s="51"/>
      <c r="C310" s="51"/>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40"/>
      <c r="AV310" s="40"/>
      <c r="AW310" s="40"/>
      <c r="AX310" s="42"/>
    </row>
    <row r="311" spans="1:50" ht="22.5" customHeight="1" x14ac:dyDescent="0.25">
      <c r="A311" s="50"/>
      <c r="B311" s="51"/>
      <c r="C311" s="51"/>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40"/>
      <c r="AV311" s="40"/>
      <c r="AW311" s="40"/>
      <c r="AX311" s="42"/>
    </row>
    <row r="312" spans="1:50" ht="22.5" customHeight="1" x14ac:dyDescent="0.25">
      <c r="A312" s="50"/>
      <c r="B312" s="51"/>
      <c r="C312" s="51"/>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40"/>
      <c r="AV312" s="40"/>
      <c r="AW312" s="40"/>
      <c r="AX312" s="42"/>
    </row>
    <row r="313" spans="1:50" ht="22.5" customHeight="1" x14ac:dyDescent="0.25">
      <c r="A313" s="50"/>
      <c r="B313" s="51"/>
      <c r="C313" s="51"/>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40"/>
      <c r="AV313" s="40"/>
      <c r="AW313" s="40"/>
      <c r="AX313" s="42"/>
    </row>
    <row r="314" spans="1:50" ht="22.5" customHeight="1" x14ac:dyDescent="0.25">
      <c r="A314" s="50"/>
      <c r="B314" s="51"/>
      <c r="C314" s="51"/>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40"/>
      <c r="AV314" s="40"/>
      <c r="AW314" s="40"/>
      <c r="AX314" s="42"/>
    </row>
    <row r="315" spans="1:50" ht="22.5" customHeight="1" x14ac:dyDescent="0.25">
      <c r="A315" s="50"/>
      <c r="B315" s="51"/>
      <c r="C315" s="51"/>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40"/>
      <c r="AV315" s="40"/>
      <c r="AW315" s="40"/>
      <c r="AX315" s="42"/>
    </row>
    <row r="316" spans="1:50" ht="22.5" customHeight="1" x14ac:dyDescent="0.25">
      <c r="A316" s="50"/>
      <c r="B316" s="51"/>
      <c r="C316" s="51"/>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40"/>
      <c r="AV316" s="40"/>
      <c r="AW316" s="40"/>
      <c r="AX316" s="42"/>
    </row>
    <row r="317" spans="1:50" ht="22.5" customHeight="1" x14ac:dyDescent="0.25">
      <c r="A317" s="50"/>
      <c r="B317" s="51"/>
      <c r="C317" s="51"/>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40"/>
      <c r="AV317" s="40"/>
      <c r="AW317" s="40"/>
      <c r="AX317" s="42"/>
    </row>
    <row r="318" spans="1:50" ht="22.5" customHeight="1" x14ac:dyDescent="0.25">
      <c r="A318" s="50"/>
      <c r="B318" s="51"/>
      <c r="C318" s="51"/>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40"/>
      <c r="AV318" s="40"/>
      <c r="AW318" s="40"/>
      <c r="AX318" s="42"/>
    </row>
    <row r="319" spans="1:50" ht="22.5" customHeight="1" x14ac:dyDescent="0.25">
      <c r="A319" s="50"/>
      <c r="B319" s="51"/>
      <c r="C319" s="51"/>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40"/>
      <c r="AV319" s="40"/>
      <c r="AW319" s="40"/>
      <c r="AX319" s="42"/>
    </row>
    <row r="320" spans="1:50" ht="22.5" customHeight="1" x14ac:dyDescent="0.25">
      <c r="A320" s="50"/>
      <c r="B320" s="51"/>
      <c r="C320" s="51"/>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40"/>
      <c r="AV320" s="40"/>
      <c r="AW320" s="40"/>
      <c r="AX320" s="42"/>
    </row>
    <row r="321" spans="1:50" ht="22.5" customHeight="1" x14ac:dyDescent="0.25">
      <c r="A321" s="50"/>
      <c r="B321" s="51"/>
      <c r="C321" s="51"/>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40"/>
      <c r="AV321" s="40"/>
      <c r="AW321" s="40"/>
      <c r="AX321" s="42"/>
    </row>
    <row r="322" spans="1:50" ht="22.5" customHeight="1" x14ac:dyDescent="0.25">
      <c r="A322" s="50"/>
      <c r="B322" s="51"/>
      <c r="C322" s="51"/>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40"/>
      <c r="AV322" s="40"/>
      <c r="AW322" s="40"/>
      <c r="AX322" s="42"/>
    </row>
    <row r="323" spans="1:50" ht="22.5" customHeight="1" x14ac:dyDescent="0.25">
      <c r="A323" s="50"/>
      <c r="B323" s="51"/>
      <c r="C323" s="51"/>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40"/>
      <c r="AV323" s="40"/>
      <c r="AW323" s="40"/>
      <c r="AX323" s="42"/>
    </row>
    <row r="324" spans="1:50" ht="22.5" customHeight="1" x14ac:dyDescent="0.25">
      <c r="A324" s="50"/>
      <c r="B324" s="51"/>
      <c r="C324" s="51"/>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40"/>
      <c r="AV324" s="40"/>
      <c r="AW324" s="40"/>
      <c r="AX324" s="42"/>
    </row>
    <row r="325" spans="1:50" ht="22.5" customHeight="1" x14ac:dyDescent="0.25">
      <c r="A325" s="50"/>
      <c r="B325" s="51"/>
      <c r="C325" s="51"/>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40"/>
      <c r="AV325" s="40"/>
      <c r="AW325" s="40"/>
      <c r="AX325" s="42"/>
    </row>
    <row r="326" spans="1:50" ht="22.5" customHeight="1" x14ac:dyDescent="0.25">
      <c r="A326" s="50"/>
      <c r="B326" s="51"/>
      <c r="C326" s="51"/>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40"/>
      <c r="AV326" s="40"/>
      <c r="AW326" s="40"/>
      <c r="AX326" s="42"/>
    </row>
    <row r="327" spans="1:50" ht="22.5" customHeight="1" x14ac:dyDescent="0.25">
      <c r="A327" s="50"/>
      <c r="B327" s="51"/>
      <c r="C327" s="51"/>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40"/>
      <c r="AV327" s="40"/>
      <c r="AW327" s="40"/>
      <c r="AX327" s="42"/>
    </row>
    <row r="328" spans="1:50" ht="22.5" customHeight="1" x14ac:dyDescent="0.25">
      <c r="A328" s="50"/>
      <c r="B328" s="51"/>
      <c r="C328" s="51"/>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40"/>
      <c r="AV328" s="40"/>
      <c r="AW328" s="40"/>
      <c r="AX328" s="42"/>
    </row>
    <row r="329" spans="1:50" ht="22.5" customHeight="1" x14ac:dyDescent="0.25">
      <c r="A329" s="50"/>
      <c r="B329" s="51"/>
      <c r="C329" s="51"/>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40"/>
      <c r="AV329" s="40"/>
      <c r="AW329" s="40"/>
      <c r="AX329" s="42"/>
    </row>
    <row r="330" spans="1:50" ht="22.5" customHeight="1" x14ac:dyDescent="0.25">
      <c r="A330" s="50"/>
      <c r="B330" s="51"/>
      <c r="C330" s="51"/>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40"/>
      <c r="AV330" s="40"/>
      <c r="AW330" s="40"/>
      <c r="AX330" s="42"/>
    </row>
    <row r="331" spans="1:50" ht="22.5" customHeight="1" x14ac:dyDescent="0.25">
      <c r="A331" s="50"/>
      <c r="B331" s="51"/>
      <c r="C331" s="51"/>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40"/>
      <c r="AV331" s="40"/>
      <c r="AW331" s="40"/>
      <c r="AX331" s="42"/>
    </row>
    <row r="332" spans="1:50" ht="22.5" customHeight="1" x14ac:dyDescent="0.25">
      <c r="A332" s="50"/>
      <c r="B332" s="51"/>
      <c r="C332" s="51"/>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40"/>
      <c r="AV332" s="40"/>
      <c r="AW332" s="40"/>
      <c r="AX332" s="42"/>
    </row>
    <row r="333" spans="1:50" ht="22.5" customHeight="1" x14ac:dyDescent="0.25">
      <c r="A333" s="50"/>
      <c r="B333" s="51"/>
      <c r="C333" s="51"/>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40"/>
      <c r="AV333" s="40"/>
      <c r="AW333" s="40"/>
      <c r="AX333" s="42"/>
    </row>
    <row r="334" spans="1:50" ht="22.5" customHeight="1" x14ac:dyDescent="0.25">
      <c r="A334" s="50"/>
      <c r="B334" s="51"/>
      <c r="C334" s="51"/>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40"/>
      <c r="AV334" s="40"/>
      <c r="AW334" s="40"/>
      <c r="AX334" s="42"/>
    </row>
    <row r="335" spans="1:50" ht="22.5" customHeight="1" x14ac:dyDescent="0.25">
      <c r="A335" s="50"/>
      <c r="B335" s="51"/>
      <c r="C335" s="51"/>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40"/>
      <c r="AV335" s="40"/>
      <c r="AW335" s="40"/>
      <c r="AX335" s="42"/>
    </row>
    <row r="336" spans="1:50" ht="22.5" customHeight="1" x14ac:dyDescent="0.25">
      <c r="A336" s="50"/>
      <c r="B336" s="51"/>
      <c r="C336" s="51"/>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40"/>
      <c r="AV336" s="40"/>
      <c r="AW336" s="40"/>
      <c r="AX336" s="42"/>
    </row>
    <row r="337" spans="1:50" ht="22.5" customHeight="1" x14ac:dyDescent="0.25">
      <c r="A337" s="50"/>
      <c r="B337" s="51"/>
      <c r="C337" s="51"/>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40"/>
      <c r="AV337" s="40"/>
      <c r="AW337" s="40"/>
      <c r="AX337" s="42"/>
    </row>
    <row r="338" spans="1:50" ht="22.5" customHeight="1" x14ac:dyDescent="0.25">
      <c r="A338" s="50"/>
      <c r="B338" s="51"/>
      <c r="C338" s="51"/>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40"/>
      <c r="AV338" s="40"/>
      <c r="AW338" s="40"/>
      <c r="AX338" s="42"/>
    </row>
    <row r="339" spans="1:50" ht="22.5" customHeight="1" x14ac:dyDescent="0.25">
      <c r="A339" s="50"/>
      <c r="B339" s="51"/>
      <c r="C339" s="51"/>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40"/>
      <c r="AV339" s="40"/>
      <c r="AW339" s="40"/>
      <c r="AX339" s="42"/>
    </row>
    <row r="340" spans="1:50" ht="22.5" customHeight="1" x14ac:dyDescent="0.25">
      <c r="A340" s="50"/>
      <c r="B340" s="51"/>
      <c r="C340" s="51"/>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40"/>
      <c r="AV340" s="40"/>
      <c r="AW340" s="40"/>
      <c r="AX340" s="42"/>
    </row>
    <row r="341" spans="1:50" ht="22.5" customHeight="1" x14ac:dyDescent="0.25">
      <c r="A341" s="50"/>
      <c r="B341" s="51"/>
      <c r="C341" s="51"/>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40"/>
      <c r="AV341" s="40"/>
      <c r="AW341" s="40"/>
      <c r="AX341" s="42"/>
    </row>
    <row r="342" spans="1:50" ht="22.5" customHeight="1" x14ac:dyDescent="0.25">
      <c r="A342" s="50"/>
      <c r="B342" s="51"/>
      <c r="C342" s="51"/>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40"/>
      <c r="AV342" s="40"/>
      <c r="AW342" s="40"/>
      <c r="AX342" s="42"/>
    </row>
    <row r="343" spans="1:50" ht="22.5" customHeight="1" x14ac:dyDescent="0.25">
      <c r="A343" s="50"/>
      <c r="B343" s="51"/>
      <c r="C343" s="51"/>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40"/>
      <c r="AV343" s="40"/>
      <c r="AW343" s="40"/>
      <c r="AX343" s="42"/>
    </row>
    <row r="344" spans="1:50" ht="22.5" customHeight="1" x14ac:dyDescent="0.25">
      <c r="A344" s="50"/>
      <c r="B344" s="51"/>
      <c r="C344" s="51"/>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40"/>
      <c r="AV344" s="40"/>
      <c r="AW344" s="40"/>
      <c r="AX344" s="42"/>
    </row>
    <row r="345" spans="1:50" ht="22.5" customHeight="1" x14ac:dyDescent="0.25">
      <c r="A345" s="50"/>
      <c r="B345" s="51"/>
      <c r="C345" s="51"/>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40"/>
      <c r="AV345" s="40"/>
      <c r="AW345" s="40"/>
      <c r="AX345" s="42"/>
    </row>
    <row r="346" spans="1:50" ht="22.5" customHeight="1" x14ac:dyDescent="0.25">
      <c r="A346" s="50"/>
      <c r="B346" s="51"/>
      <c r="C346" s="51"/>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40"/>
      <c r="AV346" s="40"/>
      <c r="AW346" s="40"/>
      <c r="AX346" s="42"/>
    </row>
    <row r="347" spans="1:50" ht="22.5" customHeight="1" x14ac:dyDescent="0.25">
      <c r="A347" s="50"/>
      <c r="B347" s="51"/>
      <c r="C347" s="51"/>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40"/>
      <c r="AV347" s="40"/>
      <c r="AW347" s="40"/>
      <c r="AX347" s="42"/>
    </row>
    <row r="348" spans="1:50" ht="22.5" customHeight="1" x14ac:dyDescent="0.25">
      <c r="A348" s="50"/>
      <c r="B348" s="51"/>
      <c r="C348" s="51"/>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40"/>
      <c r="AV348" s="40"/>
      <c r="AW348" s="40"/>
      <c r="AX348" s="42"/>
    </row>
    <row r="349" spans="1:50" ht="22.5" customHeight="1" x14ac:dyDescent="0.25">
      <c r="A349" s="50"/>
      <c r="B349" s="51"/>
      <c r="C349" s="51"/>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40"/>
      <c r="AV349" s="40"/>
      <c r="AW349" s="40"/>
      <c r="AX349" s="42"/>
    </row>
    <row r="350" spans="1:50" ht="22.5" customHeight="1" x14ac:dyDescent="0.25">
      <c r="A350" s="50"/>
      <c r="B350" s="51"/>
      <c r="C350" s="51"/>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40"/>
      <c r="AV350" s="40"/>
      <c r="AW350" s="40"/>
      <c r="AX350" s="42"/>
    </row>
    <row r="351" spans="1:50" ht="22.5" customHeight="1" x14ac:dyDescent="0.25">
      <c r="A351" s="50"/>
      <c r="B351" s="51"/>
      <c r="C351" s="51"/>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40"/>
      <c r="AV351" s="40"/>
      <c r="AW351" s="40"/>
      <c r="AX351" s="42"/>
    </row>
    <row r="352" spans="1:50" ht="22.5" customHeight="1" x14ac:dyDescent="0.25">
      <c r="A352" s="50"/>
      <c r="B352" s="51"/>
      <c r="C352" s="51"/>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40"/>
      <c r="AV352" s="40"/>
      <c r="AW352" s="40"/>
      <c r="AX352" s="42"/>
    </row>
    <row r="353" spans="1:50" ht="22.5" customHeight="1" x14ac:dyDescent="0.25">
      <c r="A353" s="50"/>
      <c r="B353" s="51"/>
      <c r="C353" s="51"/>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40"/>
      <c r="AV353" s="40"/>
      <c r="AW353" s="40"/>
      <c r="AX353" s="42"/>
    </row>
    <row r="354" spans="1:50" ht="22.5" customHeight="1" x14ac:dyDescent="0.25">
      <c r="A354" s="50"/>
      <c r="B354" s="51"/>
      <c r="C354" s="51"/>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40"/>
      <c r="AV354" s="40"/>
      <c r="AW354" s="40"/>
      <c r="AX354" s="42"/>
    </row>
    <row r="355" spans="1:50" ht="22.5" customHeight="1" x14ac:dyDescent="0.25">
      <c r="A355" s="50"/>
      <c r="B355" s="51"/>
      <c r="C355" s="51"/>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40"/>
      <c r="AV355" s="40"/>
      <c r="AW355" s="40"/>
      <c r="AX355" s="42"/>
    </row>
    <row r="356" spans="1:50" ht="22.5" customHeight="1" x14ac:dyDescent="0.25">
      <c r="A356" s="50"/>
      <c r="B356" s="51"/>
      <c r="C356" s="51"/>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40"/>
      <c r="AV356" s="40"/>
      <c r="AW356" s="40"/>
      <c r="AX356" s="42"/>
    </row>
    <row r="357" spans="1:50" ht="22.5" customHeight="1" x14ac:dyDescent="0.25">
      <c r="A357" s="50"/>
      <c r="B357" s="51"/>
      <c r="C357" s="51"/>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40"/>
      <c r="AV357" s="40"/>
      <c r="AW357" s="40"/>
      <c r="AX357" s="42"/>
    </row>
    <row r="358" spans="1:50" ht="22.5" customHeight="1" x14ac:dyDescent="0.25">
      <c r="A358" s="50"/>
      <c r="B358" s="51"/>
      <c r="C358" s="51"/>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40"/>
      <c r="AV358" s="40"/>
      <c r="AW358" s="40"/>
      <c r="AX358" s="42"/>
    </row>
    <row r="359" spans="1:50" ht="22.5" customHeight="1" x14ac:dyDescent="0.25">
      <c r="A359" s="50"/>
      <c r="B359" s="51"/>
      <c r="C359" s="51"/>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40"/>
      <c r="AV359" s="40"/>
      <c r="AW359" s="40"/>
      <c r="AX359" s="42"/>
    </row>
    <row r="360" spans="1:50" ht="22.5" customHeight="1" x14ac:dyDescent="0.25">
      <c r="A360" s="50"/>
      <c r="B360" s="51"/>
      <c r="C360" s="51"/>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40"/>
      <c r="AV360" s="40"/>
      <c r="AW360" s="40"/>
      <c r="AX360" s="42"/>
    </row>
    <row r="361" spans="1:50" ht="22.5" customHeight="1" x14ac:dyDescent="0.25">
      <c r="A361" s="50"/>
      <c r="B361" s="51"/>
      <c r="C361" s="51"/>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40"/>
      <c r="AV361" s="40"/>
      <c r="AW361" s="40"/>
      <c r="AX361" s="42"/>
    </row>
    <row r="362" spans="1:50" ht="22.5" customHeight="1" x14ac:dyDescent="0.25">
      <c r="A362" s="50"/>
      <c r="B362" s="51"/>
      <c r="C362" s="51"/>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40"/>
      <c r="AV362" s="40"/>
      <c r="AW362" s="40"/>
      <c r="AX362" s="42"/>
    </row>
    <row r="363" spans="1:50" ht="22.5" customHeight="1" x14ac:dyDescent="0.25">
      <c r="A363" s="50"/>
      <c r="B363" s="51"/>
      <c r="C363" s="51"/>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40"/>
      <c r="AV363" s="40"/>
      <c r="AW363" s="40"/>
      <c r="AX363" s="42"/>
    </row>
    <row r="364" spans="1:50" ht="22.5" customHeight="1" x14ac:dyDescent="0.25">
      <c r="A364" s="50"/>
      <c r="B364" s="51"/>
      <c r="C364" s="51"/>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40"/>
      <c r="AV364" s="40"/>
      <c r="AW364" s="40"/>
      <c r="AX364" s="42"/>
    </row>
    <row r="365" spans="1:50" ht="22.5" customHeight="1" x14ac:dyDescent="0.25">
      <c r="A365" s="50"/>
      <c r="B365" s="51"/>
      <c r="C365" s="51"/>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40"/>
      <c r="AV365" s="40"/>
      <c r="AW365" s="40"/>
      <c r="AX365" s="42"/>
    </row>
    <row r="366" spans="1:50" ht="22.5" customHeight="1" x14ac:dyDescent="0.25">
      <c r="A366" s="50"/>
      <c r="B366" s="51"/>
      <c r="C366" s="51"/>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40"/>
      <c r="AV366" s="40"/>
      <c r="AW366" s="40"/>
      <c r="AX366" s="42"/>
    </row>
    <row r="367" spans="1:50" ht="22.5" customHeight="1" x14ac:dyDescent="0.25">
      <c r="A367" s="50"/>
      <c r="B367" s="51"/>
      <c r="C367" s="51"/>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40"/>
      <c r="AV367" s="40"/>
      <c r="AW367" s="40"/>
      <c r="AX367" s="42"/>
    </row>
    <row r="368" spans="1:50" ht="22.5" customHeight="1" x14ac:dyDescent="0.25">
      <c r="A368" s="50"/>
      <c r="B368" s="51"/>
      <c r="C368" s="51"/>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40"/>
      <c r="AV368" s="40"/>
      <c r="AW368" s="40"/>
      <c r="AX368" s="42"/>
    </row>
    <row r="369" spans="1:50" ht="22.5" customHeight="1" x14ac:dyDescent="0.25">
      <c r="A369" s="50"/>
      <c r="B369" s="51"/>
      <c r="C369" s="51"/>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40"/>
      <c r="AV369" s="40"/>
      <c r="AW369" s="40"/>
      <c r="AX369" s="42"/>
    </row>
    <row r="370" spans="1:50" ht="22.5" customHeight="1" x14ac:dyDescent="0.25">
      <c r="A370" s="50"/>
      <c r="B370" s="51"/>
      <c r="C370" s="51"/>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40"/>
      <c r="AV370" s="40"/>
      <c r="AW370" s="40"/>
      <c r="AX370" s="42"/>
    </row>
    <row r="371" spans="1:50" ht="22.5" customHeight="1" x14ac:dyDescent="0.25">
      <c r="A371" s="50"/>
      <c r="B371" s="51"/>
      <c r="C371" s="51"/>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40"/>
      <c r="AV371" s="40"/>
      <c r="AW371" s="40"/>
      <c r="AX371" s="42"/>
    </row>
    <row r="372" spans="1:50" ht="22.5" customHeight="1" x14ac:dyDescent="0.25">
      <c r="A372" s="50"/>
      <c r="B372" s="51"/>
      <c r="C372" s="51"/>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40"/>
      <c r="AV372" s="40"/>
      <c r="AW372" s="40"/>
      <c r="AX372" s="42"/>
    </row>
    <row r="373" spans="1:50" ht="22.5" customHeight="1" x14ac:dyDescent="0.25">
      <c r="A373" s="50"/>
      <c r="B373" s="51"/>
      <c r="C373" s="51"/>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40"/>
      <c r="AV373" s="40"/>
      <c r="AW373" s="40"/>
      <c r="AX373" s="42"/>
    </row>
    <row r="374" spans="1:50" ht="22.5" customHeight="1" x14ac:dyDescent="0.25">
      <c r="A374" s="50"/>
      <c r="B374" s="51"/>
      <c r="C374" s="51"/>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40"/>
      <c r="AV374" s="40"/>
      <c r="AW374" s="40"/>
      <c r="AX374" s="42"/>
    </row>
    <row r="375" spans="1:50" ht="22.5" customHeight="1" x14ac:dyDescent="0.25">
      <c r="A375" s="50"/>
      <c r="B375" s="51"/>
      <c r="C375" s="51"/>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40"/>
      <c r="AV375" s="40"/>
      <c r="AW375" s="40"/>
      <c r="AX375" s="42"/>
    </row>
    <row r="376" spans="1:50" ht="22.5" customHeight="1" x14ac:dyDescent="0.25">
      <c r="A376" s="50"/>
      <c r="B376" s="51"/>
      <c r="C376" s="51"/>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40"/>
      <c r="AV376" s="40"/>
      <c r="AW376" s="40"/>
      <c r="AX376" s="42"/>
    </row>
    <row r="377" spans="1:50" ht="22.5" customHeight="1" x14ac:dyDescent="0.25">
      <c r="A377" s="50"/>
      <c r="B377" s="51"/>
      <c r="C377" s="51"/>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40"/>
      <c r="AV377" s="40"/>
      <c r="AW377" s="40"/>
      <c r="AX377" s="42"/>
    </row>
    <row r="378" spans="1:50" ht="22.5" customHeight="1" x14ac:dyDescent="0.25">
      <c r="A378" s="50"/>
      <c r="B378" s="51"/>
      <c r="C378" s="51"/>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40"/>
      <c r="AV378" s="40"/>
      <c r="AW378" s="40"/>
      <c r="AX378" s="42"/>
    </row>
    <row r="379" spans="1:50" ht="22.5" customHeight="1" x14ac:dyDescent="0.25">
      <c r="A379" s="50"/>
      <c r="B379" s="51"/>
      <c r="C379" s="51"/>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40"/>
      <c r="AV379" s="40"/>
      <c r="AW379" s="40"/>
      <c r="AX379" s="42"/>
    </row>
    <row r="380" spans="1:50" ht="22.5" customHeight="1" x14ac:dyDescent="0.25">
      <c r="A380" s="50"/>
      <c r="B380" s="51"/>
      <c r="C380" s="51"/>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40"/>
      <c r="AV380" s="40"/>
      <c r="AW380" s="40"/>
      <c r="AX380" s="42"/>
    </row>
    <row r="381" spans="1:50" ht="22.5" customHeight="1" x14ac:dyDescent="0.25">
      <c r="A381" s="50"/>
      <c r="B381" s="51"/>
      <c r="C381" s="51"/>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40"/>
      <c r="AV381" s="40"/>
      <c r="AW381" s="40"/>
      <c r="AX381" s="42"/>
    </row>
    <row r="382" spans="1:50" ht="22.5" customHeight="1" x14ac:dyDescent="0.25">
      <c r="A382" s="50"/>
      <c r="B382" s="51"/>
      <c r="C382" s="51"/>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40"/>
      <c r="AV382" s="40"/>
      <c r="AW382" s="40"/>
      <c r="AX382" s="42"/>
    </row>
    <row r="383" spans="1:50" ht="22.5" customHeight="1" x14ac:dyDescent="0.25">
      <c r="A383" s="50"/>
      <c r="B383" s="51"/>
      <c r="C383" s="51"/>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40"/>
      <c r="AV383" s="40"/>
      <c r="AW383" s="40"/>
      <c r="AX383" s="42"/>
    </row>
    <row r="384" spans="1:50" ht="22.5" customHeight="1" x14ac:dyDescent="0.25">
      <c r="A384" s="50"/>
      <c r="B384" s="51"/>
      <c r="C384" s="51"/>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40"/>
      <c r="AV384" s="40"/>
      <c r="AW384" s="40"/>
      <c r="AX384" s="42"/>
    </row>
    <row r="385" spans="1:50" ht="22.5" customHeight="1" x14ac:dyDescent="0.25">
      <c r="A385" s="50"/>
      <c r="B385" s="51"/>
      <c r="C385" s="51"/>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40"/>
      <c r="AV385" s="40"/>
      <c r="AW385" s="40"/>
      <c r="AX385" s="42"/>
    </row>
    <row r="386" spans="1:50" ht="22.5" customHeight="1" x14ac:dyDescent="0.25">
      <c r="A386" s="50"/>
      <c r="B386" s="51"/>
      <c r="C386" s="51"/>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40"/>
      <c r="AV386" s="40"/>
      <c r="AW386" s="40"/>
      <c r="AX386" s="42"/>
    </row>
    <row r="387" spans="1:50" ht="22.5" customHeight="1" x14ac:dyDescent="0.25">
      <c r="A387" s="50"/>
      <c r="B387" s="51"/>
      <c r="C387" s="51"/>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40"/>
      <c r="AV387" s="40"/>
      <c r="AW387" s="40"/>
      <c r="AX387" s="42"/>
    </row>
    <row r="388" spans="1:50" ht="22.5" customHeight="1" x14ac:dyDescent="0.25">
      <c r="A388" s="50"/>
      <c r="B388" s="51"/>
      <c r="C388" s="51"/>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40"/>
      <c r="AV388" s="40"/>
      <c r="AW388" s="40"/>
      <c r="AX388" s="42"/>
    </row>
    <row r="389" spans="1:50" ht="22.5" customHeight="1" x14ac:dyDescent="0.25">
      <c r="A389" s="50"/>
      <c r="B389" s="51"/>
      <c r="C389" s="51"/>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40"/>
      <c r="AV389" s="40"/>
      <c r="AW389" s="40"/>
      <c r="AX389" s="42"/>
    </row>
    <row r="390" spans="1:50" ht="22.5" customHeight="1" x14ac:dyDescent="0.25">
      <c r="A390" s="50"/>
      <c r="B390" s="51"/>
      <c r="C390" s="51"/>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40"/>
      <c r="AV390" s="40"/>
      <c r="AW390" s="40"/>
      <c r="AX390" s="42"/>
    </row>
    <row r="391" spans="1:50" ht="22.5" customHeight="1" x14ac:dyDescent="0.25">
      <c r="A391" s="50"/>
      <c r="B391" s="51"/>
      <c r="C391" s="51"/>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40"/>
      <c r="AV391" s="40"/>
      <c r="AW391" s="40"/>
      <c r="AX391" s="42"/>
    </row>
    <row r="392" spans="1:50" ht="22.5" customHeight="1" x14ac:dyDescent="0.25">
      <c r="A392" s="50"/>
      <c r="B392" s="51"/>
      <c r="C392" s="51"/>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40"/>
      <c r="AV392" s="40"/>
      <c r="AW392" s="40"/>
      <c r="AX392" s="42"/>
    </row>
    <row r="393" spans="1:50" ht="22.5" customHeight="1" x14ac:dyDescent="0.25">
      <c r="A393" s="50"/>
      <c r="B393" s="51"/>
      <c r="C393" s="51"/>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40"/>
      <c r="AV393" s="40"/>
      <c r="AW393" s="40"/>
      <c r="AX393" s="42"/>
    </row>
    <row r="394" spans="1:50" ht="22.5" customHeight="1" x14ac:dyDescent="0.25">
      <c r="A394" s="50"/>
      <c r="B394" s="51"/>
      <c r="C394" s="51"/>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40"/>
      <c r="AV394" s="40"/>
      <c r="AW394" s="40"/>
      <c r="AX394" s="42"/>
    </row>
    <row r="395" spans="1:50" ht="22.5" customHeight="1" x14ac:dyDescent="0.25">
      <c r="A395" s="50"/>
      <c r="B395" s="51"/>
      <c r="C395" s="51"/>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40"/>
      <c r="AV395" s="40"/>
      <c r="AW395" s="40"/>
      <c r="AX395" s="42"/>
    </row>
    <row r="396" spans="1:50" ht="22.5" customHeight="1" x14ac:dyDescent="0.25">
      <c r="A396" s="50"/>
      <c r="B396" s="51"/>
      <c r="C396" s="51"/>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40"/>
      <c r="AV396" s="40"/>
      <c r="AW396" s="40"/>
      <c r="AX396" s="42"/>
    </row>
    <row r="397" spans="1:50" ht="22.5" customHeight="1" x14ac:dyDescent="0.25">
      <c r="A397" s="50"/>
      <c r="B397" s="51"/>
      <c r="C397" s="51"/>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40"/>
      <c r="AV397" s="40"/>
      <c r="AW397" s="40"/>
      <c r="AX397" s="42"/>
    </row>
    <row r="398" spans="1:50" ht="22.5" customHeight="1" x14ac:dyDescent="0.25">
      <c r="A398" s="50"/>
      <c r="B398" s="51"/>
      <c r="C398" s="51"/>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40"/>
      <c r="AV398" s="40"/>
      <c r="AW398" s="40"/>
      <c r="AX398" s="42"/>
    </row>
    <row r="399" spans="1:50" ht="22.5" customHeight="1" x14ac:dyDescent="0.25">
      <c r="A399" s="50"/>
      <c r="B399" s="51"/>
      <c r="C399" s="51"/>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40"/>
      <c r="AV399" s="40"/>
      <c r="AW399" s="40"/>
      <c r="AX399" s="42"/>
    </row>
    <row r="400" spans="1:50" ht="22.5" customHeight="1" x14ac:dyDescent="0.25">
      <c r="A400" s="50"/>
      <c r="B400" s="51"/>
      <c r="C400" s="51"/>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40"/>
      <c r="AV400" s="40"/>
      <c r="AW400" s="40"/>
      <c r="AX400" s="42"/>
    </row>
    <row r="401" spans="1:50" ht="22.5" customHeight="1" x14ac:dyDescent="0.25">
      <c r="A401" s="50"/>
      <c r="B401" s="51"/>
      <c r="C401" s="51"/>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40"/>
      <c r="AV401" s="40"/>
      <c r="AW401" s="40"/>
      <c r="AX401" s="42"/>
    </row>
    <row r="402" spans="1:50" ht="22.5" customHeight="1" x14ac:dyDescent="0.25">
      <c r="A402" s="50"/>
      <c r="B402" s="51"/>
      <c r="C402" s="51"/>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40"/>
      <c r="AV402" s="40"/>
      <c r="AW402" s="40"/>
      <c r="AX402" s="42"/>
    </row>
    <row r="403" spans="1:50" ht="22.5" customHeight="1" x14ac:dyDescent="0.25">
      <c r="A403" s="50"/>
      <c r="B403" s="51"/>
      <c r="C403" s="51"/>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40"/>
      <c r="AV403" s="40"/>
      <c r="AW403" s="40"/>
      <c r="AX403" s="42"/>
    </row>
    <row r="404" spans="1:50" ht="22.5" customHeight="1" x14ac:dyDescent="0.25">
      <c r="A404" s="50"/>
      <c r="B404" s="51"/>
      <c r="C404" s="51"/>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40"/>
      <c r="AV404" s="40"/>
      <c r="AW404" s="40"/>
      <c r="AX404" s="42"/>
    </row>
    <row r="405" spans="1:50" ht="22.5" customHeight="1" x14ac:dyDescent="0.25">
      <c r="A405" s="50"/>
      <c r="B405" s="51"/>
      <c r="C405" s="51"/>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40"/>
      <c r="AV405" s="40"/>
      <c r="AW405" s="40"/>
      <c r="AX405" s="42"/>
    </row>
    <row r="406" spans="1:50" ht="22.5" customHeight="1" x14ac:dyDescent="0.25">
      <c r="A406" s="50"/>
      <c r="B406" s="51"/>
      <c r="C406" s="51"/>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40"/>
      <c r="AV406" s="40"/>
      <c r="AW406" s="40"/>
      <c r="AX406" s="42"/>
    </row>
    <row r="407" spans="1:50" ht="22.5" customHeight="1" x14ac:dyDescent="0.25">
      <c r="A407" s="50"/>
      <c r="B407" s="51"/>
      <c r="C407" s="51"/>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40"/>
      <c r="AV407" s="40"/>
      <c r="AW407" s="40"/>
      <c r="AX407" s="42"/>
    </row>
    <row r="408" spans="1:50" ht="22.5" customHeight="1" x14ac:dyDescent="0.25">
      <c r="A408" s="50"/>
      <c r="B408" s="51"/>
      <c r="C408" s="51"/>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40"/>
      <c r="AV408" s="40"/>
      <c r="AW408" s="40"/>
      <c r="AX408" s="42"/>
    </row>
    <row r="409" spans="1:50" ht="22.5" customHeight="1" x14ac:dyDescent="0.25">
      <c r="A409" s="50"/>
      <c r="B409" s="51"/>
      <c r="C409" s="51"/>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40"/>
      <c r="AV409" s="40"/>
      <c r="AW409" s="40"/>
      <c r="AX409" s="42"/>
    </row>
    <row r="410" spans="1:50" ht="22.5" customHeight="1" x14ac:dyDescent="0.25">
      <c r="A410" s="50"/>
      <c r="B410" s="51"/>
      <c r="C410" s="51"/>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40"/>
      <c r="AV410" s="40"/>
      <c r="AW410" s="40"/>
      <c r="AX410" s="42"/>
    </row>
    <row r="411" spans="1:50" ht="22.5" customHeight="1" x14ac:dyDescent="0.25">
      <c r="A411" s="50"/>
      <c r="B411" s="51"/>
      <c r="C411" s="51"/>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40"/>
      <c r="AV411" s="40"/>
      <c r="AW411" s="40"/>
      <c r="AX411" s="42"/>
    </row>
    <row r="412" spans="1:50" ht="22.5" customHeight="1" x14ac:dyDescent="0.25">
      <c r="A412" s="50"/>
      <c r="B412" s="51"/>
      <c r="C412" s="51"/>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40"/>
      <c r="AV412" s="40"/>
      <c r="AW412" s="40"/>
      <c r="AX412" s="42"/>
    </row>
    <row r="413" spans="1:50" ht="22.5" customHeight="1" x14ac:dyDescent="0.25">
      <c r="A413" s="50"/>
      <c r="B413" s="51"/>
      <c r="C413" s="51"/>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40"/>
      <c r="AV413" s="40"/>
      <c r="AW413" s="40"/>
      <c r="AX413" s="42"/>
    </row>
    <row r="414" spans="1:50" ht="22.5" customHeight="1" x14ac:dyDescent="0.25">
      <c r="A414" s="50"/>
      <c r="B414" s="51"/>
      <c r="C414" s="51"/>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40"/>
      <c r="AV414" s="40"/>
      <c r="AW414" s="40"/>
      <c r="AX414" s="42"/>
    </row>
    <row r="415" spans="1:50" ht="22.5" customHeight="1" x14ac:dyDescent="0.25">
      <c r="A415" s="50"/>
      <c r="B415" s="51"/>
      <c r="C415" s="51"/>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40"/>
      <c r="AV415" s="40"/>
      <c r="AW415" s="40"/>
      <c r="AX415" s="42"/>
    </row>
    <row r="416" spans="1:50" ht="22.5" customHeight="1" x14ac:dyDescent="0.25">
      <c r="A416" s="50"/>
      <c r="B416" s="51"/>
      <c r="C416" s="51"/>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40"/>
      <c r="AV416" s="40"/>
      <c r="AW416" s="40"/>
      <c r="AX416" s="42"/>
    </row>
    <row r="417" spans="1:50" ht="22.5" customHeight="1" x14ac:dyDescent="0.25">
      <c r="A417" s="50"/>
      <c r="B417" s="51"/>
      <c r="C417" s="51"/>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40"/>
      <c r="AV417" s="40"/>
      <c r="AW417" s="40"/>
      <c r="AX417" s="42"/>
    </row>
    <row r="418" spans="1:50" ht="22.5" customHeight="1" x14ac:dyDescent="0.25">
      <c r="A418" s="50"/>
      <c r="B418" s="51"/>
      <c r="C418" s="51"/>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40"/>
      <c r="AV418" s="40"/>
      <c r="AW418" s="40"/>
      <c r="AX418" s="42"/>
    </row>
    <row r="419" spans="1:50" ht="22.5" customHeight="1" x14ac:dyDescent="0.25">
      <c r="A419" s="50"/>
      <c r="B419" s="51"/>
      <c r="C419" s="51"/>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40"/>
      <c r="AV419" s="40"/>
      <c r="AW419" s="40"/>
      <c r="AX419" s="42"/>
    </row>
    <row r="420" spans="1:50" ht="22.5" customHeight="1" x14ac:dyDescent="0.25">
      <c r="A420" s="50"/>
      <c r="B420" s="51"/>
      <c r="C420" s="51"/>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c r="AQ420" s="50"/>
      <c r="AR420" s="50"/>
      <c r="AS420" s="50"/>
      <c r="AT420" s="50"/>
      <c r="AU420" s="40"/>
      <c r="AV420" s="40"/>
      <c r="AW420" s="40"/>
      <c r="AX420" s="42"/>
    </row>
    <row r="421" spans="1:50" ht="22.5" customHeight="1" x14ac:dyDescent="0.25">
      <c r="A421" s="50"/>
      <c r="B421" s="51"/>
      <c r="C421" s="51"/>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40"/>
      <c r="AV421" s="40"/>
      <c r="AW421" s="40"/>
      <c r="AX421" s="42"/>
    </row>
    <row r="422" spans="1:50" ht="22.5" customHeight="1" x14ac:dyDescent="0.25">
      <c r="A422" s="50"/>
      <c r="B422" s="51"/>
      <c r="C422" s="51"/>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40"/>
      <c r="AV422" s="40"/>
      <c r="AW422" s="40"/>
      <c r="AX422" s="42"/>
    </row>
    <row r="423" spans="1:50" ht="22.5" customHeight="1" x14ac:dyDescent="0.25">
      <c r="A423" s="50"/>
      <c r="B423" s="51"/>
      <c r="C423" s="51"/>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40"/>
      <c r="AV423" s="40"/>
      <c r="AW423" s="40"/>
      <c r="AX423" s="42"/>
    </row>
    <row r="424" spans="1:50" ht="22.5" customHeight="1" x14ac:dyDescent="0.25">
      <c r="A424" s="50"/>
      <c r="B424" s="51"/>
      <c r="C424" s="51"/>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40"/>
      <c r="AV424" s="40"/>
      <c r="AW424" s="40"/>
      <c r="AX424" s="42"/>
    </row>
    <row r="425" spans="1:50" ht="22.5" customHeight="1" x14ac:dyDescent="0.25">
      <c r="A425" s="50"/>
      <c r="B425" s="51"/>
      <c r="C425" s="51"/>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40"/>
      <c r="AV425" s="40"/>
      <c r="AW425" s="40"/>
      <c r="AX425" s="42"/>
    </row>
    <row r="426" spans="1:50" ht="22.5" customHeight="1" x14ac:dyDescent="0.25">
      <c r="A426" s="50"/>
      <c r="B426" s="51"/>
      <c r="C426" s="51"/>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40"/>
      <c r="AV426" s="40"/>
      <c r="AW426" s="40"/>
      <c r="AX426" s="42"/>
    </row>
    <row r="427" spans="1:50" ht="22.5" customHeight="1" x14ac:dyDescent="0.25">
      <c r="A427" s="50"/>
      <c r="B427" s="51"/>
      <c r="C427" s="51"/>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c r="AQ427" s="50"/>
      <c r="AR427" s="50"/>
      <c r="AS427" s="50"/>
      <c r="AT427" s="50"/>
      <c r="AU427" s="40"/>
      <c r="AV427" s="40"/>
      <c r="AW427" s="40"/>
      <c r="AX427" s="42"/>
    </row>
    <row r="428" spans="1:50" ht="22.5" customHeight="1" x14ac:dyDescent="0.25">
      <c r="A428" s="50"/>
      <c r="B428" s="51"/>
      <c r="C428" s="51"/>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c r="AQ428" s="50"/>
      <c r="AR428" s="50"/>
      <c r="AS428" s="50"/>
      <c r="AT428" s="50"/>
      <c r="AU428" s="40"/>
      <c r="AV428" s="40"/>
      <c r="AW428" s="40"/>
      <c r="AX428" s="42"/>
    </row>
    <row r="429" spans="1:50" ht="22.5" customHeight="1" x14ac:dyDescent="0.25">
      <c r="A429" s="50"/>
      <c r="B429" s="51"/>
      <c r="C429" s="51"/>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c r="AQ429" s="50"/>
      <c r="AR429" s="50"/>
      <c r="AS429" s="50"/>
      <c r="AT429" s="50"/>
      <c r="AU429" s="40"/>
      <c r="AV429" s="40"/>
      <c r="AW429" s="40"/>
      <c r="AX429" s="42"/>
    </row>
    <row r="430" spans="1:50" ht="22.5" customHeight="1" x14ac:dyDescent="0.25">
      <c r="A430" s="50"/>
      <c r="B430" s="51"/>
      <c r="C430" s="51"/>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c r="AQ430" s="50"/>
      <c r="AR430" s="50"/>
      <c r="AS430" s="50"/>
      <c r="AT430" s="50"/>
      <c r="AU430" s="40"/>
      <c r="AV430" s="40"/>
      <c r="AW430" s="40"/>
      <c r="AX430" s="42"/>
    </row>
    <row r="431" spans="1:50" ht="22.5" customHeight="1" x14ac:dyDescent="0.25">
      <c r="A431" s="50"/>
      <c r="B431" s="51"/>
      <c r="C431" s="51"/>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c r="AQ431" s="50"/>
      <c r="AR431" s="50"/>
      <c r="AS431" s="50"/>
      <c r="AT431" s="50"/>
      <c r="AU431" s="40"/>
      <c r="AV431" s="40"/>
      <c r="AW431" s="40"/>
      <c r="AX431" s="42"/>
    </row>
    <row r="432" spans="1:50" ht="22.5" customHeight="1" x14ac:dyDescent="0.25">
      <c r="A432" s="50"/>
      <c r="B432" s="51"/>
      <c r="C432" s="51"/>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c r="AQ432" s="50"/>
      <c r="AR432" s="50"/>
      <c r="AS432" s="50"/>
      <c r="AT432" s="50"/>
      <c r="AU432" s="40"/>
      <c r="AV432" s="40"/>
      <c r="AW432" s="40"/>
      <c r="AX432" s="42"/>
    </row>
    <row r="433" spans="1:50" ht="22.5" customHeight="1" x14ac:dyDescent="0.25">
      <c r="A433" s="50"/>
      <c r="B433" s="51"/>
      <c r="C433" s="51"/>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c r="AQ433" s="50"/>
      <c r="AR433" s="50"/>
      <c r="AS433" s="50"/>
      <c r="AT433" s="50"/>
      <c r="AU433" s="40"/>
      <c r="AV433" s="40"/>
      <c r="AW433" s="40"/>
      <c r="AX433" s="42"/>
    </row>
    <row r="434" spans="1:50" ht="22.5" customHeight="1" x14ac:dyDescent="0.25">
      <c r="A434" s="50"/>
      <c r="B434" s="51"/>
      <c r="C434" s="51"/>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40"/>
      <c r="AV434" s="40"/>
      <c r="AW434" s="40"/>
      <c r="AX434" s="42"/>
    </row>
    <row r="435" spans="1:50" ht="22.5" customHeight="1" x14ac:dyDescent="0.25">
      <c r="A435" s="50"/>
      <c r="B435" s="51"/>
      <c r="C435" s="51"/>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c r="AQ435" s="50"/>
      <c r="AR435" s="50"/>
      <c r="AS435" s="50"/>
      <c r="AT435" s="50"/>
      <c r="AU435" s="40"/>
      <c r="AV435" s="40"/>
      <c r="AW435" s="40"/>
      <c r="AX435" s="42"/>
    </row>
    <row r="436" spans="1:50" ht="22.5" customHeight="1" x14ac:dyDescent="0.25">
      <c r="A436" s="50"/>
      <c r="B436" s="51"/>
      <c r="C436" s="51"/>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40"/>
      <c r="AV436" s="40"/>
      <c r="AW436" s="40"/>
      <c r="AX436" s="42"/>
    </row>
    <row r="437" spans="1:50" ht="22.5" customHeight="1" x14ac:dyDescent="0.25">
      <c r="A437" s="50"/>
      <c r="B437" s="51"/>
      <c r="C437" s="51"/>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c r="AQ437" s="50"/>
      <c r="AR437" s="50"/>
      <c r="AS437" s="50"/>
      <c r="AT437" s="50"/>
      <c r="AU437" s="40"/>
      <c r="AV437" s="40"/>
      <c r="AW437" s="40"/>
      <c r="AX437" s="42"/>
    </row>
    <row r="438" spans="1:50" ht="22.5" customHeight="1" x14ac:dyDescent="0.25">
      <c r="A438" s="50"/>
      <c r="B438" s="51"/>
      <c r="C438" s="51"/>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40"/>
      <c r="AV438" s="40"/>
      <c r="AW438" s="40"/>
      <c r="AX438" s="42"/>
    </row>
    <row r="439" spans="1:50" ht="22.5" customHeight="1" x14ac:dyDescent="0.25">
      <c r="A439" s="50"/>
      <c r="B439" s="51"/>
      <c r="C439" s="51"/>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40"/>
      <c r="AV439" s="40"/>
      <c r="AW439" s="40"/>
      <c r="AX439" s="42"/>
    </row>
    <row r="440" spans="1:50" ht="22.5" customHeight="1" x14ac:dyDescent="0.25">
      <c r="A440" s="50"/>
      <c r="B440" s="51"/>
      <c r="C440" s="51"/>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40"/>
      <c r="AV440" s="40"/>
      <c r="AW440" s="40"/>
      <c r="AX440" s="42"/>
    </row>
    <row r="441" spans="1:50" ht="22.5" customHeight="1" x14ac:dyDescent="0.25">
      <c r="A441" s="50"/>
      <c r="B441" s="51"/>
      <c r="C441" s="51"/>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c r="AQ441" s="50"/>
      <c r="AR441" s="50"/>
      <c r="AS441" s="50"/>
      <c r="AT441" s="50"/>
      <c r="AU441" s="40"/>
      <c r="AV441" s="40"/>
      <c r="AW441" s="40"/>
      <c r="AX441" s="42"/>
    </row>
    <row r="442" spans="1:50" ht="22.5" customHeight="1" x14ac:dyDescent="0.25">
      <c r="A442" s="50"/>
      <c r="B442" s="51"/>
      <c r="C442" s="51"/>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40"/>
      <c r="AV442" s="40"/>
      <c r="AW442" s="40"/>
      <c r="AX442" s="42"/>
    </row>
    <row r="443" spans="1:50" ht="22.5" customHeight="1" x14ac:dyDescent="0.25">
      <c r="A443" s="50"/>
      <c r="B443" s="51"/>
      <c r="C443" s="51"/>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c r="AQ443" s="50"/>
      <c r="AR443" s="50"/>
      <c r="AS443" s="50"/>
      <c r="AT443" s="50"/>
      <c r="AU443" s="40"/>
      <c r="AV443" s="40"/>
      <c r="AW443" s="40"/>
      <c r="AX443" s="42"/>
    </row>
    <row r="444" spans="1:50" ht="22.5" customHeight="1" x14ac:dyDescent="0.25">
      <c r="A444" s="50"/>
      <c r="B444" s="51"/>
      <c r="C444" s="51"/>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c r="AQ444" s="50"/>
      <c r="AR444" s="50"/>
      <c r="AS444" s="50"/>
      <c r="AT444" s="50"/>
      <c r="AU444" s="40"/>
      <c r="AV444" s="40"/>
      <c r="AW444" s="40"/>
      <c r="AX444" s="42"/>
    </row>
    <row r="445" spans="1:50" ht="22.5" customHeight="1" x14ac:dyDescent="0.25">
      <c r="A445" s="50"/>
      <c r="B445" s="51"/>
      <c r="C445" s="51"/>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c r="AQ445" s="50"/>
      <c r="AR445" s="50"/>
      <c r="AS445" s="50"/>
      <c r="AT445" s="50"/>
      <c r="AU445" s="40"/>
      <c r="AV445" s="40"/>
      <c r="AW445" s="40"/>
      <c r="AX445" s="42"/>
    </row>
    <row r="446" spans="1:50" ht="22.5" customHeight="1" x14ac:dyDescent="0.25">
      <c r="A446" s="50"/>
      <c r="B446" s="51"/>
      <c r="C446" s="51"/>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40"/>
      <c r="AV446" s="40"/>
      <c r="AW446" s="40"/>
      <c r="AX446" s="42"/>
    </row>
    <row r="447" spans="1:50" ht="22.5" customHeight="1" x14ac:dyDescent="0.25">
      <c r="A447" s="50"/>
      <c r="B447" s="51"/>
      <c r="C447" s="51"/>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c r="AQ447" s="50"/>
      <c r="AR447" s="50"/>
      <c r="AS447" s="50"/>
      <c r="AT447" s="50"/>
      <c r="AU447" s="40"/>
      <c r="AV447" s="40"/>
      <c r="AW447" s="40"/>
      <c r="AX447" s="42"/>
    </row>
    <row r="448" spans="1:50" ht="22.5" customHeight="1" x14ac:dyDescent="0.25">
      <c r="A448" s="50"/>
      <c r="B448" s="51"/>
      <c r="C448" s="51"/>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c r="AQ448" s="50"/>
      <c r="AR448" s="50"/>
      <c r="AS448" s="50"/>
      <c r="AT448" s="50"/>
      <c r="AU448" s="40"/>
      <c r="AV448" s="40"/>
      <c r="AW448" s="40"/>
      <c r="AX448" s="42"/>
    </row>
    <row r="449" spans="1:50" ht="22.5" customHeight="1" x14ac:dyDescent="0.25">
      <c r="A449" s="50"/>
      <c r="B449" s="51"/>
      <c r="C449" s="51"/>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c r="AQ449" s="50"/>
      <c r="AR449" s="50"/>
      <c r="AS449" s="50"/>
      <c r="AT449" s="50"/>
      <c r="AU449" s="40"/>
      <c r="AV449" s="40"/>
      <c r="AW449" s="40"/>
      <c r="AX449" s="42"/>
    </row>
    <row r="450" spans="1:50" ht="22.5" customHeight="1" x14ac:dyDescent="0.25">
      <c r="A450" s="50"/>
      <c r="B450" s="51"/>
      <c r="C450" s="51"/>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c r="AQ450" s="50"/>
      <c r="AR450" s="50"/>
      <c r="AS450" s="50"/>
      <c r="AT450" s="50"/>
      <c r="AU450" s="40"/>
      <c r="AV450" s="40"/>
      <c r="AW450" s="40"/>
      <c r="AX450" s="42"/>
    </row>
    <row r="451" spans="1:50" ht="22.5" customHeight="1" x14ac:dyDescent="0.25">
      <c r="A451" s="50"/>
      <c r="B451" s="51"/>
      <c r="C451" s="51"/>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c r="AQ451" s="50"/>
      <c r="AR451" s="50"/>
      <c r="AS451" s="50"/>
      <c r="AT451" s="50"/>
      <c r="AU451" s="40"/>
      <c r="AV451" s="40"/>
      <c r="AW451" s="40"/>
      <c r="AX451" s="42"/>
    </row>
    <row r="452" spans="1:50" ht="22.5" customHeight="1" x14ac:dyDescent="0.25">
      <c r="A452" s="50"/>
      <c r="B452" s="51"/>
      <c r="C452" s="51"/>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c r="AQ452" s="50"/>
      <c r="AR452" s="50"/>
      <c r="AS452" s="50"/>
      <c r="AT452" s="50"/>
      <c r="AU452" s="40"/>
      <c r="AV452" s="40"/>
      <c r="AW452" s="40"/>
      <c r="AX452" s="42"/>
    </row>
    <row r="453" spans="1:50" ht="22.5" customHeight="1" x14ac:dyDescent="0.25">
      <c r="A453" s="50"/>
      <c r="B453" s="51"/>
      <c r="C453" s="51"/>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c r="AQ453" s="50"/>
      <c r="AR453" s="50"/>
      <c r="AS453" s="50"/>
      <c r="AT453" s="50"/>
      <c r="AU453" s="40"/>
      <c r="AV453" s="40"/>
      <c r="AW453" s="40"/>
      <c r="AX453" s="42"/>
    </row>
    <row r="454" spans="1:50" ht="22.5" customHeight="1" x14ac:dyDescent="0.25">
      <c r="A454" s="50"/>
      <c r="B454" s="51"/>
      <c r="C454" s="51"/>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c r="AQ454" s="50"/>
      <c r="AR454" s="50"/>
      <c r="AS454" s="50"/>
      <c r="AT454" s="50"/>
      <c r="AU454" s="40"/>
      <c r="AV454" s="40"/>
      <c r="AW454" s="40"/>
      <c r="AX454" s="42"/>
    </row>
    <row r="455" spans="1:50" ht="22.5" customHeight="1" x14ac:dyDescent="0.25">
      <c r="A455" s="50"/>
      <c r="B455" s="51"/>
      <c r="C455" s="51"/>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c r="AQ455" s="50"/>
      <c r="AR455" s="50"/>
      <c r="AS455" s="50"/>
      <c r="AT455" s="50"/>
      <c r="AU455" s="40"/>
      <c r="AV455" s="40"/>
      <c r="AW455" s="40"/>
      <c r="AX455" s="42"/>
    </row>
    <row r="456" spans="1:50" ht="22.5" customHeight="1" x14ac:dyDescent="0.25">
      <c r="A456" s="50"/>
      <c r="B456" s="51"/>
      <c r="C456" s="51"/>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c r="AQ456" s="50"/>
      <c r="AR456" s="50"/>
      <c r="AS456" s="50"/>
      <c r="AT456" s="50"/>
      <c r="AU456" s="40"/>
      <c r="AV456" s="40"/>
      <c r="AW456" s="40"/>
      <c r="AX456" s="42"/>
    </row>
    <row r="457" spans="1:50" ht="22.5" customHeight="1" x14ac:dyDescent="0.25">
      <c r="A457" s="50"/>
      <c r="B457" s="51"/>
      <c r="C457" s="51"/>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c r="AQ457" s="50"/>
      <c r="AR457" s="50"/>
      <c r="AS457" s="50"/>
      <c r="AT457" s="50"/>
      <c r="AU457" s="40"/>
      <c r="AV457" s="40"/>
      <c r="AW457" s="40"/>
      <c r="AX457" s="42"/>
    </row>
    <row r="458" spans="1:50" ht="22.5" customHeight="1" x14ac:dyDescent="0.25">
      <c r="A458" s="50"/>
      <c r="B458" s="51"/>
      <c r="C458" s="51"/>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c r="AQ458" s="50"/>
      <c r="AR458" s="50"/>
      <c r="AS458" s="50"/>
      <c r="AT458" s="50"/>
      <c r="AU458" s="40"/>
      <c r="AV458" s="40"/>
      <c r="AW458" s="40"/>
      <c r="AX458" s="42"/>
    </row>
    <row r="459" spans="1:50" ht="22.5" customHeight="1" x14ac:dyDescent="0.25">
      <c r="A459" s="50"/>
      <c r="B459" s="51"/>
      <c r="C459" s="51"/>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c r="AQ459" s="50"/>
      <c r="AR459" s="50"/>
      <c r="AS459" s="50"/>
      <c r="AT459" s="50"/>
      <c r="AU459" s="40"/>
      <c r="AV459" s="40"/>
      <c r="AW459" s="40"/>
      <c r="AX459" s="42"/>
    </row>
    <row r="460" spans="1:50" ht="22.5" customHeight="1" x14ac:dyDescent="0.25">
      <c r="A460" s="50"/>
      <c r="B460" s="51"/>
      <c r="C460" s="51"/>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c r="AQ460" s="50"/>
      <c r="AR460" s="50"/>
      <c r="AS460" s="50"/>
      <c r="AT460" s="50"/>
      <c r="AU460" s="40"/>
      <c r="AV460" s="40"/>
      <c r="AW460" s="40"/>
      <c r="AX460" s="42"/>
    </row>
    <row r="461" spans="1:50" ht="22.5" customHeight="1" x14ac:dyDescent="0.25">
      <c r="A461" s="50"/>
      <c r="B461" s="51"/>
      <c r="C461" s="51"/>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c r="AQ461" s="50"/>
      <c r="AR461" s="50"/>
      <c r="AS461" s="50"/>
      <c r="AT461" s="50"/>
      <c r="AU461" s="40"/>
      <c r="AV461" s="40"/>
      <c r="AW461" s="40"/>
      <c r="AX461" s="42"/>
    </row>
    <row r="462" spans="1:50" ht="22.5" customHeight="1" x14ac:dyDescent="0.25">
      <c r="A462" s="50"/>
      <c r="B462" s="51"/>
      <c r="C462" s="51"/>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c r="AQ462" s="50"/>
      <c r="AR462" s="50"/>
      <c r="AS462" s="50"/>
      <c r="AT462" s="50"/>
      <c r="AU462" s="40"/>
      <c r="AV462" s="40"/>
      <c r="AW462" s="40"/>
      <c r="AX462" s="42"/>
    </row>
    <row r="463" spans="1:50" ht="22.5" customHeight="1" x14ac:dyDescent="0.25">
      <c r="A463" s="50"/>
      <c r="B463" s="51"/>
      <c r="C463" s="51"/>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c r="AQ463" s="50"/>
      <c r="AR463" s="50"/>
      <c r="AS463" s="50"/>
      <c r="AT463" s="50"/>
      <c r="AU463" s="40"/>
      <c r="AV463" s="40"/>
      <c r="AW463" s="40"/>
      <c r="AX463" s="42"/>
    </row>
    <row r="464" spans="1:50" ht="22.5" customHeight="1" x14ac:dyDescent="0.25">
      <c r="A464" s="50"/>
      <c r="B464" s="51"/>
      <c r="C464" s="51"/>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c r="AQ464" s="50"/>
      <c r="AR464" s="50"/>
      <c r="AS464" s="50"/>
      <c r="AT464" s="50"/>
      <c r="AU464" s="40"/>
      <c r="AV464" s="40"/>
      <c r="AW464" s="40"/>
      <c r="AX464" s="42"/>
    </row>
    <row r="465" spans="1:50" ht="22.5" customHeight="1" x14ac:dyDescent="0.25">
      <c r="A465" s="50"/>
      <c r="B465" s="51"/>
      <c r="C465" s="51"/>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c r="AQ465" s="50"/>
      <c r="AR465" s="50"/>
      <c r="AS465" s="50"/>
      <c r="AT465" s="50"/>
      <c r="AU465" s="40"/>
      <c r="AV465" s="40"/>
      <c r="AW465" s="40"/>
      <c r="AX465" s="42"/>
    </row>
    <row r="466" spans="1:50" ht="22.5" customHeight="1" x14ac:dyDescent="0.25">
      <c r="A466" s="50"/>
      <c r="B466" s="51"/>
      <c r="C466" s="51"/>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c r="AQ466" s="50"/>
      <c r="AR466" s="50"/>
      <c r="AS466" s="50"/>
      <c r="AT466" s="50"/>
      <c r="AU466" s="40"/>
      <c r="AV466" s="40"/>
      <c r="AW466" s="40"/>
      <c r="AX466" s="42"/>
    </row>
    <row r="467" spans="1:50" ht="22.5" customHeight="1" x14ac:dyDescent="0.25">
      <c r="A467" s="50"/>
      <c r="B467" s="51"/>
      <c r="C467" s="51"/>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c r="AQ467" s="50"/>
      <c r="AR467" s="50"/>
      <c r="AS467" s="50"/>
      <c r="AT467" s="50"/>
      <c r="AU467" s="40"/>
      <c r="AV467" s="40"/>
      <c r="AW467" s="40"/>
      <c r="AX467" s="42"/>
    </row>
    <row r="468" spans="1:50" ht="22.5" customHeight="1" x14ac:dyDescent="0.25">
      <c r="A468" s="50"/>
      <c r="B468" s="51"/>
      <c r="C468" s="51"/>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c r="AQ468" s="50"/>
      <c r="AR468" s="50"/>
      <c r="AS468" s="50"/>
      <c r="AT468" s="50"/>
      <c r="AU468" s="40"/>
      <c r="AV468" s="40"/>
      <c r="AW468" s="40"/>
      <c r="AX468" s="42"/>
    </row>
    <row r="469" spans="1:50" ht="22.5" customHeight="1" x14ac:dyDescent="0.25">
      <c r="A469" s="50"/>
      <c r="B469" s="51"/>
      <c r="C469" s="51"/>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c r="AQ469" s="50"/>
      <c r="AR469" s="50"/>
      <c r="AS469" s="50"/>
      <c r="AT469" s="50"/>
      <c r="AU469" s="40"/>
      <c r="AV469" s="40"/>
      <c r="AW469" s="40"/>
      <c r="AX469" s="42"/>
    </row>
    <row r="470" spans="1:50" ht="22.5" customHeight="1" x14ac:dyDescent="0.25">
      <c r="A470" s="50"/>
      <c r="B470" s="51"/>
      <c r="C470" s="51"/>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c r="AQ470" s="50"/>
      <c r="AR470" s="50"/>
      <c r="AS470" s="50"/>
      <c r="AT470" s="50"/>
      <c r="AU470" s="40"/>
      <c r="AV470" s="40"/>
      <c r="AW470" s="40"/>
      <c r="AX470" s="42"/>
    </row>
    <row r="471" spans="1:50" ht="22.5" customHeight="1" x14ac:dyDescent="0.25">
      <c r="A471" s="50"/>
      <c r="B471" s="51"/>
      <c r="C471" s="51"/>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c r="AQ471" s="50"/>
      <c r="AR471" s="50"/>
      <c r="AS471" s="50"/>
      <c r="AT471" s="50"/>
      <c r="AU471" s="40"/>
      <c r="AV471" s="40"/>
      <c r="AW471" s="40"/>
      <c r="AX471" s="42"/>
    </row>
    <row r="472" spans="1:50" ht="22.5" customHeight="1" x14ac:dyDescent="0.25">
      <c r="A472" s="50"/>
      <c r="B472" s="51"/>
      <c r="C472" s="51"/>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c r="AQ472" s="50"/>
      <c r="AR472" s="50"/>
      <c r="AS472" s="50"/>
      <c r="AT472" s="50"/>
      <c r="AU472" s="40"/>
      <c r="AV472" s="40"/>
      <c r="AW472" s="40"/>
      <c r="AX472" s="42"/>
    </row>
    <row r="473" spans="1:50" ht="22.5" customHeight="1" x14ac:dyDescent="0.25">
      <c r="A473" s="50"/>
      <c r="B473" s="51"/>
      <c r="C473" s="51"/>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c r="AQ473" s="50"/>
      <c r="AR473" s="50"/>
      <c r="AS473" s="50"/>
      <c r="AT473" s="50"/>
      <c r="AU473" s="40"/>
      <c r="AV473" s="40"/>
      <c r="AW473" s="40"/>
      <c r="AX473" s="42"/>
    </row>
    <row r="474" spans="1:50" ht="22.5" customHeight="1" x14ac:dyDescent="0.25">
      <c r="A474" s="50"/>
      <c r="B474" s="51"/>
      <c r="C474" s="51"/>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40"/>
      <c r="AV474" s="40"/>
      <c r="AW474" s="40"/>
      <c r="AX474" s="42"/>
    </row>
    <row r="475" spans="1:50" ht="22.5" customHeight="1" x14ac:dyDescent="0.25">
      <c r="A475" s="50"/>
      <c r="B475" s="51"/>
      <c r="C475" s="51"/>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c r="AQ475" s="50"/>
      <c r="AR475" s="50"/>
      <c r="AS475" s="50"/>
      <c r="AT475" s="50"/>
      <c r="AU475" s="40"/>
      <c r="AV475" s="40"/>
      <c r="AW475" s="40"/>
      <c r="AX475" s="42"/>
    </row>
    <row r="476" spans="1:50" ht="22.5" customHeight="1" x14ac:dyDescent="0.25">
      <c r="A476" s="50"/>
      <c r="B476" s="51"/>
      <c r="C476" s="51"/>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c r="AQ476" s="50"/>
      <c r="AR476" s="50"/>
      <c r="AS476" s="50"/>
      <c r="AT476" s="50"/>
      <c r="AU476" s="40"/>
      <c r="AV476" s="40"/>
      <c r="AW476" s="40"/>
      <c r="AX476" s="42"/>
    </row>
    <row r="477" spans="1:50" ht="22.5" customHeight="1" x14ac:dyDescent="0.25">
      <c r="A477" s="50"/>
      <c r="B477" s="51"/>
      <c r="C477" s="51"/>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c r="AQ477" s="50"/>
      <c r="AR477" s="50"/>
      <c r="AS477" s="50"/>
      <c r="AT477" s="50"/>
      <c r="AU477" s="40"/>
      <c r="AV477" s="40"/>
      <c r="AW477" s="40"/>
      <c r="AX477" s="42"/>
    </row>
    <row r="478" spans="1:50" ht="22.5" customHeight="1" x14ac:dyDescent="0.25">
      <c r="A478" s="50"/>
      <c r="B478" s="51"/>
      <c r="C478" s="51"/>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40"/>
      <c r="AV478" s="40"/>
      <c r="AW478" s="40"/>
      <c r="AX478" s="42"/>
    </row>
    <row r="479" spans="1:50" ht="22.5" customHeight="1" x14ac:dyDescent="0.25">
      <c r="A479" s="50"/>
      <c r="B479" s="51"/>
      <c r="C479" s="51"/>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40"/>
      <c r="AV479" s="40"/>
      <c r="AW479" s="40"/>
      <c r="AX479" s="42"/>
    </row>
    <row r="480" spans="1:50" ht="22.5" customHeight="1" x14ac:dyDescent="0.25">
      <c r="A480" s="50"/>
      <c r="B480" s="51"/>
      <c r="C480" s="51"/>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c r="AQ480" s="50"/>
      <c r="AR480" s="50"/>
      <c r="AS480" s="50"/>
      <c r="AT480" s="50"/>
      <c r="AU480" s="40"/>
      <c r="AV480" s="40"/>
      <c r="AW480" s="40"/>
      <c r="AX480" s="42"/>
    </row>
    <row r="481" spans="1:50" ht="22.5" customHeight="1" x14ac:dyDescent="0.25">
      <c r="A481" s="50"/>
      <c r="B481" s="51"/>
      <c r="C481" s="51"/>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c r="AQ481" s="50"/>
      <c r="AR481" s="50"/>
      <c r="AS481" s="50"/>
      <c r="AT481" s="50"/>
      <c r="AU481" s="40"/>
      <c r="AV481" s="40"/>
      <c r="AW481" s="40"/>
      <c r="AX481" s="42"/>
    </row>
    <row r="482" spans="1:50" ht="22.5" customHeight="1" x14ac:dyDescent="0.25">
      <c r="A482" s="50"/>
      <c r="B482" s="51"/>
      <c r="C482" s="51"/>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c r="AQ482" s="50"/>
      <c r="AR482" s="50"/>
      <c r="AS482" s="50"/>
      <c r="AT482" s="50"/>
      <c r="AU482" s="40"/>
      <c r="AV482" s="40"/>
      <c r="AW482" s="40"/>
      <c r="AX482" s="42"/>
    </row>
    <row r="483" spans="1:50" ht="22.5" customHeight="1" x14ac:dyDescent="0.25">
      <c r="A483" s="50"/>
      <c r="B483" s="51"/>
      <c r="C483" s="51"/>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c r="AQ483" s="50"/>
      <c r="AR483" s="50"/>
      <c r="AS483" s="50"/>
      <c r="AT483" s="50"/>
      <c r="AU483" s="40"/>
      <c r="AV483" s="40"/>
      <c r="AW483" s="40"/>
      <c r="AX483" s="42"/>
    </row>
    <row r="484" spans="1:50" ht="22.5" customHeight="1" x14ac:dyDescent="0.25">
      <c r="A484" s="50"/>
      <c r="B484" s="51"/>
      <c r="C484" s="51"/>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c r="AQ484" s="50"/>
      <c r="AR484" s="50"/>
      <c r="AS484" s="50"/>
      <c r="AT484" s="50"/>
      <c r="AU484" s="40"/>
      <c r="AV484" s="40"/>
      <c r="AW484" s="40"/>
      <c r="AX484" s="42"/>
    </row>
    <row r="485" spans="1:50" ht="22.5" customHeight="1" x14ac:dyDescent="0.25">
      <c r="A485" s="50"/>
      <c r="B485" s="51"/>
      <c r="C485" s="51"/>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c r="AQ485" s="50"/>
      <c r="AR485" s="50"/>
      <c r="AS485" s="50"/>
      <c r="AT485" s="50"/>
      <c r="AU485" s="40"/>
      <c r="AV485" s="40"/>
      <c r="AW485" s="40"/>
      <c r="AX485" s="42"/>
    </row>
    <row r="486" spans="1:50" ht="22.5" customHeight="1" x14ac:dyDescent="0.25">
      <c r="A486" s="50"/>
      <c r="B486" s="51"/>
      <c r="C486" s="51"/>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c r="AQ486" s="50"/>
      <c r="AR486" s="50"/>
      <c r="AS486" s="50"/>
      <c r="AT486" s="50"/>
      <c r="AU486" s="40"/>
      <c r="AV486" s="40"/>
      <c r="AW486" s="40"/>
      <c r="AX486" s="42"/>
    </row>
    <row r="487" spans="1:50" ht="22.5" customHeight="1" x14ac:dyDescent="0.25">
      <c r="A487" s="50"/>
      <c r="B487" s="51"/>
      <c r="C487" s="51"/>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c r="AQ487" s="50"/>
      <c r="AR487" s="50"/>
      <c r="AS487" s="50"/>
      <c r="AT487" s="50"/>
      <c r="AU487" s="40"/>
      <c r="AV487" s="40"/>
      <c r="AW487" s="40"/>
      <c r="AX487" s="42"/>
    </row>
    <row r="488" spans="1:50" ht="22.5" customHeight="1" x14ac:dyDescent="0.25">
      <c r="A488" s="50"/>
      <c r="B488" s="51"/>
      <c r="C488" s="51"/>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c r="AQ488" s="50"/>
      <c r="AR488" s="50"/>
      <c r="AS488" s="50"/>
      <c r="AT488" s="50"/>
      <c r="AU488" s="40"/>
      <c r="AV488" s="40"/>
      <c r="AW488" s="40"/>
      <c r="AX488" s="42"/>
    </row>
    <row r="489" spans="1:50" ht="22.5" customHeight="1" x14ac:dyDescent="0.25">
      <c r="A489" s="50"/>
      <c r="B489" s="51"/>
      <c r="C489" s="51"/>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40"/>
      <c r="AV489" s="40"/>
      <c r="AW489" s="40"/>
      <c r="AX489" s="42"/>
    </row>
    <row r="490" spans="1:50" ht="22.5" customHeight="1" x14ac:dyDescent="0.25">
      <c r="A490" s="50"/>
      <c r="B490" s="51"/>
      <c r="C490" s="51"/>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c r="AQ490" s="50"/>
      <c r="AR490" s="50"/>
      <c r="AS490" s="50"/>
      <c r="AT490" s="50"/>
      <c r="AU490" s="40"/>
      <c r="AV490" s="40"/>
      <c r="AW490" s="40"/>
      <c r="AX490" s="42"/>
    </row>
    <row r="491" spans="1:50" ht="22.5" customHeight="1" x14ac:dyDescent="0.25">
      <c r="A491" s="50"/>
      <c r="B491" s="51"/>
      <c r="C491" s="51"/>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c r="AQ491" s="50"/>
      <c r="AR491" s="50"/>
      <c r="AS491" s="50"/>
      <c r="AT491" s="50"/>
      <c r="AU491" s="40"/>
      <c r="AV491" s="40"/>
      <c r="AW491" s="40"/>
      <c r="AX491" s="42"/>
    </row>
    <row r="492" spans="1:50" ht="22.5" customHeight="1" x14ac:dyDescent="0.25">
      <c r="A492" s="50"/>
      <c r="B492" s="51"/>
      <c r="C492" s="51"/>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c r="AQ492" s="50"/>
      <c r="AR492" s="50"/>
      <c r="AS492" s="50"/>
      <c r="AT492" s="50"/>
      <c r="AU492" s="40"/>
      <c r="AV492" s="40"/>
      <c r="AW492" s="40"/>
      <c r="AX492" s="42"/>
    </row>
    <row r="493" spans="1:50" ht="22.5" customHeight="1" x14ac:dyDescent="0.25">
      <c r="A493" s="50"/>
      <c r="B493" s="51"/>
      <c r="C493" s="51"/>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40"/>
      <c r="AV493" s="40"/>
      <c r="AW493" s="40"/>
      <c r="AX493" s="42"/>
    </row>
    <row r="494" spans="1:50" ht="22.5" customHeight="1" x14ac:dyDescent="0.25">
      <c r="A494" s="50"/>
      <c r="B494" s="51"/>
      <c r="C494" s="51"/>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40"/>
      <c r="AV494" s="40"/>
      <c r="AW494" s="40"/>
      <c r="AX494" s="42"/>
    </row>
    <row r="495" spans="1:50" ht="22.5" customHeight="1" x14ac:dyDescent="0.25">
      <c r="A495" s="50"/>
      <c r="B495" s="51"/>
      <c r="C495" s="51"/>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40"/>
      <c r="AV495" s="40"/>
      <c r="AW495" s="40"/>
      <c r="AX495" s="42"/>
    </row>
    <row r="496" spans="1:50" ht="22.5" customHeight="1" x14ac:dyDescent="0.25">
      <c r="A496" s="50"/>
      <c r="B496" s="51"/>
      <c r="C496" s="51"/>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c r="AQ496" s="50"/>
      <c r="AR496" s="50"/>
      <c r="AS496" s="50"/>
      <c r="AT496" s="50"/>
      <c r="AU496" s="40"/>
      <c r="AV496" s="40"/>
      <c r="AW496" s="40"/>
      <c r="AX496" s="42"/>
    </row>
    <row r="497" spans="1:50" ht="22.5" customHeight="1" x14ac:dyDescent="0.25">
      <c r="A497" s="50"/>
      <c r="B497" s="51"/>
      <c r="C497" s="51"/>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c r="AQ497" s="50"/>
      <c r="AR497" s="50"/>
      <c r="AS497" s="50"/>
      <c r="AT497" s="50"/>
      <c r="AU497" s="40"/>
      <c r="AV497" s="40"/>
      <c r="AW497" s="40"/>
      <c r="AX497" s="42"/>
    </row>
    <row r="498" spans="1:50" ht="22.5" customHeight="1" x14ac:dyDescent="0.25">
      <c r="A498" s="50"/>
      <c r="B498" s="51"/>
      <c r="C498" s="51"/>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c r="AQ498" s="50"/>
      <c r="AR498" s="50"/>
      <c r="AS498" s="50"/>
      <c r="AT498" s="50"/>
      <c r="AU498" s="40"/>
      <c r="AV498" s="40"/>
      <c r="AW498" s="40"/>
      <c r="AX498" s="42"/>
    </row>
    <row r="499" spans="1:50" ht="22.5" customHeight="1" x14ac:dyDescent="0.25">
      <c r="A499" s="50"/>
      <c r="B499" s="51"/>
      <c r="C499" s="51"/>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c r="AQ499" s="50"/>
      <c r="AR499" s="50"/>
      <c r="AS499" s="50"/>
      <c r="AT499" s="50"/>
      <c r="AU499" s="40"/>
      <c r="AV499" s="40"/>
      <c r="AW499" s="40"/>
      <c r="AX499" s="42"/>
    </row>
    <row r="500" spans="1:50" ht="22.5" customHeight="1" x14ac:dyDescent="0.25">
      <c r="A500" s="50"/>
      <c r="B500" s="51"/>
      <c r="C500" s="51"/>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c r="AQ500" s="50"/>
      <c r="AR500" s="50"/>
      <c r="AS500" s="50"/>
      <c r="AT500" s="50"/>
      <c r="AU500" s="40"/>
      <c r="AV500" s="40"/>
      <c r="AW500" s="40"/>
      <c r="AX500" s="42"/>
    </row>
    <row r="501" spans="1:50" ht="22.5" customHeight="1" x14ac:dyDescent="0.25">
      <c r="A501" s="50"/>
      <c r="B501" s="51"/>
      <c r="C501" s="51"/>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c r="AQ501" s="50"/>
      <c r="AR501" s="50"/>
      <c r="AS501" s="50"/>
      <c r="AT501" s="50"/>
      <c r="AU501" s="40"/>
      <c r="AV501" s="40"/>
      <c r="AW501" s="40"/>
      <c r="AX501" s="42"/>
    </row>
    <row r="502" spans="1:50" ht="22.5" customHeight="1" x14ac:dyDescent="0.25">
      <c r="A502" s="50"/>
      <c r="B502" s="51"/>
      <c r="C502" s="51"/>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c r="AQ502" s="50"/>
      <c r="AR502" s="50"/>
      <c r="AS502" s="50"/>
      <c r="AT502" s="50"/>
      <c r="AU502" s="40"/>
      <c r="AV502" s="40"/>
      <c r="AW502" s="40"/>
      <c r="AX502" s="42"/>
    </row>
    <row r="503" spans="1:50" ht="22.5" customHeight="1" x14ac:dyDescent="0.25">
      <c r="A503" s="50"/>
      <c r="B503" s="51"/>
      <c r="C503" s="51"/>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c r="AQ503" s="50"/>
      <c r="AR503" s="50"/>
      <c r="AS503" s="50"/>
      <c r="AT503" s="50"/>
      <c r="AU503" s="40"/>
      <c r="AV503" s="40"/>
      <c r="AW503" s="40"/>
      <c r="AX503" s="42"/>
    </row>
    <row r="504" spans="1:50" ht="22.5" customHeight="1" x14ac:dyDescent="0.25">
      <c r="A504" s="50"/>
      <c r="B504" s="51"/>
      <c r="C504" s="51"/>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c r="AQ504" s="50"/>
      <c r="AR504" s="50"/>
      <c r="AS504" s="50"/>
      <c r="AT504" s="50"/>
      <c r="AU504" s="40"/>
      <c r="AV504" s="40"/>
      <c r="AW504" s="40"/>
      <c r="AX504" s="42"/>
    </row>
    <row r="505" spans="1:50" ht="22.5" customHeight="1" x14ac:dyDescent="0.25">
      <c r="A505" s="50"/>
      <c r="B505" s="51"/>
      <c r="C505" s="51"/>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c r="AQ505" s="50"/>
      <c r="AR505" s="50"/>
      <c r="AS505" s="50"/>
      <c r="AT505" s="50"/>
      <c r="AU505" s="40"/>
      <c r="AV505" s="40"/>
      <c r="AW505" s="40"/>
      <c r="AX505" s="42"/>
    </row>
    <row r="506" spans="1:50" ht="22.5" customHeight="1" x14ac:dyDescent="0.25">
      <c r="A506" s="50"/>
      <c r="B506" s="51"/>
      <c r="C506" s="51"/>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40"/>
      <c r="AV506" s="40"/>
      <c r="AW506" s="40"/>
      <c r="AX506" s="42"/>
    </row>
    <row r="507" spans="1:50" ht="22.5" customHeight="1" x14ac:dyDescent="0.25">
      <c r="A507" s="50"/>
      <c r="B507" s="51"/>
      <c r="C507" s="51"/>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c r="AQ507" s="50"/>
      <c r="AR507" s="50"/>
      <c r="AS507" s="50"/>
      <c r="AT507" s="50"/>
      <c r="AU507" s="40"/>
      <c r="AV507" s="40"/>
      <c r="AW507" s="40"/>
      <c r="AX507" s="42"/>
    </row>
    <row r="508" spans="1:50" ht="22.5" customHeight="1" x14ac:dyDescent="0.25">
      <c r="A508" s="50"/>
      <c r="B508" s="51"/>
      <c r="C508" s="51"/>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c r="AQ508" s="50"/>
      <c r="AR508" s="50"/>
      <c r="AS508" s="50"/>
      <c r="AT508" s="50"/>
      <c r="AU508" s="40"/>
      <c r="AV508" s="40"/>
      <c r="AW508" s="40"/>
      <c r="AX508" s="42"/>
    </row>
    <row r="509" spans="1:50" ht="22.5" customHeight="1" x14ac:dyDescent="0.25">
      <c r="A509" s="50"/>
      <c r="B509" s="51"/>
      <c r="C509" s="51"/>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c r="AQ509" s="50"/>
      <c r="AR509" s="50"/>
      <c r="AS509" s="50"/>
      <c r="AT509" s="50"/>
      <c r="AU509" s="40"/>
      <c r="AV509" s="40"/>
      <c r="AW509" s="40"/>
      <c r="AX509" s="42"/>
    </row>
    <row r="510" spans="1:50" ht="22.5" customHeight="1" x14ac:dyDescent="0.25">
      <c r="A510" s="50"/>
      <c r="B510" s="51"/>
      <c r="C510" s="51"/>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c r="AQ510" s="50"/>
      <c r="AR510" s="50"/>
      <c r="AS510" s="50"/>
      <c r="AT510" s="50"/>
      <c r="AU510" s="40"/>
      <c r="AV510" s="40"/>
      <c r="AW510" s="40"/>
      <c r="AX510" s="42"/>
    </row>
    <row r="511" spans="1:50" ht="22.5" customHeight="1" x14ac:dyDescent="0.25">
      <c r="A511" s="50"/>
      <c r="B511" s="51"/>
      <c r="C511" s="51"/>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c r="AL511" s="50"/>
      <c r="AM511" s="50"/>
      <c r="AN511" s="50"/>
      <c r="AO511" s="50"/>
      <c r="AP511" s="50"/>
      <c r="AQ511" s="50"/>
      <c r="AR511" s="50"/>
      <c r="AS511" s="50"/>
      <c r="AT511" s="50"/>
      <c r="AU511" s="40"/>
      <c r="AV511" s="40"/>
      <c r="AW511" s="40"/>
      <c r="AX511" s="42"/>
    </row>
    <row r="512" spans="1:50" ht="22.5" customHeight="1" x14ac:dyDescent="0.25">
      <c r="A512" s="50"/>
      <c r="B512" s="51"/>
      <c r="C512" s="51"/>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c r="AL512" s="50"/>
      <c r="AM512" s="50"/>
      <c r="AN512" s="50"/>
      <c r="AO512" s="50"/>
      <c r="AP512" s="50"/>
      <c r="AQ512" s="50"/>
      <c r="AR512" s="50"/>
      <c r="AS512" s="50"/>
      <c r="AT512" s="50"/>
      <c r="AU512" s="40"/>
      <c r="AV512" s="40"/>
      <c r="AW512" s="40"/>
      <c r="AX512" s="42"/>
    </row>
    <row r="513" spans="1:50" ht="22.5" customHeight="1" x14ac:dyDescent="0.25">
      <c r="A513" s="50"/>
      <c r="B513" s="51"/>
      <c r="C513" s="51"/>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0"/>
      <c r="AK513" s="50"/>
      <c r="AL513" s="50"/>
      <c r="AM513" s="50"/>
      <c r="AN513" s="50"/>
      <c r="AO513" s="50"/>
      <c r="AP513" s="50"/>
      <c r="AQ513" s="50"/>
      <c r="AR513" s="50"/>
      <c r="AS513" s="50"/>
      <c r="AT513" s="50"/>
      <c r="AU513" s="40"/>
      <c r="AV513" s="40"/>
      <c r="AW513" s="40"/>
      <c r="AX513" s="42"/>
    </row>
    <row r="514" spans="1:50" ht="22.5" customHeight="1" x14ac:dyDescent="0.25">
      <c r="A514" s="50"/>
      <c r="B514" s="51"/>
      <c r="C514" s="51"/>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c r="AJ514" s="50"/>
      <c r="AK514" s="50"/>
      <c r="AL514" s="50"/>
      <c r="AM514" s="50"/>
      <c r="AN514" s="50"/>
      <c r="AO514" s="50"/>
      <c r="AP514" s="50"/>
      <c r="AQ514" s="50"/>
      <c r="AR514" s="50"/>
      <c r="AS514" s="50"/>
      <c r="AT514" s="50"/>
      <c r="AU514" s="40"/>
      <c r="AV514" s="40"/>
      <c r="AW514" s="40"/>
      <c r="AX514" s="42"/>
    </row>
    <row r="515" spans="1:50" ht="22.5" customHeight="1" x14ac:dyDescent="0.25">
      <c r="A515" s="50"/>
      <c r="B515" s="51"/>
      <c r="C515" s="51"/>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c r="AK515" s="50"/>
      <c r="AL515" s="50"/>
      <c r="AM515" s="50"/>
      <c r="AN515" s="50"/>
      <c r="AO515" s="50"/>
      <c r="AP515" s="50"/>
      <c r="AQ515" s="50"/>
      <c r="AR515" s="50"/>
      <c r="AS515" s="50"/>
      <c r="AT515" s="50"/>
      <c r="AU515" s="40"/>
      <c r="AV515" s="40"/>
      <c r="AW515" s="40"/>
      <c r="AX515" s="42"/>
    </row>
    <row r="516" spans="1:50" ht="22.5" customHeight="1" x14ac:dyDescent="0.25">
      <c r="A516" s="50"/>
      <c r="B516" s="51"/>
      <c r="C516" s="51"/>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c r="AL516" s="50"/>
      <c r="AM516" s="50"/>
      <c r="AN516" s="50"/>
      <c r="AO516" s="50"/>
      <c r="AP516" s="50"/>
      <c r="AQ516" s="50"/>
      <c r="AR516" s="50"/>
      <c r="AS516" s="50"/>
      <c r="AT516" s="50"/>
      <c r="AU516" s="40"/>
      <c r="AV516" s="40"/>
      <c r="AW516" s="40"/>
      <c r="AX516" s="42"/>
    </row>
    <row r="517" spans="1:50" ht="22.5" customHeight="1" x14ac:dyDescent="0.25">
      <c r="A517" s="50"/>
      <c r="B517" s="51"/>
      <c r="C517" s="51"/>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c r="AK517" s="50"/>
      <c r="AL517" s="50"/>
      <c r="AM517" s="50"/>
      <c r="AN517" s="50"/>
      <c r="AO517" s="50"/>
      <c r="AP517" s="50"/>
      <c r="AQ517" s="50"/>
      <c r="AR517" s="50"/>
      <c r="AS517" s="50"/>
      <c r="AT517" s="50"/>
      <c r="AU517" s="40"/>
      <c r="AV517" s="40"/>
      <c r="AW517" s="40"/>
      <c r="AX517" s="42"/>
    </row>
    <row r="518" spans="1:50" ht="22.5" customHeight="1" x14ac:dyDescent="0.25">
      <c r="A518" s="50"/>
      <c r="B518" s="51"/>
      <c r="C518" s="51"/>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c r="AL518" s="50"/>
      <c r="AM518" s="50"/>
      <c r="AN518" s="50"/>
      <c r="AO518" s="50"/>
      <c r="AP518" s="50"/>
      <c r="AQ518" s="50"/>
      <c r="AR518" s="50"/>
      <c r="AS518" s="50"/>
      <c r="AT518" s="50"/>
      <c r="AU518" s="40"/>
      <c r="AV518" s="40"/>
      <c r="AW518" s="40"/>
      <c r="AX518" s="42"/>
    </row>
    <row r="519" spans="1:50" ht="22.5" customHeight="1" x14ac:dyDescent="0.25">
      <c r="A519" s="50"/>
      <c r="B519" s="51"/>
      <c r="C519" s="51"/>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c r="AJ519" s="50"/>
      <c r="AK519" s="50"/>
      <c r="AL519" s="50"/>
      <c r="AM519" s="50"/>
      <c r="AN519" s="50"/>
      <c r="AO519" s="50"/>
      <c r="AP519" s="50"/>
      <c r="AQ519" s="50"/>
      <c r="AR519" s="50"/>
      <c r="AS519" s="50"/>
      <c r="AT519" s="50"/>
      <c r="AU519" s="40"/>
      <c r="AV519" s="40"/>
      <c r="AW519" s="40"/>
      <c r="AX519" s="42"/>
    </row>
    <row r="520" spans="1:50" ht="22.5" customHeight="1" x14ac:dyDescent="0.25">
      <c r="A520" s="50"/>
      <c r="B520" s="51"/>
      <c r="C520" s="51"/>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c r="AJ520" s="50"/>
      <c r="AK520" s="50"/>
      <c r="AL520" s="50"/>
      <c r="AM520" s="50"/>
      <c r="AN520" s="50"/>
      <c r="AO520" s="50"/>
      <c r="AP520" s="50"/>
      <c r="AQ520" s="50"/>
      <c r="AR520" s="50"/>
      <c r="AS520" s="50"/>
      <c r="AT520" s="50"/>
      <c r="AU520" s="40"/>
      <c r="AV520" s="40"/>
      <c r="AW520" s="40"/>
      <c r="AX520" s="42"/>
    </row>
    <row r="521" spans="1:50" ht="22.5" customHeight="1" x14ac:dyDescent="0.25">
      <c r="A521" s="50"/>
      <c r="B521" s="51"/>
      <c r="C521" s="51"/>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c r="AJ521" s="50"/>
      <c r="AK521" s="50"/>
      <c r="AL521" s="50"/>
      <c r="AM521" s="50"/>
      <c r="AN521" s="50"/>
      <c r="AO521" s="50"/>
      <c r="AP521" s="50"/>
      <c r="AQ521" s="50"/>
      <c r="AR521" s="50"/>
      <c r="AS521" s="50"/>
      <c r="AT521" s="50"/>
      <c r="AU521" s="40"/>
      <c r="AV521" s="40"/>
      <c r="AW521" s="40"/>
      <c r="AX521" s="42"/>
    </row>
    <row r="522" spans="1:50" ht="22.5" customHeight="1" x14ac:dyDescent="0.25">
      <c r="A522" s="50"/>
      <c r="B522" s="51"/>
      <c r="C522" s="51"/>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c r="AJ522" s="50"/>
      <c r="AK522" s="50"/>
      <c r="AL522" s="50"/>
      <c r="AM522" s="50"/>
      <c r="AN522" s="50"/>
      <c r="AO522" s="50"/>
      <c r="AP522" s="50"/>
      <c r="AQ522" s="50"/>
      <c r="AR522" s="50"/>
      <c r="AS522" s="50"/>
      <c r="AT522" s="50"/>
      <c r="AU522" s="40"/>
      <c r="AV522" s="40"/>
      <c r="AW522" s="40"/>
      <c r="AX522" s="42"/>
    </row>
    <row r="523" spans="1:50" ht="22.5" customHeight="1" x14ac:dyDescent="0.25">
      <c r="A523" s="50"/>
      <c r="B523" s="51"/>
      <c r="C523" s="51"/>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c r="AK523" s="50"/>
      <c r="AL523" s="50"/>
      <c r="AM523" s="50"/>
      <c r="AN523" s="50"/>
      <c r="AO523" s="50"/>
      <c r="AP523" s="50"/>
      <c r="AQ523" s="50"/>
      <c r="AR523" s="50"/>
      <c r="AS523" s="50"/>
      <c r="AT523" s="50"/>
      <c r="AU523" s="40"/>
      <c r="AV523" s="40"/>
      <c r="AW523" s="40"/>
      <c r="AX523" s="42"/>
    </row>
    <row r="524" spans="1:50" ht="22.5" customHeight="1" x14ac:dyDescent="0.25">
      <c r="A524" s="50"/>
      <c r="B524" s="51"/>
      <c r="C524" s="51"/>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c r="AJ524" s="50"/>
      <c r="AK524" s="50"/>
      <c r="AL524" s="50"/>
      <c r="AM524" s="50"/>
      <c r="AN524" s="50"/>
      <c r="AO524" s="50"/>
      <c r="AP524" s="50"/>
      <c r="AQ524" s="50"/>
      <c r="AR524" s="50"/>
      <c r="AS524" s="50"/>
      <c r="AT524" s="50"/>
      <c r="AU524" s="40"/>
      <c r="AV524" s="40"/>
      <c r="AW524" s="40"/>
      <c r="AX524" s="42"/>
    </row>
    <row r="525" spans="1:50" ht="22.5" customHeight="1" x14ac:dyDescent="0.25">
      <c r="A525" s="50"/>
      <c r="B525" s="51"/>
      <c r="C525" s="51"/>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c r="AJ525" s="50"/>
      <c r="AK525" s="50"/>
      <c r="AL525" s="50"/>
      <c r="AM525" s="50"/>
      <c r="AN525" s="50"/>
      <c r="AO525" s="50"/>
      <c r="AP525" s="50"/>
      <c r="AQ525" s="50"/>
      <c r="AR525" s="50"/>
      <c r="AS525" s="50"/>
      <c r="AT525" s="50"/>
      <c r="AU525" s="40"/>
      <c r="AV525" s="40"/>
      <c r="AW525" s="40"/>
      <c r="AX525" s="42"/>
    </row>
    <row r="526" spans="1:50" ht="22.5" customHeight="1" x14ac:dyDescent="0.25">
      <c r="A526" s="50"/>
      <c r="B526" s="51"/>
      <c r="C526" s="51"/>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c r="AC526" s="50"/>
      <c r="AD526" s="50"/>
      <c r="AE526" s="50"/>
      <c r="AF526" s="50"/>
      <c r="AG526" s="50"/>
      <c r="AH526" s="50"/>
      <c r="AI526" s="50"/>
      <c r="AJ526" s="50"/>
      <c r="AK526" s="50"/>
      <c r="AL526" s="50"/>
      <c r="AM526" s="50"/>
      <c r="AN526" s="50"/>
      <c r="AO526" s="50"/>
      <c r="AP526" s="50"/>
      <c r="AQ526" s="50"/>
      <c r="AR526" s="50"/>
      <c r="AS526" s="50"/>
      <c r="AT526" s="50"/>
      <c r="AU526" s="40"/>
      <c r="AV526" s="40"/>
      <c r="AW526" s="40"/>
      <c r="AX526" s="42"/>
    </row>
    <row r="527" spans="1:50" ht="22.5" customHeight="1" x14ac:dyDescent="0.25">
      <c r="A527" s="50"/>
      <c r="B527" s="51"/>
      <c r="C527" s="51"/>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c r="AB527" s="50"/>
      <c r="AC527" s="50"/>
      <c r="AD527" s="50"/>
      <c r="AE527" s="50"/>
      <c r="AF527" s="50"/>
      <c r="AG527" s="50"/>
      <c r="AH527" s="50"/>
      <c r="AI527" s="50"/>
      <c r="AJ527" s="50"/>
      <c r="AK527" s="50"/>
      <c r="AL527" s="50"/>
      <c r="AM527" s="50"/>
      <c r="AN527" s="50"/>
      <c r="AO527" s="50"/>
      <c r="AP527" s="50"/>
      <c r="AQ527" s="50"/>
      <c r="AR527" s="50"/>
      <c r="AS527" s="50"/>
      <c r="AT527" s="50"/>
      <c r="AU527" s="40"/>
      <c r="AV527" s="40"/>
      <c r="AW527" s="40"/>
      <c r="AX527" s="42"/>
    </row>
    <row r="528" spans="1:50" ht="22.5" customHeight="1" x14ac:dyDescent="0.25">
      <c r="A528" s="50"/>
      <c r="B528" s="51"/>
      <c r="C528" s="51"/>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c r="AB528" s="50"/>
      <c r="AC528" s="50"/>
      <c r="AD528" s="50"/>
      <c r="AE528" s="50"/>
      <c r="AF528" s="50"/>
      <c r="AG528" s="50"/>
      <c r="AH528" s="50"/>
      <c r="AI528" s="50"/>
      <c r="AJ528" s="50"/>
      <c r="AK528" s="50"/>
      <c r="AL528" s="50"/>
      <c r="AM528" s="50"/>
      <c r="AN528" s="50"/>
      <c r="AO528" s="50"/>
      <c r="AP528" s="50"/>
      <c r="AQ528" s="50"/>
      <c r="AR528" s="50"/>
      <c r="AS528" s="50"/>
      <c r="AT528" s="50"/>
      <c r="AU528" s="40"/>
      <c r="AV528" s="40"/>
      <c r="AW528" s="40"/>
      <c r="AX528" s="42"/>
    </row>
    <row r="529" spans="1:50" ht="22.5" customHeight="1" x14ac:dyDescent="0.25">
      <c r="A529" s="50"/>
      <c r="B529" s="51"/>
      <c r="C529" s="51"/>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c r="AB529" s="50"/>
      <c r="AC529" s="50"/>
      <c r="AD529" s="50"/>
      <c r="AE529" s="50"/>
      <c r="AF529" s="50"/>
      <c r="AG529" s="50"/>
      <c r="AH529" s="50"/>
      <c r="AI529" s="50"/>
      <c r="AJ529" s="50"/>
      <c r="AK529" s="50"/>
      <c r="AL529" s="50"/>
      <c r="AM529" s="50"/>
      <c r="AN529" s="50"/>
      <c r="AO529" s="50"/>
      <c r="AP529" s="50"/>
      <c r="AQ529" s="50"/>
      <c r="AR529" s="50"/>
      <c r="AS529" s="50"/>
      <c r="AT529" s="50"/>
      <c r="AU529" s="40"/>
      <c r="AV529" s="40"/>
      <c r="AW529" s="40"/>
      <c r="AX529" s="42"/>
    </row>
    <row r="530" spans="1:50" ht="22.5" customHeight="1" x14ac:dyDescent="0.25">
      <c r="A530" s="50"/>
      <c r="B530" s="51"/>
      <c r="C530" s="51"/>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c r="AJ530" s="50"/>
      <c r="AK530" s="50"/>
      <c r="AL530" s="50"/>
      <c r="AM530" s="50"/>
      <c r="AN530" s="50"/>
      <c r="AO530" s="50"/>
      <c r="AP530" s="50"/>
      <c r="AQ530" s="50"/>
      <c r="AR530" s="50"/>
      <c r="AS530" s="50"/>
      <c r="AT530" s="50"/>
      <c r="AU530" s="40"/>
      <c r="AV530" s="40"/>
      <c r="AW530" s="40"/>
      <c r="AX530" s="42"/>
    </row>
    <row r="531" spans="1:50" ht="22.5" customHeight="1" x14ac:dyDescent="0.25">
      <c r="A531" s="50"/>
      <c r="B531" s="51"/>
      <c r="C531" s="51"/>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50"/>
      <c r="AK531" s="50"/>
      <c r="AL531" s="50"/>
      <c r="AM531" s="50"/>
      <c r="AN531" s="50"/>
      <c r="AO531" s="50"/>
      <c r="AP531" s="50"/>
      <c r="AQ531" s="50"/>
      <c r="AR531" s="50"/>
      <c r="AS531" s="50"/>
      <c r="AT531" s="50"/>
      <c r="AU531" s="40"/>
      <c r="AV531" s="40"/>
      <c r="AW531" s="40"/>
      <c r="AX531" s="42"/>
    </row>
    <row r="532" spans="1:50" ht="22.5" customHeight="1" x14ac:dyDescent="0.25">
      <c r="A532" s="50"/>
      <c r="B532" s="51"/>
      <c r="C532" s="51"/>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c r="AJ532" s="50"/>
      <c r="AK532" s="50"/>
      <c r="AL532" s="50"/>
      <c r="AM532" s="50"/>
      <c r="AN532" s="50"/>
      <c r="AO532" s="50"/>
      <c r="AP532" s="50"/>
      <c r="AQ532" s="50"/>
      <c r="AR532" s="50"/>
      <c r="AS532" s="50"/>
      <c r="AT532" s="50"/>
      <c r="AU532" s="40"/>
      <c r="AV532" s="40"/>
      <c r="AW532" s="40"/>
      <c r="AX532" s="42"/>
    </row>
    <row r="533" spans="1:50" ht="22.5" customHeight="1" x14ac:dyDescent="0.25">
      <c r="A533" s="50"/>
      <c r="B533" s="51"/>
      <c r="C533" s="51"/>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c r="AJ533" s="50"/>
      <c r="AK533" s="50"/>
      <c r="AL533" s="50"/>
      <c r="AM533" s="50"/>
      <c r="AN533" s="50"/>
      <c r="AO533" s="50"/>
      <c r="AP533" s="50"/>
      <c r="AQ533" s="50"/>
      <c r="AR533" s="50"/>
      <c r="AS533" s="50"/>
      <c r="AT533" s="50"/>
      <c r="AU533" s="40"/>
      <c r="AV533" s="40"/>
      <c r="AW533" s="40"/>
      <c r="AX533" s="42"/>
    </row>
    <row r="534" spans="1:50" ht="22.5" customHeight="1" x14ac:dyDescent="0.25">
      <c r="A534" s="50"/>
      <c r="B534" s="51"/>
      <c r="C534" s="51"/>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50"/>
      <c r="AK534" s="50"/>
      <c r="AL534" s="50"/>
      <c r="AM534" s="50"/>
      <c r="AN534" s="50"/>
      <c r="AO534" s="50"/>
      <c r="AP534" s="50"/>
      <c r="AQ534" s="50"/>
      <c r="AR534" s="50"/>
      <c r="AS534" s="50"/>
      <c r="AT534" s="50"/>
      <c r="AU534" s="40"/>
      <c r="AV534" s="40"/>
      <c r="AW534" s="40"/>
      <c r="AX534" s="42"/>
    </row>
    <row r="535" spans="1:50" ht="22.5" customHeight="1" x14ac:dyDescent="0.25">
      <c r="A535" s="50"/>
      <c r="B535" s="51"/>
      <c r="C535" s="51"/>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c r="AC535" s="50"/>
      <c r="AD535" s="50"/>
      <c r="AE535" s="50"/>
      <c r="AF535" s="50"/>
      <c r="AG535" s="50"/>
      <c r="AH535" s="50"/>
      <c r="AI535" s="50"/>
      <c r="AJ535" s="50"/>
      <c r="AK535" s="50"/>
      <c r="AL535" s="50"/>
      <c r="AM535" s="50"/>
      <c r="AN535" s="50"/>
      <c r="AO535" s="50"/>
      <c r="AP535" s="50"/>
      <c r="AQ535" s="50"/>
      <c r="AR535" s="50"/>
      <c r="AS535" s="50"/>
      <c r="AT535" s="50"/>
      <c r="AU535" s="40"/>
      <c r="AV535" s="40"/>
      <c r="AW535" s="40"/>
      <c r="AX535" s="42"/>
    </row>
    <row r="536" spans="1:50" ht="22.5" customHeight="1" x14ac:dyDescent="0.25">
      <c r="A536" s="50"/>
      <c r="B536" s="51"/>
      <c r="C536" s="51"/>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c r="AB536" s="50"/>
      <c r="AC536" s="50"/>
      <c r="AD536" s="50"/>
      <c r="AE536" s="50"/>
      <c r="AF536" s="50"/>
      <c r="AG536" s="50"/>
      <c r="AH536" s="50"/>
      <c r="AI536" s="50"/>
      <c r="AJ536" s="50"/>
      <c r="AK536" s="50"/>
      <c r="AL536" s="50"/>
      <c r="AM536" s="50"/>
      <c r="AN536" s="50"/>
      <c r="AO536" s="50"/>
      <c r="AP536" s="50"/>
      <c r="AQ536" s="50"/>
      <c r="AR536" s="50"/>
      <c r="AS536" s="50"/>
      <c r="AT536" s="50"/>
      <c r="AU536" s="40"/>
      <c r="AV536" s="40"/>
      <c r="AW536" s="40"/>
      <c r="AX536" s="42"/>
    </row>
    <row r="537" spans="1:50" ht="22.5" customHeight="1" x14ac:dyDescent="0.25">
      <c r="A537" s="50"/>
      <c r="B537" s="51"/>
      <c r="C537" s="51"/>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c r="AJ537" s="50"/>
      <c r="AK537" s="50"/>
      <c r="AL537" s="50"/>
      <c r="AM537" s="50"/>
      <c r="AN537" s="50"/>
      <c r="AO537" s="50"/>
      <c r="AP537" s="50"/>
      <c r="AQ537" s="50"/>
      <c r="AR537" s="50"/>
      <c r="AS537" s="50"/>
      <c r="AT537" s="50"/>
      <c r="AU537" s="40"/>
      <c r="AV537" s="40"/>
      <c r="AW537" s="40"/>
      <c r="AX537" s="42"/>
    </row>
    <row r="538" spans="1:50" ht="22.5" customHeight="1" x14ac:dyDescent="0.25">
      <c r="A538" s="50"/>
      <c r="B538" s="51"/>
      <c r="C538" s="51"/>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c r="AB538" s="50"/>
      <c r="AC538" s="50"/>
      <c r="AD538" s="50"/>
      <c r="AE538" s="50"/>
      <c r="AF538" s="50"/>
      <c r="AG538" s="50"/>
      <c r="AH538" s="50"/>
      <c r="AI538" s="50"/>
      <c r="AJ538" s="50"/>
      <c r="AK538" s="50"/>
      <c r="AL538" s="50"/>
      <c r="AM538" s="50"/>
      <c r="AN538" s="50"/>
      <c r="AO538" s="50"/>
      <c r="AP538" s="50"/>
      <c r="AQ538" s="50"/>
      <c r="AR538" s="50"/>
      <c r="AS538" s="50"/>
      <c r="AT538" s="50"/>
      <c r="AU538" s="40"/>
      <c r="AV538" s="40"/>
      <c r="AW538" s="40"/>
      <c r="AX538" s="42"/>
    </row>
    <row r="539" spans="1:50" ht="22.5" customHeight="1" x14ac:dyDescent="0.25">
      <c r="A539" s="50"/>
      <c r="B539" s="51"/>
      <c r="C539" s="51"/>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c r="AB539" s="50"/>
      <c r="AC539" s="50"/>
      <c r="AD539" s="50"/>
      <c r="AE539" s="50"/>
      <c r="AF539" s="50"/>
      <c r="AG539" s="50"/>
      <c r="AH539" s="50"/>
      <c r="AI539" s="50"/>
      <c r="AJ539" s="50"/>
      <c r="AK539" s="50"/>
      <c r="AL539" s="50"/>
      <c r="AM539" s="50"/>
      <c r="AN539" s="50"/>
      <c r="AO539" s="50"/>
      <c r="AP539" s="50"/>
      <c r="AQ539" s="50"/>
      <c r="AR539" s="50"/>
      <c r="AS539" s="50"/>
      <c r="AT539" s="50"/>
      <c r="AU539" s="40"/>
      <c r="AV539" s="40"/>
      <c r="AW539" s="40"/>
      <c r="AX539" s="42"/>
    </row>
    <row r="540" spans="1:50" ht="22.5" customHeight="1" x14ac:dyDescent="0.25">
      <c r="A540" s="50"/>
      <c r="B540" s="51"/>
      <c r="C540" s="51"/>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c r="AB540" s="50"/>
      <c r="AC540" s="50"/>
      <c r="AD540" s="50"/>
      <c r="AE540" s="50"/>
      <c r="AF540" s="50"/>
      <c r="AG540" s="50"/>
      <c r="AH540" s="50"/>
      <c r="AI540" s="50"/>
      <c r="AJ540" s="50"/>
      <c r="AK540" s="50"/>
      <c r="AL540" s="50"/>
      <c r="AM540" s="50"/>
      <c r="AN540" s="50"/>
      <c r="AO540" s="50"/>
      <c r="AP540" s="50"/>
      <c r="AQ540" s="50"/>
      <c r="AR540" s="50"/>
      <c r="AS540" s="50"/>
      <c r="AT540" s="50"/>
      <c r="AU540" s="40"/>
      <c r="AV540" s="40"/>
      <c r="AW540" s="40"/>
      <c r="AX540" s="42"/>
    </row>
    <row r="541" spans="1:50" ht="22.5" customHeight="1" x14ac:dyDescent="0.25">
      <c r="A541" s="50"/>
      <c r="B541" s="51"/>
      <c r="C541" s="51"/>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c r="AB541" s="50"/>
      <c r="AC541" s="50"/>
      <c r="AD541" s="50"/>
      <c r="AE541" s="50"/>
      <c r="AF541" s="50"/>
      <c r="AG541" s="50"/>
      <c r="AH541" s="50"/>
      <c r="AI541" s="50"/>
      <c r="AJ541" s="50"/>
      <c r="AK541" s="50"/>
      <c r="AL541" s="50"/>
      <c r="AM541" s="50"/>
      <c r="AN541" s="50"/>
      <c r="AO541" s="50"/>
      <c r="AP541" s="50"/>
      <c r="AQ541" s="50"/>
      <c r="AR541" s="50"/>
      <c r="AS541" s="50"/>
      <c r="AT541" s="50"/>
      <c r="AU541" s="40"/>
      <c r="AV541" s="40"/>
      <c r="AW541" s="40"/>
      <c r="AX541" s="42"/>
    </row>
    <row r="542" spans="1:50" ht="22.5" customHeight="1" x14ac:dyDescent="0.25">
      <c r="A542" s="50"/>
      <c r="B542" s="51"/>
      <c r="C542" s="51"/>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c r="AC542" s="50"/>
      <c r="AD542" s="50"/>
      <c r="AE542" s="50"/>
      <c r="AF542" s="50"/>
      <c r="AG542" s="50"/>
      <c r="AH542" s="50"/>
      <c r="AI542" s="50"/>
      <c r="AJ542" s="50"/>
      <c r="AK542" s="50"/>
      <c r="AL542" s="50"/>
      <c r="AM542" s="50"/>
      <c r="AN542" s="50"/>
      <c r="AO542" s="50"/>
      <c r="AP542" s="50"/>
      <c r="AQ542" s="50"/>
      <c r="AR542" s="50"/>
      <c r="AS542" s="50"/>
      <c r="AT542" s="50"/>
      <c r="AU542" s="40"/>
      <c r="AV542" s="40"/>
      <c r="AW542" s="40"/>
      <c r="AX542" s="42"/>
    </row>
    <row r="543" spans="1:50" ht="22.5" customHeight="1" x14ac:dyDescent="0.25">
      <c r="A543" s="50"/>
      <c r="B543" s="51"/>
      <c r="C543" s="51"/>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c r="AC543" s="50"/>
      <c r="AD543" s="50"/>
      <c r="AE543" s="50"/>
      <c r="AF543" s="50"/>
      <c r="AG543" s="50"/>
      <c r="AH543" s="50"/>
      <c r="AI543" s="50"/>
      <c r="AJ543" s="50"/>
      <c r="AK543" s="50"/>
      <c r="AL543" s="50"/>
      <c r="AM543" s="50"/>
      <c r="AN543" s="50"/>
      <c r="AO543" s="50"/>
      <c r="AP543" s="50"/>
      <c r="AQ543" s="50"/>
      <c r="AR543" s="50"/>
      <c r="AS543" s="50"/>
      <c r="AT543" s="50"/>
      <c r="AU543" s="40"/>
      <c r="AV543" s="40"/>
      <c r="AW543" s="40"/>
      <c r="AX543" s="42"/>
    </row>
    <row r="544" spans="1:50" ht="22.5" customHeight="1" x14ac:dyDescent="0.25">
      <c r="A544" s="50"/>
      <c r="B544" s="51"/>
      <c r="C544" s="51"/>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c r="AB544" s="50"/>
      <c r="AC544" s="50"/>
      <c r="AD544" s="50"/>
      <c r="AE544" s="50"/>
      <c r="AF544" s="50"/>
      <c r="AG544" s="50"/>
      <c r="AH544" s="50"/>
      <c r="AI544" s="50"/>
      <c r="AJ544" s="50"/>
      <c r="AK544" s="50"/>
      <c r="AL544" s="50"/>
      <c r="AM544" s="50"/>
      <c r="AN544" s="50"/>
      <c r="AO544" s="50"/>
      <c r="AP544" s="50"/>
      <c r="AQ544" s="50"/>
      <c r="AR544" s="50"/>
      <c r="AS544" s="50"/>
      <c r="AT544" s="50"/>
      <c r="AU544" s="40"/>
      <c r="AV544" s="40"/>
      <c r="AW544" s="40"/>
      <c r="AX544" s="42"/>
    </row>
    <row r="545" spans="1:50" ht="22.5" customHeight="1" x14ac:dyDescent="0.25">
      <c r="A545" s="50"/>
      <c r="B545" s="51"/>
      <c r="C545" s="51"/>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c r="AB545" s="50"/>
      <c r="AC545" s="50"/>
      <c r="AD545" s="50"/>
      <c r="AE545" s="50"/>
      <c r="AF545" s="50"/>
      <c r="AG545" s="50"/>
      <c r="AH545" s="50"/>
      <c r="AI545" s="50"/>
      <c r="AJ545" s="50"/>
      <c r="AK545" s="50"/>
      <c r="AL545" s="50"/>
      <c r="AM545" s="50"/>
      <c r="AN545" s="50"/>
      <c r="AO545" s="50"/>
      <c r="AP545" s="50"/>
      <c r="AQ545" s="50"/>
      <c r="AR545" s="50"/>
      <c r="AS545" s="50"/>
      <c r="AT545" s="50"/>
      <c r="AU545" s="40"/>
      <c r="AV545" s="40"/>
      <c r="AW545" s="40"/>
      <c r="AX545" s="42"/>
    </row>
    <row r="546" spans="1:50" ht="22.5" customHeight="1" x14ac:dyDescent="0.25">
      <c r="A546" s="50"/>
      <c r="B546" s="51"/>
      <c r="C546" s="51"/>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c r="AJ546" s="50"/>
      <c r="AK546" s="50"/>
      <c r="AL546" s="50"/>
      <c r="AM546" s="50"/>
      <c r="AN546" s="50"/>
      <c r="AO546" s="50"/>
      <c r="AP546" s="50"/>
      <c r="AQ546" s="50"/>
      <c r="AR546" s="50"/>
      <c r="AS546" s="50"/>
      <c r="AT546" s="50"/>
      <c r="AU546" s="40"/>
      <c r="AV546" s="40"/>
      <c r="AW546" s="40"/>
      <c r="AX546" s="42"/>
    </row>
    <row r="547" spans="1:50" ht="22.5" customHeight="1" x14ac:dyDescent="0.25">
      <c r="A547" s="50"/>
      <c r="B547" s="51"/>
      <c r="C547" s="51"/>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c r="AJ547" s="50"/>
      <c r="AK547" s="50"/>
      <c r="AL547" s="50"/>
      <c r="AM547" s="50"/>
      <c r="AN547" s="50"/>
      <c r="AO547" s="50"/>
      <c r="AP547" s="50"/>
      <c r="AQ547" s="50"/>
      <c r="AR547" s="50"/>
      <c r="AS547" s="50"/>
      <c r="AT547" s="50"/>
      <c r="AU547" s="40"/>
      <c r="AV547" s="40"/>
      <c r="AW547" s="40"/>
      <c r="AX547" s="42"/>
    </row>
    <row r="548" spans="1:50" ht="22.5" customHeight="1" x14ac:dyDescent="0.25">
      <c r="A548" s="50"/>
      <c r="B548" s="51"/>
      <c r="C548" s="51"/>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c r="AB548" s="50"/>
      <c r="AC548" s="50"/>
      <c r="AD548" s="50"/>
      <c r="AE548" s="50"/>
      <c r="AF548" s="50"/>
      <c r="AG548" s="50"/>
      <c r="AH548" s="50"/>
      <c r="AI548" s="50"/>
      <c r="AJ548" s="50"/>
      <c r="AK548" s="50"/>
      <c r="AL548" s="50"/>
      <c r="AM548" s="50"/>
      <c r="AN548" s="50"/>
      <c r="AO548" s="50"/>
      <c r="AP548" s="50"/>
      <c r="AQ548" s="50"/>
      <c r="AR548" s="50"/>
      <c r="AS548" s="50"/>
      <c r="AT548" s="50"/>
      <c r="AU548" s="40"/>
      <c r="AV548" s="40"/>
      <c r="AW548" s="40"/>
      <c r="AX548" s="42"/>
    </row>
    <row r="549" spans="1:50" ht="22.5" customHeight="1" x14ac:dyDescent="0.25">
      <c r="A549" s="50"/>
      <c r="B549" s="51"/>
      <c r="C549" s="51"/>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c r="AB549" s="50"/>
      <c r="AC549" s="50"/>
      <c r="AD549" s="50"/>
      <c r="AE549" s="50"/>
      <c r="AF549" s="50"/>
      <c r="AG549" s="50"/>
      <c r="AH549" s="50"/>
      <c r="AI549" s="50"/>
      <c r="AJ549" s="50"/>
      <c r="AK549" s="50"/>
      <c r="AL549" s="50"/>
      <c r="AM549" s="50"/>
      <c r="AN549" s="50"/>
      <c r="AO549" s="50"/>
      <c r="AP549" s="50"/>
      <c r="AQ549" s="50"/>
      <c r="AR549" s="50"/>
      <c r="AS549" s="50"/>
      <c r="AT549" s="50"/>
      <c r="AU549" s="40"/>
      <c r="AV549" s="40"/>
      <c r="AW549" s="40"/>
      <c r="AX549" s="42"/>
    </row>
    <row r="550" spans="1:50" ht="22.5" customHeight="1" x14ac:dyDescent="0.25">
      <c r="A550" s="50"/>
      <c r="B550" s="51"/>
      <c r="C550" s="51"/>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c r="AC550" s="50"/>
      <c r="AD550" s="50"/>
      <c r="AE550" s="50"/>
      <c r="AF550" s="50"/>
      <c r="AG550" s="50"/>
      <c r="AH550" s="50"/>
      <c r="AI550" s="50"/>
      <c r="AJ550" s="50"/>
      <c r="AK550" s="50"/>
      <c r="AL550" s="50"/>
      <c r="AM550" s="50"/>
      <c r="AN550" s="50"/>
      <c r="AO550" s="50"/>
      <c r="AP550" s="50"/>
      <c r="AQ550" s="50"/>
      <c r="AR550" s="50"/>
      <c r="AS550" s="50"/>
      <c r="AT550" s="50"/>
      <c r="AU550" s="40"/>
      <c r="AV550" s="40"/>
      <c r="AW550" s="40"/>
      <c r="AX550" s="42"/>
    </row>
    <row r="551" spans="1:50" ht="22.5" customHeight="1" x14ac:dyDescent="0.25">
      <c r="A551" s="50"/>
      <c r="B551" s="51"/>
      <c r="C551" s="51"/>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c r="AJ551" s="50"/>
      <c r="AK551" s="50"/>
      <c r="AL551" s="50"/>
      <c r="AM551" s="50"/>
      <c r="AN551" s="50"/>
      <c r="AO551" s="50"/>
      <c r="AP551" s="50"/>
      <c r="AQ551" s="50"/>
      <c r="AR551" s="50"/>
      <c r="AS551" s="50"/>
      <c r="AT551" s="50"/>
      <c r="AU551" s="40"/>
      <c r="AV551" s="40"/>
      <c r="AW551" s="40"/>
      <c r="AX551" s="42"/>
    </row>
    <row r="552" spans="1:50" ht="22.5" customHeight="1" x14ac:dyDescent="0.25">
      <c r="A552" s="50"/>
      <c r="B552" s="51"/>
      <c r="C552" s="51"/>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c r="AB552" s="50"/>
      <c r="AC552" s="50"/>
      <c r="AD552" s="50"/>
      <c r="AE552" s="50"/>
      <c r="AF552" s="50"/>
      <c r="AG552" s="50"/>
      <c r="AH552" s="50"/>
      <c r="AI552" s="50"/>
      <c r="AJ552" s="50"/>
      <c r="AK552" s="50"/>
      <c r="AL552" s="50"/>
      <c r="AM552" s="50"/>
      <c r="AN552" s="50"/>
      <c r="AO552" s="50"/>
      <c r="AP552" s="50"/>
      <c r="AQ552" s="50"/>
      <c r="AR552" s="50"/>
      <c r="AS552" s="50"/>
      <c r="AT552" s="50"/>
      <c r="AU552" s="40"/>
      <c r="AV552" s="40"/>
      <c r="AW552" s="40"/>
      <c r="AX552" s="42"/>
    </row>
    <row r="553" spans="1:50" ht="22.5" customHeight="1" x14ac:dyDescent="0.25">
      <c r="A553" s="50"/>
      <c r="B553" s="51"/>
      <c r="C553" s="51"/>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c r="AJ553" s="50"/>
      <c r="AK553" s="50"/>
      <c r="AL553" s="50"/>
      <c r="AM553" s="50"/>
      <c r="AN553" s="50"/>
      <c r="AO553" s="50"/>
      <c r="AP553" s="50"/>
      <c r="AQ553" s="50"/>
      <c r="AR553" s="50"/>
      <c r="AS553" s="50"/>
      <c r="AT553" s="50"/>
      <c r="AU553" s="40"/>
      <c r="AV553" s="40"/>
      <c r="AW553" s="40"/>
      <c r="AX553" s="42"/>
    </row>
    <row r="554" spans="1:50" ht="22.5" customHeight="1" x14ac:dyDescent="0.25">
      <c r="A554" s="50"/>
      <c r="B554" s="51"/>
      <c r="C554" s="51"/>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c r="AB554" s="50"/>
      <c r="AC554" s="50"/>
      <c r="AD554" s="50"/>
      <c r="AE554" s="50"/>
      <c r="AF554" s="50"/>
      <c r="AG554" s="50"/>
      <c r="AH554" s="50"/>
      <c r="AI554" s="50"/>
      <c r="AJ554" s="50"/>
      <c r="AK554" s="50"/>
      <c r="AL554" s="50"/>
      <c r="AM554" s="50"/>
      <c r="AN554" s="50"/>
      <c r="AO554" s="50"/>
      <c r="AP554" s="50"/>
      <c r="AQ554" s="50"/>
      <c r="AR554" s="50"/>
      <c r="AS554" s="50"/>
      <c r="AT554" s="50"/>
      <c r="AU554" s="40"/>
      <c r="AV554" s="40"/>
      <c r="AW554" s="40"/>
      <c r="AX554" s="42"/>
    </row>
    <row r="555" spans="1:50" ht="22.5" customHeight="1" x14ac:dyDescent="0.25">
      <c r="A555" s="50"/>
      <c r="B555" s="51"/>
      <c r="C555" s="51"/>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c r="AB555" s="50"/>
      <c r="AC555" s="50"/>
      <c r="AD555" s="50"/>
      <c r="AE555" s="50"/>
      <c r="AF555" s="50"/>
      <c r="AG555" s="50"/>
      <c r="AH555" s="50"/>
      <c r="AI555" s="50"/>
      <c r="AJ555" s="50"/>
      <c r="AK555" s="50"/>
      <c r="AL555" s="50"/>
      <c r="AM555" s="50"/>
      <c r="AN555" s="50"/>
      <c r="AO555" s="50"/>
      <c r="AP555" s="50"/>
      <c r="AQ555" s="50"/>
      <c r="AR555" s="50"/>
      <c r="AS555" s="50"/>
      <c r="AT555" s="50"/>
      <c r="AU555" s="40"/>
      <c r="AV555" s="40"/>
      <c r="AW555" s="40"/>
      <c r="AX555" s="42"/>
    </row>
    <row r="556" spans="1:50" ht="22.5" customHeight="1" x14ac:dyDescent="0.25">
      <c r="A556" s="50"/>
      <c r="B556" s="51"/>
      <c r="C556" s="51"/>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c r="AK556" s="50"/>
      <c r="AL556" s="50"/>
      <c r="AM556" s="50"/>
      <c r="AN556" s="50"/>
      <c r="AO556" s="50"/>
      <c r="AP556" s="50"/>
      <c r="AQ556" s="50"/>
      <c r="AR556" s="50"/>
      <c r="AS556" s="50"/>
      <c r="AT556" s="50"/>
      <c r="AU556" s="40"/>
      <c r="AV556" s="40"/>
      <c r="AW556" s="40"/>
      <c r="AX556" s="42"/>
    </row>
    <row r="557" spans="1:50" ht="22.5" customHeight="1" x14ac:dyDescent="0.25">
      <c r="A557" s="50"/>
      <c r="B557" s="51"/>
      <c r="C557" s="51"/>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c r="AK557" s="50"/>
      <c r="AL557" s="50"/>
      <c r="AM557" s="50"/>
      <c r="AN557" s="50"/>
      <c r="AO557" s="50"/>
      <c r="AP557" s="50"/>
      <c r="AQ557" s="50"/>
      <c r="AR557" s="50"/>
      <c r="AS557" s="50"/>
      <c r="AT557" s="50"/>
      <c r="AU557" s="40"/>
      <c r="AV557" s="40"/>
      <c r="AW557" s="40"/>
      <c r="AX557" s="42"/>
    </row>
    <row r="558" spans="1:50" ht="22.5" customHeight="1" x14ac:dyDescent="0.25">
      <c r="A558" s="50"/>
      <c r="B558" s="51"/>
      <c r="C558" s="51"/>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c r="AC558" s="50"/>
      <c r="AD558" s="50"/>
      <c r="AE558" s="50"/>
      <c r="AF558" s="50"/>
      <c r="AG558" s="50"/>
      <c r="AH558" s="50"/>
      <c r="AI558" s="50"/>
      <c r="AJ558" s="50"/>
      <c r="AK558" s="50"/>
      <c r="AL558" s="50"/>
      <c r="AM558" s="50"/>
      <c r="AN558" s="50"/>
      <c r="AO558" s="50"/>
      <c r="AP558" s="50"/>
      <c r="AQ558" s="50"/>
      <c r="AR558" s="50"/>
      <c r="AS558" s="50"/>
      <c r="AT558" s="50"/>
      <c r="AU558" s="40"/>
      <c r="AV558" s="40"/>
      <c r="AW558" s="40"/>
      <c r="AX558" s="42"/>
    </row>
    <row r="559" spans="1:50" ht="22.5" customHeight="1" x14ac:dyDescent="0.25">
      <c r="A559" s="50"/>
      <c r="B559" s="51"/>
      <c r="C559" s="51"/>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c r="AJ559" s="50"/>
      <c r="AK559" s="50"/>
      <c r="AL559" s="50"/>
      <c r="AM559" s="50"/>
      <c r="AN559" s="50"/>
      <c r="AO559" s="50"/>
      <c r="AP559" s="50"/>
      <c r="AQ559" s="50"/>
      <c r="AR559" s="50"/>
      <c r="AS559" s="50"/>
      <c r="AT559" s="50"/>
      <c r="AU559" s="40"/>
      <c r="AV559" s="40"/>
      <c r="AW559" s="40"/>
      <c r="AX559" s="42"/>
    </row>
    <row r="560" spans="1:50" ht="22.5" customHeight="1" x14ac:dyDescent="0.25">
      <c r="A560" s="50"/>
      <c r="B560" s="51"/>
      <c r="C560" s="51"/>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c r="AJ560" s="50"/>
      <c r="AK560" s="50"/>
      <c r="AL560" s="50"/>
      <c r="AM560" s="50"/>
      <c r="AN560" s="50"/>
      <c r="AO560" s="50"/>
      <c r="AP560" s="50"/>
      <c r="AQ560" s="50"/>
      <c r="AR560" s="50"/>
      <c r="AS560" s="50"/>
      <c r="AT560" s="50"/>
      <c r="AU560" s="40"/>
      <c r="AV560" s="40"/>
      <c r="AW560" s="40"/>
      <c r="AX560" s="42"/>
    </row>
    <row r="561" spans="1:50" ht="22.5" customHeight="1" x14ac:dyDescent="0.25">
      <c r="A561" s="50"/>
      <c r="B561" s="51"/>
      <c r="C561" s="51"/>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c r="AK561" s="50"/>
      <c r="AL561" s="50"/>
      <c r="AM561" s="50"/>
      <c r="AN561" s="50"/>
      <c r="AO561" s="50"/>
      <c r="AP561" s="50"/>
      <c r="AQ561" s="50"/>
      <c r="AR561" s="50"/>
      <c r="AS561" s="50"/>
      <c r="AT561" s="50"/>
      <c r="AU561" s="40"/>
      <c r="AV561" s="40"/>
      <c r="AW561" s="40"/>
      <c r="AX561" s="42"/>
    </row>
    <row r="562" spans="1:50" ht="22.5" customHeight="1" x14ac:dyDescent="0.25">
      <c r="A562" s="50"/>
      <c r="B562" s="51"/>
      <c r="C562" s="51"/>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c r="AJ562" s="50"/>
      <c r="AK562" s="50"/>
      <c r="AL562" s="50"/>
      <c r="AM562" s="50"/>
      <c r="AN562" s="50"/>
      <c r="AO562" s="50"/>
      <c r="AP562" s="50"/>
      <c r="AQ562" s="50"/>
      <c r="AR562" s="50"/>
      <c r="AS562" s="50"/>
      <c r="AT562" s="50"/>
      <c r="AU562" s="40"/>
      <c r="AV562" s="40"/>
      <c r="AW562" s="40"/>
      <c r="AX562" s="42"/>
    </row>
    <row r="563" spans="1:50" ht="22.5" customHeight="1" x14ac:dyDescent="0.25">
      <c r="A563" s="50"/>
      <c r="B563" s="51"/>
      <c r="C563" s="51"/>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c r="AK563" s="50"/>
      <c r="AL563" s="50"/>
      <c r="AM563" s="50"/>
      <c r="AN563" s="50"/>
      <c r="AO563" s="50"/>
      <c r="AP563" s="50"/>
      <c r="AQ563" s="50"/>
      <c r="AR563" s="50"/>
      <c r="AS563" s="50"/>
      <c r="AT563" s="50"/>
      <c r="AU563" s="40"/>
      <c r="AV563" s="40"/>
      <c r="AW563" s="40"/>
      <c r="AX563" s="42"/>
    </row>
    <row r="564" spans="1:50" ht="22.5" customHeight="1" x14ac:dyDescent="0.25">
      <c r="A564" s="50"/>
      <c r="B564" s="51"/>
      <c r="C564" s="51"/>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c r="AB564" s="50"/>
      <c r="AC564" s="50"/>
      <c r="AD564" s="50"/>
      <c r="AE564" s="50"/>
      <c r="AF564" s="50"/>
      <c r="AG564" s="50"/>
      <c r="AH564" s="50"/>
      <c r="AI564" s="50"/>
      <c r="AJ564" s="50"/>
      <c r="AK564" s="50"/>
      <c r="AL564" s="50"/>
      <c r="AM564" s="50"/>
      <c r="AN564" s="50"/>
      <c r="AO564" s="50"/>
      <c r="AP564" s="50"/>
      <c r="AQ564" s="50"/>
      <c r="AR564" s="50"/>
      <c r="AS564" s="50"/>
      <c r="AT564" s="50"/>
      <c r="AU564" s="40"/>
      <c r="AV564" s="40"/>
      <c r="AW564" s="40"/>
      <c r="AX564" s="42"/>
    </row>
    <row r="565" spans="1:50" ht="22.5" customHeight="1" x14ac:dyDescent="0.25">
      <c r="A565" s="50"/>
      <c r="B565" s="51"/>
      <c r="C565" s="51"/>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c r="AB565" s="50"/>
      <c r="AC565" s="50"/>
      <c r="AD565" s="50"/>
      <c r="AE565" s="50"/>
      <c r="AF565" s="50"/>
      <c r="AG565" s="50"/>
      <c r="AH565" s="50"/>
      <c r="AI565" s="50"/>
      <c r="AJ565" s="50"/>
      <c r="AK565" s="50"/>
      <c r="AL565" s="50"/>
      <c r="AM565" s="50"/>
      <c r="AN565" s="50"/>
      <c r="AO565" s="50"/>
      <c r="AP565" s="50"/>
      <c r="AQ565" s="50"/>
      <c r="AR565" s="50"/>
      <c r="AS565" s="50"/>
      <c r="AT565" s="50"/>
      <c r="AU565" s="40"/>
      <c r="AV565" s="40"/>
      <c r="AW565" s="40"/>
      <c r="AX565" s="42"/>
    </row>
    <row r="566" spans="1:50" ht="22.5" customHeight="1" x14ac:dyDescent="0.25">
      <c r="A566" s="50"/>
      <c r="B566" s="51"/>
      <c r="C566" s="51"/>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c r="AB566" s="50"/>
      <c r="AC566" s="50"/>
      <c r="AD566" s="50"/>
      <c r="AE566" s="50"/>
      <c r="AF566" s="50"/>
      <c r="AG566" s="50"/>
      <c r="AH566" s="50"/>
      <c r="AI566" s="50"/>
      <c r="AJ566" s="50"/>
      <c r="AK566" s="50"/>
      <c r="AL566" s="50"/>
      <c r="AM566" s="50"/>
      <c r="AN566" s="50"/>
      <c r="AO566" s="50"/>
      <c r="AP566" s="50"/>
      <c r="AQ566" s="50"/>
      <c r="AR566" s="50"/>
      <c r="AS566" s="50"/>
      <c r="AT566" s="50"/>
      <c r="AU566" s="40"/>
      <c r="AV566" s="40"/>
      <c r="AW566" s="40"/>
      <c r="AX566" s="42"/>
    </row>
    <row r="567" spans="1:50" ht="22.5" customHeight="1" x14ac:dyDescent="0.25">
      <c r="A567" s="50"/>
      <c r="B567" s="51"/>
      <c r="C567" s="51"/>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c r="AB567" s="50"/>
      <c r="AC567" s="50"/>
      <c r="AD567" s="50"/>
      <c r="AE567" s="50"/>
      <c r="AF567" s="50"/>
      <c r="AG567" s="50"/>
      <c r="AH567" s="50"/>
      <c r="AI567" s="50"/>
      <c r="AJ567" s="50"/>
      <c r="AK567" s="50"/>
      <c r="AL567" s="50"/>
      <c r="AM567" s="50"/>
      <c r="AN567" s="50"/>
      <c r="AO567" s="50"/>
      <c r="AP567" s="50"/>
      <c r="AQ567" s="50"/>
      <c r="AR567" s="50"/>
      <c r="AS567" s="50"/>
      <c r="AT567" s="50"/>
      <c r="AU567" s="40"/>
      <c r="AV567" s="40"/>
      <c r="AW567" s="40"/>
      <c r="AX567" s="42"/>
    </row>
    <row r="568" spans="1:50" ht="22.5" customHeight="1" x14ac:dyDescent="0.25">
      <c r="A568" s="50"/>
      <c r="B568" s="51"/>
      <c r="C568" s="51"/>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c r="AB568" s="50"/>
      <c r="AC568" s="50"/>
      <c r="AD568" s="50"/>
      <c r="AE568" s="50"/>
      <c r="AF568" s="50"/>
      <c r="AG568" s="50"/>
      <c r="AH568" s="50"/>
      <c r="AI568" s="50"/>
      <c r="AJ568" s="50"/>
      <c r="AK568" s="50"/>
      <c r="AL568" s="50"/>
      <c r="AM568" s="50"/>
      <c r="AN568" s="50"/>
      <c r="AO568" s="50"/>
      <c r="AP568" s="50"/>
      <c r="AQ568" s="50"/>
      <c r="AR568" s="50"/>
      <c r="AS568" s="50"/>
      <c r="AT568" s="50"/>
      <c r="AU568" s="40"/>
      <c r="AV568" s="40"/>
      <c r="AW568" s="40"/>
      <c r="AX568" s="42"/>
    </row>
    <row r="569" spans="1:50" ht="22.5" customHeight="1" x14ac:dyDescent="0.25">
      <c r="A569" s="50"/>
      <c r="B569" s="51"/>
      <c r="C569" s="51"/>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c r="AB569" s="50"/>
      <c r="AC569" s="50"/>
      <c r="AD569" s="50"/>
      <c r="AE569" s="50"/>
      <c r="AF569" s="50"/>
      <c r="AG569" s="50"/>
      <c r="AH569" s="50"/>
      <c r="AI569" s="50"/>
      <c r="AJ569" s="50"/>
      <c r="AK569" s="50"/>
      <c r="AL569" s="50"/>
      <c r="AM569" s="50"/>
      <c r="AN569" s="50"/>
      <c r="AO569" s="50"/>
      <c r="AP569" s="50"/>
      <c r="AQ569" s="50"/>
      <c r="AR569" s="50"/>
      <c r="AS569" s="50"/>
      <c r="AT569" s="50"/>
      <c r="AU569" s="40"/>
      <c r="AV569" s="40"/>
      <c r="AW569" s="40"/>
      <c r="AX569" s="42"/>
    </row>
    <row r="570" spans="1:50" ht="22.5" customHeight="1" x14ac:dyDescent="0.25">
      <c r="A570" s="50"/>
      <c r="B570" s="51"/>
      <c r="C570" s="51"/>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c r="AB570" s="50"/>
      <c r="AC570" s="50"/>
      <c r="AD570" s="50"/>
      <c r="AE570" s="50"/>
      <c r="AF570" s="50"/>
      <c r="AG570" s="50"/>
      <c r="AH570" s="50"/>
      <c r="AI570" s="50"/>
      <c r="AJ570" s="50"/>
      <c r="AK570" s="50"/>
      <c r="AL570" s="50"/>
      <c r="AM570" s="50"/>
      <c r="AN570" s="50"/>
      <c r="AO570" s="50"/>
      <c r="AP570" s="50"/>
      <c r="AQ570" s="50"/>
      <c r="AR570" s="50"/>
      <c r="AS570" s="50"/>
      <c r="AT570" s="50"/>
      <c r="AU570" s="40"/>
      <c r="AV570" s="40"/>
      <c r="AW570" s="40"/>
      <c r="AX570" s="42"/>
    </row>
    <row r="571" spans="1:50" ht="22.5" customHeight="1" x14ac:dyDescent="0.25">
      <c r="A571" s="50"/>
      <c r="B571" s="51"/>
      <c r="C571" s="51"/>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c r="AB571" s="50"/>
      <c r="AC571" s="50"/>
      <c r="AD571" s="50"/>
      <c r="AE571" s="50"/>
      <c r="AF571" s="50"/>
      <c r="AG571" s="50"/>
      <c r="AH571" s="50"/>
      <c r="AI571" s="50"/>
      <c r="AJ571" s="50"/>
      <c r="AK571" s="50"/>
      <c r="AL571" s="50"/>
      <c r="AM571" s="50"/>
      <c r="AN571" s="50"/>
      <c r="AO571" s="50"/>
      <c r="AP571" s="50"/>
      <c r="AQ571" s="50"/>
      <c r="AR571" s="50"/>
      <c r="AS571" s="50"/>
      <c r="AT571" s="50"/>
      <c r="AU571" s="40"/>
      <c r="AV571" s="40"/>
      <c r="AW571" s="40"/>
      <c r="AX571" s="42"/>
    </row>
    <row r="572" spans="1:50" ht="22.5" customHeight="1" x14ac:dyDescent="0.25">
      <c r="A572" s="50"/>
      <c r="B572" s="51"/>
      <c r="C572" s="51"/>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c r="AB572" s="50"/>
      <c r="AC572" s="50"/>
      <c r="AD572" s="50"/>
      <c r="AE572" s="50"/>
      <c r="AF572" s="50"/>
      <c r="AG572" s="50"/>
      <c r="AH572" s="50"/>
      <c r="AI572" s="50"/>
      <c r="AJ572" s="50"/>
      <c r="AK572" s="50"/>
      <c r="AL572" s="50"/>
      <c r="AM572" s="50"/>
      <c r="AN572" s="50"/>
      <c r="AO572" s="50"/>
      <c r="AP572" s="50"/>
      <c r="AQ572" s="50"/>
      <c r="AR572" s="50"/>
      <c r="AS572" s="50"/>
      <c r="AT572" s="50"/>
      <c r="AU572" s="40"/>
      <c r="AV572" s="40"/>
      <c r="AW572" s="40"/>
      <c r="AX572" s="42"/>
    </row>
    <row r="573" spans="1:50" ht="22.5" customHeight="1" x14ac:dyDescent="0.25">
      <c r="A573" s="50"/>
      <c r="B573" s="51"/>
      <c r="C573" s="51"/>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c r="AB573" s="50"/>
      <c r="AC573" s="50"/>
      <c r="AD573" s="50"/>
      <c r="AE573" s="50"/>
      <c r="AF573" s="50"/>
      <c r="AG573" s="50"/>
      <c r="AH573" s="50"/>
      <c r="AI573" s="50"/>
      <c r="AJ573" s="50"/>
      <c r="AK573" s="50"/>
      <c r="AL573" s="50"/>
      <c r="AM573" s="50"/>
      <c r="AN573" s="50"/>
      <c r="AO573" s="50"/>
      <c r="AP573" s="50"/>
      <c r="AQ573" s="50"/>
      <c r="AR573" s="50"/>
      <c r="AS573" s="50"/>
      <c r="AT573" s="50"/>
      <c r="AU573" s="40"/>
      <c r="AV573" s="40"/>
      <c r="AW573" s="40"/>
      <c r="AX573" s="42"/>
    </row>
    <row r="574" spans="1:50" ht="22.5" customHeight="1" x14ac:dyDescent="0.25">
      <c r="A574" s="50"/>
      <c r="B574" s="51"/>
      <c r="C574" s="51"/>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c r="AC574" s="50"/>
      <c r="AD574" s="50"/>
      <c r="AE574" s="50"/>
      <c r="AF574" s="50"/>
      <c r="AG574" s="50"/>
      <c r="AH574" s="50"/>
      <c r="AI574" s="50"/>
      <c r="AJ574" s="50"/>
      <c r="AK574" s="50"/>
      <c r="AL574" s="50"/>
      <c r="AM574" s="50"/>
      <c r="AN574" s="50"/>
      <c r="AO574" s="50"/>
      <c r="AP574" s="50"/>
      <c r="AQ574" s="50"/>
      <c r="AR574" s="50"/>
      <c r="AS574" s="50"/>
      <c r="AT574" s="50"/>
      <c r="AU574" s="40"/>
      <c r="AV574" s="40"/>
      <c r="AW574" s="40"/>
      <c r="AX574" s="42"/>
    </row>
    <row r="575" spans="1:50" ht="22.5" customHeight="1" x14ac:dyDescent="0.25">
      <c r="A575" s="50"/>
      <c r="B575" s="51"/>
      <c r="C575" s="51"/>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c r="AB575" s="50"/>
      <c r="AC575" s="50"/>
      <c r="AD575" s="50"/>
      <c r="AE575" s="50"/>
      <c r="AF575" s="50"/>
      <c r="AG575" s="50"/>
      <c r="AH575" s="50"/>
      <c r="AI575" s="50"/>
      <c r="AJ575" s="50"/>
      <c r="AK575" s="50"/>
      <c r="AL575" s="50"/>
      <c r="AM575" s="50"/>
      <c r="AN575" s="50"/>
      <c r="AO575" s="50"/>
      <c r="AP575" s="50"/>
      <c r="AQ575" s="50"/>
      <c r="AR575" s="50"/>
      <c r="AS575" s="50"/>
      <c r="AT575" s="50"/>
      <c r="AU575" s="40"/>
      <c r="AV575" s="40"/>
      <c r="AW575" s="40"/>
      <c r="AX575" s="42"/>
    </row>
    <row r="576" spans="1:50" ht="22.5" customHeight="1" x14ac:dyDescent="0.25">
      <c r="A576" s="50"/>
      <c r="B576" s="51"/>
      <c r="C576" s="51"/>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c r="AB576" s="50"/>
      <c r="AC576" s="50"/>
      <c r="AD576" s="50"/>
      <c r="AE576" s="50"/>
      <c r="AF576" s="50"/>
      <c r="AG576" s="50"/>
      <c r="AH576" s="50"/>
      <c r="AI576" s="50"/>
      <c r="AJ576" s="50"/>
      <c r="AK576" s="50"/>
      <c r="AL576" s="50"/>
      <c r="AM576" s="50"/>
      <c r="AN576" s="50"/>
      <c r="AO576" s="50"/>
      <c r="AP576" s="50"/>
      <c r="AQ576" s="50"/>
      <c r="AR576" s="50"/>
      <c r="AS576" s="50"/>
      <c r="AT576" s="50"/>
      <c r="AU576" s="40"/>
      <c r="AV576" s="40"/>
      <c r="AW576" s="40"/>
      <c r="AX576" s="42"/>
    </row>
    <row r="577" spans="1:50" ht="22.5" customHeight="1" x14ac:dyDescent="0.25">
      <c r="A577" s="50"/>
      <c r="B577" s="51"/>
      <c r="C577" s="51"/>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c r="AJ577" s="50"/>
      <c r="AK577" s="50"/>
      <c r="AL577" s="50"/>
      <c r="AM577" s="50"/>
      <c r="AN577" s="50"/>
      <c r="AO577" s="50"/>
      <c r="AP577" s="50"/>
      <c r="AQ577" s="50"/>
      <c r="AR577" s="50"/>
      <c r="AS577" s="50"/>
      <c r="AT577" s="50"/>
      <c r="AU577" s="40"/>
      <c r="AV577" s="40"/>
      <c r="AW577" s="40"/>
      <c r="AX577" s="42"/>
    </row>
    <row r="578" spans="1:50" ht="22.5" customHeight="1" x14ac:dyDescent="0.25">
      <c r="A578" s="50"/>
      <c r="B578" s="51"/>
      <c r="C578" s="51"/>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c r="AB578" s="50"/>
      <c r="AC578" s="50"/>
      <c r="AD578" s="50"/>
      <c r="AE578" s="50"/>
      <c r="AF578" s="50"/>
      <c r="AG578" s="50"/>
      <c r="AH578" s="50"/>
      <c r="AI578" s="50"/>
      <c r="AJ578" s="50"/>
      <c r="AK578" s="50"/>
      <c r="AL578" s="50"/>
      <c r="AM578" s="50"/>
      <c r="AN578" s="50"/>
      <c r="AO578" s="50"/>
      <c r="AP578" s="50"/>
      <c r="AQ578" s="50"/>
      <c r="AR578" s="50"/>
      <c r="AS578" s="50"/>
      <c r="AT578" s="50"/>
      <c r="AU578" s="40"/>
      <c r="AV578" s="40"/>
      <c r="AW578" s="40"/>
      <c r="AX578" s="42"/>
    </row>
    <row r="579" spans="1:50" ht="22.5" customHeight="1" x14ac:dyDescent="0.25">
      <c r="A579" s="50"/>
      <c r="B579" s="51"/>
      <c r="C579" s="51"/>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c r="AB579" s="50"/>
      <c r="AC579" s="50"/>
      <c r="AD579" s="50"/>
      <c r="AE579" s="50"/>
      <c r="AF579" s="50"/>
      <c r="AG579" s="50"/>
      <c r="AH579" s="50"/>
      <c r="AI579" s="50"/>
      <c r="AJ579" s="50"/>
      <c r="AK579" s="50"/>
      <c r="AL579" s="50"/>
      <c r="AM579" s="50"/>
      <c r="AN579" s="50"/>
      <c r="AO579" s="50"/>
      <c r="AP579" s="50"/>
      <c r="AQ579" s="50"/>
      <c r="AR579" s="50"/>
      <c r="AS579" s="50"/>
      <c r="AT579" s="50"/>
      <c r="AU579" s="40"/>
      <c r="AV579" s="40"/>
      <c r="AW579" s="40"/>
      <c r="AX579" s="42"/>
    </row>
    <row r="580" spans="1:50" ht="22.5" customHeight="1" x14ac:dyDescent="0.25">
      <c r="A580" s="50"/>
      <c r="B580" s="51"/>
      <c r="C580" s="51"/>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0"/>
      <c r="AI580" s="50"/>
      <c r="AJ580" s="50"/>
      <c r="AK580" s="50"/>
      <c r="AL580" s="50"/>
      <c r="AM580" s="50"/>
      <c r="AN580" s="50"/>
      <c r="AO580" s="50"/>
      <c r="AP580" s="50"/>
      <c r="AQ580" s="50"/>
      <c r="AR580" s="50"/>
      <c r="AS580" s="50"/>
      <c r="AT580" s="50"/>
      <c r="AU580" s="40"/>
      <c r="AV580" s="40"/>
      <c r="AW580" s="40"/>
      <c r="AX580" s="42"/>
    </row>
    <row r="581" spans="1:50" ht="22.5" customHeight="1" x14ac:dyDescent="0.25">
      <c r="A581" s="50"/>
      <c r="B581" s="51"/>
      <c r="C581" s="51"/>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c r="AB581" s="50"/>
      <c r="AC581" s="50"/>
      <c r="AD581" s="50"/>
      <c r="AE581" s="50"/>
      <c r="AF581" s="50"/>
      <c r="AG581" s="50"/>
      <c r="AH581" s="50"/>
      <c r="AI581" s="50"/>
      <c r="AJ581" s="50"/>
      <c r="AK581" s="50"/>
      <c r="AL581" s="50"/>
      <c r="AM581" s="50"/>
      <c r="AN581" s="50"/>
      <c r="AO581" s="50"/>
      <c r="AP581" s="50"/>
      <c r="AQ581" s="50"/>
      <c r="AR581" s="50"/>
      <c r="AS581" s="50"/>
      <c r="AT581" s="50"/>
      <c r="AU581" s="40"/>
      <c r="AV581" s="40"/>
      <c r="AW581" s="40"/>
      <c r="AX581" s="42"/>
    </row>
    <row r="582" spans="1:50" ht="22.5" customHeight="1" x14ac:dyDescent="0.25">
      <c r="A582" s="50"/>
      <c r="B582" s="51"/>
      <c r="C582" s="51"/>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c r="AB582" s="50"/>
      <c r="AC582" s="50"/>
      <c r="AD582" s="50"/>
      <c r="AE582" s="50"/>
      <c r="AF582" s="50"/>
      <c r="AG582" s="50"/>
      <c r="AH582" s="50"/>
      <c r="AI582" s="50"/>
      <c r="AJ582" s="50"/>
      <c r="AK582" s="50"/>
      <c r="AL582" s="50"/>
      <c r="AM582" s="50"/>
      <c r="AN582" s="50"/>
      <c r="AO582" s="50"/>
      <c r="AP582" s="50"/>
      <c r="AQ582" s="50"/>
      <c r="AR582" s="50"/>
      <c r="AS582" s="50"/>
      <c r="AT582" s="50"/>
      <c r="AU582" s="40"/>
      <c r="AV582" s="40"/>
      <c r="AW582" s="40"/>
      <c r="AX582" s="42"/>
    </row>
    <row r="583" spans="1:50" ht="22.5" customHeight="1" x14ac:dyDescent="0.25">
      <c r="A583" s="50"/>
      <c r="B583" s="51"/>
      <c r="C583" s="51"/>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c r="AC583" s="50"/>
      <c r="AD583" s="50"/>
      <c r="AE583" s="50"/>
      <c r="AF583" s="50"/>
      <c r="AG583" s="50"/>
      <c r="AH583" s="50"/>
      <c r="AI583" s="50"/>
      <c r="AJ583" s="50"/>
      <c r="AK583" s="50"/>
      <c r="AL583" s="50"/>
      <c r="AM583" s="50"/>
      <c r="AN583" s="50"/>
      <c r="AO583" s="50"/>
      <c r="AP583" s="50"/>
      <c r="AQ583" s="50"/>
      <c r="AR583" s="50"/>
      <c r="AS583" s="50"/>
      <c r="AT583" s="50"/>
      <c r="AU583" s="40"/>
      <c r="AV583" s="40"/>
      <c r="AW583" s="40"/>
      <c r="AX583" s="42"/>
    </row>
    <row r="584" spans="1:50" ht="22.5" customHeight="1" x14ac:dyDescent="0.25">
      <c r="A584" s="50"/>
      <c r="B584" s="51"/>
      <c r="C584" s="51"/>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c r="AB584" s="50"/>
      <c r="AC584" s="50"/>
      <c r="AD584" s="50"/>
      <c r="AE584" s="50"/>
      <c r="AF584" s="50"/>
      <c r="AG584" s="50"/>
      <c r="AH584" s="50"/>
      <c r="AI584" s="50"/>
      <c r="AJ584" s="50"/>
      <c r="AK584" s="50"/>
      <c r="AL584" s="50"/>
      <c r="AM584" s="50"/>
      <c r="AN584" s="50"/>
      <c r="AO584" s="50"/>
      <c r="AP584" s="50"/>
      <c r="AQ584" s="50"/>
      <c r="AR584" s="50"/>
      <c r="AS584" s="50"/>
      <c r="AT584" s="50"/>
      <c r="AU584" s="40"/>
      <c r="AV584" s="40"/>
      <c r="AW584" s="40"/>
      <c r="AX584" s="42"/>
    </row>
    <row r="585" spans="1:50" ht="22.5" customHeight="1" x14ac:dyDescent="0.25">
      <c r="A585" s="50"/>
      <c r="B585" s="51"/>
      <c r="C585" s="51"/>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c r="AB585" s="50"/>
      <c r="AC585" s="50"/>
      <c r="AD585" s="50"/>
      <c r="AE585" s="50"/>
      <c r="AF585" s="50"/>
      <c r="AG585" s="50"/>
      <c r="AH585" s="50"/>
      <c r="AI585" s="50"/>
      <c r="AJ585" s="50"/>
      <c r="AK585" s="50"/>
      <c r="AL585" s="50"/>
      <c r="AM585" s="50"/>
      <c r="AN585" s="50"/>
      <c r="AO585" s="50"/>
      <c r="AP585" s="50"/>
      <c r="AQ585" s="50"/>
      <c r="AR585" s="50"/>
      <c r="AS585" s="50"/>
      <c r="AT585" s="50"/>
      <c r="AU585" s="40"/>
      <c r="AV585" s="40"/>
      <c r="AW585" s="40"/>
      <c r="AX585" s="42"/>
    </row>
    <row r="586" spans="1:50" ht="22.5" customHeight="1" x14ac:dyDescent="0.25">
      <c r="A586" s="50"/>
      <c r="B586" s="51"/>
      <c r="C586" s="51"/>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c r="AJ586" s="50"/>
      <c r="AK586" s="50"/>
      <c r="AL586" s="50"/>
      <c r="AM586" s="50"/>
      <c r="AN586" s="50"/>
      <c r="AO586" s="50"/>
      <c r="AP586" s="50"/>
      <c r="AQ586" s="50"/>
      <c r="AR586" s="50"/>
      <c r="AS586" s="50"/>
      <c r="AT586" s="50"/>
      <c r="AU586" s="40"/>
      <c r="AV586" s="40"/>
      <c r="AW586" s="40"/>
      <c r="AX586" s="42"/>
    </row>
    <row r="587" spans="1:50" ht="22.5" customHeight="1" x14ac:dyDescent="0.25">
      <c r="A587" s="50"/>
      <c r="B587" s="51"/>
      <c r="C587" s="51"/>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50"/>
      <c r="AK587" s="50"/>
      <c r="AL587" s="50"/>
      <c r="AM587" s="50"/>
      <c r="AN587" s="50"/>
      <c r="AO587" s="50"/>
      <c r="AP587" s="50"/>
      <c r="AQ587" s="50"/>
      <c r="AR587" s="50"/>
      <c r="AS587" s="50"/>
      <c r="AT587" s="50"/>
      <c r="AU587" s="40"/>
      <c r="AV587" s="40"/>
      <c r="AW587" s="40"/>
      <c r="AX587" s="42"/>
    </row>
    <row r="588" spans="1:50" ht="22.5" customHeight="1" x14ac:dyDescent="0.25">
      <c r="A588" s="50"/>
      <c r="B588" s="51"/>
      <c r="C588" s="51"/>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c r="AJ588" s="50"/>
      <c r="AK588" s="50"/>
      <c r="AL588" s="50"/>
      <c r="AM588" s="50"/>
      <c r="AN588" s="50"/>
      <c r="AO588" s="50"/>
      <c r="AP588" s="50"/>
      <c r="AQ588" s="50"/>
      <c r="AR588" s="50"/>
      <c r="AS588" s="50"/>
      <c r="AT588" s="50"/>
      <c r="AU588" s="40"/>
      <c r="AV588" s="40"/>
      <c r="AW588" s="40"/>
      <c r="AX588" s="42"/>
    </row>
    <row r="589" spans="1:50" ht="22.5" customHeight="1" x14ac:dyDescent="0.25">
      <c r="A589" s="50"/>
      <c r="B589" s="51"/>
      <c r="C589" s="51"/>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c r="AJ589" s="50"/>
      <c r="AK589" s="50"/>
      <c r="AL589" s="50"/>
      <c r="AM589" s="50"/>
      <c r="AN589" s="50"/>
      <c r="AO589" s="50"/>
      <c r="AP589" s="50"/>
      <c r="AQ589" s="50"/>
      <c r="AR589" s="50"/>
      <c r="AS589" s="50"/>
      <c r="AT589" s="50"/>
      <c r="AU589" s="40"/>
      <c r="AV589" s="40"/>
      <c r="AW589" s="40"/>
      <c r="AX589" s="42"/>
    </row>
    <row r="590" spans="1:50" ht="22.5" customHeight="1" x14ac:dyDescent="0.25">
      <c r="A590" s="50"/>
      <c r="B590" s="51"/>
      <c r="C590" s="51"/>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c r="AJ590" s="50"/>
      <c r="AK590" s="50"/>
      <c r="AL590" s="50"/>
      <c r="AM590" s="50"/>
      <c r="AN590" s="50"/>
      <c r="AO590" s="50"/>
      <c r="AP590" s="50"/>
      <c r="AQ590" s="50"/>
      <c r="AR590" s="50"/>
      <c r="AS590" s="50"/>
      <c r="AT590" s="50"/>
      <c r="AU590" s="40"/>
      <c r="AV590" s="40"/>
      <c r="AW590" s="40"/>
      <c r="AX590" s="42"/>
    </row>
    <row r="591" spans="1:50" ht="22.5" customHeight="1" x14ac:dyDescent="0.25">
      <c r="A591" s="50"/>
      <c r="B591" s="51"/>
      <c r="C591" s="51"/>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c r="AK591" s="50"/>
      <c r="AL591" s="50"/>
      <c r="AM591" s="50"/>
      <c r="AN591" s="50"/>
      <c r="AO591" s="50"/>
      <c r="AP591" s="50"/>
      <c r="AQ591" s="50"/>
      <c r="AR591" s="50"/>
      <c r="AS591" s="50"/>
      <c r="AT591" s="50"/>
      <c r="AU591" s="40"/>
      <c r="AV591" s="40"/>
      <c r="AW591" s="40"/>
      <c r="AX591" s="42"/>
    </row>
    <row r="592" spans="1:50" ht="22.5" customHeight="1" x14ac:dyDescent="0.25">
      <c r="A592" s="50"/>
      <c r="B592" s="51"/>
      <c r="C592" s="51"/>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c r="AB592" s="50"/>
      <c r="AC592" s="50"/>
      <c r="AD592" s="50"/>
      <c r="AE592" s="50"/>
      <c r="AF592" s="50"/>
      <c r="AG592" s="50"/>
      <c r="AH592" s="50"/>
      <c r="AI592" s="50"/>
      <c r="AJ592" s="50"/>
      <c r="AK592" s="50"/>
      <c r="AL592" s="50"/>
      <c r="AM592" s="50"/>
      <c r="AN592" s="50"/>
      <c r="AO592" s="50"/>
      <c r="AP592" s="50"/>
      <c r="AQ592" s="50"/>
      <c r="AR592" s="50"/>
      <c r="AS592" s="50"/>
      <c r="AT592" s="50"/>
      <c r="AU592" s="40"/>
      <c r="AV592" s="40"/>
      <c r="AW592" s="40"/>
      <c r="AX592" s="42"/>
    </row>
    <row r="593" spans="1:50" ht="22.5" customHeight="1" x14ac:dyDescent="0.25">
      <c r="A593" s="50"/>
      <c r="B593" s="51"/>
      <c r="C593" s="51"/>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c r="AJ593" s="50"/>
      <c r="AK593" s="50"/>
      <c r="AL593" s="50"/>
      <c r="AM593" s="50"/>
      <c r="AN593" s="50"/>
      <c r="AO593" s="50"/>
      <c r="AP593" s="50"/>
      <c r="AQ593" s="50"/>
      <c r="AR593" s="50"/>
      <c r="AS593" s="50"/>
      <c r="AT593" s="50"/>
      <c r="AU593" s="40"/>
      <c r="AV593" s="40"/>
      <c r="AW593" s="40"/>
      <c r="AX593" s="42"/>
    </row>
    <row r="594" spans="1:50" ht="22.5" customHeight="1" x14ac:dyDescent="0.25">
      <c r="A594" s="50"/>
      <c r="B594" s="51"/>
      <c r="C594" s="51"/>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c r="AJ594" s="50"/>
      <c r="AK594" s="50"/>
      <c r="AL594" s="50"/>
      <c r="AM594" s="50"/>
      <c r="AN594" s="50"/>
      <c r="AO594" s="50"/>
      <c r="AP594" s="50"/>
      <c r="AQ594" s="50"/>
      <c r="AR594" s="50"/>
      <c r="AS594" s="50"/>
      <c r="AT594" s="50"/>
      <c r="AU594" s="40"/>
      <c r="AV594" s="40"/>
      <c r="AW594" s="40"/>
      <c r="AX594" s="42"/>
    </row>
    <row r="595" spans="1:50" ht="22.5" customHeight="1" x14ac:dyDescent="0.25">
      <c r="A595" s="50"/>
      <c r="B595" s="51"/>
      <c r="C595" s="51"/>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c r="AJ595" s="50"/>
      <c r="AK595" s="50"/>
      <c r="AL595" s="50"/>
      <c r="AM595" s="50"/>
      <c r="AN595" s="50"/>
      <c r="AO595" s="50"/>
      <c r="AP595" s="50"/>
      <c r="AQ595" s="50"/>
      <c r="AR595" s="50"/>
      <c r="AS595" s="50"/>
      <c r="AT595" s="50"/>
      <c r="AU595" s="40"/>
      <c r="AV595" s="40"/>
      <c r="AW595" s="40"/>
      <c r="AX595" s="42"/>
    </row>
    <row r="596" spans="1:50" ht="22.5" customHeight="1" x14ac:dyDescent="0.25">
      <c r="A596" s="50"/>
      <c r="B596" s="51"/>
      <c r="C596" s="51"/>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c r="AJ596" s="50"/>
      <c r="AK596" s="50"/>
      <c r="AL596" s="50"/>
      <c r="AM596" s="50"/>
      <c r="AN596" s="50"/>
      <c r="AO596" s="50"/>
      <c r="AP596" s="50"/>
      <c r="AQ596" s="50"/>
      <c r="AR596" s="50"/>
      <c r="AS596" s="50"/>
      <c r="AT596" s="50"/>
      <c r="AU596" s="40"/>
      <c r="AV596" s="40"/>
      <c r="AW596" s="40"/>
      <c r="AX596" s="42"/>
    </row>
    <row r="597" spans="1:50" ht="22.5" customHeight="1" x14ac:dyDescent="0.25">
      <c r="A597" s="50"/>
      <c r="B597" s="51"/>
      <c r="C597" s="51"/>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c r="AB597" s="50"/>
      <c r="AC597" s="50"/>
      <c r="AD597" s="50"/>
      <c r="AE597" s="50"/>
      <c r="AF597" s="50"/>
      <c r="AG597" s="50"/>
      <c r="AH597" s="50"/>
      <c r="AI597" s="50"/>
      <c r="AJ597" s="50"/>
      <c r="AK597" s="50"/>
      <c r="AL597" s="50"/>
      <c r="AM597" s="50"/>
      <c r="AN597" s="50"/>
      <c r="AO597" s="50"/>
      <c r="AP597" s="50"/>
      <c r="AQ597" s="50"/>
      <c r="AR597" s="50"/>
      <c r="AS597" s="50"/>
      <c r="AT597" s="50"/>
      <c r="AU597" s="40"/>
      <c r="AV597" s="40"/>
      <c r="AW597" s="40"/>
      <c r="AX597" s="42"/>
    </row>
    <row r="598" spans="1:50" ht="22.5" customHeight="1" x14ac:dyDescent="0.25">
      <c r="A598" s="50"/>
      <c r="B598" s="51"/>
      <c r="C598" s="51"/>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c r="AK598" s="50"/>
      <c r="AL598" s="50"/>
      <c r="AM598" s="50"/>
      <c r="AN598" s="50"/>
      <c r="AO598" s="50"/>
      <c r="AP598" s="50"/>
      <c r="AQ598" s="50"/>
      <c r="AR598" s="50"/>
      <c r="AS598" s="50"/>
      <c r="AT598" s="50"/>
      <c r="AU598" s="40"/>
      <c r="AV598" s="40"/>
      <c r="AW598" s="40"/>
      <c r="AX598" s="42"/>
    </row>
    <row r="599" spans="1:50" ht="22.5" customHeight="1" x14ac:dyDescent="0.25">
      <c r="A599" s="50"/>
      <c r="B599" s="51"/>
      <c r="C599" s="51"/>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c r="AB599" s="50"/>
      <c r="AC599" s="50"/>
      <c r="AD599" s="50"/>
      <c r="AE599" s="50"/>
      <c r="AF599" s="50"/>
      <c r="AG599" s="50"/>
      <c r="AH599" s="50"/>
      <c r="AI599" s="50"/>
      <c r="AJ599" s="50"/>
      <c r="AK599" s="50"/>
      <c r="AL599" s="50"/>
      <c r="AM599" s="50"/>
      <c r="AN599" s="50"/>
      <c r="AO599" s="50"/>
      <c r="AP599" s="50"/>
      <c r="AQ599" s="50"/>
      <c r="AR599" s="50"/>
      <c r="AS599" s="50"/>
      <c r="AT599" s="50"/>
      <c r="AU599" s="40"/>
      <c r="AV599" s="40"/>
      <c r="AW599" s="40"/>
      <c r="AX599" s="42"/>
    </row>
    <row r="600" spans="1:50" ht="22.5" customHeight="1" x14ac:dyDescent="0.25">
      <c r="A600" s="50"/>
      <c r="B600" s="51"/>
      <c r="C600" s="51"/>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c r="AB600" s="50"/>
      <c r="AC600" s="50"/>
      <c r="AD600" s="50"/>
      <c r="AE600" s="50"/>
      <c r="AF600" s="50"/>
      <c r="AG600" s="50"/>
      <c r="AH600" s="50"/>
      <c r="AI600" s="50"/>
      <c r="AJ600" s="50"/>
      <c r="AK600" s="50"/>
      <c r="AL600" s="50"/>
      <c r="AM600" s="50"/>
      <c r="AN600" s="50"/>
      <c r="AO600" s="50"/>
      <c r="AP600" s="50"/>
      <c r="AQ600" s="50"/>
      <c r="AR600" s="50"/>
      <c r="AS600" s="50"/>
      <c r="AT600" s="50"/>
      <c r="AU600" s="40"/>
      <c r="AV600" s="40"/>
      <c r="AW600" s="40"/>
      <c r="AX600" s="42"/>
    </row>
    <row r="601" spans="1:50" ht="22.5" customHeight="1" x14ac:dyDescent="0.25">
      <c r="A601" s="50"/>
      <c r="B601" s="51"/>
      <c r="C601" s="51"/>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c r="AB601" s="50"/>
      <c r="AC601" s="50"/>
      <c r="AD601" s="50"/>
      <c r="AE601" s="50"/>
      <c r="AF601" s="50"/>
      <c r="AG601" s="50"/>
      <c r="AH601" s="50"/>
      <c r="AI601" s="50"/>
      <c r="AJ601" s="50"/>
      <c r="AK601" s="50"/>
      <c r="AL601" s="50"/>
      <c r="AM601" s="50"/>
      <c r="AN601" s="50"/>
      <c r="AO601" s="50"/>
      <c r="AP601" s="50"/>
      <c r="AQ601" s="50"/>
      <c r="AR601" s="50"/>
      <c r="AS601" s="50"/>
      <c r="AT601" s="50"/>
      <c r="AU601" s="40"/>
      <c r="AV601" s="40"/>
      <c r="AW601" s="40"/>
      <c r="AX601" s="42"/>
    </row>
    <row r="602" spans="1:50" ht="22.5" customHeight="1" x14ac:dyDescent="0.25">
      <c r="A602" s="50"/>
      <c r="B602" s="51"/>
      <c r="C602" s="51"/>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c r="AK602" s="50"/>
      <c r="AL602" s="50"/>
      <c r="AM602" s="50"/>
      <c r="AN602" s="50"/>
      <c r="AO602" s="50"/>
      <c r="AP602" s="50"/>
      <c r="AQ602" s="50"/>
      <c r="AR602" s="50"/>
      <c r="AS602" s="50"/>
      <c r="AT602" s="50"/>
      <c r="AU602" s="40"/>
      <c r="AV602" s="40"/>
      <c r="AW602" s="40"/>
      <c r="AX602" s="42"/>
    </row>
    <row r="603" spans="1:50" ht="22.5" customHeight="1" x14ac:dyDescent="0.25">
      <c r="A603" s="50"/>
      <c r="B603" s="51"/>
      <c r="C603" s="51"/>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c r="AK603" s="50"/>
      <c r="AL603" s="50"/>
      <c r="AM603" s="50"/>
      <c r="AN603" s="50"/>
      <c r="AO603" s="50"/>
      <c r="AP603" s="50"/>
      <c r="AQ603" s="50"/>
      <c r="AR603" s="50"/>
      <c r="AS603" s="50"/>
      <c r="AT603" s="50"/>
      <c r="AU603" s="40"/>
      <c r="AV603" s="40"/>
      <c r="AW603" s="40"/>
      <c r="AX603" s="42"/>
    </row>
    <row r="604" spans="1:50" ht="22.5" customHeight="1" x14ac:dyDescent="0.25">
      <c r="A604" s="50"/>
      <c r="B604" s="51"/>
      <c r="C604" s="51"/>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c r="AK604" s="50"/>
      <c r="AL604" s="50"/>
      <c r="AM604" s="50"/>
      <c r="AN604" s="50"/>
      <c r="AO604" s="50"/>
      <c r="AP604" s="50"/>
      <c r="AQ604" s="50"/>
      <c r="AR604" s="50"/>
      <c r="AS604" s="50"/>
      <c r="AT604" s="50"/>
      <c r="AU604" s="40"/>
      <c r="AV604" s="40"/>
      <c r="AW604" s="40"/>
      <c r="AX604" s="42"/>
    </row>
    <row r="605" spans="1:50" ht="22.5" customHeight="1" x14ac:dyDescent="0.25">
      <c r="A605" s="50"/>
      <c r="B605" s="51"/>
      <c r="C605" s="51"/>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c r="AL605" s="50"/>
      <c r="AM605" s="50"/>
      <c r="AN605" s="50"/>
      <c r="AO605" s="50"/>
      <c r="AP605" s="50"/>
      <c r="AQ605" s="50"/>
      <c r="AR605" s="50"/>
      <c r="AS605" s="50"/>
      <c r="AT605" s="50"/>
      <c r="AU605" s="40"/>
      <c r="AV605" s="40"/>
      <c r="AW605" s="40"/>
      <c r="AX605" s="42"/>
    </row>
    <row r="606" spans="1:50" ht="22.5" customHeight="1" x14ac:dyDescent="0.25">
      <c r="A606" s="50"/>
      <c r="B606" s="51"/>
      <c r="C606" s="51"/>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c r="AL606" s="50"/>
      <c r="AM606" s="50"/>
      <c r="AN606" s="50"/>
      <c r="AO606" s="50"/>
      <c r="AP606" s="50"/>
      <c r="AQ606" s="50"/>
      <c r="AR606" s="50"/>
      <c r="AS606" s="50"/>
      <c r="AT606" s="50"/>
      <c r="AU606" s="40"/>
      <c r="AV606" s="40"/>
      <c r="AW606" s="40"/>
      <c r="AX606" s="42"/>
    </row>
    <row r="607" spans="1:50" ht="22.5" customHeight="1" x14ac:dyDescent="0.25">
      <c r="A607" s="50"/>
      <c r="B607" s="51"/>
      <c r="C607" s="51"/>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c r="AK607" s="50"/>
      <c r="AL607" s="50"/>
      <c r="AM607" s="50"/>
      <c r="AN607" s="50"/>
      <c r="AO607" s="50"/>
      <c r="AP607" s="50"/>
      <c r="AQ607" s="50"/>
      <c r="AR607" s="50"/>
      <c r="AS607" s="50"/>
      <c r="AT607" s="50"/>
      <c r="AU607" s="40"/>
      <c r="AV607" s="40"/>
      <c r="AW607" s="40"/>
      <c r="AX607" s="42"/>
    </row>
    <row r="608" spans="1:50" ht="22.5" customHeight="1" x14ac:dyDescent="0.25">
      <c r="A608" s="50"/>
      <c r="B608" s="51"/>
      <c r="C608" s="51"/>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c r="AB608" s="50"/>
      <c r="AC608" s="50"/>
      <c r="AD608" s="50"/>
      <c r="AE608" s="50"/>
      <c r="AF608" s="50"/>
      <c r="AG608" s="50"/>
      <c r="AH608" s="50"/>
      <c r="AI608" s="50"/>
      <c r="AJ608" s="50"/>
      <c r="AK608" s="50"/>
      <c r="AL608" s="50"/>
      <c r="AM608" s="50"/>
      <c r="AN608" s="50"/>
      <c r="AO608" s="50"/>
      <c r="AP608" s="50"/>
      <c r="AQ608" s="50"/>
      <c r="AR608" s="50"/>
      <c r="AS608" s="50"/>
      <c r="AT608" s="50"/>
      <c r="AU608" s="40"/>
      <c r="AV608" s="40"/>
      <c r="AW608" s="40"/>
      <c r="AX608" s="42"/>
    </row>
    <row r="609" spans="1:50" ht="22.5" customHeight="1" x14ac:dyDescent="0.25">
      <c r="A609" s="50"/>
      <c r="B609" s="51"/>
      <c r="C609" s="51"/>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c r="AJ609" s="50"/>
      <c r="AK609" s="50"/>
      <c r="AL609" s="50"/>
      <c r="AM609" s="50"/>
      <c r="AN609" s="50"/>
      <c r="AO609" s="50"/>
      <c r="AP609" s="50"/>
      <c r="AQ609" s="50"/>
      <c r="AR609" s="50"/>
      <c r="AS609" s="50"/>
      <c r="AT609" s="50"/>
      <c r="AU609" s="40"/>
      <c r="AV609" s="40"/>
      <c r="AW609" s="40"/>
      <c r="AX609" s="42"/>
    </row>
    <row r="610" spans="1:50" ht="22.5" customHeight="1" x14ac:dyDescent="0.25">
      <c r="A610" s="50"/>
      <c r="B610" s="51"/>
      <c r="C610" s="51"/>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c r="AL610" s="50"/>
      <c r="AM610" s="50"/>
      <c r="AN610" s="50"/>
      <c r="AO610" s="50"/>
      <c r="AP610" s="50"/>
      <c r="AQ610" s="50"/>
      <c r="AR610" s="50"/>
      <c r="AS610" s="50"/>
      <c r="AT610" s="50"/>
      <c r="AU610" s="40"/>
      <c r="AV610" s="40"/>
      <c r="AW610" s="40"/>
      <c r="AX610" s="42"/>
    </row>
    <row r="611" spans="1:50" ht="22.5" customHeight="1" x14ac:dyDescent="0.25">
      <c r="A611" s="50"/>
      <c r="B611" s="51"/>
      <c r="C611" s="51"/>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c r="AJ611" s="50"/>
      <c r="AK611" s="50"/>
      <c r="AL611" s="50"/>
      <c r="AM611" s="50"/>
      <c r="AN611" s="50"/>
      <c r="AO611" s="50"/>
      <c r="AP611" s="50"/>
      <c r="AQ611" s="50"/>
      <c r="AR611" s="50"/>
      <c r="AS611" s="50"/>
      <c r="AT611" s="50"/>
      <c r="AU611" s="40"/>
      <c r="AV611" s="40"/>
      <c r="AW611" s="40"/>
      <c r="AX611" s="42"/>
    </row>
    <row r="612" spans="1:50" ht="22.5" customHeight="1" x14ac:dyDescent="0.25">
      <c r="A612" s="50"/>
      <c r="B612" s="51"/>
      <c r="C612" s="51"/>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c r="AK612" s="50"/>
      <c r="AL612" s="50"/>
      <c r="AM612" s="50"/>
      <c r="AN612" s="50"/>
      <c r="AO612" s="50"/>
      <c r="AP612" s="50"/>
      <c r="AQ612" s="50"/>
      <c r="AR612" s="50"/>
      <c r="AS612" s="50"/>
      <c r="AT612" s="50"/>
      <c r="AU612" s="40"/>
      <c r="AV612" s="40"/>
      <c r="AW612" s="40"/>
      <c r="AX612" s="42"/>
    </row>
    <row r="613" spans="1:50" ht="22.5" customHeight="1" x14ac:dyDescent="0.25">
      <c r="A613" s="50"/>
      <c r="B613" s="51"/>
      <c r="C613" s="51"/>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c r="AB613" s="50"/>
      <c r="AC613" s="50"/>
      <c r="AD613" s="50"/>
      <c r="AE613" s="50"/>
      <c r="AF613" s="50"/>
      <c r="AG613" s="50"/>
      <c r="AH613" s="50"/>
      <c r="AI613" s="50"/>
      <c r="AJ613" s="50"/>
      <c r="AK613" s="50"/>
      <c r="AL613" s="50"/>
      <c r="AM613" s="50"/>
      <c r="AN613" s="50"/>
      <c r="AO613" s="50"/>
      <c r="AP613" s="50"/>
      <c r="AQ613" s="50"/>
      <c r="AR613" s="50"/>
      <c r="AS613" s="50"/>
      <c r="AT613" s="50"/>
      <c r="AU613" s="40"/>
      <c r="AV613" s="40"/>
      <c r="AW613" s="40"/>
      <c r="AX613" s="42"/>
    </row>
    <row r="614" spans="1:50" ht="22.5" customHeight="1" x14ac:dyDescent="0.25">
      <c r="A614" s="50"/>
      <c r="B614" s="51"/>
      <c r="C614" s="51"/>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c r="AB614" s="50"/>
      <c r="AC614" s="50"/>
      <c r="AD614" s="50"/>
      <c r="AE614" s="50"/>
      <c r="AF614" s="50"/>
      <c r="AG614" s="50"/>
      <c r="AH614" s="50"/>
      <c r="AI614" s="50"/>
      <c r="AJ614" s="50"/>
      <c r="AK614" s="50"/>
      <c r="AL614" s="50"/>
      <c r="AM614" s="50"/>
      <c r="AN614" s="50"/>
      <c r="AO614" s="50"/>
      <c r="AP614" s="50"/>
      <c r="AQ614" s="50"/>
      <c r="AR614" s="50"/>
      <c r="AS614" s="50"/>
      <c r="AT614" s="50"/>
      <c r="AU614" s="40"/>
      <c r="AV614" s="40"/>
      <c r="AW614" s="40"/>
      <c r="AX614" s="42"/>
    </row>
    <row r="615" spans="1:50" ht="22.5" customHeight="1" x14ac:dyDescent="0.25">
      <c r="A615" s="50"/>
      <c r="B615" s="51"/>
      <c r="C615" s="51"/>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c r="AJ615" s="50"/>
      <c r="AK615" s="50"/>
      <c r="AL615" s="50"/>
      <c r="AM615" s="50"/>
      <c r="AN615" s="50"/>
      <c r="AO615" s="50"/>
      <c r="AP615" s="50"/>
      <c r="AQ615" s="50"/>
      <c r="AR615" s="50"/>
      <c r="AS615" s="50"/>
      <c r="AT615" s="50"/>
      <c r="AU615" s="40"/>
      <c r="AV615" s="40"/>
      <c r="AW615" s="40"/>
      <c r="AX615" s="42"/>
    </row>
    <row r="616" spans="1:50" ht="22.5" customHeight="1" x14ac:dyDescent="0.25">
      <c r="A616" s="50"/>
      <c r="B616" s="51"/>
      <c r="C616" s="51"/>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c r="AJ616" s="50"/>
      <c r="AK616" s="50"/>
      <c r="AL616" s="50"/>
      <c r="AM616" s="50"/>
      <c r="AN616" s="50"/>
      <c r="AO616" s="50"/>
      <c r="AP616" s="50"/>
      <c r="AQ616" s="50"/>
      <c r="AR616" s="50"/>
      <c r="AS616" s="50"/>
      <c r="AT616" s="50"/>
      <c r="AU616" s="40"/>
      <c r="AV616" s="40"/>
      <c r="AW616" s="40"/>
      <c r="AX616" s="42"/>
    </row>
    <row r="617" spans="1:50" ht="22.5" customHeight="1" x14ac:dyDescent="0.25">
      <c r="A617" s="50"/>
      <c r="B617" s="51"/>
      <c r="C617" s="51"/>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c r="AJ617" s="50"/>
      <c r="AK617" s="50"/>
      <c r="AL617" s="50"/>
      <c r="AM617" s="50"/>
      <c r="AN617" s="50"/>
      <c r="AO617" s="50"/>
      <c r="AP617" s="50"/>
      <c r="AQ617" s="50"/>
      <c r="AR617" s="50"/>
      <c r="AS617" s="50"/>
      <c r="AT617" s="50"/>
      <c r="AU617" s="40"/>
      <c r="AV617" s="40"/>
      <c r="AW617" s="40"/>
      <c r="AX617" s="42"/>
    </row>
    <row r="618" spans="1:50" ht="22.5" customHeight="1" x14ac:dyDescent="0.25">
      <c r="A618" s="50"/>
      <c r="B618" s="51"/>
      <c r="C618" s="51"/>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c r="AJ618" s="50"/>
      <c r="AK618" s="50"/>
      <c r="AL618" s="50"/>
      <c r="AM618" s="50"/>
      <c r="AN618" s="50"/>
      <c r="AO618" s="50"/>
      <c r="AP618" s="50"/>
      <c r="AQ618" s="50"/>
      <c r="AR618" s="50"/>
      <c r="AS618" s="50"/>
      <c r="AT618" s="50"/>
      <c r="AU618" s="40"/>
      <c r="AV618" s="40"/>
      <c r="AW618" s="40"/>
      <c r="AX618" s="42"/>
    </row>
    <row r="619" spans="1:50" ht="22.5" customHeight="1" x14ac:dyDescent="0.25">
      <c r="A619" s="50"/>
      <c r="B619" s="51"/>
      <c r="C619" s="51"/>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c r="AB619" s="50"/>
      <c r="AC619" s="50"/>
      <c r="AD619" s="50"/>
      <c r="AE619" s="50"/>
      <c r="AF619" s="50"/>
      <c r="AG619" s="50"/>
      <c r="AH619" s="50"/>
      <c r="AI619" s="50"/>
      <c r="AJ619" s="50"/>
      <c r="AK619" s="50"/>
      <c r="AL619" s="50"/>
      <c r="AM619" s="50"/>
      <c r="AN619" s="50"/>
      <c r="AO619" s="50"/>
      <c r="AP619" s="50"/>
      <c r="AQ619" s="50"/>
      <c r="AR619" s="50"/>
      <c r="AS619" s="50"/>
      <c r="AT619" s="50"/>
      <c r="AU619" s="40"/>
      <c r="AV619" s="40"/>
      <c r="AW619" s="40"/>
      <c r="AX619" s="42"/>
    </row>
    <row r="620" spans="1:50" ht="22.5" customHeight="1" x14ac:dyDescent="0.25">
      <c r="A620" s="50"/>
      <c r="B620" s="51"/>
      <c r="C620" s="51"/>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c r="AB620" s="50"/>
      <c r="AC620" s="50"/>
      <c r="AD620" s="50"/>
      <c r="AE620" s="50"/>
      <c r="AF620" s="50"/>
      <c r="AG620" s="50"/>
      <c r="AH620" s="50"/>
      <c r="AI620" s="50"/>
      <c r="AJ620" s="50"/>
      <c r="AK620" s="50"/>
      <c r="AL620" s="50"/>
      <c r="AM620" s="50"/>
      <c r="AN620" s="50"/>
      <c r="AO620" s="50"/>
      <c r="AP620" s="50"/>
      <c r="AQ620" s="50"/>
      <c r="AR620" s="50"/>
      <c r="AS620" s="50"/>
      <c r="AT620" s="50"/>
      <c r="AU620" s="40"/>
      <c r="AV620" s="40"/>
      <c r="AW620" s="40"/>
      <c r="AX620" s="42"/>
    </row>
    <row r="621" spans="1:50" ht="22.5" customHeight="1" x14ac:dyDescent="0.25">
      <c r="A621" s="50"/>
      <c r="B621" s="51"/>
      <c r="C621" s="51"/>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c r="AM621" s="50"/>
      <c r="AN621" s="50"/>
      <c r="AO621" s="50"/>
      <c r="AP621" s="50"/>
      <c r="AQ621" s="50"/>
      <c r="AR621" s="50"/>
      <c r="AS621" s="50"/>
      <c r="AT621" s="50"/>
      <c r="AU621" s="40"/>
      <c r="AV621" s="40"/>
      <c r="AW621" s="40"/>
      <c r="AX621" s="42"/>
    </row>
    <row r="622" spans="1:50" ht="22.5" customHeight="1" x14ac:dyDescent="0.25">
      <c r="A622" s="50"/>
      <c r="B622" s="51"/>
      <c r="C622" s="51"/>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c r="AJ622" s="50"/>
      <c r="AK622" s="50"/>
      <c r="AL622" s="50"/>
      <c r="AM622" s="50"/>
      <c r="AN622" s="50"/>
      <c r="AO622" s="50"/>
      <c r="AP622" s="50"/>
      <c r="AQ622" s="50"/>
      <c r="AR622" s="50"/>
      <c r="AS622" s="50"/>
      <c r="AT622" s="50"/>
      <c r="AU622" s="40"/>
      <c r="AV622" s="40"/>
      <c r="AW622" s="40"/>
      <c r="AX622" s="42"/>
    </row>
    <row r="623" spans="1:50" ht="22.5" customHeight="1" x14ac:dyDescent="0.25">
      <c r="A623" s="50"/>
      <c r="B623" s="51"/>
      <c r="C623" s="51"/>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c r="AJ623" s="50"/>
      <c r="AK623" s="50"/>
      <c r="AL623" s="50"/>
      <c r="AM623" s="50"/>
      <c r="AN623" s="50"/>
      <c r="AO623" s="50"/>
      <c r="AP623" s="50"/>
      <c r="AQ623" s="50"/>
      <c r="AR623" s="50"/>
      <c r="AS623" s="50"/>
      <c r="AT623" s="50"/>
      <c r="AU623" s="40"/>
      <c r="AV623" s="40"/>
      <c r="AW623" s="40"/>
      <c r="AX623" s="42"/>
    </row>
    <row r="624" spans="1:50" ht="22.5" customHeight="1" x14ac:dyDescent="0.25">
      <c r="A624" s="50"/>
      <c r="B624" s="51"/>
      <c r="C624" s="51"/>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c r="AJ624" s="50"/>
      <c r="AK624" s="50"/>
      <c r="AL624" s="50"/>
      <c r="AM624" s="50"/>
      <c r="AN624" s="50"/>
      <c r="AO624" s="50"/>
      <c r="AP624" s="50"/>
      <c r="AQ624" s="50"/>
      <c r="AR624" s="50"/>
      <c r="AS624" s="50"/>
      <c r="AT624" s="50"/>
      <c r="AU624" s="40"/>
      <c r="AV624" s="40"/>
      <c r="AW624" s="40"/>
      <c r="AX624" s="42"/>
    </row>
    <row r="625" spans="1:50" ht="22.5" customHeight="1" x14ac:dyDescent="0.25">
      <c r="A625" s="50"/>
      <c r="B625" s="51"/>
      <c r="C625" s="51"/>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c r="AJ625" s="50"/>
      <c r="AK625" s="50"/>
      <c r="AL625" s="50"/>
      <c r="AM625" s="50"/>
      <c r="AN625" s="50"/>
      <c r="AO625" s="50"/>
      <c r="AP625" s="50"/>
      <c r="AQ625" s="50"/>
      <c r="AR625" s="50"/>
      <c r="AS625" s="50"/>
      <c r="AT625" s="50"/>
      <c r="AU625" s="40"/>
      <c r="AV625" s="40"/>
      <c r="AW625" s="40"/>
      <c r="AX625" s="42"/>
    </row>
    <row r="626" spans="1:50" ht="22.5" customHeight="1" x14ac:dyDescent="0.25">
      <c r="A626" s="50"/>
      <c r="B626" s="51"/>
      <c r="C626" s="51"/>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c r="AK626" s="50"/>
      <c r="AL626" s="50"/>
      <c r="AM626" s="50"/>
      <c r="AN626" s="50"/>
      <c r="AO626" s="50"/>
      <c r="AP626" s="50"/>
      <c r="AQ626" s="50"/>
      <c r="AR626" s="50"/>
      <c r="AS626" s="50"/>
      <c r="AT626" s="50"/>
      <c r="AU626" s="40"/>
      <c r="AV626" s="40"/>
      <c r="AW626" s="40"/>
      <c r="AX626" s="42"/>
    </row>
    <row r="627" spans="1:50" ht="22.5" customHeight="1" x14ac:dyDescent="0.25">
      <c r="A627" s="50"/>
      <c r="B627" s="51"/>
      <c r="C627" s="51"/>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50"/>
      <c r="AO627" s="50"/>
      <c r="AP627" s="50"/>
      <c r="AQ627" s="50"/>
      <c r="AR627" s="50"/>
      <c r="AS627" s="50"/>
      <c r="AT627" s="50"/>
      <c r="AU627" s="40"/>
      <c r="AV627" s="40"/>
      <c r="AW627" s="40"/>
      <c r="AX627" s="42"/>
    </row>
    <row r="628" spans="1:50" ht="22.5" customHeight="1" x14ac:dyDescent="0.25">
      <c r="A628" s="50"/>
      <c r="B628" s="51"/>
      <c r="C628" s="51"/>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c r="AK628" s="50"/>
      <c r="AL628" s="50"/>
      <c r="AM628" s="50"/>
      <c r="AN628" s="50"/>
      <c r="AO628" s="50"/>
      <c r="AP628" s="50"/>
      <c r="AQ628" s="50"/>
      <c r="AR628" s="50"/>
      <c r="AS628" s="50"/>
      <c r="AT628" s="50"/>
      <c r="AU628" s="40"/>
      <c r="AV628" s="40"/>
      <c r="AW628" s="40"/>
      <c r="AX628" s="42"/>
    </row>
    <row r="629" spans="1:50" ht="22.5" customHeight="1" x14ac:dyDescent="0.25">
      <c r="A629" s="50"/>
      <c r="B629" s="51"/>
      <c r="C629" s="51"/>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c r="AJ629" s="50"/>
      <c r="AK629" s="50"/>
      <c r="AL629" s="50"/>
      <c r="AM629" s="50"/>
      <c r="AN629" s="50"/>
      <c r="AO629" s="50"/>
      <c r="AP629" s="50"/>
      <c r="AQ629" s="50"/>
      <c r="AR629" s="50"/>
      <c r="AS629" s="50"/>
      <c r="AT629" s="50"/>
      <c r="AU629" s="40"/>
      <c r="AV629" s="40"/>
      <c r="AW629" s="40"/>
      <c r="AX629" s="42"/>
    </row>
    <row r="630" spans="1:50" ht="22.5" customHeight="1" x14ac:dyDescent="0.25">
      <c r="A630" s="50"/>
      <c r="B630" s="51"/>
      <c r="C630" s="51"/>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c r="AJ630" s="50"/>
      <c r="AK630" s="50"/>
      <c r="AL630" s="50"/>
      <c r="AM630" s="50"/>
      <c r="AN630" s="50"/>
      <c r="AO630" s="50"/>
      <c r="AP630" s="50"/>
      <c r="AQ630" s="50"/>
      <c r="AR630" s="50"/>
      <c r="AS630" s="50"/>
      <c r="AT630" s="50"/>
      <c r="AU630" s="40"/>
      <c r="AV630" s="40"/>
      <c r="AW630" s="40"/>
      <c r="AX630" s="42"/>
    </row>
    <row r="631" spans="1:50" ht="22.5" customHeight="1" x14ac:dyDescent="0.25">
      <c r="A631" s="50"/>
      <c r="B631" s="51"/>
      <c r="C631" s="51"/>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c r="AK631" s="50"/>
      <c r="AL631" s="50"/>
      <c r="AM631" s="50"/>
      <c r="AN631" s="50"/>
      <c r="AO631" s="50"/>
      <c r="AP631" s="50"/>
      <c r="AQ631" s="50"/>
      <c r="AR631" s="50"/>
      <c r="AS631" s="50"/>
      <c r="AT631" s="50"/>
      <c r="AU631" s="40"/>
      <c r="AV631" s="40"/>
      <c r="AW631" s="40"/>
      <c r="AX631" s="42"/>
    </row>
    <row r="632" spans="1:50" ht="22.5" customHeight="1" x14ac:dyDescent="0.25">
      <c r="A632" s="50"/>
      <c r="B632" s="51"/>
      <c r="C632" s="51"/>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c r="AJ632" s="50"/>
      <c r="AK632" s="50"/>
      <c r="AL632" s="50"/>
      <c r="AM632" s="50"/>
      <c r="AN632" s="50"/>
      <c r="AO632" s="50"/>
      <c r="AP632" s="50"/>
      <c r="AQ632" s="50"/>
      <c r="AR632" s="50"/>
      <c r="AS632" s="50"/>
      <c r="AT632" s="50"/>
      <c r="AU632" s="40"/>
      <c r="AV632" s="40"/>
      <c r="AW632" s="40"/>
      <c r="AX632" s="42"/>
    </row>
    <row r="633" spans="1:50" ht="22.5" customHeight="1" x14ac:dyDescent="0.25">
      <c r="A633" s="50"/>
      <c r="B633" s="51"/>
      <c r="C633" s="51"/>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c r="AB633" s="50"/>
      <c r="AC633" s="50"/>
      <c r="AD633" s="50"/>
      <c r="AE633" s="50"/>
      <c r="AF633" s="50"/>
      <c r="AG633" s="50"/>
      <c r="AH633" s="50"/>
      <c r="AI633" s="50"/>
      <c r="AJ633" s="50"/>
      <c r="AK633" s="50"/>
      <c r="AL633" s="50"/>
      <c r="AM633" s="50"/>
      <c r="AN633" s="50"/>
      <c r="AO633" s="50"/>
      <c r="AP633" s="50"/>
      <c r="AQ633" s="50"/>
      <c r="AR633" s="50"/>
      <c r="AS633" s="50"/>
      <c r="AT633" s="50"/>
      <c r="AU633" s="40"/>
      <c r="AV633" s="40"/>
      <c r="AW633" s="40"/>
      <c r="AX633" s="42"/>
    </row>
    <row r="634" spans="1:50" ht="22.5" customHeight="1" x14ac:dyDescent="0.25">
      <c r="A634" s="50"/>
      <c r="B634" s="51"/>
      <c r="C634" s="51"/>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c r="AJ634" s="50"/>
      <c r="AK634" s="50"/>
      <c r="AL634" s="50"/>
      <c r="AM634" s="50"/>
      <c r="AN634" s="50"/>
      <c r="AO634" s="50"/>
      <c r="AP634" s="50"/>
      <c r="AQ634" s="50"/>
      <c r="AR634" s="50"/>
      <c r="AS634" s="50"/>
      <c r="AT634" s="50"/>
      <c r="AU634" s="40"/>
      <c r="AV634" s="40"/>
      <c r="AW634" s="40"/>
      <c r="AX634" s="42"/>
    </row>
    <row r="635" spans="1:50" ht="22.5" customHeight="1" x14ac:dyDescent="0.25">
      <c r="A635" s="50"/>
      <c r="B635" s="51"/>
      <c r="C635" s="51"/>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c r="AB635" s="50"/>
      <c r="AC635" s="50"/>
      <c r="AD635" s="50"/>
      <c r="AE635" s="50"/>
      <c r="AF635" s="50"/>
      <c r="AG635" s="50"/>
      <c r="AH635" s="50"/>
      <c r="AI635" s="50"/>
      <c r="AJ635" s="50"/>
      <c r="AK635" s="50"/>
      <c r="AL635" s="50"/>
      <c r="AM635" s="50"/>
      <c r="AN635" s="50"/>
      <c r="AO635" s="50"/>
      <c r="AP635" s="50"/>
      <c r="AQ635" s="50"/>
      <c r="AR635" s="50"/>
      <c r="AS635" s="50"/>
      <c r="AT635" s="50"/>
      <c r="AU635" s="40"/>
      <c r="AV635" s="40"/>
      <c r="AW635" s="40"/>
      <c r="AX635" s="42"/>
    </row>
    <row r="636" spans="1:50" ht="22.5" customHeight="1" x14ac:dyDescent="0.25">
      <c r="A636" s="50"/>
      <c r="B636" s="51"/>
      <c r="C636" s="51"/>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c r="AB636" s="50"/>
      <c r="AC636" s="50"/>
      <c r="AD636" s="50"/>
      <c r="AE636" s="50"/>
      <c r="AF636" s="50"/>
      <c r="AG636" s="50"/>
      <c r="AH636" s="50"/>
      <c r="AI636" s="50"/>
      <c r="AJ636" s="50"/>
      <c r="AK636" s="50"/>
      <c r="AL636" s="50"/>
      <c r="AM636" s="50"/>
      <c r="AN636" s="50"/>
      <c r="AO636" s="50"/>
      <c r="AP636" s="50"/>
      <c r="AQ636" s="50"/>
      <c r="AR636" s="50"/>
      <c r="AS636" s="50"/>
      <c r="AT636" s="50"/>
      <c r="AU636" s="40"/>
      <c r="AV636" s="40"/>
      <c r="AW636" s="40"/>
      <c r="AX636" s="42"/>
    </row>
    <row r="637" spans="1:50" ht="22.5" customHeight="1" x14ac:dyDescent="0.25">
      <c r="A637" s="50"/>
      <c r="B637" s="51"/>
      <c r="C637" s="51"/>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c r="AB637" s="50"/>
      <c r="AC637" s="50"/>
      <c r="AD637" s="50"/>
      <c r="AE637" s="50"/>
      <c r="AF637" s="50"/>
      <c r="AG637" s="50"/>
      <c r="AH637" s="50"/>
      <c r="AI637" s="50"/>
      <c r="AJ637" s="50"/>
      <c r="AK637" s="50"/>
      <c r="AL637" s="50"/>
      <c r="AM637" s="50"/>
      <c r="AN637" s="50"/>
      <c r="AO637" s="50"/>
      <c r="AP637" s="50"/>
      <c r="AQ637" s="50"/>
      <c r="AR637" s="50"/>
      <c r="AS637" s="50"/>
      <c r="AT637" s="50"/>
      <c r="AU637" s="40"/>
      <c r="AV637" s="40"/>
      <c r="AW637" s="40"/>
      <c r="AX637" s="42"/>
    </row>
    <row r="638" spans="1:50" ht="22.5" customHeight="1" x14ac:dyDescent="0.25">
      <c r="A638" s="50"/>
      <c r="B638" s="51"/>
      <c r="C638" s="51"/>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c r="AJ638" s="50"/>
      <c r="AK638" s="50"/>
      <c r="AL638" s="50"/>
      <c r="AM638" s="50"/>
      <c r="AN638" s="50"/>
      <c r="AO638" s="50"/>
      <c r="AP638" s="50"/>
      <c r="AQ638" s="50"/>
      <c r="AR638" s="50"/>
      <c r="AS638" s="50"/>
      <c r="AT638" s="50"/>
      <c r="AU638" s="40"/>
      <c r="AV638" s="40"/>
      <c r="AW638" s="40"/>
      <c r="AX638" s="42"/>
    </row>
    <row r="639" spans="1:50" ht="22.5" customHeight="1" x14ac:dyDescent="0.25">
      <c r="A639" s="50"/>
      <c r="B639" s="51"/>
      <c r="C639" s="51"/>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c r="AB639" s="50"/>
      <c r="AC639" s="50"/>
      <c r="AD639" s="50"/>
      <c r="AE639" s="50"/>
      <c r="AF639" s="50"/>
      <c r="AG639" s="50"/>
      <c r="AH639" s="50"/>
      <c r="AI639" s="50"/>
      <c r="AJ639" s="50"/>
      <c r="AK639" s="50"/>
      <c r="AL639" s="50"/>
      <c r="AM639" s="50"/>
      <c r="AN639" s="50"/>
      <c r="AO639" s="50"/>
      <c r="AP639" s="50"/>
      <c r="AQ639" s="50"/>
      <c r="AR639" s="50"/>
      <c r="AS639" s="50"/>
      <c r="AT639" s="50"/>
      <c r="AU639" s="40"/>
      <c r="AV639" s="40"/>
      <c r="AW639" s="40"/>
      <c r="AX639" s="42"/>
    </row>
    <row r="640" spans="1:50" ht="22.5" customHeight="1" x14ac:dyDescent="0.25">
      <c r="A640" s="50"/>
      <c r="B640" s="51"/>
      <c r="C640" s="51"/>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c r="AJ640" s="50"/>
      <c r="AK640" s="50"/>
      <c r="AL640" s="50"/>
      <c r="AM640" s="50"/>
      <c r="AN640" s="50"/>
      <c r="AO640" s="50"/>
      <c r="AP640" s="50"/>
      <c r="AQ640" s="50"/>
      <c r="AR640" s="50"/>
      <c r="AS640" s="50"/>
      <c r="AT640" s="50"/>
      <c r="AU640" s="40"/>
      <c r="AV640" s="40"/>
      <c r="AW640" s="40"/>
      <c r="AX640" s="42"/>
    </row>
    <row r="641" spans="1:50" ht="22.5" customHeight="1" x14ac:dyDescent="0.25">
      <c r="A641" s="50"/>
      <c r="B641" s="51"/>
      <c r="C641" s="51"/>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c r="AJ641" s="50"/>
      <c r="AK641" s="50"/>
      <c r="AL641" s="50"/>
      <c r="AM641" s="50"/>
      <c r="AN641" s="50"/>
      <c r="AO641" s="50"/>
      <c r="AP641" s="50"/>
      <c r="AQ641" s="50"/>
      <c r="AR641" s="50"/>
      <c r="AS641" s="50"/>
      <c r="AT641" s="50"/>
      <c r="AU641" s="40"/>
      <c r="AV641" s="40"/>
      <c r="AW641" s="40"/>
      <c r="AX641" s="42"/>
    </row>
    <row r="642" spans="1:50" ht="22.5" customHeight="1" x14ac:dyDescent="0.25">
      <c r="A642" s="50"/>
      <c r="B642" s="51"/>
      <c r="C642" s="51"/>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c r="AK642" s="50"/>
      <c r="AL642" s="50"/>
      <c r="AM642" s="50"/>
      <c r="AN642" s="50"/>
      <c r="AO642" s="50"/>
      <c r="AP642" s="50"/>
      <c r="AQ642" s="50"/>
      <c r="AR642" s="50"/>
      <c r="AS642" s="50"/>
      <c r="AT642" s="50"/>
      <c r="AU642" s="40"/>
      <c r="AV642" s="40"/>
      <c r="AW642" s="40"/>
      <c r="AX642" s="42"/>
    </row>
    <row r="643" spans="1:50" ht="22.5" customHeight="1" x14ac:dyDescent="0.25">
      <c r="A643" s="50"/>
      <c r="B643" s="51"/>
      <c r="C643" s="51"/>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c r="AJ643" s="50"/>
      <c r="AK643" s="50"/>
      <c r="AL643" s="50"/>
      <c r="AM643" s="50"/>
      <c r="AN643" s="50"/>
      <c r="AO643" s="50"/>
      <c r="AP643" s="50"/>
      <c r="AQ643" s="50"/>
      <c r="AR643" s="50"/>
      <c r="AS643" s="50"/>
      <c r="AT643" s="50"/>
      <c r="AU643" s="40"/>
      <c r="AV643" s="40"/>
      <c r="AW643" s="40"/>
      <c r="AX643" s="42"/>
    </row>
    <row r="644" spans="1:50" ht="22.5" customHeight="1" x14ac:dyDescent="0.25">
      <c r="A644" s="50"/>
      <c r="B644" s="51"/>
      <c r="C644" s="51"/>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c r="AJ644" s="50"/>
      <c r="AK644" s="50"/>
      <c r="AL644" s="50"/>
      <c r="AM644" s="50"/>
      <c r="AN644" s="50"/>
      <c r="AO644" s="50"/>
      <c r="AP644" s="50"/>
      <c r="AQ644" s="50"/>
      <c r="AR644" s="50"/>
      <c r="AS644" s="50"/>
      <c r="AT644" s="50"/>
      <c r="AU644" s="40"/>
      <c r="AV644" s="40"/>
      <c r="AW644" s="40"/>
      <c r="AX644" s="42"/>
    </row>
    <row r="645" spans="1:50" ht="22.5" customHeight="1" x14ac:dyDescent="0.25">
      <c r="A645" s="50"/>
      <c r="B645" s="51"/>
      <c r="C645" s="51"/>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c r="AJ645" s="50"/>
      <c r="AK645" s="50"/>
      <c r="AL645" s="50"/>
      <c r="AM645" s="50"/>
      <c r="AN645" s="50"/>
      <c r="AO645" s="50"/>
      <c r="AP645" s="50"/>
      <c r="AQ645" s="50"/>
      <c r="AR645" s="50"/>
      <c r="AS645" s="50"/>
      <c r="AT645" s="50"/>
      <c r="AU645" s="40"/>
      <c r="AV645" s="40"/>
      <c r="AW645" s="40"/>
      <c r="AX645" s="42"/>
    </row>
    <row r="646" spans="1:50" ht="22.5" customHeight="1" x14ac:dyDescent="0.25">
      <c r="A646" s="50"/>
      <c r="B646" s="51"/>
      <c r="C646" s="51"/>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c r="AJ646" s="50"/>
      <c r="AK646" s="50"/>
      <c r="AL646" s="50"/>
      <c r="AM646" s="50"/>
      <c r="AN646" s="50"/>
      <c r="AO646" s="50"/>
      <c r="AP646" s="50"/>
      <c r="AQ646" s="50"/>
      <c r="AR646" s="50"/>
      <c r="AS646" s="50"/>
      <c r="AT646" s="50"/>
      <c r="AU646" s="40"/>
      <c r="AV646" s="40"/>
      <c r="AW646" s="40"/>
      <c r="AX646" s="42"/>
    </row>
    <row r="647" spans="1:50" ht="22.5" customHeight="1" x14ac:dyDescent="0.25">
      <c r="A647" s="50"/>
      <c r="B647" s="51"/>
      <c r="C647" s="51"/>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c r="AB647" s="50"/>
      <c r="AC647" s="50"/>
      <c r="AD647" s="50"/>
      <c r="AE647" s="50"/>
      <c r="AF647" s="50"/>
      <c r="AG647" s="50"/>
      <c r="AH647" s="50"/>
      <c r="AI647" s="50"/>
      <c r="AJ647" s="50"/>
      <c r="AK647" s="50"/>
      <c r="AL647" s="50"/>
      <c r="AM647" s="50"/>
      <c r="AN647" s="50"/>
      <c r="AO647" s="50"/>
      <c r="AP647" s="50"/>
      <c r="AQ647" s="50"/>
      <c r="AR647" s="50"/>
      <c r="AS647" s="50"/>
      <c r="AT647" s="50"/>
      <c r="AU647" s="40"/>
      <c r="AV647" s="40"/>
      <c r="AW647" s="40"/>
      <c r="AX647" s="42"/>
    </row>
    <row r="648" spans="1:50" ht="22.5" customHeight="1" x14ac:dyDescent="0.25">
      <c r="A648" s="50"/>
      <c r="B648" s="51"/>
      <c r="C648" s="51"/>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c r="AB648" s="50"/>
      <c r="AC648" s="50"/>
      <c r="AD648" s="50"/>
      <c r="AE648" s="50"/>
      <c r="AF648" s="50"/>
      <c r="AG648" s="50"/>
      <c r="AH648" s="50"/>
      <c r="AI648" s="50"/>
      <c r="AJ648" s="50"/>
      <c r="AK648" s="50"/>
      <c r="AL648" s="50"/>
      <c r="AM648" s="50"/>
      <c r="AN648" s="50"/>
      <c r="AO648" s="50"/>
      <c r="AP648" s="50"/>
      <c r="AQ648" s="50"/>
      <c r="AR648" s="50"/>
      <c r="AS648" s="50"/>
      <c r="AT648" s="50"/>
      <c r="AU648" s="40"/>
      <c r="AV648" s="40"/>
      <c r="AW648" s="40"/>
      <c r="AX648" s="42"/>
    </row>
    <row r="649" spans="1:50" ht="22.5" customHeight="1" x14ac:dyDescent="0.25">
      <c r="A649" s="50"/>
      <c r="B649" s="51"/>
      <c r="C649" s="51"/>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c r="AB649" s="50"/>
      <c r="AC649" s="50"/>
      <c r="AD649" s="50"/>
      <c r="AE649" s="50"/>
      <c r="AF649" s="50"/>
      <c r="AG649" s="50"/>
      <c r="AH649" s="50"/>
      <c r="AI649" s="50"/>
      <c r="AJ649" s="50"/>
      <c r="AK649" s="50"/>
      <c r="AL649" s="50"/>
      <c r="AM649" s="50"/>
      <c r="AN649" s="50"/>
      <c r="AO649" s="50"/>
      <c r="AP649" s="50"/>
      <c r="AQ649" s="50"/>
      <c r="AR649" s="50"/>
      <c r="AS649" s="50"/>
      <c r="AT649" s="50"/>
      <c r="AU649" s="40"/>
      <c r="AV649" s="40"/>
      <c r="AW649" s="40"/>
      <c r="AX649" s="42"/>
    </row>
    <row r="650" spans="1:50" ht="22.5" customHeight="1" x14ac:dyDescent="0.25">
      <c r="A650" s="50"/>
      <c r="B650" s="51"/>
      <c r="C650" s="51"/>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c r="AB650" s="50"/>
      <c r="AC650" s="50"/>
      <c r="AD650" s="50"/>
      <c r="AE650" s="50"/>
      <c r="AF650" s="50"/>
      <c r="AG650" s="50"/>
      <c r="AH650" s="50"/>
      <c r="AI650" s="50"/>
      <c r="AJ650" s="50"/>
      <c r="AK650" s="50"/>
      <c r="AL650" s="50"/>
      <c r="AM650" s="50"/>
      <c r="AN650" s="50"/>
      <c r="AO650" s="50"/>
      <c r="AP650" s="50"/>
      <c r="AQ650" s="50"/>
      <c r="AR650" s="50"/>
      <c r="AS650" s="50"/>
      <c r="AT650" s="50"/>
      <c r="AU650" s="40"/>
      <c r="AV650" s="40"/>
      <c r="AW650" s="40"/>
      <c r="AX650" s="42"/>
    </row>
    <row r="651" spans="1:50" ht="22.5" customHeight="1" x14ac:dyDescent="0.25">
      <c r="A651" s="50"/>
      <c r="B651" s="51"/>
      <c r="C651" s="51"/>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c r="AK651" s="50"/>
      <c r="AL651" s="50"/>
      <c r="AM651" s="50"/>
      <c r="AN651" s="50"/>
      <c r="AO651" s="50"/>
      <c r="AP651" s="50"/>
      <c r="AQ651" s="50"/>
      <c r="AR651" s="50"/>
      <c r="AS651" s="50"/>
      <c r="AT651" s="50"/>
      <c r="AU651" s="40"/>
      <c r="AV651" s="40"/>
      <c r="AW651" s="40"/>
      <c r="AX651" s="42"/>
    </row>
    <row r="652" spans="1:50" ht="22.5" customHeight="1" x14ac:dyDescent="0.25">
      <c r="A652" s="50"/>
      <c r="B652" s="51"/>
      <c r="C652" s="51"/>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c r="AK652" s="50"/>
      <c r="AL652" s="50"/>
      <c r="AM652" s="50"/>
      <c r="AN652" s="50"/>
      <c r="AO652" s="50"/>
      <c r="AP652" s="50"/>
      <c r="AQ652" s="50"/>
      <c r="AR652" s="50"/>
      <c r="AS652" s="50"/>
      <c r="AT652" s="50"/>
      <c r="AU652" s="40"/>
      <c r="AV652" s="40"/>
      <c r="AW652" s="40"/>
      <c r="AX652" s="42"/>
    </row>
    <row r="653" spans="1:50" ht="22.5" customHeight="1" x14ac:dyDescent="0.25">
      <c r="A653" s="50"/>
      <c r="B653" s="51"/>
      <c r="C653" s="51"/>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c r="AB653" s="50"/>
      <c r="AC653" s="50"/>
      <c r="AD653" s="50"/>
      <c r="AE653" s="50"/>
      <c r="AF653" s="50"/>
      <c r="AG653" s="50"/>
      <c r="AH653" s="50"/>
      <c r="AI653" s="50"/>
      <c r="AJ653" s="50"/>
      <c r="AK653" s="50"/>
      <c r="AL653" s="50"/>
      <c r="AM653" s="50"/>
      <c r="AN653" s="50"/>
      <c r="AO653" s="50"/>
      <c r="AP653" s="50"/>
      <c r="AQ653" s="50"/>
      <c r="AR653" s="50"/>
      <c r="AS653" s="50"/>
      <c r="AT653" s="50"/>
      <c r="AU653" s="40"/>
      <c r="AV653" s="40"/>
      <c r="AW653" s="40"/>
      <c r="AX653" s="42"/>
    </row>
    <row r="654" spans="1:50" ht="22.5" customHeight="1" x14ac:dyDescent="0.25">
      <c r="A654" s="50"/>
      <c r="B654" s="51"/>
      <c r="C654" s="51"/>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c r="AC654" s="50"/>
      <c r="AD654" s="50"/>
      <c r="AE654" s="50"/>
      <c r="AF654" s="50"/>
      <c r="AG654" s="50"/>
      <c r="AH654" s="50"/>
      <c r="AI654" s="50"/>
      <c r="AJ654" s="50"/>
      <c r="AK654" s="50"/>
      <c r="AL654" s="50"/>
      <c r="AM654" s="50"/>
      <c r="AN654" s="50"/>
      <c r="AO654" s="50"/>
      <c r="AP654" s="50"/>
      <c r="AQ654" s="50"/>
      <c r="AR654" s="50"/>
      <c r="AS654" s="50"/>
      <c r="AT654" s="50"/>
      <c r="AU654" s="40"/>
      <c r="AV654" s="40"/>
      <c r="AW654" s="40"/>
      <c r="AX654" s="42"/>
    </row>
    <row r="655" spans="1:50" ht="22.5" customHeight="1" x14ac:dyDescent="0.25">
      <c r="A655" s="50"/>
      <c r="B655" s="51"/>
      <c r="C655" s="51"/>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c r="AB655" s="50"/>
      <c r="AC655" s="50"/>
      <c r="AD655" s="50"/>
      <c r="AE655" s="50"/>
      <c r="AF655" s="50"/>
      <c r="AG655" s="50"/>
      <c r="AH655" s="50"/>
      <c r="AI655" s="50"/>
      <c r="AJ655" s="50"/>
      <c r="AK655" s="50"/>
      <c r="AL655" s="50"/>
      <c r="AM655" s="50"/>
      <c r="AN655" s="50"/>
      <c r="AO655" s="50"/>
      <c r="AP655" s="50"/>
      <c r="AQ655" s="50"/>
      <c r="AR655" s="50"/>
      <c r="AS655" s="50"/>
      <c r="AT655" s="50"/>
      <c r="AU655" s="40"/>
      <c r="AV655" s="40"/>
      <c r="AW655" s="40"/>
      <c r="AX655" s="42"/>
    </row>
    <row r="656" spans="1:50" ht="22.5" customHeight="1" x14ac:dyDescent="0.25">
      <c r="A656" s="50"/>
      <c r="B656" s="51"/>
      <c r="C656" s="51"/>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c r="AK656" s="50"/>
      <c r="AL656" s="50"/>
      <c r="AM656" s="50"/>
      <c r="AN656" s="50"/>
      <c r="AO656" s="50"/>
      <c r="AP656" s="50"/>
      <c r="AQ656" s="50"/>
      <c r="AR656" s="50"/>
      <c r="AS656" s="50"/>
      <c r="AT656" s="50"/>
      <c r="AU656" s="40"/>
      <c r="AV656" s="40"/>
      <c r="AW656" s="40"/>
      <c r="AX656" s="42"/>
    </row>
    <row r="657" spans="1:50" ht="22.5" customHeight="1" x14ac:dyDescent="0.25">
      <c r="A657" s="50"/>
      <c r="B657" s="51"/>
      <c r="C657" s="51"/>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c r="AB657" s="50"/>
      <c r="AC657" s="50"/>
      <c r="AD657" s="50"/>
      <c r="AE657" s="50"/>
      <c r="AF657" s="50"/>
      <c r="AG657" s="50"/>
      <c r="AH657" s="50"/>
      <c r="AI657" s="50"/>
      <c r="AJ657" s="50"/>
      <c r="AK657" s="50"/>
      <c r="AL657" s="50"/>
      <c r="AM657" s="50"/>
      <c r="AN657" s="50"/>
      <c r="AO657" s="50"/>
      <c r="AP657" s="50"/>
      <c r="AQ657" s="50"/>
      <c r="AR657" s="50"/>
      <c r="AS657" s="50"/>
      <c r="AT657" s="50"/>
      <c r="AU657" s="40"/>
      <c r="AV657" s="40"/>
      <c r="AW657" s="40"/>
      <c r="AX657" s="42"/>
    </row>
    <row r="658" spans="1:50" ht="22.5" customHeight="1" x14ac:dyDescent="0.25">
      <c r="A658" s="50"/>
      <c r="B658" s="51"/>
      <c r="C658" s="51"/>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c r="AK658" s="50"/>
      <c r="AL658" s="50"/>
      <c r="AM658" s="50"/>
      <c r="AN658" s="50"/>
      <c r="AO658" s="50"/>
      <c r="AP658" s="50"/>
      <c r="AQ658" s="50"/>
      <c r="AR658" s="50"/>
      <c r="AS658" s="50"/>
      <c r="AT658" s="50"/>
      <c r="AU658" s="40"/>
      <c r="AV658" s="40"/>
      <c r="AW658" s="40"/>
      <c r="AX658" s="42"/>
    </row>
    <row r="659" spans="1:50" ht="22.5" customHeight="1" x14ac:dyDescent="0.25">
      <c r="A659" s="50"/>
      <c r="B659" s="51"/>
      <c r="C659" s="51"/>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c r="AB659" s="50"/>
      <c r="AC659" s="50"/>
      <c r="AD659" s="50"/>
      <c r="AE659" s="50"/>
      <c r="AF659" s="50"/>
      <c r="AG659" s="50"/>
      <c r="AH659" s="50"/>
      <c r="AI659" s="50"/>
      <c r="AJ659" s="50"/>
      <c r="AK659" s="50"/>
      <c r="AL659" s="50"/>
      <c r="AM659" s="50"/>
      <c r="AN659" s="50"/>
      <c r="AO659" s="50"/>
      <c r="AP659" s="50"/>
      <c r="AQ659" s="50"/>
      <c r="AR659" s="50"/>
      <c r="AS659" s="50"/>
      <c r="AT659" s="50"/>
      <c r="AU659" s="40"/>
      <c r="AV659" s="40"/>
      <c r="AW659" s="40"/>
      <c r="AX659" s="42"/>
    </row>
    <row r="660" spans="1:50" ht="22.5" customHeight="1" x14ac:dyDescent="0.25">
      <c r="A660" s="50"/>
      <c r="B660" s="51"/>
      <c r="C660" s="51"/>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c r="AB660" s="50"/>
      <c r="AC660" s="50"/>
      <c r="AD660" s="50"/>
      <c r="AE660" s="50"/>
      <c r="AF660" s="50"/>
      <c r="AG660" s="50"/>
      <c r="AH660" s="50"/>
      <c r="AI660" s="50"/>
      <c r="AJ660" s="50"/>
      <c r="AK660" s="50"/>
      <c r="AL660" s="50"/>
      <c r="AM660" s="50"/>
      <c r="AN660" s="50"/>
      <c r="AO660" s="50"/>
      <c r="AP660" s="50"/>
      <c r="AQ660" s="50"/>
      <c r="AR660" s="50"/>
      <c r="AS660" s="50"/>
      <c r="AT660" s="50"/>
      <c r="AU660" s="40"/>
      <c r="AV660" s="40"/>
      <c r="AW660" s="40"/>
      <c r="AX660" s="42"/>
    </row>
    <row r="661" spans="1:50" ht="22.5" customHeight="1" x14ac:dyDescent="0.25">
      <c r="A661" s="50"/>
      <c r="B661" s="51"/>
      <c r="C661" s="51"/>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c r="AB661" s="50"/>
      <c r="AC661" s="50"/>
      <c r="AD661" s="50"/>
      <c r="AE661" s="50"/>
      <c r="AF661" s="50"/>
      <c r="AG661" s="50"/>
      <c r="AH661" s="50"/>
      <c r="AI661" s="50"/>
      <c r="AJ661" s="50"/>
      <c r="AK661" s="50"/>
      <c r="AL661" s="50"/>
      <c r="AM661" s="50"/>
      <c r="AN661" s="50"/>
      <c r="AO661" s="50"/>
      <c r="AP661" s="50"/>
      <c r="AQ661" s="50"/>
      <c r="AR661" s="50"/>
      <c r="AS661" s="50"/>
      <c r="AT661" s="50"/>
      <c r="AU661" s="40"/>
      <c r="AV661" s="40"/>
      <c r="AW661" s="40"/>
      <c r="AX661" s="42"/>
    </row>
    <row r="662" spans="1:50" ht="22.5" customHeight="1" x14ac:dyDescent="0.25">
      <c r="A662" s="50"/>
      <c r="B662" s="51"/>
      <c r="C662" s="51"/>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c r="AJ662" s="50"/>
      <c r="AK662" s="50"/>
      <c r="AL662" s="50"/>
      <c r="AM662" s="50"/>
      <c r="AN662" s="50"/>
      <c r="AO662" s="50"/>
      <c r="AP662" s="50"/>
      <c r="AQ662" s="50"/>
      <c r="AR662" s="50"/>
      <c r="AS662" s="50"/>
      <c r="AT662" s="50"/>
      <c r="AU662" s="40"/>
      <c r="AV662" s="40"/>
      <c r="AW662" s="40"/>
      <c r="AX662" s="42"/>
    </row>
    <row r="663" spans="1:50" ht="22.5" customHeight="1" x14ac:dyDescent="0.25">
      <c r="A663" s="50"/>
      <c r="B663" s="51"/>
      <c r="C663" s="51"/>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c r="AB663" s="50"/>
      <c r="AC663" s="50"/>
      <c r="AD663" s="50"/>
      <c r="AE663" s="50"/>
      <c r="AF663" s="50"/>
      <c r="AG663" s="50"/>
      <c r="AH663" s="50"/>
      <c r="AI663" s="50"/>
      <c r="AJ663" s="50"/>
      <c r="AK663" s="50"/>
      <c r="AL663" s="50"/>
      <c r="AM663" s="50"/>
      <c r="AN663" s="50"/>
      <c r="AO663" s="50"/>
      <c r="AP663" s="50"/>
      <c r="AQ663" s="50"/>
      <c r="AR663" s="50"/>
      <c r="AS663" s="50"/>
      <c r="AT663" s="50"/>
      <c r="AU663" s="40"/>
      <c r="AV663" s="40"/>
      <c r="AW663" s="40"/>
      <c r="AX663" s="42"/>
    </row>
    <row r="664" spans="1:50" ht="22.5" customHeight="1" x14ac:dyDescent="0.25">
      <c r="A664" s="50"/>
      <c r="B664" s="51"/>
      <c r="C664" s="51"/>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c r="AB664" s="50"/>
      <c r="AC664" s="50"/>
      <c r="AD664" s="50"/>
      <c r="AE664" s="50"/>
      <c r="AF664" s="50"/>
      <c r="AG664" s="50"/>
      <c r="AH664" s="50"/>
      <c r="AI664" s="50"/>
      <c r="AJ664" s="50"/>
      <c r="AK664" s="50"/>
      <c r="AL664" s="50"/>
      <c r="AM664" s="50"/>
      <c r="AN664" s="50"/>
      <c r="AO664" s="50"/>
      <c r="AP664" s="50"/>
      <c r="AQ664" s="50"/>
      <c r="AR664" s="50"/>
      <c r="AS664" s="50"/>
      <c r="AT664" s="50"/>
      <c r="AU664" s="40"/>
      <c r="AV664" s="40"/>
      <c r="AW664" s="40"/>
      <c r="AX664" s="42"/>
    </row>
    <row r="665" spans="1:50" ht="22.5" customHeight="1" x14ac:dyDescent="0.25">
      <c r="A665" s="50"/>
      <c r="B665" s="51"/>
      <c r="C665" s="51"/>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c r="AB665" s="50"/>
      <c r="AC665" s="50"/>
      <c r="AD665" s="50"/>
      <c r="AE665" s="50"/>
      <c r="AF665" s="50"/>
      <c r="AG665" s="50"/>
      <c r="AH665" s="50"/>
      <c r="AI665" s="50"/>
      <c r="AJ665" s="50"/>
      <c r="AK665" s="50"/>
      <c r="AL665" s="50"/>
      <c r="AM665" s="50"/>
      <c r="AN665" s="50"/>
      <c r="AO665" s="50"/>
      <c r="AP665" s="50"/>
      <c r="AQ665" s="50"/>
      <c r="AR665" s="50"/>
      <c r="AS665" s="50"/>
      <c r="AT665" s="50"/>
      <c r="AU665" s="40"/>
      <c r="AV665" s="40"/>
      <c r="AW665" s="40"/>
      <c r="AX665" s="42"/>
    </row>
    <row r="666" spans="1:50" ht="22.5" customHeight="1" x14ac:dyDescent="0.25">
      <c r="A666" s="50"/>
      <c r="B666" s="51"/>
      <c r="C666" s="51"/>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c r="AB666" s="50"/>
      <c r="AC666" s="50"/>
      <c r="AD666" s="50"/>
      <c r="AE666" s="50"/>
      <c r="AF666" s="50"/>
      <c r="AG666" s="50"/>
      <c r="AH666" s="50"/>
      <c r="AI666" s="50"/>
      <c r="AJ666" s="50"/>
      <c r="AK666" s="50"/>
      <c r="AL666" s="50"/>
      <c r="AM666" s="50"/>
      <c r="AN666" s="50"/>
      <c r="AO666" s="50"/>
      <c r="AP666" s="50"/>
      <c r="AQ666" s="50"/>
      <c r="AR666" s="50"/>
      <c r="AS666" s="50"/>
      <c r="AT666" s="50"/>
      <c r="AU666" s="40"/>
      <c r="AV666" s="40"/>
      <c r="AW666" s="40"/>
      <c r="AX666" s="42"/>
    </row>
    <row r="667" spans="1:50" ht="22.5" customHeight="1" x14ac:dyDescent="0.25">
      <c r="A667" s="50"/>
      <c r="B667" s="51"/>
      <c r="C667" s="51"/>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c r="AB667" s="50"/>
      <c r="AC667" s="50"/>
      <c r="AD667" s="50"/>
      <c r="AE667" s="50"/>
      <c r="AF667" s="50"/>
      <c r="AG667" s="50"/>
      <c r="AH667" s="50"/>
      <c r="AI667" s="50"/>
      <c r="AJ667" s="50"/>
      <c r="AK667" s="50"/>
      <c r="AL667" s="50"/>
      <c r="AM667" s="50"/>
      <c r="AN667" s="50"/>
      <c r="AO667" s="50"/>
      <c r="AP667" s="50"/>
      <c r="AQ667" s="50"/>
      <c r="AR667" s="50"/>
      <c r="AS667" s="50"/>
      <c r="AT667" s="50"/>
      <c r="AU667" s="40"/>
      <c r="AV667" s="40"/>
      <c r="AW667" s="40"/>
      <c r="AX667" s="42"/>
    </row>
    <row r="668" spans="1:50" ht="22.5" customHeight="1" x14ac:dyDescent="0.25">
      <c r="A668" s="50"/>
      <c r="B668" s="51"/>
      <c r="C668" s="51"/>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c r="AB668" s="50"/>
      <c r="AC668" s="50"/>
      <c r="AD668" s="50"/>
      <c r="AE668" s="50"/>
      <c r="AF668" s="50"/>
      <c r="AG668" s="50"/>
      <c r="AH668" s="50"/>
      <c r="AI668" s="50"/>
      <c r="AJ668" s="50"/>
      <c r="AK668" s="50"/>
      <c r="AL668" s="50"/>
      <c r="AM668" s="50"/>
      <c r="AN668" s="50"/>
      <c r="AO668" s="50"/>
      <c r="AP668" s="50"/>
      <c r="AQ668" s="50"/>
      <c r="AR668" s="50"/>
      <c r="AS668" s="50"/>
      <c r="AT668" s="50"/>
      <c r="AU668" s="40"/>
      <c r="AV668" s="40"/>
      <c r="AW668" s="40"/>
      <c r="AX668" s="42"/>
    </row>
    <row r="669" spans="1:50" ht="22.5" customHeight="1" x14ac:dyDescent="0.25">
      <c r="A669" s="50"/>
      <c r="B669" s="51"/>
      <c r="C669" s="51"/>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c r="AB669" s="50"/>
      <c r="AC669" s="50"/>
      <c r="AD669" s="50"/>
      <c r="AE669" s="50"/>
      <c r="AF669" s="50"/>
      <c r="AG669" s="50"/>
      <c r="AH669" s="50"/>
      <c r="AI669" s="50"/>
      <c r="AJ669" s="50"/>
      <c r="AK669" s="50"/>
      <c r="AL669" s="50"/>
      <c r="AM669" s="50"/>
      <c r="AN669" s="50"/>
      <c r="AO669" s="50"/>
      <c r="AP669" s="50"/>
      <c r="AQ669" s="50"/>
      <c r="AR669" s="50"/>
      <c r="AS669" s="50"/>
      <c r="AT669" s="50"/>
      <c r="AU669" s="40"/>
      <c r="AV669" s="40"/>
      <c r="AW669" s="40"/>
      <c r="AX669" s="42"/>
    </row>
    <row r="670" spans="1:50" ht="22.5" customHeight="1" x14ac:dyDescent="0.25">
      <c r="A670" s="50"/>
      <c r="B670" s="51"/>
      <c r="C670" s="51"/>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c r="AC670" s="50"/>
      <c r="AD670" s="50"/>
      <c r="AE670" s="50"/>
      <c r="AF670" s="50"/>
      <c r="AG670" s="50"/>
      <c r="AH670" s="50"/>
      <c r="AI670" s="50"/>
      <c r="AJ670" s="50"/>
      <c r="AK670" s="50"/>
      <c r="AL670" s="50"/>
      <c r="AM670" s="50"/>
      <c r="AN670" s="50"/>
      <c r="AO670" s="50"/>
      <c r="AP670" s="50"/>
      <c r="AQ670" s="50"/>
      <c r="AR670" s="50"/>
      <c r="AS670" s="50"/>
      <c r="AT670" s="50"/>
      <c r="AU670" s="40"/>
      <c r="AV670" s="40"/>
      <c r="AW670" s="40"/>
      <c r="AX670" s="42"/>
    </row>
    <row r="671" spans="1:50" ht="22.5" customHeight="1" x14ac:dyDescent="0.25">
      <c r="A671" s="50"/>
      <c r="B671" s="51"/>
      <c r="C671" s="51"/>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50"/>
      <c r="AK671" s="50"/>
      <c r="AL671" s="50"/>
      <c r="AM671" s="50"/>
      <c r="AN671" s="50"/>
      <c r="AO671" s="50"/>
      <c r="AP671" s="50"/>
      <c r="AQ671" s="50"/>
      <c r="AR671" s="50"/>
      <c r="AS671" s="50"/>
      <c r="AT671" s="50"/>
      <c r="AU671" s="40"/>
      <c r="AV671" s="40"/>
      <c r="AW671" s="40"/>
      <c r="AX671" s="42"/>
    </row>
    <row r="672" spans="1:50" ht="22.5" customHeight="1" x14ac:dyDescent="0.25">
      <c r="A672" s="50"/>
      <c r="B672" s="51"/>
      <c r="C672" s="51"/>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50"/>
      <c r="AK672" s="50"/>
      <c r="AL672" s="50"/>
      <c r="AM672" s="50"/>
      <c r="AN672" s="50"/>
      <c r="AO672" s="50"/>
      <c r="AP672" s="50"/>
      <c r="AQ672" s="50"/>
      <c r="AR672" s="50"/>
      <c r="AS672" s="50"/>
      <c r="AT672" s="50"/>
      <c r="AU672" s="40"/>
      <c r="AV672" s="40"/>
      <c r="AW672" s="40"/>
      <c r="AX672" s="42"/>
    </row>
    <row r="673" spans="1:50" ht="22.5" customHeight="1" x14ac:dyDescent="0.25">
      <c r="A673" s="50"/>
      <c r="B673" s="51"/>
      <c r="C673" s="51"/>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c r="AJ673" s="50"/>
      <c r="AK673" s="50"/>
      <c r="AL673" s="50"/>
      <c r="AM673" s="50"/>
      <c r="AN673" s="50"/>
      <c r="AO673" s="50"/>
      <c r="AP673" s="50"/>
      <c r="AQ673" s="50"/>
      <c r="AR673" s="50"/>
      <c r="AS673" s="50"/>
      <c r="AT673" s="50"/>
      <c r="AU673" s="40"/>
      <c r="AV673" s="40"/>
      <c r="AW673" s="40"/>
      <c r="AX673" s="42"/>
    </row>
    <row r="674" spans="1:50" ht="22.5" customHeight="1" x14ac:dyDescent="0.25">
      <c r="A674" s="50"/>
      <c r="B674" s="51"/>
      <c r="C674" s="51"/>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c r="AJ674" s="50"/>
      <c r="AK674" s="50"/>
      <c r="AL674" s="50"/>
      <c r="AM674" s="50"/>
      <c r="AN674" s="50"/>
      <c r="AO674" s="50"/>
      <c r="AP674" s="50"/>
      <c r="AQ674" s="50"/>
      <c r="AR674" s="50"/>
      <c r="AS674" s="50"/>
      <c r="AT674" s="50"/>
      <c r="AU674" s="40"/>
      <c r="AV674" s="40"/>
      <c r="AW674" s="40"/>
      <c r="AX674" s="42"/>
    </row>
    <row r="675" spans="1:50" ht="22.5" customHeight="1" x14ac:dyDescent="0.25">
      <c r="A675" s="50"/>
      <c r="B675" s="51"/>
      <c r="C675" s="51"/>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c r="AB675" s="50"/>
      <c r="AC675" s="50"/>
      <c r="AD675" s="50"/>
      <c r="AE675" s="50"/>
      <c r="AF675" s="50"/>
      <c r="AG675" s="50"/>
      <c r="AH675" s="50"/>
      <c r="AI675" s="50"/>
      <c r="AJ675" s="50"/>
      <c r="AK675" s="50"/>
      <c r="AL675" s="50"/>
      <c r="AM675" s="50"/>
      <c r="AN675" s="50"/>
      <c r="AO675" s="50"/>
      <c r="AP675" s="50"/>
      <c r="AQ675" s="50"/>
      <c r="AR675" s="50"/>
      <c r="AS675" s="50"/>
      <c r="AT675" s="50"/>
      <c r="AU675" s="40"/>
      <c r="AV675" s="40"/>
      <c r="AW675" s="40"/>
      <c r="AX675" s="42"/>
    </row>
    <row r="676" spans="1:50" ht="22.5" customHeight="1" x14ac:dyDescent="0.25">
      <c r="A676" s="50"/>
      <c r="B676" s="51"/>
      <c r="C676" s="51"/>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c r="AB676" s="50"/>
      <c r="AC676" s="50"/>
      <c r="AD676" s="50"/>
      <c r="AE676" s="50"/>
      <c r="AF676" s="50"/>
      <c r="AG676" s="50"/>
      <c r="AH676" s="50"/>
      <c r="AI676" s="50"/>
      <c r="AJ676" s="50"/>
      <c r="AK676" s="50"/>
      <c r="AL676" s="50"/>
      <c r="AM676" s="50"/>
      <c r="AN676" s="50"/>
      <c r="AO676" s="50"/>
      <c r="AP676" s="50"/>
      <c r="AQ676" s="50"/>
      <c r="AR676" s="50"/>
      <c r="AS676" s="50"/>
      <c r="AT676" s="50"/>
      <c r="AU676" s="40"/>
      <c r="AV676" s="40"/>
      <c r="AW676" s="40"/>
      <c r="AX676" s="42"/>
    </row>
    <row r="677" spans="1:50" ht="22.5" customHeight="1" x14ac:dyDescent="0.25">
      <c r="A677" s="50"/>
      <c r="B677" s="51"/>
      <c r="C677" s="51"/>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c r="AB677" s="50"/>
      <c r="AC677" s="50"/>
      <c r="AD677" s="50"/>
      <c r="AE677" s="50"/>
      <c r="AF677" s="50"/>
      <c r="AG677" s="50"/>
      <c r="AH677" s="50"/>
      <c r="AI677" s="50"/>
      <c r="AJ677" s="50"/>
      <c r="AK677" s="50"/>
      <c r="AL677" s="50"/>
      <c r="AM677" s="50"/>
      <c r="AN677" s="50"/>
      <c r="AO677" s="50"/>
      <c r="AP677" s="50"/>
      <c r="AQ677" s="50"/>
      <c r="AR677" s="50"/>
      <c r="AS677" s="50"/>
      <c r="AT677" s="50"/>
      <c r="AU677" s="40"/>
      <c r="AV677" s="40"/>
      <c r="AW677" s="40"/>
      <c r="AX677" s="42"/>
    </row>
    <row r="678" spans="1:50" ht="22.5" customHeight="1" x14ac:dyDescent="0.25">
      <c r="A678" s="50"/>
      <c r="B678" s="51"/>
      <c r="C678" s="51"/>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c r="AJ678" s="50"/>
      <c r="AK678" s="50"/>
      <c r="AL678" s="50"/>
      <c r="AM678" s="50"/>
      <c r="AN678" s="50"/>
      <c r="AO678" s="50"/>
      <c r="AP678" s="50"/>
      <c r="AQ678" s="50"/>
      <c r="AR678" s="50"/>
      <c r="AS678" s="50"/>
      <c r="AT678" s="50"/>
      <c r="AU678" s="40"/>
      <c r="AV678" s="40"/>
      <c r="AW678" s="40"/>
      <c r="AX678" s="42"/>
    </row>
    <row r="679" spans="1:50" ht="22.5" customHeight="1" x14ac:dyDescent="0.25">
      <c r="A679" s="50"/>
      <c r="B679" s="51"/>
      <c r="C679" s="51"/>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c r="AK679" s="50"/>
      <c r="AL679" s="50"/>
      <c r="AM679" s="50"/>
      <c r="AN679" s="50"/>
      <c r="AO679" s="50"/>
      <c r="AP679" s="50"/>
      <c r="AQ679" s="50"/>
      <c r="AR679" s="50"/>
      <c r="AS679" s="50"/>
      <c r="AT679" s="50"/>
      <c r="AU679" s="40"/>
      <c r="AV679" s="40"/>
      <c r="AW679" s="40"/>
      <c r="AX679" s="42"/>
    </row>
    <row r="680" spans="1:50" ht="22.5" customHeight="1" x14ac:dyDescent="0.25">
      <c r="A680" s="50"/>
      <c r="B680" s="51"/>
      <c r="C680" s="51"/>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c r="AJ680" s="50"/>
      <c r="AK680" s="50"/>
      <c r="AL680" s="50"/>
      <c r="AM680" s="50"/>
      <c r="AN680" s="50"/>
      <c r="AO680" s="50"/>
      <c r="AP680" s="50"/>
      <c r="AQ680" s="50"/>
      <c r="AR680" s="50"/>
      <c r="AS680" s="50"/>
      <c r="AT680" s="50"/>
      <c r="AU680" s="40"/>
      <c r="AV680" s="40"/>
      <c r="AW680" s="40"/>
      <c r="AX680" s="42"/>
    </row>
    <row r="681" spans="1:50" ht="22.5" customHeight="1" x14ac:dyDescent="0.25">
      <c r="A681" s="50"/>
      <c r="B681" s="51"/>
      <c r="C681" s="51"/>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c r="AB681" s="50"/>
      <c r="AC681" s="50"/>
      <c r="AD681" s="50"/>
      <c r="AE681" s="50"/>
      <c r="AF681" s="50"/>
      <c r="AG681" s="50"/>
      <c r="AH681" s="50"/>
      <c r="AI681" s="50"/>
      <c r="AJ681" s="50"/>
      <c r="AK681" s="50"/>
      <c r="AL681" s="50"/>
      <c r="AM681" s="50"/>
      <c r="AN681" s="50"/>
      <c r="AO681" s="50"/>
      <c r="AP681" s="50"/>
      <c r="AQ681" s="50"/>
      <c r="AR681" s="50"/>
      <c r="AS681" s="50"/>
      <c r="AT681" s="50"/>
      <c r="AU681" s="40"/>
      <c r="AV681" s="40"/>
      <c r="AW681" s="40"/>
      <c r="AX681" s="42"/>
    </row>
    <row r="682" spans="1:50" ht="22.5" customHeight="1" x14ac:dyDescent="0.25">
      <c r="A682" s="50"/>
      <c r="B682" s="51"/>
      <c r="C682" s="51"/>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c r="AJ682" s="50"/>
      <c r="AK682" s="50"/>
      <c r="AL682" s="50"/>
      <c r="AM682" s="50"/>
      <c r="AN682" s="50"/>
      <c r="AO682" s="50"/>
      <c r="AP682" s="50"/>
      <c r="AQ682" s="50"/>
      <c r="AR682" s="50"/>
      <c r="AS682" s="50"/>
      <c r="AT682" s="50"/>
      <c r="AU682" s="40"/>
      <c r="AV682" s="40"/>
      <c r="AW682" s="40"/>
      <c r="AX682" s="42"/>
    </row>
    <row r="683" spans="1:50" ht="22.5" customHeight="1" x14ac:dyDescent="0.25">
      <c r="A683" s="50"/>
      <c r="B683" s="51"/>
      <c r="C683" s="51"/>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c r="AK683" s="50"/>
      <c r="AL683" s="50"/>
      <c r="AM683" s="50"/>
      <c r="AN683" s="50"/>
      <c r="AO683" s="50"/>
      <c r="AP683" s="50"/>
      <c r="AQ683" s="50"/>
      <c r="AR683" s="50"/>
      <c r="AS683" s="50"/>
      <c r="AT683" s="50"/>
      <c r="AU683" s="40"/>
      <c r="AV683" s="40"/>
      <c r="AW683" s="40"/>
      <c r="AX683" s="42"/>
    </row>
    <row r="684" spans="1:50" ht="22.5" customHeight="1" x14ac:dyDescent="0.25">
      <c r="A684" s="50"/>
      <c r="B684" s="51"/>
      <c r="C684" s="51"/>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c r="AJ684" s="50"/>
      <c r="AK684" s="50"/>
      <c r="AL684" s="50"/>
      <c r="AM684" s="50"/>
      <c r="AN684" s="50"/>
      <c r="AO684" s="50"/>
      <c r="AP684" s="50"/>
      <c r="AQ684" s="50"/>
      <c r="AR684" s="50"/>
      <c r="AS684" s="50"/>
      <c r="AT684" s="50"/>
      <c r="AU684" s="40"/>
      <c r="AV684" s="40"/>
      <c r="AW684" s="40"/>
      <c r="AX684" s="42"/>
    </row>
    <row r="685" spans="1:50" ht="22.5" customHeight="1" x14ac:dyDescent="0.25">
      <c r="A685" s="50"/>
      <c r="B685" s="51"/>
      <c r="C685" s="51"/>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c r="AK685" s="50"/>
      <c r="AL685" s="50"/>
      <c r="AM685" s="50"/>
      <c r="AN685" s="50"/>
      <c r="AO685" s="50"/>
      <c r="AP685" s="50"/>
      <c r="AQ685" s="50"/>
      <c r="AR685" s="50"/>
      <c r="AS685" s="50"/>
      <c r="AT685" s="50"/>
      <c r="AU685" s="40"/>
      <c r="AV685" s="40"/>
      <c r="AW685" s="40"/>
      <c r="AX685" s="42"/>
    </row>
    <row r="686" spans="1:50" ht="22.5" customHeight="1" x14ac:dyDescent="0.25">
      <c r="A686" s="50"/>
      <c r="B686" s="51"/>
      <c r="C686" s="51"/>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0"/>
      <c r="AN686" s="50"/>
      <c r="AO686" s="50"/>
      <c r="AP686" s="50"/>
      <c r="AQ686" s="50"/>
      <c r="AR686" s="50"/>
      <c r="AS686" s="50"/>
      <c r="AT686" s="50"/>
      <c r="AU686" s="40"/>
      <c r="AV686" s="40"/>
      <c r="AW686" s="40"/>
      <c r="AX686" s="42"/>
    </row>
    <row r="687" spans="1:50" ht="22.5" customHeight="1" x14ac:dyDescent="0.25">
      <c r="A687" s="50"/>
      <c r="B687" s="51"/>
      <c r="C687" s="51"/>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c r="AJ687" s="50"/>
      <c r="AK687" s="50"/>
      <c r="AL687" s="50"/>
      <c r="AM687" s="50"/>
      <c r="AN687" s="50"/>
      <c r="AO687" s="50"/>
      <c r="AP687" s="50"/>
      <c r="AQ687" s="50"/>
      <c r="AR687" s="50"/>
      <c r="AS687" s="50"/>
      <c r="AT687" s="50"/>
      <c r="AU687" s="40"/>
      <c r="AV687" s="40"/>
      <c r="AW687" s="40"/>
      <c r="AX687" s="42"/>
    </row>
    <row r="688" spans="1:50" ht="22.5" customHeight="1" x14ac:dyDescent="0.25">
      <c r="A688" s="50"/>
      <c r="B688" s="51"/>
      <c r="C688" s="51"/>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c r="AB688" s="50"/>
      <c r="AC688" s="50"/>
      <c r="AD688" s="50"/>
      <c r="AE688" s="50"/>
      <c r="AF688" s="50"/>
      <c r="AG688" s="50"/>
      <c r="AH688" s="50"/>
      <c r="AI688" s="50"/>
      <c r="AJ688" s="50"/>
      <c r="AK688" s="50"/>
      <c r="AL688" s="50"/>
      <c r="AM688" s="50"/>
      <c r="AN688" s="50"/>
      <c r="AO688" s="50"/>
      <c r="AP688" s="50"/>
      <c r="AQ688" s="50"/>
      <c r="AR688" s="50"/>
      <c r="AS688" s="50"/>
      <c r="AT688" s="50"/>
      <c r="AU688" s="40"/>
      <c r="AV688" s="40"/>
      <c r="AW688" s="40"/>
      <c r="AX688" s="42"/>
    </row>
    <row r="689" spans="1:50" ht="22.5" customHeight="1" x14ac:dyDescent="0.25">
      <c r="A689" s="50"/>
      <c r="B689" s="51"/>
      <c r="C689" s="51"/>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c r="AB689" s="50"/>
      <c r="AC689" s="50"/>
      <c r="AD689" s="50"/>
      <c r="AE689" s="50"/>
      <c r="AF689" s="50"/>
      <c r="AG689" s="50"/>
      <c r="AH689" s="50"/>
      <c r="AI689" s="50"/>
      <c r="AJ689" s="50"/>
      <c r="AK689" s="50"/>
      <c r="AL689" s="50"/>
      <c r="AM689" s="50"/>
      <c r="AN689" s="50"/>
      <c r="AO689" s="50"/>
      <c r="AP689" s="50"/>
      <c r="AQ689" s="50"/>
      <c r="AR689" s="50"/>
      <c r="AS689" s="50"/>
      <c r="AT689" s="50"/>
      <c r="AU689" s="40"/>
      <c r="AV689" s="40"/>
      <c r="AW689" s="40"/>
      <c r="AX689" s="42"/>
    </row>
    <row r="690" spans="1:50" ht="22.5" customHeight="1" x14ac:dyDescent="0.25">
      <c r="A690" s="50"/>
      <c r="B690" s="51"/>
      <c r="C690" s="51"/>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c r="AB690" s="50"/>
      <c r="AC690" s="50"/>
      <c r="AD690" s="50"/>
      <c r="AE690" s="50"/>
      <c r="AF690" s="50"/>
      <c r="AG690" s="50"/>
      <c r="AH690" s="50"/>
      <c r="AI690" s="50"/>
      <c r="AJ690" s="50"/>
      <c r="AK690" s="50"/>
      <c r="AL690" s="50"/>
      <c r="AM690" s="50"/>
      <c r="AN690" s="50"/>
      <c r="AO690" s="50"/>
      <c r="AP690" s="50"/>
      <c r="AQ690" s="50"/>
      <c r="AR690" s="50"/>
      <c r="AS690" s="50"/>
      <c r="AT690" s="50"/>
      <c r="AU690" s="40"/>
      <c r="AV690" s="40"/>
      <c r="AW690" s="40"/>
      <c r="AX690" s="42"/>
    </row>
    <row r="691" spans="1:50" ht="22.5" customHeight="1" x14ac:dyDescent="0.25">
      <c r="A691" s="50"/>
      <c r="B691" s="51"/>
      <c r="C691" s="51"/>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c r="AB691" s="50"/>
      <c r="AC691" s="50"/>
      <c r="AD691" s="50"/>
      <c r="AE691" s="50"/>
      <c r="AF691" s="50"/>
      <c r="AG691" s="50"/>
      <c r="AH691" s="50"/>
      <c r="AI691" s="50"/>
      <c r="AJ691" s="50"/>
      <c r="AK691" s="50"/>
      <c r="AL691" s="50"/>
      <c r="AM691" s="50"/>
      <c r="AN691" s="50"/>
      <c r="AO691" s="50"/>
      <c r="AP691" s="50"/>
      <c r="AQ691" s="50"/>
      <c r="AR691" s="50"/>
      <c r="AS691" s="50"/>
      <c r="AT691" s="50"/>
      <c r="AU691" s="40"/>
      <c r="AV691" s="40"/>
      <c r="AW691" s="40"/>
      <c r="AX691" s="42"/>
    </row>
    <row r="692" spans="1:50" ht="22.5" customHeight="1" x14ac:dyDescent="0.25">
      <c r="A692" s="50"/>
      <c r="B692" s="51"/>
      <c r="C692" s="51"/>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c r="AB692" s="50"/>
      <c r="AC692" s="50"/>
      <c r="AD692" s="50"/>
      <c r="AE692" s="50"/>
      <c r="AF692" s="50"/>
      <c r="AG692" s="50"/>
      <c r="AH692" s="50"/>
      <c r="AI692" s="50"/>
      <c r="AJ692" s="50"/>
      <c r="AK692" s="50"/>
      <c r="AL692" s="50"/>
      <c r="AM692" s="50"/>
      <c r="AN692" s="50"/>
      <c r="AO692" s="50"/>
      <c r="AP692" s="50"/>
      <c r="AQ692" s="50"/>
      <c r="AR692" s="50"/>
      <c r="AS692" s="50"/>
      <c r="AT692" s="50"/>
      <c r="AU692" s="40"/>
      <c r="AV692" s="40"/>
      <c r="AW692" s="40"/>
      <c r="AX692" s="42"/>
    </row>
    <row r="693" spans="1:50" ht="22.5" customHeight="1" x14ac:dyDescent="0.25">
      <c r="A693" s="50"/>
      <c r="B693" s="51"/>
      <c r="C693" s="51"/>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0"/>
      <c r="AJ693" s="50"/>
      <c r="AK693" s="50"/>
      <c r="AL693" s="50"/>
      <c r="AM693" s="50"/>
      <c r="AN693" s="50"/>
      <c r="AO693" s="50"/>
      <c r="AP693" s="50"/>
      <c r="AQ693" s="50"/>
      <c r="AR693" s="50"/>
      <c r="AS693" s="50"/>
      <c r="AT693" s="50"/>
      <c r="AU693" s="40"/>
      <c r="AV693" s="40"/>
      <c r="AW693" s="40"/>
      <c r="AX693" s="42"/>
    </row>
    <row r="694" spans="1:50" ht="22.5" customHeight="1" x14ac:dyDescent="0.25">
      <c r="A694" s="50"/>
      <c r="B694" s="51"/>
      <c r="C694" s="51"/>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c r="AB694" s="50"/>
      <c r="AC694" s="50"/>
      <c r="AD694" s="50"/>
      <c r="AE694" s="50"/>
      <c r="AF694" s="50"/>
      <c r="AG694" s="50"/>
      <c r="AH694" s="50"/>
      <c r="AI694" s="50"/>
      <c r="AJ694" s="50"/>
      <c r="AK694" s="50"/>
      <c r="AL694" s="50"/>
      <c r="AM694" s="50"/>
      <c r="AN694" s="50"/>
      <c r="AO694" s="50"/>
      <c r="AP694" s="50"/>
      <c r="AQ694" s="50"/>
      <c r="AR694" s="50"/>
      <c r="AS694" s="50"/>
      <c r="AT694" s="50"/>
      <c r="AU694" s="40"/>
      <c r="AV694" s="40"/>
      <c r="AW694" s="40"/>
      <c r="AX694" s="42"/>
    </row>
    <row r="695" spans="1:50" ht="22.5" customHeight="1" x14ac:dyDescent="0.25">
      <c r="A695" s="50"/>
      <c r="B695" s="51"/>
      <c r="C695" s="51"/>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c r="AJ695" s="50"/>
      <c r="AK695" s="50"/>
      <c r="AL695" s="50"/>
      <c r="AM695" s="50"/>
      <c r="AN695" s="50"/>
      <c r="AO695" s="50"/>
      <c r="AP695" s="50"/>
      <c r="AQ695" s="50"/>
      <c r="AR695" s="50"/>
      <c r="AS695" s="50"/>
      <c r="AT695" s="50"/>
      <c r="AU695" s="40"/>
      <c r="AV695" s="40"/>
      <c r="AW695" s="40"/>
      <c r="AX695" s="42"/>
    </row>
    <row r="696" spans="1:50" ht="22.5" customHeight="1" x14ac:dyDescent="0.25">
      <c r="A696" s="50"/>
      <c r="B696" s="51"/>
      <c r="C696" s="51"/>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c r="AJ696" s="50"/>
      <c r="AK696" s="50"/>
      <c r="AL696" s="50"/>
      <c r="AM696" s="50"/>
      <c r="AN696" s="50"/>
      <c r="AO696" s="50"/>
      <c r="AP696" s="50"/>
      <c r="AQ696" s="50"/>
      <c r="AR696" s="50"/>
      <c r="AS696" s="50"/>
      <c r="AT696" s="50"/>
      <c r="AU696" s="40"/>
      <c r="AV696" s="40"/>
      <c r="AW696" s="40"/>
      <c r="AX696" s="42"/>
    </row>
    <row r="697" spans="1:50" ht="22.5" customHeight="1" x14ac:dyDescent="0.25">
      <c r="A697" s="50"/>
      <c r="B697" s="51"/>
      <c r="C697" s="51"/>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c r="AJ697" s="50"/>
      <c r="AK697" s="50"/>
      <c r="AL697" s="50"/>
      <c r="AM697" s="50"/>
      <c r="AN697" s="50"/>
      <c r="AO697" s="50"/>
      <c r="AP697" s="50"/>
      <c r="AQ697" s="50"/>
      <c r="AR697" s="50"/>
      <c r="AS697" s="50"/>
      <c r="AT697" s="50"/>
      <c r="AU697" s="40"/>
      <c r="AV697" s="40"/>
      <c r="AW697" s="40"/>
      <c r="AX697" s="42"/>
    </row>
    <row r="698" spans="1:50" ht="22.5" customHeight="1" x14ac:dyDescent="0.25">
      <c r="A698" s="50"/>
      <c r="B698" s="51"/>
      <c r="C698" s="51"/>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c r="AB698" s="50"/>
      <c r="AC698" s="50"/>
      <c r="AD698" s="50"/>
      <c r="AE698" s="50"/>
      <c r="AF698" s="50"/>
      <c r="AG698" s="50"/>
      <c r="AH698" s="50"/>
      <c r="AI698" s="50"/>
      <c r="AJ698" s="50"/>
      <c r="AK698" s="50"/>
      <c r="AL698" s="50"/>
      <c r="AM698" s="50"/>
      <c r="AN698" s="50"/>
      <c r="AO698" s="50"/>
      <c r="AP698" s="50"/>
      <c r="AQ698" s="50"/>
      <c r="AR698" s="50"/>
      <c r="AS698" s="50"/>
      <c r="AT698" s="50"/>
      <c r="AU698" s="40"/>
      <c r="AV698" s="40"/>
      <c r="AW698" s="40"/>
      <c r="AX698" s="42"/>
    </row>
    <row r="699" spans="1:50" ht="22.5" customHeight="1" x14ac:dyDescent="0.25">
      <c r="A699" s="50"/>
      <c r="B699" s="51"/>
      <c r="C699" s="51"/>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c r="AJ699" s="50"/>
      <c r="AK699" s="50"/>
      <c r="AL699" s="50"/>
      <c r="AM699" s="50"/>
      <c r="AN699" s="50"/>
      <c r="AO699" s="50"/>
      <c r="AP699" s="50"/>
      <c r="AQ699" s="50"/>
      <c r="AR699" s="50"/>
      <c r="AS699" s="50"/>
      <c r="AT699" s="50"/>
      <c r="AU699" s="40"/>
      <c r="AV699" s="40"/>
      <c r="AW699" s="40"/>
      <c r="AX699" s="42"/>
    </row>
    <row r="700" spans="1:50" ht="22.5" customHeight="1" x14ac:dyDescent="0.25">
      <c r="A700" s="50"/>
      <c r="B700" s="51"/>
      <c r="C700" s="51"/>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c r="AL700" s="50"/>
      <c r="AM700" s="50"/>
      <c r="AN700" s="50"/>
      <c r="AO700" s="50"/>
      <c r="AP700" s="50"/>
      <c r="AQ700" s="50"/>
      <c r="AR700" s="50"/>
      <c r="AS700" s="50"/>
      <c r="AT700" s="50"/>
      <c r="AU700" s="40"/>
      <c r="AV700" s="40"/>
      <c r="AW700" s="40"/>
      <c r="AX700" s="42"/>
    </row>
    <row r="701" spans="1:50" ht="22.5" customHeight="1" x14ac:dyDescent="0.25">
      <c r="A701" s="50"/>
      <c r="B701" s="51"/>
      <c r="C701" s="51"/>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c r="AL701" s="50"/>
      <c r="AM701" s="50"/>
      <c r="AN701" s="50"/>
      <c r="AO701" s="50"/>
      <c r="AP701" s="50"/>
      <c r="AQ701" s="50"/>
      <c r="AR701" s="50"/>
      <c r="AS701" s="50"/>
      <c r="AT701" s="50"/>
      <c r="AU701" s="40"/>
      <c r="AV701" s="40"/>
      <c r="AW701" s="40"/>
      <c r="AX701" s="42"/>
    </row>
    <row r="702" spans="1:50" ht="22.5" customHeight="1" x14ac:dyDescent="0.25">
      <c r="A702" s="50"/>
      <c r="B702" s="51"/>
      <c r="C702" s="51"/>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50"/>
      <c r="AK702" s="50"/>
      <c r="AL702" s="50"/>
      <c r="AM702" s="50"/>
      <c r="AN702" s="50"/>
      <c r="AO702" s="50"/>
      <c r="AP702" s="50"/>
      <c r="AQ702" s="50"/>
      <c r="AR702" s="50"/>
      <c r="AS702" s="50"/>
      <c r="AT702" s="50"/>
      <c r="AU702" s="40"/>
      <c r="AV702" s="40"/>
      <c r="AW702" s="40"/>
      <c r="AX702" s="42"/>
    </row>
    <row r="703" spans="1:50" ht="22.5" customHeight="1" x14ac:dyDescent="0.25">
      <c r="A703" s="50"/>
      <c r="B703" s="51"/>
      <c r="C703" s="51"/>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c r="AB703" s="50"/>
      <c r="AC703" s="50"/>
      <c r="AD703" s="50"/>
      <c r="AE703" s="50"/>
      <c r="AF703" s="50"/>
      <c r="AG703" s="50"/>
      <c r="AH703" s="50"/>
      <c r="AI703" s="50"/>
      <c r="AJ703" s="50"/>
      <c r="AK703" s="50"/>
      <c r="AL703" s="50"/>
      <c r="AM703" s="50"/>
      <c r="AN703" s="50"/>
      <c r="AO703" s="50"/>
      <c r="AP703" s="50"/>
      <c r="AQ703" s="50"/>
      <c r="AR703" s="50"/>
      <c r="AS703" s="50"/>
      <c r="AT703" s="50"/>
      <c r="AU703" s="40"/>
      <c r="AV703" s="40"/>
      <c r="AW703" s="40"/>
      <c r="AX703" s="42"/>
    </row>
    <row r="704" spans="1:50" ht="22.5" customHeight="1" x14ac:dyDescent="0.25">
      <c r="A704" s="50"/>
      <c r="B704" s="51"/>
      <c r="C704" s="51"/>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c r="AB704" s="50"/>
      <c r="AC704" s="50"/>
      <c r="AD704" s="50"/>
      <c r="AE704" s="50"/>
      <c r="AF704" s="50"/>
      <c r="AG704" s="50"/>
      <c r="AH704" s="50"/>
      <c r="AI704" s="50"/>
      <c r="AJ704" s="50"/>
      <c r="AK704" s="50"/>
      <c r="AL704" s="50"/>
      <c r="AM704" s="50"/>
      <c r="AN704" s="50"/>
      <c r="AO704" s="50"/>
      <c r="AP704" s="50"/>
      <c r="AQ704" s="50"/>
      <c r="AR704" s="50"/>
      <c r="AS704" s="50"/>
      <c r="AT704" s="50"/>
      <c r="AU704" s="40"/>
      <c r="AV704" s="40"/>
      <c r="AW704" s="40"/>
      <c r="AX704" s="42"/>
    </row>
    <row r="705" spans="1:50" ht="22.5" customHeight="1" x14ac:dyDescent="0.25">
      <c r="A705" s="50"/>
      <c r="B705" s="51"/>
      <c r="C705" s="51"/>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c r="AK705" s="50"/>
      <c r="AL705" s="50"/>
      <c r="AM705" s="50"/>
      <c r="AN705" s="50"/>
      <c r="AO705" s="50"/>
      <c r="AP705" s="50"/>
      <c r="AQ705" s="50"/>
      <c r="AR705" s="50"/>
      <c r="AS705" s="50"/>
      <c r="AT705" s="50"/>
      <c r="AU705" s="40"/>
      <c r="AV705" s="40"/>
      <c r="AW705" s="40"/>
      <c r="AX705" s="42"/>
    </row>
    <row r="706" spans="1:50" ht="22.5" customHeight="1" x14ac:dyDescent="0.25">
      <c r="A706" s="50"/>
      <c r="B706" s="51"/>
      <c r="C706" s="51"/>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c r="AB706" s="50"/>
      <c r="AC706" s="50"/>
      <c r="AD706" s="50"/>
      <c r="AE706" s="50"/>
      <c r="AF706" s="50"/>
      <c r="AG706" s="50"/>
      <c r="AH706" s="50"/>
      <c r="AI706" s="50"/>
      <c r="AJ706" s="50"/>
      <c r="AK706" s="50"/>
      <c r="AL706" s="50"/>
      <c r="AM706" s="50"/>
      <c r="AN706" s="50"/>
      <c r="AO706" s="50"/>
      <c r="AP706" s="50"/>
      <c r="AQ706" s="50"/>
      <c r="AR706" s="50"/>
      <c r="AS706" s="50"/>
      <c r="AT706" s="50"/>
      <c r="AU706" s="40"/>
      <c r="AV706" s="40"/>
      <c r="AW706" s="40"/>
      <c r="AX706" s="42"/>
    </row>
    <row r="707" spans="1:50" ht="22.5" customHeight="1" x14ac:dyDescent="0.25">
      <c r="A707" s="50"/>
      <c r="B707" s="51"/>
      <c r="C707" s="51"/>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c r="AL707" s="50"/>
      <c r="AM707" s="50"/>
      <c r="AN707" s="50"/>
      <c r="AO707" s="50"/>
      <c r="AP707" s="50"/>
      <c r="AQ707" s="50"/>
      <c r="AR707" s="50"/>
      <c r="AS707" s="50"/>
      <c r="AT707" s="50"/>
      <c r="AU707" s="40"/>
      <c r="AV707" s="40"/>
      <c r="AW707" s="40"/>
      <c r="AX707" s="42"/>
    </row>
    <row r="708" spans="1:50" ht="22.5" customHeight="1" x14ac:dyDescent="0.25">
      <c r="A708" s="50"/>
      <c r="B708" s="51"/>
      <c r="C708" s="51"/>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c r="AB708" s="50"/>
      <c r="AC708" s="50"/>
      <c r="AD708" s="50"/>
      <c r="AE708" s="50"/>
      <c r="AF708" s="50"/>
      <c r="AG708" s="50"/>
      <c r="AH708" s="50"/>
      <c r="AI708" s="50"/>
      <c r="AJ708" s="50"/>
      <c r="AK708" s="50"/>
      <c r="AL708" s="50"/>
      <c r="AM708" s="50"/>
      <c r="AN708" s="50"/>
      <c r="AO708" s="50"/>
      <c r="AP708" s="50"/>
      <c r="AQ708" s="50"/>
      <c r="AR708" s="50"/>
      <c r="AS708" s="50"/>
      <c r="AT708" s="50"/>
      <c r="AU708" s="40"/>
      <c r="AV708" s="40"/>
      <c r="AW708" s="40"/>
      <c r="AX708" s="42"/>
    </row>
    <row r="709" spans="1:50" ht="22.5" customHeight="1" x14ac:dyDescent="0.25">
      <c r="A709" s="50"/>
      <c r="B709" s="51"/>
      <c r="C709" s="51"/>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c r="AB709" s="50"/>
      <c r="AC709" s="50"/>
      <c r="AD709" s="50"/>
      <c r="AE709" s="50"/>
      <c r="AF709" s="50"/>
      <c r="AG709" s="50"/>
      <c r="AH709" s="50"/>
      <c r="AI709" s="50"/>
      <c r="AJ709" s="50"/>
      <c r="AK709" s="50"/>
      <c r="AL709" s="50"/>
      <c r="AM709" s="50"/>
      <c r="AN709" s="50"/>
      <c r="AO709" s="50"/>
      <c r="AP709" s="50"/>
      <c r="AQ709" s="50"/>
      <c r="AR709" s="50"/>
      <c r="AS709" s="50"/>
      <c r="AT709" s="50"/>
      <c r="AU709" s="40"/>
      <c r="AV709" s="40"/>
      <c r="AW709" s="40"/>
      <c r="AX709" s="42"/>
    </row>
    <row r="710" spans="1:50" ht="22.5" customHeight="1" x14ac:dyDescent="0.25">
      <c r="A710" s="50"/>
      <c r="B710" s="51"/>
      <c r="C710" s="51"/>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c r="AB710" s="50"/>
      <c r="AC710" s="50"/>
      <c r="AD710" s="50"/>
      <c r="AE710" s="50"/>
      <c r="AF710" s="50"/>
      <c r="AG710" s="50"/>
      <c r="AH710" s="50"/>
      <c r="AI710" s="50"/>
      <c r="AJ710" s="50"/>
      <c r="AK710" s="50"/>
      <c r="AL710" s="50"/>
      <c r="AM710" s="50"/>
      <c r="AN710" s="50"/>
      <c r="AO710" s="50"/>
      <c r="AP710" s="50"/>
      <c r="AQ710" s="50"/>
      <c r="AR710" s="50"/>
      <c r="AS710" s="50"/>
      <c r="AT710" s="50"/>
      <c r="AU710" s="40"/>
      <c r="AV710" s="40"/>
      <c r="AW710" s="40"/>
      <c r="AX710" s="42"/>
    </row>
    <row r="711" spans="1:50" ht="22.5" customHeight="1" x14ac:dyDescent="0.25">
      <c r="A711" s="50"/>
      <c r="B711" s="51"/>
      <c r="C711" s="51"/>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c r="AK711" s="50"/>
      <c r="AL711" s="50"/>
      <c r="AM711" s="50"/>
      <c r="AN711" s="50"/>
      <c r="AO711" s="50"/>
      <c r="AP711" s="50"/>
      <c r="AQ711" s="50"/>
      <c r="AR711" s="50"/>
      <c r="AS711" s="50"/>
      <c r="AT711" s="50"/>
      <c r="AU711" s="40"/>
      <c r="AV711" s="40"/>
      <c r="AW711" s="40"/>
      <c r="AX711" s="42"/>
    </row>
    <row r="712" spans="1:50" ht="22.5" customHeight="1" x14ac:dyDescent="0.25">
      <c r="A712" s="50"/>
      <c r="B712" s="51"/>
      <c r="C712" s="51"/>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c r="AK712" s="50"/>
      <c r="AL712" s="50"/>
      <c r="AM712" s="50"/>
      <c r="AN712" s="50"/>
      <c r="AO712" s="50"/>
      <c r="AP712" s="50"/>
      <c r="AQ712" s="50"/>
      <c r="AR712" s="50"/>
      <c r="AS712" s="50"/>
      <c r="AT712" s="50"/>
      <c r="AU712" s="40"/>
      <c r="AV712" s="40"/>
      <c r="AW712" s="40"/>
      <c r="AX712" s="42"/>
    </row>
    <row r="713" spans="1:50" ht="22.5" customHeight="1" x14ac:dyDescent="0.25">
      <c r="A713" s="50"/>
      <c r="B713" s="51"/>
      <c r="C713" s="51"/>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c r="AK713" s="50"/>
      <c r="AL713" s="50"/>
      <c r="AM713" s="50"/>
      <c r="AN713" s="50"/>
      <c r="AO713" s="50"/>
      <c r="AP713" s="50"/>
      <c r="AQ713" s="50"/>
      <c r="AR713" s="50"/>
      <c r="AS713" s="50"/>
      <c r="AT713" s="50"/>
      <c r="AU713" s="40"/>
      <c r="AV713" s="40"/>
      <c r="AW713" s="40"/>
      <c r="AX713" s="42"/>
    </row>
    <row r="714" spans="1:50" ht="22.5" customHeight="1" x14ac:dyDescent="0.25">
      <c r="A714" s="50"/>
      <c r="B714" s="51"/>
      <c r="C714" s="51"/>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0"/>
      <c r="AN714" s="50"/>
      <c r="AO714" s="50"/>
      <c r="AP714" s="50"/>
      <c r="AQ714" s="50"/>
      <c r="AR714" s="50"/>
      <c r="AS714" s="50"/>
      <c r="AT714" s="50"/>
      <c r="AU714" s="40"/>
      <c r="AV714" s="40"/>
      <c r="AW714" s="40"/>
      <c r="AX714" s="42"/>
    </row>
    <row r="715" spans="1:50" ht="22.5" customHeight="1" x14ac:dyDescent="0.25">
      <c r="A715" s="50"/>
      <c r="B715" s="51"/>
      <c r="C715" s="51"/>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c r="AK715" s="50"/>
      <c r="AL715" s="50"/>
      <c r="AM715" s="50"/>
      <c r="AN715" s="50"/>
      <c r="AO715" s="50"/>
      <c r="AP715" s="50"/>
      <c r="AQ715" s="50"/>
      <c r="AR715" s="50"/>
      <c r="AS715" s="50"/>
      <c r="AT715" s="50"/>
      <c r="AU715" s="40"/>
      <c r="AV715" s="40"/>
      <c r="AW715" s="40"/>
      <c r="AX715" s="42"/>
    </row>
    <row r="716" spans="1:50" ht="22.5" customHeight="1" x14ac:dyDescent="0.25">
      <c r="A716" s="50"/>
      <c r="B716" s="51"/>
      <c r="C716" s="51"/>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c r="AK716" s="50"/>
      <c r="AL716" s="50"/>
      <c r="AM716" s="50"/>
      <c r="AN716" s="50"/>
      <c r="AO716" s="50"/>
      <c r="AP716" s="50"/>
      <c r="AQ716" s="50"/>
      <c r="AR716" s="50"/>
      <c r="AS716" s="50"/>
      <c r="AT716" s="50"/>
      <c r="AU716" s="40"/>
      <c r="AV716" s="40"/>
      <c r="AW716" s="40"/>
      <c r="AX716" s="42"/>
    </row>
    <row r="717" spans="1:50" ht="22.5" customHeight="1" x14ac:dyDescent="0.25">
      <c r="A717" s="50"/>
      <c r="B717" s="51"/>
      <c r="C717" s="51"/>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c r="AC717" s="50"/>
      <c r="AD717" s="50"/>
      <c r="AE717" s="50"/>
      <c r="AF717" s="50"/>
      <c r="AG717" s="50"/>
      <c r="AH717" s="50"/>
      <c r="AI717" s="50"/>
      <c r="AJ717" s="50"/>
      <c r="AK717" s="50"/>
      <c r="AL717" s="50"/>
      <c r="AM717" s="50"/>
      <c r="AN717" s="50"/>
      <c r="AO717" s="50"/>
      <c r="AP717" s="50"/>
      <c r="AQ717" s="50"/>
      <c r="AR717" s="50"/>
      <c r="AS717" s="50"/>
      <c r="AT717" s="50"/>
      <c r="AU717" s="40"/>
      <c r="AV717" s="40"/>
      <c r="AW717" s="40"/>
      <c r="AX717" s="42"/>
    </row>
    <row r="718" spans="1:50" ht="22.5" customHeight="1" x14ac:dyDescent="0.25">
      <c r="A718" s="50"/>
      <c r="B718" s="51"/>
      <c r="C718" s="51"/>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c r="AK718" s="50"/>
      <c r="AL718" s="50"/>
      <c r="AM718" s="50"/>
      <c r="AN718" s="50"/>
      <c r="AO718" s="50"/>
      <c r="AP718" s="50"/>
      <c r="AQ718" s="50"/>
      <c r="AR718" s="50"/>
      <c r="AS718" s="50"/>
      <c r="AT718" s="50"/>
      <c r="AU718" s="40"/>
      <c r="AV718" s="40"/>
      <c r="AW718" s="40"/>
      <c r="AX718" s="42"/>
    </row>
    <row r="719" spans="1:50" ht="22.5" customHeight="1" x14ac:dyDescent="0.25">
      <c r="A719" s="50"/>
      <c r="B719" s="51"/>
      <c r="C719" s="51"/>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c r="AC719" s="50"/>
      <c r="AD719" s="50"/>
      <c r="AE719" s="50"/>
      <c r="AF719" s="50"/>
      <c r="AG719" s="50"/>
      <c r="AH719" s="50"/>
      <c r="AI719" s="50"/>
      <c r="AJ719" s="50"/>
      <c r="AK719" s="50"/>
      <c r="AL719" s="50"/>
      <c r="AM719" s="50"/>
      <c r="AN719" s="50"/>
      <c r="AO719" s="50"/>
      <c r="AP719" s="50"/>
      <c r="AQ719" s="50"/>
      <c r="AR719" s="50"/>
      <c r="AS719" s="50"/>
      <c r="AT719" s="50"/>
      <c r="AU719" s="40"/>
      <c r="AV719" s="40"/>
      <c r="AW719" s="40"/>
      <c r="AX719" s="42"/>
    </row>
    <row r="720" spans="1:50" ht="22.5" customHeight="1" x14ac:dyDescent="0.25">
      <c r="A720" s="50"/>
      <c r="B720" s="51"/>
      <c r="C720" s="51"/>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c r="AK720" s="50"/>
      <c r="AL720" s="50"/>
      <c r="AM720" s="50"/>
      <c r="AN720" s="50"/>
      <c r="AO720" s="50"/>
      <c r="AP720" s="50"/>
      <c r="AQ720" s="50"/>
      <c r="AR720" s="50"/>
      <c r="AS720" s="50"/>
      <c r="AT720" s="50"/>
      <c r="AU720" s="40"/>
      <c r="AV720" s="40"/>
      <c r="AW720" s="40"/>
      <c r="AX720" s="42"/>
    </row>
    <row r="721" spans="1:50" ht="22.5" customHeight="1" x14ac:dyDescent="0.25">
      <c r="A721" s="50"/>
      <c r="B721" s="51"/>
      <c r="C721" s="51"/>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c r="AK721" s="50"/>
      <c r="AL721" s="50"/>
      <c r="AM721" s="50"/>
      <c r="AN721" s="50"/>
      <c r="AO721" s="50"/>
      <c r="AP721" s="50"/>
      <c r="AQ721" s="50"/>
      <c r="AR721" s="50"/>
      <c r="AS721" s="50"/>
      <c r="AT721" s="50"/>
      <c r="AU721" s="40"/>
      <c r="AV721" s="40"/>
      <c r="AW721" s="40"/>
      <c r="AX721" s="42"/>
    </row>
    <row r="722" spans="1:50" ht="22.5" customHeight="1" x14ac:dyDescent="0.25">
      <c r="A722" s="50"/>
      <c r="B722" s="51"/>
      <c r="C722" s="51"/>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c r="AC722" s="50"/>
      <c r="AD722" s="50"/>
      <c r="AE722" s="50"/>
      <c r="AF722" s="50"/>
      <c r="AG722" s="50"/>
      <c r="AH722" s="50"/>
      <c r="AI722" s="50"/>
      <c r="AJ722" s="50"/>
      <c r="AK722" s="50"/>
      <c r="AL722" s="50"/>
      <c r="AM722" s="50"/>
      <c r="AN722" s="50"/>
      <c r="AO722" s="50"/>
      <c r="AP722" s="50"/>
      <c r="AQ722" s="50"/>
      <c r="AR722" s="50"/>
      <c r="AS722" s="50"/>
      <c r="AT722" s="50"/>
      <c r="AU722" s="40"/>
      <c r="AV722" s="40"/>
      <c r="AW722" s="40"/>
      <c r="AX722" s="42"/>
    </row>
    <row r="723" spans="1:50" ht="22.5" customHeight="1" x14ac:dyDescent="0.25">
      <c r="A723" s="50"/>
      <c r="B723" s="51"/>
      <c r="C723" s="51"/>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c r="AC723" s="50"/>
      <c r="AD723" s="50"/>
      <c r="AE723" s="50"/>
      <c r="AF723" s="50"/>
      <c r="AG723" s="50"/>
      <c r="AH723" s="50"/>
      <c r="AI723" s="50"/>
      <c r="AJ723" s="50"/>
      <c r="AK723" s="50"/>
      <c r="AL723" s="50"/>
      <c r="AM723" s="50"/>
      <c r="AN723" s="50"/>
      <c r="AO723" s="50"/>
      <c r="AP723" s="50"/>
      <c r="AQ723" s="50"/>
      <c r="AR723" s="50"/>
      <c r="AS723" s="50"/>
      <c r="AT723" s="50"/>
      <c r="AU723" s="40"/>
      <c r="AV723" s="40"/>
      <c r="AW723" s="40"/>
      <c r="AX723" s="42"/>
    </row>
    <row r="724" spans="1:50" ht="22.5" customHeight="1" x14ac:dyDescent="0.25">
      <c r="A724" s="50"/>
      <c r="B724" s="51"/>
      <c r="C724" s="51"/>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c r="AC724" s="50"/>
      <c r="AD724" s="50"/>
      <c r="AE724" s="50"/>
      <c r="AF724" s="50"/>
      <c r="AG724" s="50"/>
      <c r="AH724" s="50"/>
      <c r="AI724" s="50"/>
      <c r="AJ724" s="50"/>
      <c r="AK724" s="50"/>
      <c r="AL724" s="50"/>
      <c r="AM724" s="50"/>
      <c r="AN724" s="50"/>
      <c r="AO724" s="50"/>
      <c r="AP724" s="50"/>
      <c r="AQ724" s="50"/>
      <c r="AR724" s="50"/>
      <c r="AS724" s="50"/>
      <c r="AT724" s="50"/>
      <c r="AU724" s="40"/>
      <c r="AV724" s="40"/>
      <c r="AW724" s="40"/>
      <c r="AX724" s="42"/>
    </row>
    <row r="725" spans="1:50" ht="22.5" customHeight="1" x14ac:dyDescent="0.25">
      <c r="A725" s="50"/>
      <c r="B725" s="51"/>
      <c r="C725" s="51"/>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c r="AL725" s="50"/>
      <c r="AM725" s="50"/>
      <c r="AN725" s="50"/>
      <c r="AO725" s="50"/>
      <c r="AP725" s="50"/>
      <c r="AQ725" s="50"/>
      <c r="AR725" s="50"/>
      <c r="AS725" s="50"/>
      <c r="AT725" s="50"/>
      <c r="AU725" s="40"/>
      <c r="AV725" s="40"/>
      <c r="AW725" s="40"/>
      <c r="AX725" s="42"/>
    </row>
    <row r="726" spans="1:50" ht="22.5" customHeight="1" x14ac:dyDescent="0.25">
      <c r="A726" s="50"/>
      <c r="B726" s="51"/>
      <c r="C726" s="51"/>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c r="AJ726" s="50"/>
      <c r="AK726" s="50"/>
      <c r="AL726" s="50"/>
      <c r="AM726" s="50"/>
      <c r="AN726" s="50"/>
      <c r="AO726" s="50"/>
      <c r="AP726" s="50"/>
      <c r="AQ726" s="50"/>
      <c r="AR726" s="50"/>
      <c r="AS726" s="50"/>
      <c r="AT726" s="50"/>
      <c r="AU726" s="40"/>
      <c r="AV726" s="40"/>
      <c r="AW726" s="40"/>
      <c r="AX726" s="42"/>
    </row>
    <row r="727" spans="1:50" ht="22.5" customHeight="1" x14ac:dyDescent="0.25">
      <c r="A727" s="50"/>
      <c r="B727" s="51"/>
      <c r="C727" s="51"/>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c r="AK727" s="50"/>
      <c r="AL727" s="50"/>
      <c r="AM727" s="50"/>
      <c r="AN727" s="50"/>
      <c r="AO727" s="50"/>
      <c r="AP727" s="50"/>
      <c r="AQ727" s="50"/>
      <c r="AR727" s="50"/>
      <c r="AS727" s="50"/>
      <c r="AT727" s="50"/>
      <c r="AU727" s="40"/>
      <c r="AV727" s="40"/>
      <c r="AW727" s="40"/>
      <c r="AX727" s="42"/>
    </row>
    <row r="728" spans="1:50" ht="22.5" customHeight="1" x14ac:dyDescent="0.25">
      <c r="A728" s="50"/>
      <c r="B728" s="51"/>
      <c r="C728" s="51"/>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c r="AJ728" s="50"/>
      <c r="AK728" s="50"/>
      <c r="AL728" s="50"/>
      <c r="AM728" s="50"/>
      <c r="AN728" s="50"/>
      <c r="AO728" s="50"/>
      <c r="AP728" s="50"/>
      <c r="AQ728" s="50"/>
      <c r="AR728" s="50"/>
      <c r="AS728" s="50"/>
      <c r="AT728" s="50"/>
      <c r="AU728" s="40"/>
      <c r="AV728" s="40"/>
      <c r="AW728" s="40"/>
      <c r="AX728" s="42"/>
    </row>
    <row r="729" spans="1:50" ht="22.5" customHeight="1" x14ac:dyDescent="0.25">
      <c r="A729" s="50"/>
      <c r="B729" s="51"/>
      <c r="C729" s="51"/>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c r="AJ729" s="50"/>
      <c r="AK729" s="50"/>
      <c r="AL729" s="50"/>
      <c r="AM729" s="50"/>
      <c r="AN729" s="50"/>
      <c r="AO729" s="50"/>
      <c r="AP729" s="50"/>
      <c r="AQ729" s="50"/>
      <c r="AR729" s="50"/>
      <c r="AS729" s="50"/>
      <c r="AT729" s="50"/>
      <c r="AU729" s="40"/>
      <c r="AV729" s="40"/>
      <c r="AW729" s="40"/>
      <c r="AX729" s="42"/>
    </row>
    <row r="730" spans="1:50" ht="22.5" customHeight="1" x14ac:dyDescent="0.25">
      <c r="A730" s="50"/>
      <c r="B730" s="51"/>
      <c r="C730" s="51"/>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50"/>
      <c r="AK730" s="50"/>
      <c r="AL730" s="50"/>
      <c r="AM730" s="50"/>
      <c r="AN730" s="50"/>
      <c r="AO730" s="50"/>
      <c r="AP730" s="50"/>
      <c r="AQ730" s="50"/>
      <c r="AR730" s="50"/>
      <c r="AS730" s="50"/>
      <c r="AT730" s="50"/>
      <c r="AU730" s="40"/>
      <c r="AV730" s="40"/>
      <c r="AW730" s="40"/>
      <c r="AX730" s="42"/>
    </row>
    <row r="731" spans="1:50" ht="22.5" customHeight="1" x14ac:dyDescent="0.25">
      <c r="A731" s="50"/>
      <c r="B731" s="51"/>
      <c r="C731" s="51"/>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c r="AB731" s="50"/>
      <c r="AC731" s="50"/>
      <c r="AD731" s="50"/>
      <c r="AE731" s="50"/>
      <c r="AF731" s="50"/>
      <c r="AG731" s="50"/>
      <c r="AH731" s="50"/>
      <c r="AI731" s="50"/>
      <c r="AJ731" s="50"/>
      <c r="AK731" s="50"/>
      <c r="AL731" s="50"/>
      <c r="AM731" s="50"/>
      <c r="AN731" s="50"/>
      <c r="AO731" s="50"/>
      <c r="AP731" s="50"/>
      <c r="AQ731" s="50"/>
      <c r="AR731" s="50"/>
      <c r="AS731" s="50"/>
      <c r="AT731" s="50"/>
      <c r="AU731" s="40"/>
      <c r="AV731" s="40"/>
      <c r="AW731" s="40"/>
      <c r="AX731" s="42"/>
    </row>
    <row r="732" spans="1:50" ht="22.5" customHeight="1" x14ac:dyDescent="0.25">
      <c r="A732" s="50"/>
      <c r="B732" s="51"/>
      <c r="C732" s="51"/>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c r="AJ732" s="50"/>
      <c r="AK732" s="50"/>
      <c r="AL732" s="50"/>
      <c r="AM732" s="50"/>
      <c r="AN732" s="50"/>
      <c r="AO732" s="50"/>
      <c r="AP732" s="50"/>
      <c r="AQ732" s="50"/>
      <c r="AR732" s="50"/>
      <c r="AS732" s="50"/>
      <c r="AT732" s="50"/>
      <c r="AU732" s="40"/>
      <c r="AV732" s="40"/>
      <c r="AW732" s="40"/>
      <c r="AX732" s="42"/>
    </row>
    <row r="733" spans="1:50" ht="22.5" customHeight="1" x14ac:dyDescent="0.25">
      <c r="A733" s="50"/>
      <c r="B733" s="51"/>
      <c r="C733" s="51"/>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c r="AB733" s="50"/>
      <c r="AC733" s="50"/>
      <c r="AD733" s="50"/>
      <c r="AE733" s="50"/>
      <c r="AF733" s="50"/>
      <c r="AG733" s="50"/>
      <c r="AH733" s="50"/>
      <c r="AI733" s="50"/>
      <c r="AJ733" s="50"/>
      <c r="AK733" s="50"/>
      <c r="AL733" s="50"/>
      <c r="AM733" s="50"/>
      <c r="AN733" s="50"/>
      <c r="AO733" s="50"/>
      <c r="AP733" s="50"/>
      <c r="AQ733" s="50"/>
      <c r="AR733" s="50"/>
      <c r="AS733" s="50"/>
      <c r="AT733" s="50"/>
      <c r="AU733" s="40"/>
      <c r="AV733" s="40"/>
      <c r="AW733" s="40"/>
      <c r="AX733" s="42"/>
    </row>
    <row r="734" spans="1:50" ht="22.5" customHeight="1" x14ac:dyDescent="0.25">
      <c r="A734" s="50"/>
      <c r="B734" s="51"/>
      <c r="C734" s="51"/>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c r="AC734" s="50"/>
      <c r="AD734" s="50"/>
      <c r="AE734" s="50"/>
      <c r="AF734" s="50"/>
      <c r="AG734" s="50"/>
      <c r="AH734" s="50"/>
      <c r="AI734" s="50"/>
      <c r="AJ734" s="50"/>
      <c r="AK734" s="50"/>
      <c r="AL734" s="50"/>
      <c r="AM734" s="50"/>
      <c r="AN734" s="50"/>
      <c r="AO734" s="50"/>
      <c r="AP734" s="50"/>
      <c r="AQ734" s="50"/>
      <c r="AR734" s="50"/>
      <c r="AS734" s="50"/>
      <c r="AT734" s="50"/>
      <c r="AU734" s="40"/>
      <c r="AV734" s="40"/>
      <c r="AW734" s="40"/>
      <c r="AX734" s="42"/>
    </row>
    <row r="735" spans="1:50" ht="22.5" customHeight="1" x14ac:dyDescent="0.25">
      <c r="A735" s="50"/>
      <c r="B735" s="51"/>
      <c r="C735" s="51"/>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c r="AB735" s="50"/>
      <c r="AC735" s="50"/>
      <c r="AD735" s="50"/>
      <c r="AE735" s="50"/>
      <c r="AF735" s="50"/>
      <c r="AG735" s="50"/>
      <c r="AH735" s="50"/>
      <c r="AI735" s="50"/>
      <c r="AJ735" s="50"/>
      <c r="AK735" s="50"/>
      <c r="AL735" s="50"/>
      <c r="AM735" s="50"/>
      <c r="AN735" s="50"/>
      <c r="AO735" s="50"/>
      <c r="AP735" s="50"/>
      <c r="AQ735" s="50"/>
      <c r="AR735" s="50"/>
      <c r="AS735" s="50"/>
      <c r="AT735" s="50"/>
      <c r="AU735" s="40"/>
      <c r="AV735" s="40"/>
      <c r="AW735" s="40"/>
      <c r="AX735" s="42"/>
    </row>
    <row r="736" spans="1:50" ht="22.5" customHeight="1" x14ac:dyDescent="0.25">
      <c r="A736" s="50"/>
      <c r="B736" s="51"/>
      <c r="C736" s="51"/>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c r="AJ736" s="50"/>
      <c r="AK736" s="50"/>
      <c r="AL736" s="50"/>
      <c r="AM736" s="50"/>
      <c r="AN736" s="50"/>
      <c r="AO736" s="50"/>
      <c r="AP736" s="50"/>
      <c r="AQ736" s="50"/>
      <c r="AR736" s="50"/>
      <c r="AS736" s="50"/>
      <c r="AT736" s="50"/>
      <c r="AU736" s="40"/>
      <c r="AV736" s="40"/>
      <c r="AW736" s="40"/>
      <c r="AX736" s="42"/>
    </row>
    <row r="737" spans="1:50" ht="22.5" customHeight="1" x14ac:dyDescent="0.25">
      <c r="A737" s="50"/>
      <c r="B737" s="51"/>
      <c r="C737" s="51"/>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c r="AB737" s="50"/>
      <c r="AC737" s="50"/>
      <c r="AD737" s="50"/>
      <c r="AE737" s="50"/>
      <c r="AF737" s="50"/>
      <c r="AG737" s="50"/>
      <c r="AH737" s="50"/>
      <c r="AI737" s="50"/>
      <c r="AJ737" s="50"/>
      <c r="AK737" s="50"/>
      <c r="AL737" s="50"/>
      <c r="AM737" s="50"/>
      <c r="AN737" s="50"/>
      <c r="AO737" s="50"/>
      <c r="AP737" s="50"/>
      <c r="AQ737" s="50"/>
      <c r="AR737" s="50"/>
      <c r="AS737" s="50"/>
      <c r="AT737" s="50"/>
      <c r="AU737" s="40"/>
      <c r="AV737" s="40"/>
      <c r="AW737" s="40"/>
      <c r="AX737" s="42"/>
    </row>
    <row r="738" spans="1:50" ht="22.5" customHeight="1" x14ac:dyDescent="0.25">
      <c r="A738" s="50"/>
      <c r="B738" s="51"/>
      <c r="C738" s="51"/>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c r="AB738" s="50"/>
      <c r="AC738" s="50"/>
      <c r="AD738" s="50"/>
      <c r="AE738" s="50"/>
      <c r="AF738" s="50"/>
      <c r="AG738" s="50"/>
      <c r="AH738" s="50"/>
      <c r="AI738" s="50"/>
      <c r="AJ738" s="50"/>
      <c r="AK738" s="50"/>
      <c r="AL738" s="50"/>
      <c r="AM738" s="50"/>
      <c r="AN738" s="50"/>
      <c r="AO738" s="50"/>
      <c r="AP738" s="50"/>
      <c r="AQ738" s="50"/>
      <c r="AR738" s="50"/>
      <c r="AS738" s="50"/>
      <c r="AT738" s="50"/>
      <c r="AU738" s="40"/>
      <c r="AV738" s="40"/>
      <c r="AW738" s="40"/>
      <c r="AX738" s="42"/>
    </row>
    <row r="739" spans="1:50" ht="22.5" customHeight="1" x14ac:dyDescent="0.25">
      <c r="A739" s="50"/>
      <c r="B739" s="51"/>
      <c r="C739" s="51"/>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c r="AB739" s="50"/>
      <c r="AC739" s="50"/>
      <c r="AD739" s="50"/>
      <c r="AE739" s="50"/>
      <c r="AF739" s="50"/>
      <c r="AG739" s="50"/>
      <c r="AH739" s="50"/>
      <c r="AI739" s="50"/>
      <c r="AJ739" s="50"/>
      <c r="AK739" s="50"/>
      <c r="AL739" s="50"/>
      <c r="AM739" s="50"/>
      <c r="AN739" s="50"/>
      <c r="AO739" s="50"/>
      <c r="AP739" s="50"/>
      <c r="AQ739" s="50"/>
      <c r="AR739" s="50"/>
      <c r="AS739" s="50"/>
      <c r="AT739" s="50"/>
      <c r="AU739" s="40"/>
      <c r="AV739" s="40"/>
      <c r="AW739" s="40"/>
      <c r="AX739" s="42"/>
    </row>
    <row r="740" spans="1:50" ht="22.5" customHeight="1" x14ac:dyDescent="0.25">
      <c r="A740" s="50"/>
      <c r="B740" s="51"/>
      <c r="C740" s="51"/>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c r="AB740" s="50"/>
      <c r="AC740" s="50"/>
      <c r="AD740" s="50"/>
      <c r="AE740" s="50"/>
      <c r="AF740" s="50"/>
      <c r="AG740" s="50"/>
      <c r="AH740" s="50"/>
      <c r="AI740" s="50"/>
      <c r="AJ740" s="50"/>
      <c r="AK740" s="50"/>
      <c r="AL740" s="50"/>
      <c r="AM740" s="50"/>
      <c r="AN740" s="50"/>
      <c r="AO740" s="50"/>
      <c r="AP740" s="50"/>
      <c r="AQ740" s="50"/>
      <c r="AR740" s="50"/>
      <c r="AS740" s="50"/>
      <c r="AT740" s="50"/>
      <c r="AU740" s="40"/>
      <c r="AV740" s="40"/>
      <c r="AW740" s="40"/>
      <c r="AX740" s="42"/>
    </row>
    <row r="741" spans="1:50" ht="22.5" customHeight="1" x14ac:dyDescent="0.25">
      <c r="A741" s="50"/>
      <c r="B741" s="51"/>
      <c r="C741" s="51"/>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c r="AB741" s="50"/>
      <c r="AC741" s="50"/>
      <c r="AD741" s="50"/>
      <c r="AE741" s="50"/>
      <c r="AF741" s="50"/>
      <c r="AG741" s="50"/>
      <c r="AH741" s="50"/>
      <c r="AI741" s="50"/>
      <c r="AJ741" s="50"/>
      <c r="AK741" s="50"/>
      <c r="AL741" s="50"/>
      <c r="AM741" s="50"/>
      <c r="AN741" s="50"/>
      <c r="AO741" s="50"/>
      <c r="AP741" s="50"/>
      <c r="AQ741" s="50"/>
      <c r="AR741" s="50"/>
      <c r="AS741" s="50"/>
      <c r="AT741" s="50"/>
      <c r="AU741" s="40"/>
      <c r="AV741" s="40"/>
      <c r="AW741" s="40"/>
      <c r="AX741" s="42"/>
    </row>
    <row r="742" spans="1:50" ht="22.5" customHeight="1" x14ac:dyDescent="0.25">
      <c r="A742" s="50"/>
      <c r="B742" s="51"/>
      <c r="C742" s="51"/>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c r="AB742" s="50"/>
      <c r="AC742" s="50"/>
      <c r="AD742" s="50"/>
      <c r="AE742" s="50"/>
      <c r="AF742" s="50"/>
      <c r="AG742" s="50"/>
      <c r="AH742" s="50"/>
      <c r="AI742" s="50"/>
      <c r="AJ742" s="50"/>
      <c r="AK742" s="50"/>
      <c r="AL742" s="50"/>
      <c r="AM742" s="50"/>
      <c r="AN742" s="50"/>
      <c r="AO742" s="50"/>
      <c r="AP742" s="50"/>
      <c r="AQ742" s="50"/>
      <c r="AR742" s="50"/>
      <c r="AS742" s="50"/>
      <c r="AT742" s="50"/>
      <c r="AU742" s="40"/>
      <c r="AV742" s="40"/>
      <c r="AW742" s="40"/>
      <c r="AX742" s="42"/>
    </row>
    <row r="743" spans="1:50" ht="22.5" customHeight="1" x14ac:dyDescent="0.25">
      <c r="A743" s="50"/>
      <c r="B743" s="51"/>
      <c r="C743" s="51"/>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c r="AB743" s="50"/>
      <c r="AC743" s="50"/>
      <c r="AD743" s="50"/>
      <c r="AE743" s="50"/>
      <c r="AF743" s="50"/>
      <c r="AG743" s="50"/>
      <c r="AH743" s="50"/>
      <c r="AI743" s="50"/>
      <c r="AJ743" s="50"/>
      <c r="AK743" s="50"/>
      <c r="AL743" s="50"/>
      <c r="AM743" s="50"/>
      <c r="AN743" s="50"/>
      <c r="AO743" s="50"/>
      <c r="AP743" s="50"/>
      <c r="AQ743" s="50"/>
      <c r="AR743" s="50"/>
      <c r="AS743" s="50"/>
      <c r="AT743" s="50"/>
      <c r="AU743" s="40"/>
      <c r="AV743" s="40"/>
      <c r="AW743" s="40"/>
      <c r="AX743" s="42"/>
    </row>
    <row r="744" spans="1:50" ht="22.5" customHeight="1" x14ac:dyDescent="0.25">
      <c r="A744" s="50"/>
      <c r="B744" s="51"/>
      <c r="C744" s="51"/>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c r="AB744" s="50"/>
      <c r="AC744" s="50"/>
      <c r="AD744" s="50"/>
      <c r="AE744" s="50"/>
      <c r="AF744" s="50"/>
      <c r="AG744" s="50"/>
      <c r="AH744" s="50"/>
      <c r="AI744" s="50"/>
      <c r="AJ744" s="50"/>
      <c r="AK744" s="50"/>
      <c r="AL744" s="50"/>
      <c r="AM744" s="50"/>
      <c r="AN744" s="50"/>
      <c r="AO744" s="50"/>
      <c r="AP744" s="50"/>
      <c r="AQ744" s="50"/>
      <c r="AR744" s="50"/>
      <c r="AS744" s="50"/>
      <c r="AT744" s="50"/>
      <c r="AU744" s="40"/>
      <c r="AV744" s="40"/>
      <c r="AW744" s="40"/>
      <c r="AX744" s="42"/>
    </row>
    <row r="745" spans="1:50" ht="22.5" customHeight="1" x14ac:dyDescent="0.25">
      <c r="A745" s="50"/>
      <c r="B745" s="51"/>
      <c r="C745" s="51"/>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c r="AB745" s="50"/>
      <c r="AC745" s="50"/>
      <c r="AD745" s="50"/>
      <c r="AE745" s="50"/>
      <c r="AF745" s="50"/>
      <c r="AG745" s="50"/>
      <c r="AH745" s="50"/>
      <c r="AI745" s="50"/>
      <c r="AJ745" s="50"/>
      <c r="AK745" s="50"/>
      <c r="AL745" s="50"/>
      <c r="AM745" s="50"/>
      <c r="AN745" s="50"/>
      <c r="AO745" s="50"/>
      <c r="AP745" s="50"/>
      <c r="AQ745" s="50"/>
      <c r="AR745" s="50"/>
      <c r="AS745" s="50"/>
      <c r="AT745" s="50"/>
      <c r="AU745" s="40"/>
      <c r="AV745" s="40"/>
      <c r="AW745" s="40"/>
      <c r="AX745" s="42"/>
    </row>
    <row r="746" spans="1:50" ht="22.5" customHeight="1" x14ac:dyDescent="0.25">
      <c r="A746" s="50"/>
      <c r="B746" s="51"/>
      <c r="C746" s="51"/>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c r="AB746" s="50"/>
      <c r="AC746" s="50"/>
      <c r="AD746" s="50"/>
      <c r="AE746" s="50"/>
      <c r="AF746" s="50"/>
      <c r="AG746" s="50"/>
      <c r="AH746" s="50"/>
      <c r="AI746" s="50"/>
      <c r="AJ746" s="50"/>
      <c r="AK746" s="50"/>
      <c r="AL746" s="50"/>
      <c r="AM746" s="50"/>
      <c r="AN746" s="50"/>
      <c r="AO746" s="50"/>
      <c r="AP746" s="50"/>
      <c r="AQ746" s="50"/>
      <c r="AR746" s="50"/>
      <c r="AS746" s="50"/>
      <c r="AT746" s="50"/>
      <c r="AU746" s="40"/>
      <c r="AV746" s="40"/>
      <c r="AW746" s="40"/>
      <c r="AX746" s="42"/>
    </row>
    <row r="747" spans="1:50" ht="22.5" customHeight="1" x14ac:dyDescent="0.25">
      <c r="A747" s="50"/>
      <c r="B747" s="51"/>
      <c r="C747" s="51"/>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c r="AB747" s="50"/>
      <c r="AC747" s="50"/>
      <c r="AD747" s="50"/>
      <c r="AE747" s="50"/>
      <c r="AF747" s="50"/>
      <c r="AG747" s="50"/>
      <c r="AH747" s="50"/>
      <c r="AI747" s="50"/>
      <c r="AJ747" s="50"/>
      <c r="AK747" s="50"/>
      <c r="AL747" s="50"/>
      <c r="AM747" s="50"/>
      <c r="AN747" s="50"/>
      <c r="AO747" s="50"/>
      <c r="AP747" s="50"/>
      <c r="AQ747" s="50"/>
      <c r="AR747" s="50"/>
      <c r="AS747" s="50"/>
      <c r="AT747" s="50"/>
      <c r="AU747" s="40"/>
      <c r="AV747" s="40"/>
      <c r="AW747" s="40"/>
      <c r="AX747" s="42"/>
    </row>
    <row r="748" spans="1:50" ht="22.5" customHeight="1" x14ac:dyDescent="0.25">
      <c r="A748" s="50"/>
      <c r="B748" s="51"/>
      <c r="C748" s="51"/>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c r="AB748" s="50"/>
      <c r="AC748" s="50"/>
      <c r="AD748" s="50"/>
      <c r="AE748" s="50"/>
      <c r="AF748" s="50"/>
      <c r="AG748" s="50"/>
      <c r="AH748" s="50"/>
      <c r="AI748" s="50"/>
      <c r="AJ748" s="50"/>
      <c r="AK748" s="50"/>
      <c r="AL748" s="50"/>
      <c r="AM748" s="50"/>
      <c r="AN748" s="50"/>
      <c r="AO748" s="50"/>
      <c r="AP748" s="50"/>
      <c r="AQ748" s="50"/>
      <c r="AR748" s="50"/>
      <c r="AS748" s="50"/>
      <c r="AT748" s="50"/>
      <c r="AU748" s="40"/>
      <c r="AV748" s="40"/>
      <c r="AW748" s="40"/>
      <c r="AX748" s="42"/>
    </row>
    <row r="749" spans="1:50" ht="22.5" customHeight="1" x14ac:dyDescent="0.25">
      <c r="A749" s="50"/>
      <c r="B749" s="51"/>
      <c r="C749" s="51"/>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c r="AB749" s="50"/>
      <c r="AC749" s="50"/>
      <c r="AD749" s="50"/>
      <c r="AE749" s="50"/>
      <c r="AF749" s="50"/>
      <c r="AG749" s="50"/>
      <c r="AH749" s="50"/>
      <c r="AI749" s="50"/>
      <c r="AJ749" s="50"/>
      <c r="AK749" s="50"/>
      <c r="AL749" s="50"/>
      <c r="AM749" s="50"/>
      <c r="AN749" s="50"/>
      <c r="AO749" s="50"/>
      <c r="AP749" s="50"/>
      <c r="AQ749" s="50"/>
      <c r="AR749" s="50"/>
      <c r="AS749" s="50"/>
      <c r="AT749" s="50"/>
      <c r="AU749" s="40"/>
      <c r="AV749" s="40"/>
      <c r="AW749" s="40"/>
      <c r="AX749" s="42"/>
    </row>
    <row r="750" spans="1:50" ht="22.5" customHeight="1" x14ac:dyDescent="0.25">
      <c r="A750" s="50"/>
      <c r="B750" s="51"/>
      <c r="C750" s="51"/>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c r="AC750" s="50"/>
      <c r="AD750" s="50"/>
      <c r="AE750" s="50"/>
      <c r="AF750" s="50"/>
      <c r="AG750" s="50"/>
      <c r="AH750" s="50"/>
      <c r="AI750" s="50"/>
      <c r="AJ750" s="50"/>
      <c r="AK750" s="50"/>
      <c r="AL750" s="50"/>
      <c r="AM750" s="50"/>
      <c r="AN750" s="50"/>
      <c r="AO750" s="50"/>
      <c r="AP750" s="50"/>
      <c r="AQ750" s="50"/>
      <c r="AR750" s="50"/>
      <c r="AS750" s="50"/>
      <c r="AT750" s="50"/>
      <c r="AU750" s="40"/>
      <c r="AV750" s="40"/>
      <c r="AW750" s="40"/>
      <c r="AX750" s="42"/>
    </row>
    <row r="751" spans="1:50" ht="22.5" customHeight="1" x14ac:dyDescent="0.25">
      <c r="A751" s="50"/>
      <c r="B751" s="51"/>
      <c r="C751" s="51"/>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c r="AB751" s="50"/>
      <c r="AC751" s="50"/>
      <c r="AD751" s="50"/>
      <c r="AE751" s="50"/>
      <c r="AF751" s="50"/>
      <c r="AG751" s="50"/>
      <c r="AH751" s="50"/>
      <c r="AI751" s="50"/>
      <c r="AJ751" s="50"/>
      <c r="AK751" s="50"/>
      <c r="AL751" s="50"/>
      <c r="AM751" s="50"/>
      <c r="AN751" s="50"/>
      <c r="AO751" s="50"/>
      <c r="AP751" s="50"/>
      <c r="AQ751" s="50"/>
      <c r="AR751" s="50"/>
      <c r="AS751" s="50"/>
      <c r="AT751" s="50"/>
      <c r="AU751" s="40"/>
      <c r="AV751" s="40"/>
      <c r="AW751" s="40"/>
      <c r="AX751" s="42"/>
    </row>
    <row r="752" spans="1:50" ht="22.5" customHeight="1" x14ac:dyDescent="0.25">
      <c r="A752" s="50"/>
      <c r="B752" s="51"/>
      <c r="C752" s="51"/>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c r="AB752" s="50"/>
      <c r="AC752" s="50"/>
      <c r="AD752" s="50"/>
      <c r="AE752" s="50"/>
      <c r="AF752" s="50"/>
      <c r="AG752" s="50"/>
      <c r="AH752" s="50"/>
      <c r="AI752" s="50"/>
      <c r="AJ752" s="50"/>
      <c r="AK752" s="50"/>
      <c r="AL752" s="50"/>
      <c r="AM752" s="50"/>
      <c r="AN752" s="50"/>
      <c r="AO752" s="50"/>
      <c r="AP752" s="50"/>
      <c r="AQ752" s="50"/>
      <c r="AR752" s="50"/>
      <c r="AS752" s="50"/>
      <c r="AT752" s="50"/>
      <c r="AU752" s="40"/>
      <c r="AV752" s="40"/>
      <c r="AW752" s="40"/>
      <c r="AX752" s="42"/>
    </row>
    <row r="753" spans="1:50" ht="22.5" customHeight="1" x14ac:dyDescent="0.25">
      <c r="A753" s="50"/>
      <c r="B753" s="51"/>
      <c r="C753" s="51"/>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c r="AB753" s="50"/>
      <c r="AC753" s="50"/>
      <c r="AD753" s="50"/>
      <c r="AE753" s="50"/>
      <c r="AF753" s="50"/>
      <c r="AG753" s="50"/>
      <c r="AH753" s="50"/>
      <c r="AI753" s="50"/>
      <c r="AJ753" s="50"/>
      <c r="AK753" s="50"/>
      <c r="AL753" s="50"/>
      <c r="AM753" s="50"/>
      <c r="AN753" s="50"/>
      <c r="AO753" s="50"/>
      <c r="AP753" s="50"/>
      <c r="AQ753" s="50"/>
      <c r="AR753" s="50"/>
      <c r="AS753" s="50"/>
      <c r="AT753" s="50"/>
      <c r="AU753" s="40"/>
      <c r="AV753" s="40"/>
      <c r="AW753" s="40"/>
      <c r="AX753" s="42"/>
    </row>
    <row r="754" spans="1:50" ht="22.5" customHeight="1" x14ac:dyDescent="0.25">
      <c r="A754" s="50"/>
      <c r="B754" s="51"/>
      <c r="C754" s="51"/>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c r="AB754" s="50"/>
      <c r="AC754" s="50"/>
      <c r="AD754" s="50"/>
      <c r="AE754" s="50"/>
      <c r="AF754" s="50"/>
      <c r="AG754" s="50"/>
      <c r="AH754" s="50"/>
      <c r="AI754" s="50"/>
      <c r="AJ754" s="50"/>
      <c r="AK754" s="50"/>
      <c r="AL754" s="50"/>
      <c r="AM754" s="50"/>
      <c r="AN754" s="50"/>
      <c r="AO754" s="50"/>
      <c r="AP754" s="50"/>
      <c r="AQ754" s="50"/>
      <c r="AR754" s="50"/>
      <c r="AS754" s="50"/>
      <c r="AT754" s="50"/>
      <c r="AU754" s="40"/>
      <c r="AV754" s="40"/>
      <c r="AW754" s="40"/>
      <c r="AX754" s="42"/>
    </row>
    <row r="755" spans="1:50" ht="22.5" customHeight="1" x14ac:dyDescent="0.25">
      <c r="A755" s="50"/>
      <c r="B755" s="51"/>
      <c r="C755" s="51"/>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c r="AJ755" s="50"/>
      <c r="AK755" s="50"/>
      <c r="AL755" s="50"/>
      <c r="AM755" s="50"/>
      <c r="AN755" s="50"/>
      <c r="AO755" s="50"/>
      <c r="AP755" s="50"/>
      <c r="AQ755" s="50"/>
      <c r="AR755" s="50"/>
      <c r="AS755" s="50"/>
      <c r="AT755" s="50"/>
      <c r="AU755" s="40"/>
      <c r="AV755" s="40"/>
      <c r="AW755" s="40"/>
      <c r="AX755" s="42"/>
    </row>
    <row r="756" spans="1:50" ht="22.5" customHeight="1" x14ac:dyDescent="0.25">
      <c r="A756" s="50"/>
      <c r="B756" s="51"/>
      <c r="C756" s="51"/>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c r="AJ756" s="50"/>
      <c r="AK756" s="50"/>
      <c r="AL756" s="50"/>
      <c r="AM756" s="50"/>
      <c r="AN756" s="50"/>
      <c r="AO756" s="50"/>
      <c r="AP756" s="50"/>
      <c r="AQ756" s="50"/>
      <c r="AR756" s="50"/>
      <c r="AS756" s="50"/>
      <c r="AT756" s="50"/>
      <c r="AU756" s="40"/>
      <c r="AV756" s="40"/>
      <c r="AW756" s="40"/>
      <c r="AX756" s="42"/>
    </row>
    <row r="757" spans="1:50" ht="22.5" customHeight="1" x14ac:dyDescent="0.25">
      <c r="A757" s="50"/>
      <c r="B757" s="51"/>
      <c r="C757" s="51"/>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c r="AJ757" s="50"/>
      <c r="AK757" s="50"/>
      <c r="AL757" s="50"/>
      <c r="AM757" s="50"/>
      <c r="AN757" s="50"/>
      <c r="AO757" s="50"/>
      <c r="AP757" s="50"/>
      <c r="AQ757" s="50"/>
      <c r="AR757" s="50"/>
      <c r="AS757" s="50"/>
      <c r="AT757" s="50"/>
      <c r="AU757" s="40"/>
      <c r="AV757" s="40"/>
      <c r="AW757" s="40"/>
      <c r="AX757" s="42"/>
    </row>
    <row r="758" spans="1:50" ht="22.5" customHeight="1" x14ac:dyDescent="0.25">
      <c r="A758" s="50"/>
      <c r="B758" s="51"/>
      <c r="C758" s="51"/>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c r="AJ758" s="50"/>
      <c r="AK758" s="50"/>
      <c r="AL758" s="50"/>
      <c r="AM758" s="50"/>
      <c r="AN758" s="50"/>
      <c r="AO758" s="50"/>
      <c r="AP758" s="50"/>
      <c r="AQ758" s="50"/>
      <c r="AR758" s="50"/>
      <c r="AS758" s="50"/>
      <c r="AT758" s="50"/>
      <c r="AU758" s="40"/>
      <c r="AV758" s="40"/>
      <c r="AW758" s="40"/>
      <c r="AX758" s="42"/>
    </row>
    <row r="759" spans="1:50" ht="22.5" customHeight="1" x14ac:dyDescent="0.25">
      <c r="A759" s="50"/>
      <c r="B759" s="51"/>
      <c r="C759" s="51"/>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c r="AB759" s="50"/>
      <c r="AC759" s="50"/>
      <c r="AD759" s="50"/>
      <c r="AE759" s="50"/>
      <c r="AF759" s="50"/>
      <c r="AG759" s="50"/>
      <c r="AH759" s="50"/>
      <c r="AI759" s="50"/>
      <c r="AJ759" s="50"/>
      <c r="AK759" s="50"/>
      <c r="AL759" s="50"/>
      <c r="AM759" s="50"/>
      <c r="AN759" s="50"/>
      <c r="AO759" s="50"/>
      <c r="AP759" s="50"/>
      <c r="AQ759" s="50"/>
      <c r="AR759" s="50"/>
      <c r="AS759" s="50"/>
      <c r="AT759" s="50"/>
      <c r="AU759" s="40"/>
      <c r="AV759" s="40"/>
      <c r="AW759" s="40"/>
      <c r="AX759" s="42"/>
    </row>
    <row r="760" spans="1:50" ht="22.5" customHeight="1" x14ac:dyDescent="0.25">
      <c r="A760" s="50"/>
      <c r="B760" s="51"/>
      <c r="C760" s="51"/>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c r="AB760" s="50"/>
      <c r="AC760" s="50"/>
      <c r="AD760" s="50"/>
      <c r="AE760" s="50"/>
      <c r="AF760" s="50"/>
      <c r="AG760" s="50"/>
      <c r="AH760" s="50"/>
      <c r="AI760" s="50"/>
      <c r="AJ760" s="50"/>
      <c r="AK760" s="50"/>
      <c r="AL760" s="50"/>
      <c r="AM760" s="50"/>
      <c r="AN760" s="50"/>
      <c r="AO760" s="50"/>
      <c r="AP760" s="50"/>
      <c r="AQ760" s="50"/>
      <c r="AR760" s="50"/>
      <c r="AS760" s="50"/>
      <c r="AT760" s="50"/>
      <c r="AU760" s="40"/>
      <c r="AV760" s="40"/>
      <c r="AW760" s="40"/>
      <c r="AX760" s="42"/>
    </row>
    <row r="761" spans="1:50" ht="22.5" customHeight="1" x14ac:dyDescent="0.25">
      <c r="A761" s="50"/>
      <c r="B761" s="51"/>
      <c r="C761" s="51"/>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c r="AB761" s="50"/>
      <c r="AC761" s="50"/>
      <c r="AD761" s="50"/>
      <c r="AE761" s="50"/>
      <c r="AF761" s="50"/>
      <c r="AG761" s="50"/>
      <c r="AH761" s="50"/>
      <c r="AI761" s="50"/>
      <c r="AJ761" s="50"/>
      <c r="AK761" s="50"/>
      <c r="AL761" s="50"/>
      <c r="AM761" s="50"/>
      <c r="AN761" s="50"/>
      <c r="AO761" s="50"/>
      <c r="AP761" s="50"/>
      <c r="AQ761" s="50"/>
      <c r="AR761" s="50"/>
      <c r="AS761" s="50"/>
      <c r="AT761" s="50"/>
      <c r="AU761" s="40"/>
      <c r="AV761" s="40"/>
      <c r="AW761" s="40"/>
      <c r="AX761" s="42"/>
    </row>
    <row r="762" spans="1:50" ht="22.5" customHeight="1" x14ac:dyDescent="0.25">
      <c r="A762" s="50"/>
      <c r="B762" s="51"/>
      <c r="C762" s="51"/>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c r="AB762" s="50"/>
      <c r="AC762" s="50"/>
      <c r="AD762" s="50"/>
      <c r="AE762" s="50"/>
      <c r="AF762" s="50"/>
      <c r="AG762" s="50"/>
      <c r="AH762" s="50"/>
      <c r="AI762" s="50"/>
      <c r="AJ762" s="50"/>
      <c r="AK762" s="50"/>
      <c r="AL762" s="50"/>
      <c r="AM762" s="50"/>
      <c r="AN762" s="50"/>
      <c r="AO762" s="50"/>
      <c r="AP762" s="50"/>
      <c r="AQ762" s="50"/>
      <c r="AR762" s="50"/>
      <c r="AS762" s="50"/>
      <c r="AT762" s="50"/>
      <c r="AU762" s="40"/>
      <c r="AV762" s="40"/>
      <c r="AW762" s="40"/>
      <c r="AX762" s="42"/>
    </row>
    <row r="763" spans="1:50" ht="22.5" customHeight="1" x14ac:dyDescent="0.25">
      <c r="A763" s="50"/>
      <c r="B763" s="51"/>
      <c r="C763" s="51"/>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c r="AB763" s="50"/>
      <c r="AC763" s="50"/>
      <c r="AD763" s="50"/>
      <c r="AE763" s="50"/>
      <c r="AF763" s="50"/>
      <c r="AG763" s="50"/>
      <c r="AH763" s="50"/>
      <c r="AI763" s="50"/>
      <c r="AJ763" s="50"/>
      <c r="AK763" s="50"/>
      <c r="AL763" s="50"/>
      <c r="AM763" s="50"/>
      <c r="AN763" s="50"/>
      <c r="AO763" s="50"/>
      <c r="AP763" s="50"/>
      <c r="AQ763" s="50"/>
      <c r="AR763" s="50"/>
      <c r="AS763" s="50"/>
      <c r="AT763" s="50"/>
      <c r="AU763" s="40"/>
      <c r="AV763" s="40"/>
      <c r="AW763" s="40"/>
      <c r="AX763" s="42"/>
    </row>
    <row r="764" spans="1:50" ht="22.5" customHeight="1" x14ac:dyDescent="0.25">
      <c r="A764" s="50"/>
      <c r="B764" s="51"/>
      <c r="C764" s="51"/>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c r="AB764" s="50"/>
      <c r="AC764" s="50"/>
      <c r="AD764" s="50"/>
      <c r="AE764" s="50"/>
      <c r="AF764" s="50"/>
      <c r="AG764" s="50"/>
      <c r="AH764" s="50"/>
      <c r="AI764" s="50"/>
      <c r="AJ764" s="50"/>
      <c r="AK764" s="50"/>
      <c r="AL764" s="50"/>
      <c r="AM764" s="50"/>
      <c r="AN764" s="50"/>
      <c r="AO764" s="50"/>
      <c r="AP764" s="50"/>
      <c r="AQ764" s="50"/>
      <c r="AR764" s="50"/>
      <c r="AS764" s="50"/>
      <c r="AT764" s="50"/>
      <c r="AU764" s="40"/>
      <c r="AV764" s="40"/>
      <c r="AW764" s="40"/>
      <c r="AX764" s="42"/>
    </row>
    <row r="765" spans="1:50" ht="22.5" customHeight="1" x14ac:dyDescent="0.25">
      <c r="A765" s="50"/>
      <c r="B765" s="51"/>
      <c r="C765" s="51"/>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c r="AB765" s="50"/>
      <c r="AC765" s="50"/>
      <c r="AD765" s="50"/>
      <c r="AE765" s="50"/>
      <c r="AF765" s="50"/>
      <c r="AG765" s="50"/>
      <c r="AH765" s="50"/>
      <c r="AI765" s="50"/>
      <c r="AJ765" s="50"/>
      <c r="AK765" s="50"/>
      <c r="AL765" s="50"/>
      <c r="AM765" s="50"/>
      <c r="AN765" s="50"/>
      <c r="AO765" s="50"/>
      <c r="AP765" s="50"/>
      <c r="AQ765" s="50"/>
      <c r="AR765" s="50"/>
      <c r="AS765" s="50"/>
      <c r="AT765" s="50"/>
      <c r="AU765" s="40"/>
      <c r="AV765" s="40"/>
      <c r="AW765" s="40"/>
      <c r="AX765" s="42"/>
    </row>
    <row r="766" spans="1:50" ht="22.5" customHeight="1" x14ac:dyDescent="0.25">
      <c r="A766" s="50"/>
      <c r="B766" s="51"/>
      <c r="C766" s="51"/>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c r="AK766" s="50"/>
      <c r="AL766" s="50"/>
      <c r="AM766" s="50"/>
      <c r="AN766" s="50"/>
      <c r="AO766" s="50"/>
      <c r="AP766" s="50"/>
      <c r="AQ766" s="50"/>
      <c r="AR766" s="50"/>
      <c r="AS766" s="50"/>
      <c r="AT766" s="50"/>
      <c r="AU766" s="40"/>
      <c r="AV766" s="40"/>
      <c r="AW766" s="40"/>
      <c r="AX766" s="42"/>
    </row>
    <row r="767" spans="1:50" ht="22.5" customHeight="1" x14ac:dyDescent="0.25">
      <c r="A767" s="50"/>
      <c r="B767" s="51"/>
      <c r="C767" s="51"/>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c r="AK767" s="50"/>
      <c r="AL767" s="50"/>
      <c r="AM767" s="50"/>
      <c r="AN767" s="50"/>
      <c r="AO767" s="50"/>
      <c r="AP767" s="50"/>
      <c r="AQ767" s="50"/>
      <c r="AR767" s="50"/>
      <c r="AS767" s="50"/>
      <c r="AT767" s="50"/>
      <c r="AU767" s="40"/>
      <c r="AV767" s="40"/>
      <c r="AW767" s="40"/>
      <c r="AX767" s="42"/>
    </row>
    <row r="768" spans="1:50" ht="22.5" customHeight="1" x14ac:dyDescent="0.25">
      <c r="A768" s="50"/>
      <c r="B768" s="51"/>
      <c r="C768" s="51"/>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c r="AB768" s="50"/>
      <c r="AC768" s="50"/>
      <c r="AD768" s="50"/>
      <c r="AE768" s="50"/>
      <c r="AF768" s="50"/>
      <c r="AG768" s="50"/>
      <c r="AH768" s="50"/>
      <c r="AI768" s="50"/>
      <c r="AJ768" s="50"/>
      <c r="AK768" s="50"/>
      <c r="AL768" s="50"/>
      <c r="AM768" s="50"/>
      <c r="AN768" s="50"/>
      <c r="AO768" s="50"/>
      <c r="AP768" s="50"/>
      <c r="AQ768" s="50"/>
      <c r="AR768" s="50"/>
      <c r="AS768" s="50"/>
      <c r="AT768" s="50"/>
      <c r="AU768" s="40"/>
      <c r="AV768" s="40"/>
      <c r="AW768" s="40"/>
      <c r="AX768" s="42"/>
    </row>
    <row r="769" spans="1:50" ht="22.5" customHeight="1" x14ac:dyDescent="0.25">
      <c r="A769" s="50"/>
      <c r="B769" s="51"/>
      <c r="C769" s="51"/>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c r="AJ769" s="50"/>
      <c r="AK769" s="50"/>
      <c r="AL769" s="50"/>
      <c r="AM769" s="50"/>
      <c r="AN769" s="50"/>
      <c r="AO769" s="50"/>
      <c r="AP769" s="50"/>
      <c r="AQ769" s="50"/>
      <c r="AR769" s="50"/>
      <c r="AS769" s="50"/>
      <c r="AT769" s="50"/>
      <c r="AU769" s="40"/>
      <c r="AV769" s="40"/>
      <c r="AW769" s="40"/>
      <c r="AX769" s="42"/>
    </row>
    <row r="770" spans="1:50" ht="22.5" customHeight="1" x14ac:dyDescent="0.25">
      <c r="A770" s="50"/>
      <c r="B770" s="51"/>
      <c r="C770" s="51"/>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c r="AJ770" s="50"/>
      <c r="AK770" s="50"/>
      <c r="AL770" s="50"/>
      <c r="AM770" s="50"/>
      <c r="AN770" s="50"/>
      <c r="AO770" s="50"/>
      <c r="AP770" s="50"/>
      <c r="AQ770" s="50"/>
      <c r="AR770" s="50"/>
      <c r="AS770" s="50"/>
      <c r="AT770" s="50"/>
      <c r="AU770" s="40"/>
      <c r="AV770" s="40"/>
      <c r="AW770" s="40"/>
      <c r="AX770" s="42"/>
    </row>
    <row r="771" spans="1:50" ht="22.5" customHeight="1" x14ac:dyDescent="0.25">
      <c r="A771" s="50"/>
      <c r="B771" s="51"/>
      <c r="C771" s="51"/>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c r="AK771" s="50"/>
      <c r="AL771" s="50"/>
      <c r="AM771" s="50"/>
      <c r="AN771" s="50"/>
      <c r="AO771" s="50"/>
      <c r="AP771" s="50"/>
      <c r="AQ771" s="50"/>
      <c r="AR771" s="50"/>
      <c r="AS771" s="50"/>
      <c r="AT771" s="50"/>
      <c r="AU771" s="40"/>
      <c r="AV771" s="40"/>
      <c r="AW771" s="40"/>
      <c r="AX771" s="42"/>
    </row>
    <row r="772" spans="1:50" ht="22.5" customHeight="1" x14ac:dyDescent="0.25">
      <c r="A772" s="50"/>
      <c r="B772" s="51"/>
      <c r="C772" s="51"/>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c r="AB772" s="50"/>
      <c r="AC772" s="50"/>
      <c r="AD772" s="50"/>
      <c r="AE772" s="50"/>
      <c r="AF772" s="50"/>
      <c r="AG772" s="50"/>
      <c r="AH772" s="50"/>
      <c r="AI772" s="50"/>
      <c r="AJ772" s="50"/>
      <c r="AK772" s="50"/>
      <c r="AL772" s="50"/>
      <c r="AM772" s="50"/>
      <c r="AN772" s="50"/>
      <c r="AO772" s="50"/>
      <c r="AP772" s="50"/>
      <c r="AQ772" s="50"/>
      <c r="AR772" s="50"/>
      <c r="AS772" s="50"/>
      <c r="AT772" s="50"/>
      <c r="AU772" s="40"/>
      <c r="AV772" s="40"/>
      <c r="AW772" s="40"/>
      <c r="AX772" s="42"/>
    </row>
    <row r="773" spans="1:50" ht="22.5" customHeight="1" x14ac:dyDescent="0.25">
      <c r="A773" s="50"/>
      <c r="B773" s="51"/>
      <c r="C773" s="51"/>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c r="AK773" s="50"/>
      <c r="AL773" s="50"/>
      <c r="AM773" s="50"/>
      <c r="AN773" s="50"/>
      <c r="AO773" s="50"/>
      <c r="AP773" s="50"/>
      <c r="AQ773" s="50"/>
      <c r="AR773" s="50"/>
      <c r="AS773" s="50"/>
      <c r="AT773" s="50"/>
      <c r="AU773" s="40"/>
      <c r="AV773" s="40"/>
      <c r="AW773" s="40"/>
      <c r="AX773" s="42"/>
    </row>
    <row r="774" spans="1:50" ht="22.5" customHeight="1" x14ac:dyDescent="0.25">
      <c r="A774" s="50"/>
      <c r="B774" s="51"/>
      <c r="C774" s="51"/>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c r="AJ774" s="50"/>
      <c r="AK774" s="50"/>
      <c r="AL774" s="50"/>
      <c r="AM774" s="50"/>
      <c r="AN774" s="50"/>
      <c r="AO774" s="50"/>
      <c r="AP774" s="50"/>
      <c r="AQ774" s="50"/>
      <c r="AR774" s="50"/>
      <c r="AS774" s="50"/>
      <c r="AT774" s="50"/>
      <c r="AU774" s="40"/>
      <c r="AV774" s="40"/>
      <c r="AW774" s="40"/>
      <c r="AX774" s="42"/>
    </row>
    <row r="775" spans="1:50" ht="22.5" customHeight="1" x14ac:dyDescent="0.25">
      <c r="A775" s="50"/>
      <c r="B775" s="51"/>
      <c r="C775" s="51"/>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c r="AB775" s="50"/>
      <c r="AC775" s="50"/>
      <c r="AD775" s="50"/>
      <c r="AE775" s="50"/>
      <c r="AF775" s="50"/>
      <c r="AG775" s="50"/>
      <c r="AH775" s="50"/>
      <c r="AI775" s="50"/>
      <c r="AJ775" s="50"/>
      <c r="AK775" s="50"/>
      <c r="AL775" s="50"/>
      <c r="AM775" s="50"/>
      <c r="AN775" s="50"/>
      <c r="AO775" s="50"/>
      <c r="AP775" s="50"/>
      <c r="AQ775" s="50"/>
      <c r="AR775" s="50"/>
      <c r="AS775" s="50"/>
      <c r="AT775" s="50"/>
      <c r="AU775" s="40"/>
      <c r="AV775" s="40"/>
      <c r="AW775" s="40"/>
      <c r="AX775" s="42"/>
    </row>
    <row r="776" spans="1:50" ht="22.5" customHeight="1" x14ac:dyDescent="0.25">
      <c r="A776" s="50"/>
      <c r="B776" s="51"/>
      <c r="C776" s="51"/>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c r="AJ776" s="50"/>
      <c r="AK776" s="50"/>
      <c r="AL776" s="50"/>
      <c r="AM776" s="50"/>
      <c r="AN776" s="50"/>
      <c r="AO776" s="50"/>
      <c r="AP776" s="50"/>
      <c r="AQ776" s="50"/>
      <c r="AR776" s="50"/>
      <c r="AS776" s="50"/>
      <c r="AT776" s="50"/>
      <c r="AU776" s="40"/>
      <c r="AV776" s="40"/>
      <c r="AW776" s="40"/>
      <c r="AX776" s="42"/>
    </row>
    <row r="777" spans="1:50" ht="22.5" customHeight="1" x14ac:dyDescent="0.25">
      <c r="A777" s="50"/>
      <c r="B777" s="51"/>
      <c r="C777" s="51"/>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c r="AB777" s="50"/>
      <c r="AC777" s="50"/>
      <c r="AD777" s="50"/>
      <c r="AE777" s="50"/>
      <c r="AF777" s="50"/>
      <c r="AG777" s="50"/>
      <c r="AH777" s="50"/>
      <c r="AI777" s="50"/>
      <c r="AJ777" s="50"/>
      <c r="AK777" s="50"/>
      <c r="AL777" s="50"/>
      <c r="AM777" s="50"/>
      <c r="AN777" s="50"/>
      <c r="AO777" s="50"/>
      <c r="AP777" s="50"/>
      <c r="AQ777" s="50"/>
      <c r="AR777" s="50"/>
      <c r="AS777" s="50"/>
      <c r="AT777" s="50"/>
      <c r="AU777" s="40"/>
      <c r="AV777" s="40"/>
      <c r="AW777" s="40"/>
      <c r="AX777" s="42"/>
    </row>
    <row r="778" spans="1:50" ht="22.5" customHeight="1" x14ac:dyDescent="0.25">
      <c r="A778" s="50"/>
      <c r="B778" s="51"/>
      <c r="C778" s="51"/>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c r="AB778" s="50"/>
      <c r="AC778" s="50"/>
      <c r="AD778" s="50"/>
      <c r="AE778" s="50"/>
      <c r="AF778" s="50"/>
      <c r="AG778" s="50"/>
      <c r="AH778" s="50"/>
      <c r="AI778" s="50"/>
      <c r="AJ778" s="50"/>
      <c r="AK778" s="50"/>
      <c r="AL778" s="50"/>
      <c r="AM778" s="50"/>
      <c r="AN778" s="50"/>
      <c r="AO778" s="50"/>
      <c r="AP778" s="50"/>
      <c r="AQ778" s="50"/>
      <c r="AR778" s="50"/>
      <c r="AS778" s="50"/>
      <c r="AT778" s="50"/>
      <c r="AU778" s="40"/>
      <c r="AV778" s="40"/>
      <c r="AW778" s="40"/>
      <c r="AX778" s="42"/>
    </row>
    <row r="779" spans="1:50" ht="22.5" customHeight="1" x14ac:dyDescent="0.25">
      <c r="A779" s="50"/>
      <c r="B779" s="51"/>
      <c r="C779" s="51"/>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c r="AC779" s="50"/>
      <c r="AD779" s="50"/>
      <c r="AE779" s="50"/>
      <c r="AF779" s="50"/>
      <c r="AG779" s="50"/>
      <c r="AH779" s="50"/>
      <c r="AI779" s="50"/>
      <c r="AJ779" s="50"/>
      <c r="AK779" s="50"/>
      <c r="AL779" s="50"/>
      <c r="AM779" s="50"/>
      <c r="AN779" s="50"/>
      <c r="AO779" s="50"/>
      <c r="AP779" s="50"/>
      <c r="AQ779" s="50"/>
      <c r="AR779" s="50"/>
      <c r="AS779" s="50"/>
      <c r="AT779" s="50"/>
      <c r="AU779" s="40"/>
      <c r="AV779" s="40"/>
      <c r="AW779" s="40"/>
      <c r="AX779" s="42"/>
    </row>
    <row r="780" spans="1:50" ht="22.5" customHeight="1" x14ac:dyDescent="0.25">
      <c r="A780" s="50"/>
      <c r="B780" s="51"/>
      <c r="C780" s="51"/>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c r="AB780" s="50"/>
      <c r="AC780" s="50"/>
      <c r="AD780" s="50"/>
      <c r="AE780" s="50"/>
      <c r="AF780" s="50"/>
      <c r="AG780" s="50"/>
      <c r="AH780" s="50"/>
      <c r="AI780" s="50"/>
      <c r="AJ780" s="50"/>
      <c r="AK780" s="50"/>
      <c r="AL780" s="50"/>
      <c r="AM780" s="50"/>
      <c r="AN780" s="50"/>
      <c r="AO780" s="50"/>
      <c r="AP780" s="50"/>
      <c r="AQ780" s="50"/>
      <c r="AR780" s="50"/>
      <c r="AS780" s="50"/>
      <c r="AT780" s="50"/>
      <c r="AU780" s="40"/>
      <c r="AV780" s="40"/>
      <c r="AW780" s="40"/>
      <c r="AX780" s="42"/>
    </row>
    <row r="781" spans="1:50" ht="22.5" customHeight="1" x14ac:dyDescent="0.25">
      <c r="A781" s="50"/>
      <c r="B781" s="51"/>
      <c r="C781" s="51"/>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c r="AB781" s="50"/>
      <c r="AC781" s="50"/>
      <c r="AD781" s="50"/>
      <c r="AE781" s="50"/>
      <c r="AF781" s="50"/>
      <c r="AG781" s="50"/>
      <c r="AH781" s="50"/>
      <c r="AI781" s="50"/>
      <c r="AJ781" s="50"/>
      <c r="AK781" s="50"/>
      <c r="AL781" s="50"/>
      <c r="AM781" s="50"/>
      <c r="AN781" s="50"/>
      <c r="AO781" s="50"/>
      <c r="AP781" s="50"/>
      <c r="AQ781" s="50"/>
      <c r="AR781" s="50"/>
      <c r="AS781" s="50"/>
      <c r="AT781" s="50"/>
      <c r="AU781" s="40"/>
      <c r="AV781" s="40"/>
      <c r="AW781" s="40"/>
      <c r="AX781" s="42"/>
    </row>
    <row r="782" spans="1:50" ht="22.5" customHeight="1" x14ac:dyDescent="0.25">
      <c r="A782" s="50"/>
      <c r="B782" s="51"/>
      <c r="C782" s="51"/>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c r="AB782" s="50"/>
      <c r="AC782" s="50"/>
      <c r="AD782" s="50"/>
      <c r="AE782" s="50"/>
      <c r="AF782" s="50"/>
      <c r="AG782" s="50"/>
      <c r="AH782" s="50"/>
      <c r="AI782" s="50"/>
      <c r="AJ782" s="50"/>
      <c r="AK782" s="50"/>
      <c r="AL782" s="50"/>
      <c r="AM782" s="50"/>
      <c r="AN782" s="50"/>
      <c r="AO782" s="50"/>
      <c r="AP782" s="50"/>
      <c r="AQ782" s="50"/>
      <c r="AR782" s="50"/>
      <c r="AS782" s="50"/>
      <c r="AT782" s="50"/>
      <c r="AU782" s="40"/>
      <c r="AV782" s="40"/>
      <c r="AW782" s="40"/>
      <c r="AX782" s="42"/>
    </row>
    <row r="783" spans="1:50" ht="22.5" customHeight="1" x14ac:dyDescent="0.25">
      <c r="A783" s="50"/>
      <c r="B783" s="51"/>
      <c r="C783" s="51"/>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c r="AJ783" s="50"/>
      <c r="AK783" s="50"/>
      <c r="AL783" s="50"/>
      <c r="AM783" s="50"/>
      <c r="AN783" s="50"/>
      <c r="AO783" s="50"/>
      <c r="AP783" s="50"/>
      <c r="AQ783" s="50"/>
      <c r="AR783" s="50"/>
      <c r="AS783" s="50"/>
      <c r="AT783" s="50"/>
      <c r="AU783" s="40"/>
      <c r="AV783" s="40"/>
      <c r="AW783" s="40"/>
      <c r="AX783" s="42"/>
    </row>
    <row r="784" spans="1:50" ht="22.5" customHeight="1" x14ac:dyDescent="0.25">
      <c r="A784" s="50"/>
      <c r="B784" s="51"/>
      <c r="C784" s="51"/>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c r="AJ784" s="50"/>
      <c r="AK784" s="50"/>
      <c r="AL784" s="50"/>
      <c r="AM784" s="50"/>
      <c r="AN784" s="50"/>
      <c r="AO784" s="50"/>
      <c r="AP784" s="50"/>
      <c r="AQ784" s="50"/>
      <c r="AR784" s="50"/>
      <c r="AS784" s="50"/>
      <c r="AT784" s="50"/>
      <c r="AU784" s="40"/>
      <c r="AV784" s="40"/>
      <c r="AW784" s="40"/>
      <c r="AX784" s="42"/>
    </row>
    <row r="785" spans="1:50" ht="22.5" customHeight="1" x14ac:dyDescent="0.25">
      <c r="A785" s="50"/>
      <c r="B785" s="51"/>
      <c r="C785" s="51"/>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c r="AJ785" s="50"/>
      <c r="AK785" s="50"/>
      <c r="AL785" s="50"/>
      <c r="AM785" s="50"/>
      <c r="AN785" s="50"/>
      <c r="AO785" s="50"/>
      <c r="AP785" s="50"/>
      <c r="AQ785" s="50"/>
      <c r="AR785" s="50"/>
      <c r="AS785" s="50"/>
      <c r="AT785" s="50"/>
      <c r="AU785" s="40"/>
      <c r="AV785" s="40"/>
      <c r="AW785" s="40"/>
      <c r="AX785" s="42"/>
    </row>
    <row r="786" spans="1:50" ht="22.5" customHeight="1" x14ac:dyDescent="0.25">
      <c r="A786" s="50"/>
      <c r="B786" s="51"/>
      <c r="C786" s="51"/>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c r="AJ786" s="50"/>
      <c r="AK786" s="50"/>
      <c r="AL786" s="50"/>
      <c r="AM786" s="50"/>
      <c r="AN786" s="50"/>
      <c r="AO786" s="50"/>
      <c r="AP786" s="50"/>
      <c r="AQ786" s="50"/>
      <c r="AR786" s="50"/>
      <c r="AS786" s="50"/>
      <c r="AT786" s="50"/>
      <c r="AU786" s="40"/>
      <c r="AV786" s="40"/>
      <c r="AW786" s="40"/>
      <c r="AX786" s="42"/>
    </row>
    <row r="787" spans="1:50" ht="22.5" customHeight="1" x14ac:dyDescent="0.25">
      <c r="A787" s="50"/>
      <c r="B787" s="51"/>
      <c r="C787" s="51"/>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c r="AB787" s="50"/>
      <c r="AC787" s="50"/>
      <c r="AD787" s="50"/>
      <c r="AE787" s="50"/>
      <c r="AF787" s="50"/>
      <c r="AG787" s="50"/>
      <c r="AH787" s="50"/>
      <c r="AI787" s="50"/>
      <c r="AJ787" s="50"/>
      <c r="AK787" s="50"/>
      <c r="AL787" s="50"/>
      <c r="AM787" s="50"/>
      <c r="AN787" s="50"/>
      <c r="AO787" s="50"/>
      <c r="AP787" s="50"/>
      <c r="AQ787" s="50"/>
      <c r="AR787" s="50"/>
      <c r="AS787" s="50"/>
      <c r="AT787" s="50"/>
      <c r="AU787" s="40"/>
      <c r="AV787" s="40"/>
      <c r="AW787" s="40"/>
      <c r="AX787" s="42"/>
    </row>
    <row r="788" spans="1:50" ht="22.5" customHeight="1" x14ac:dyDescent="0.25">
      <c r="A788" s="50"/>
      <c r="B788" s="51"/>
      <c r="C788" s="51"/>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c r="AB788" s="50"/>
      <c r="AC788" s="50"/>
      <c r="AD788" s="50"/>
      <c r="AE788" s="50"/>
      <c r="AF788" s="50"/>
      <c r="AG788" s="50"/>
      <c r="AH788" s="50"/>
      <c r="AI788" s="50"/>
      <c r="AJ788" s="50"/>
      <c r="AK788" s="50"/>
      <c r="AL788" s="50"/>
      <c r="AM788" s="50"/>
      <c r="AN788" s="50"/>
      <c r="AO788" s="50"/>
      <c r="AP788" s="50"/>
      <c r="AQ788" s="50"/>
      <c r="AR788" s="50"/>
      <c r="AS788" s="50"/>
      <c r="AT788" s="50"/>
      <c r="AU788" s="40"/>
      <c r="AV788" s="40"/>
      <c r="AW788" s="40"/>
      <c r="AX788" s="42"/>
    </row>
    <row r="789" spans="1:50" ht="22.5" customHeight="1" x14ac:dyDescent="0.25">
      <c r="A789" s="50"/>
      <c r="B789" s="51"/>
      <c r="C789" s="51"/>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c r="AB789" s="50"/>
      <c r="AC789" s="50"/>
      <c r="AD789" s="50"/>
      <c r="AE789" s="50"/>
      <c r="AF789" s="50"/>
      <c r="AG789" s="50"/>
      <c r="AH789" s="50"/>
      <c r="AI789" s="50"/>
      <c r="AJ789" s="50"/>
      <c r="AK789" s="50"/>
      <c r="AL789" s="50"/>
      <c r="AM789" s="50"/>
      <c r="AN789" s="50"/>
      <c r="AO789" s="50"/>
      <c r="AP789" s="50"/>
      <c r="AQ789" s="50"/>
      <c r="AR789" s="50"/>
      <c r="AS789" s="50"/>
      <c r="AT789" s="50"/>
      <c r="AU789" s="40"/>
      <c r="AV789" s="40"/>
      <c r="AW789" s="40"/>
      <c r="AX789" s="42"/>
    </row>
    <row r="790" spans="1:50" ht="22.5" customHeight="1" x14ac:dyDescent="0.25">
      <c r="A790" s="50"/>
      <c r="B790" s="51"/>
      <c r="C790" s="51"/>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c r="AB790" s="50"/>
      <c r="AC790" s="50"/>
      <c r="AD790" s="50"/>
      <c r="AE790" s="50"/>
      <c r="AF790" s="50"/>
      <c r="AG790" s="50"/>
      <c r="AH790" s="50"/>
      <c r="AI790" s="50"/>
      <c r="AJ790" s="50"/>
      <c r="AK790" s="50"/>
      <c r="AL790" s="50"/>
      <c r="AM790" s="50"/>
      <c r="AN790" s="50"/>
      <c r="AO790" s="50"/>
      <c r="AP790" s="50"/>
      <c r="AQ790" s="50"/>
      <c r="AR790" s="50"/>
      <c r="AS790" s="50"/>
      <c r="AT790" s="50"/>
      <c r="AU790" s="40"/>
      <c r="AV790" s="40"/>
      <c r="AW790" s="40"/>
      <c r="AX790" s="42"/>
    </row>
    <row r="791" spans="1:50" ht="22.5" customHeight="1" x14ac:dyDescent="0.25">
      <c r="A791" s="50"/>
      <c r="B791" s="51"/>
      <c r="C791" s="51"/>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c r="AB791" s="50"/>
      <c r="AC791" s="50"/>
      <c r="AD791" s="50"/>
      <c r="AE791" s="50"/>
      <c r="AF791" s="50"/>
      <c r="AG791" s="50"/>
      <c r="AH791" s="50"/>
      <c r="AI791" s="50"/>
      <c r="AJ791" s="50"/>
      <c r="AK791" s="50"/>
      <c r="AL791" s="50"/>
      <c r="AM791" s="50"/>
      <c r="AN791" s="50"/>
      <c r="AO791" s="50"/>
      <c r="AP791" s="50"/>
      <c r="AQ791" s="50"/>
      <c r="AR791" s="50"/>
      <c r="AS791" s="50"/>
      <c r="AT791" s="50"/>
      <c r="AU791" s="40"/>
      <c r="AV791" s="40"/>
      <c r="AW791" s="40"/>
      <c r="AX791" s="42"/>
    </row>
    <row r="792" spans="1:50" ht="22.5" customHeight="1" x14ac:dyDescent="0.25">
      <c r="A792" s="50"/>
      <c r="B792" s="51"/>
      <c r="C792" s="51"/>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c r="AB792" s="50"/>
      <c r="AC792" s="50"/>
      <c r="AD792" s="50"/>
      <c r="AE792" s="50"/>
      <c r="AF792" s="50"/>
      <c r="AG792" s="50"/>
      <c r="AH792" s="50"/>
      <c r="AI792" s="50"/>
      <c r="AJ792" s="50"/>
      <c r="AK792" s="50"/>
      <c r="AL792" s="50"/>
      <c r="AM792" s="50"/>
      <c r="AN792" s="50"/>
      <c r="AO792" s="50"/>
      <c r="AP792" s="50"/>
      <c r="AQ792" s="50"/>
      <c r="AR792" s="50"/>
      <c r="AS792" s="50"/>
      <c r="AT792" s="50"/>
      <c r="AU792" s="40"/>
      <c r="AV792" s="40"/>
      <c r="AW792" s="40"/>
      <c r="AX792" s="42"/>
    </row>
    <row r="793" spans="1:50" ht="22.5" customHeight="1" x14ac:dyDescent="0.25">
      <c r="A793" s="50"/>
      <c r="B793" s="51"/>
      <c r="C793" s="51"/>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c r="AB793" s="50"/>
      <c r="AC793" s="50"/>
      <c r="AD793" s="50"/>
      <c r="AE793" s="50"/>
      <c r="AF793" s="50"/>
      <c r="AG793" s="50"/>
      <c r="AH793" s="50"/>
      <c r="AI793" s="50"/>
      <c r="AJ793" s="50"/>
      <c r="AK793" s="50"/>
      <c r="AL793" s="50"/>
      <c r="AM793" s="50"/>
      <c r="AN793" s="50"/>
      <c r="AO793" s="50"/>
      <c r="AP793" s="50"/>
      <c r="AQ793" s="50"/>
      <c r="AR793" s="50"/>
      <c r="AS793" s="50"/>
      <c r="AT793" s="50"/>
      <c r="AU793" s="40"/>
      <c r="AV793" s="40"/>
      <c r="AW793" s="40"/>
      <c r="AX793" s="42"/>
    </row>
    <row r="794" spans="1:50" ht="22.5" customHeight="1" x14ac:dyDescent="0.25">
      <c r="A794" s="50"/>
      <c r="B794" s="51"/>
      <c r="C794" s="51"/>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c r="AB794" s="50"/>
      <c r="AC794" s="50"/>
      <c r="AD794" s="50"/>
      <c r="AE794" s="50"/>
      <c r="AF794" s="50"/>
      <c r="AG794" s="50"/>
      <c r="AH794" s="50"/>
      <c r="AI794" s="50"/>
      <c r="AJ794" s="50"/>
      <c r="AK794" s="50"/>
      <c r="AL794" s="50"/>
      <c r="AM794" s="50"/>
      <c r="AN794" s="50"/>
      <c r="AO794" s="50"/>
      <c r="AP794" s="50"/>
      <c r="AQ794" s="50"/>
      <c r="AR794" s="50"/>
      <c r="AS794" s="50"/>
      <c r="AT794" s="50"/>
      <c r="AU794" s="40"/>
      <c r="AV794" s="40"/>
      <c r="AW794" s="40"/>
      <c r="AX794" s="42"/>
    </row>
    <row r="795" spans="1:50" ht="22.5" customHeight="1" x14ac:dyDescent="0.25">
      <c r="A795" s="50"/>
      <c r="B795" s="51"/>
      <c r="C795" s="51"/>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c r="AB795" s="50"/>
      <c r="AC795" s="50"/>
      <c r="AD795" s="50"/>
      <c r="AE795" s="50"/>
      <c r="AF795" s="50"/>
      <c r="AG795" s="50"/>
      <c r="AH795" s="50"/>
      <c r="AI795" s="50"/>
      <c r="AJ795" s="50"/>
      <c r="AK795" s="50"/>
      <c r="AL795" s="50"/>
      <c r="AM795" s="50"/>
      <c r="AN795" s="50"/>
      <c r="AO795" s="50"/>
      <c r="AP795" s="50"/>
      <c r="AQ795" s="50"/>
      <c r="AR795" s="50"/>
      <c r="AS795" s="50"/>
      <c r="AT795" s="50"/>
      <c r="AU795" s="40"/>
      <c r="AV795" s="40"/>
      <c r="AW795" s="40"/>
      <c r="AX795" s="42"/>
    </row>
    <row r="796" spans="1:50" ht="22.5" customHeight="1" x14ac:dyDescent="0.25">
      <c r="A796" s="50"/>
      <c r="B796" s="51"/>
      <c r="C796" s="51"/>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c r="AK796" s="50"/>
      <c r="AL796" s="50"/>
      <c r="AM796" s="50"/>
      <c r="AN796" s="50"/>
      <c r="AO796" s="50"/>
      <c r="AP796" s="50"/>
      <c r="AQ796" s="50"/>
      <c r="AR796" s="50"/>
      <c r="AS796" s="50"/>
      <c r="AT796" s="50"/>
      <c r="AU796" s="40"/>
      <c r="AV796" s="40"/>
      <c r="AW796" s="40"/>
      <c r="AX796" s="42"/>
    </row>
    <row r="797" spans="1:50" ht="22.5" customHeight="1" x14ac:dyDescent="0.25">
      <c r="A797" s="50"/>
      <c r="B797" s="51"/>
      <c r="C797" s="51"/>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c r="AL797" s="50"/>
      <c r="AM797" s="50"/>
      <c r="AN797" s="50"/>
      <c r="AO797" s="50"/>
      <c r="AP797" s="50"/>
      <c r="AQ797" s="50"/>
      <c r="AR797" s="50"/>
      <c r="AS797" s="50"/>
      <c r="AT797" s="50"/>
      <c r="AU797" s="40"/>
      <c r="AV797" s="40"/>
      <c r="AW797" s="40"/>
      <c r="AX797" s="42"/>
    </row>
    <row r="798" spans="1:50" ht="22.5" customHeight="1" x14ac:dyDescent="0.25">
      <c r="A798" s="50"/>
      <c r="B798" s="51"/>
      <c r="C798" s="51"/>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c r="AJ798" s="50"/>
      <c r="AK798" s="50"/>
      <c r="AL798" s="50"/>
      <c r="AM798" s="50"/>
      <c r="AN798" s="50"/>
      <c r="AO798" s="50"/>
      <c r="AP798" s="50"/>
      <c r="AQ798" s="50"/>
      <c r="AR798" s="50"/>
      <c r="AS798" s="50"/>
      <c r="AT798" s="50"/>
      <c r="AU798" s="40"/>
      <c r="AV798" s="40"/>
      <c r="AW798" s="40"/>
      <c r="AX798" s="42"/>
    </row>
    <row r="799" spans="1:50" ht="22.5" customHeight="1" x14ac:dyDescent="0.25">
      <c r="A799" s="50"/>
      <c r="B799" s="51"/>
      <c r="C799" s="51"/>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c r="AB799" s="50"/>
      <c r="AC799" s="50"/>
      <c r="AD799" s="50"/>
      <c r="AE799" s="50"/>
      <c r="AF799" s="50"/>
      <c r="AG799" s="50"/>
      <c r="AH799" s="50"/>
      <c r="AI799" s="50"/>
      <c r="AJ799" s="50"/>
      <c r="AK799" s="50"/>
      <c r="AL799" s="50"/>
      <c r="AM799" s="50"/>
      <c r="AN799" s="50"/>
      <c r="AO799" s="50"/>
      <c r="AP799" s="50"/>
      <c r="AQ799" s="50"/>
      <c r="AR799" s="50"/>
      <c r="AS799" s="50"/>
      <c r="AT799" s="50"/>
      <c r="AU799" s="40"/>
      <c r="AV799" s="40"/>
      <c r="AW799" s="40"/>
      <c r="AX799" s="42"/>
    </row>
    <row r="800" spans="1:50" ht="22.5" customHeight="1" x14ac:dyDescent="0.25">
      <c r="A800" s="50"/>
      <c r="B800" s="51"/>
      <c r="C800" s="51"/>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c r="AC800" s="50"/>
      <c r="AD800" s="50"/>
      <c r="AE800" s="50"/>
      <c r="AF800" s="50"/>
      <c r="AG800" s="50"/>
      <c r="AH800" s="50"/>
      <c r="AI800" s="50"/>
      <c r="AJ800" s="50"/>
      <c r="AK800" s="50"/>
      <c r="AL800" s="50"/>
      <c r="AM800" s="50"/>
      <c r="AN800" s="50"/>
      <c r="AO800" s="50"/>
      <c r="AP800" s="50"/>
      <c r="AQ800" s="50"/>
      <c r="AR800" s="50"/>
      <c r="AS800" s="50"/>
      <c r="AT800" s="50"/>
      <c r="AU800" s="40"/>
      <c r="AV800" s="40"/>
      <c r="AW800" s="40"/>
      <c r="AX800" s="42"/>
    </row>
    <row r="801" spans="1:50" ht="22.5" customHeight="1" x14ac:dyDescent="0.25">
      <c r="A801" s="50"/>
      <c r="B801" s="51"/>
      <c r="C801" s="51"/>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c r="AK801" s="50"/>
      <c r="AL801" s="50"/>
      <c r="AM801" s="50"/>
      <c r="AN801" s="50"/>
      <c r="AO801" s="50"/>
      <c r="AP801" s="50"/>
      <c r="AQ801" s="50"/>
      <c r="AR801" s="50"/>
      <c r="AS801" s="50"/>
      <c r="AT801" s="50"/>
      <c r="AU801" s="40"/>
      <c r="AV801" s="40"/>
      <c r="AW801" s="40"/>
      <c r="AX801" s="42"/>
    </row>
    <row r="802" spans="1:50" ht="22.5" customHeight="1" x14ac:dyDescent="0.25">
      <c r="A802" s="50"/>
      <c r="B802" s="51"/>
      <c r="C802" s="51"/>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c r="AJ802" s="50"/>
      <c r="AK802" s="50"/>
      <c r="AL802" s="50"/>
      <c r="AM802" s="50"/>
      <c r="AN802" s="50"/>
      <c r="AO802" s="50"/>
      <c r="AP802" s="50"/>
      <c r="AQ802" s="50"/>
      <c r="AR802" s="50"/>
      <c r="AS802" s="50"/>
      <c r="AT802" s="50"/>
      <c r="AU802" s="40"/>
      <c r="AV802" s="40"/>
      <c r="AW802" s="40"/>
      <c r="AX802" s="42"/>
    </row>
    <row r="803" spans="1:50" ht="22.5" customHeight="1" x14ac:dyDescent="0.25">
      <c r="A803" s="50"/>
      <c r="B803" s="51"/>
      <c r="C803" s="51"/>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c r="AK803" s="50"/>
      <c r="AL803" s="50"/>
      <c r="AM803" s="50"/>
      <c r="AN803" s="50"/>
      <c r="AO803" s="50"/>
      <c r="AP803" s="50"/>
      <c r="AQ803" s="50"/>
      <c r="AR803" s="50"/>
      <c r="AS803" s="50"/>
      <c r="AT803" s="50"/>
      <c r="AU803" s="40"/>
      <c r="AV803" s="40"/>
      <c r="AW803" s="40"/>
      <c r="AX803" s="42"/>
    </row>
    <row r="804" spans="1:50" ht="22.5" customHeight="1" x14ac:dyDescent="0.25">
      <c r="A804" s="50"/>
      <c r="B804" s="51"/>
      <c r="C804" s="51"/>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c r="AJ804" s="50"/>
      <c r="AK804" s="50"/>
      <c r="AL804" s="50"/>
      <c r="AM804" s="50"/>
      <c r="AN804" s="50"/>
      <c r="AO804" s="50"/>
      <c r="AP804" s="50"/>
      <c r="AQ804" s="50"/>
      <c r="AR804" s="50"/>
      <c r="AS804" s="50"/>
      <c r="AT804" s="50"/>
      <c r="AU804" s="40"/>
      <c r="AV804" s="40"/>
      <c r="AW804" s="40"/>
      <c r="AX804" s="42"/>
    </row>
    <row r="805" spans="1:50" ht="22.5" customHeight="1" x14ac:dyDescent="0.25">
      <c r="A805" s="50"/>
      <c r="B805" s="51"/>
      <c r="C805" s="51"/>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c r="AB805" s="50"/>
      <c r="AC805" s="50"/>
      <c r="AD805" s="50"/>
      <c r="AE805" s="50"/>
      <c r="AF805" s="50"/>
      <c r="AG805" s="50"/>
      <c r="AH805" s="50"/>
      <c r="AI805" s="50"/>
      <c r="AJ805" s="50"/>
      <c r="AK805" s="50"/>
      <c r="AL805" s="50"/>
      <c r="AM805" s="50"/>
      <c r="AN805" s="50"/>
      <c r="AO805" s="50"/>
      <c r="AP805" s="50"/>
      <c r="AQ805" s="50"/>
      <c r="AR805" s="50"/>
      <c r="AS805" s="50"/>
      <c r="AT805" s="50"/>
      <c r="AU805" s="40"/>
      <c r="AV805" s="40"/>
      <c r="AW805" s="40"/>
      <c r="AX805" s="42"/>
    </row>
    <row r="806" spans="1:50" ht="22.5" customHeight="1" x14ac:dyDescent="0.25">
      <c r="A806" s="50"/>
      <c r="B806" s="51"/>
      <c r="C806" s="51"/>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c r="AB806" s="50"/>
      <c r="AC806" s="50"/>
      <c r="AD806" s="50"/>
      <c r="AE806" s="50"/>
      <c r="AF806" s="50"/>
      <c r="AG806" s="50"/>
      <c r="AH806" s="50"/>
      <c r="AI806" s="50"/>
      <c r="AJ806" s="50"/>
      <c r="AK806" s="50"/>
      <c r="AL806" s="50"/>
      <c r="AM806" s="50"/>
      <c r="AN806" s="50"/>
      <c r="AO806" s="50"/>
      <c r="AP806" s="50"/>
      <c r="AQ806" s="50"/>
      <c r="AR806" s="50"/>
      <c r="AS806" s="50"/>
      <c r="AT806" s="50"/>
      <c r="AU806" s="40"/>
      <c r="AV806" s="40"/>
      <c r="AW806" s="40"/>
      <c r="AX806" s="42"/>
    </row>
    <row r="807" spans="1:50" ht="22.5" customHeight="1" x14ac:dyDescent="0.25">
      <c r="A807" s="50"/>
      <c r="B807" s="51"/>
      <c r="C807" s="51"/>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c r="AB807" s="50"/>
      <c r="AC807" s="50"/>
      <c r="AD807" s="50"/>
      <c r="AE807" s="50"/>
      <c r="AF807" s="50"/>
      <c r="AG807" s="50"/>
      <c r="AH807" s="50"/>
      <c r="AI807" s="50"/>
      <c r="AJ807" s="50"/>
      <c r="AK807" s="50"/>
      <c r="AL807" s="50"/>
      <c r="AM807" s="50"/>
      <c r="AN807" s="50"/>
      <c r="AO807" s="50"/>
      <c r="AP807" s="50"/>
      <c r="AQ807" s="50"/>
      <c r="AR807" s="50"/>
      <c r="AS807" s="50"/>
      <c r="AT807" s="50"/>
      <c r="AU807" s="40"/>
      <c r="AV807" s="40"/>
      <c r="AW807" s="40"/>
      <c r="AX807" s="42"/>
    </row>
    <row r="808" spans="1:50" ht="22.5" customHeight="1" x14ac:dyDescent="0.25">
      <c r="A808" s="50"/>
      <c r="B808" s="51"/>
      <c r="C808" s="51"/>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c r="AB808" s="50"/>
      <c r="AC808" s="50"/>
      <c r="AD808" s="50"/>
      <c r="AE808" s="50"/>
      <c r="AF808" s="50"/>
      <c r="AG808" s="50"/>
      <c r="AH808" s="50"/>
      <c r="AI808" s="50"/>
      <c r="AJ808" s="50"/>
      <c r="AK808" s="50"/>
      <c r="AL808" s="50"/>
      <c r="AM808" s="50"/>
      <c r="AN808" s="50"/>
      <c r="AO808" s="50"/>
      <c r="AP808" s="50"/>
      <c r="AQ808" s="50"/>
      <c r="AR808" s="50"/>
      <c r="AS808" s="50"/>
      <c r="AT808" s="50"/>
      <c r="AU808" s="40"/>
      <c r="AV808" s="40"/>
      <c r="AW808" s="40"/>
      <c r="AX808" s="42"/>
    </row>
    <row r="809" spans="1:50" ht="22.5" customHeight="1" x14ac:dyDescent="0.25">
      <c r="A809" s="50"/>
      <c r="B809" s="51"/>
      <c r="C809" s="51"/>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c r="AB809" s="50"/>
      <c r="AC809" s="50"/>
      <c r="AD809" s="50"/>
      <c r="AE809" s="50"/>
      <c r="AF809" s="50"/>
      <c r="AG809" s="50"/>
      <c r="AH809" s="50"/>
      <c r="AI809" s="50"/>
      <c r="AJ809" s="50"/>
      <c r="AK809" s="50"/>
      <c r="AL809" s="50"/>
      <c r="AM809" s="50"/>
      <c r="AN809" s="50"/>
      <c r="AO809" s="50"/>
      <c r="AP809" s="50"/>
      <c r="AQ809" s="50"/>
      <c r="AR809" s="50"/>
      <c r="AS809" s="50"/>
      <c r="AT809" s="50"/>
      <c r="AU809" s="40"/>
      <c r="AV809" s="40"/>
      <c r="AW809" s="40"/>
      <c r="AX809" s="42"/>
    </row>
    <row r="810" spans="1:50" ht="22.5" customHeight="1" x14ac:dyDescent="0.25">
      <c r="A810" s="50"/>
      <c r="B810" s="51"/>
      <c r="C810" s="51"/>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c r="AB810" s="50"/>
      <c r="AC810" s="50"/>
      <c r="AD810" s="50"/>
      <c r="AE810" s="50"/>
      <c r="AF810" s="50"/>
      <c r="AG810" s="50"/>
      <c r="AH810" s="50"/>
      <c r="AI810" s="50"/>
      <c r="AJ810" s="50"/>
      <c r="AK810" s="50"/>
      <c r="AL810" s="50"/>
      <c r="AM810" s="50"/>
      <c r="AN810" s="50"/>
      <c r="AO810" s="50"/>
      <c r="AP810" s="50"/>
      <c r="AQ810" s="50"/>
      <c r="AR810" s="50"/>
      <c r="AS810" s="50"/>
      <c r="AT810" s="50"/>
      <c r="AU810" s="40"/>
      <c r="AV810" s="40"/>
      <c r="AW810" s="40"/>
      <c r="AX810" s="42"/>
    </row>
    <row r="811" spans="1:50" ht="22.5" customHeight="1" x14ac:dyDescent="0.25">
      <c r="A811" s="50"/>
      <c r="B811" s="51"/>
      <c r="C811" s="51"/>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c r="AJ811" s="50"/>
      <c r="AK811" s="50"/>
      <c r="AL811" s="50"/>
      <c r="AM811" s="50"/>
      <c r="AN811" s="50"/>
      <c r="AO811" s="50"/>
      <c r="AP811" s="50"/>
      <c r="AQ811" s="50"/>
      <c r="AR811" s="50"/>
      <c r="AS811" s="50"/>
      <c r="AT811" s="50"/>
      <c r="AU811" s="40"/>
      <c r="AV811" s="40"/>
      <c r="AW811" s="40"/>
      <c r="AX811" s="42"/>
    </row>
    <row r="812" spans="1:50" ht="22.5" customHeight="1" x14ac:dyDescent="0.25">
      <c r="A812" s="50"/>
      <c r="B812" s="51"/>
      <c r="C812" s="51"/>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c r="AJ812" s="50"/>
      <c r="AK812" s="50"/>
      <c r="AL812" s="50"/>
      <c r="AM812" s="50"/>
      <c r="AN812" s="50"/>
      <c r="AO812" s="50"/>
      <c r="AP812" s="50"/>
      <c r="AQ812" s="50"/>
      <c r="AR812" s="50"/>
      <c r="AS812" s="50"/>
      <c r="AT812" s="50"/>
      <c r="AU812" s="40"/>
      <c r="AV812" s="40"/>
      <c r="AW812" s="40"/>
      <c r="AX812" s="42"/>
    </row>
    <row r="813" spans="1:50" ht="22.5" customHeight="1" x14ac:dyDescent="0.25">
      <c r="A813" s="50"/>
      <c r="B813" s="51"/>
      <c r="C813" s="51"/>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c r="AJ813" s="50"/>
      <c r="AK813" s="50"/>
      <c r="AL813" s="50"/>
      <c r="AM813" s="50"/>
      <c r="AN813" s="50"/>
      <c r="AO813" s="50"/>
      <c r="AP813" s="50"/>
      <c r="AQ813" s="50"/>
      <c r="AR813" s="50"/>
      <c r="AS813" s="50"/>
      <c r="AT813" s="50"/>
      <c r="AU813" s="40"/>
      <c r="AV813" s="40"/>
      <c r="AW813" s="40"/>
      <c r="AX813" s="42"/>
    </row>
    <row r="814" spans="1:50" ht="22.5" customHeight="1" x14ac:dyDescent="0.25">
      <c r="A814" s="50"/>
      <c r="B814" s="51"/>
      <c r="C814" s="51"/>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c r="AJ814" s="50"/>
      <c r="AK814" s="50"/>
      <c r="AL814" s="50"/>
      <c r="AM814" s="50"/>
      <c r="AN814" s="50"/>
      <c r="AO814" s="50"/>
      <c r="AP814" s="50"/>
      <c r="AQ814" s="50"/>
      <c r="AR814" s="50"/>
      <c r="AS814" s="50"/>
      <c r="AT814" s="50"/>
      <c r="AU814" s="40"/>
      <c r="AV814" s="40"/>
      <c r="AW814" s="40"/>
      <c r="AX814" s="42"/>
    </row>
    <row r="815" spans="1:50" ht="22.5" customHeight="1" x14ac:dyDescent="0.25">
      <c r="A815" s="50"/>
      <c r="B815" s="51"/>
      <c r="C815" s="51"/>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c r="AC815" s="50"/>
      <c r="AD815" s="50"/>
      <c r="AE815" s="50"/>
      <c r="AF815" s="50"/>
      <c r="AG815" s="50"/>
      <c r="AH815" s="50"/>
      <c r="AI815" s="50"/>
      <c r="AJ815" s="50"/>
      <c r="AK815" s="50"/>
      <c r="AL815" s="50"/>
      <c r="AM815" s="50"/>
      <c r="AN815" s="50"/>
      <c r="AO815" s="50"/>
      <c r="AP815" s="50"/>
      <c r="AQ815" s="50"/>
      <c r="AR815" s="50"/>
      <c r="AS815" s="50"/>
      <c r="AT815" s="50"/>
      <c r="AU815" s="40"/>
      <c r="AV815" s="40"/>
      <c r="AW815" s="40"/>
      <c r="AX815" s="42"/>
    </row>
    <row r="816" spans="1:50" ht="22.5" customHeight="1" x14ac:dyDescent="0.25">
      <c r="A816" s="50"/>
      <c r="B816" s="51"/>
      <c r="C816" s="51"/>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c r="AC816" s="50"/>
      <c r="AD816" s="50"/>
      <c r="AE816" s="50"/>
      <c r="AF816" s="50"/>
      <c r="AG816" s="50"/>
      <c r="AH816" s="50"/>
      <c r="AI816" s="50"/>
      <c r="AJ816" s="50"/>
      <c r="AK816" s="50"/>
      <c r="AL816" s="50"/>
      <c r="AM816" s="50"/>
      <c r="AN816" s="50"/>
      <c r="AO816" s="50"/>
      <c r="AP816" s="50"/>
      <c r="AQ816" s="50"/>
      <c r="AR816" s="50"/>
      <c r="AS816" s="50"/>
      <c r="AT816" s="50"/>
      <c r="AU816" s="40"/>
      <c r="AV816" s="40"/>
      <c r="AW816" s="40"/>
      <c r="AX816" s="42"/>
    </row>
    <row r="817" spans="1:50" ht="22.5" customHeight="1" x14ac:dyDescent="0.25">
      <c r="A817" s="50"/>
      <c r="B817" s="51"/>
      <c r="C817" s="51"/>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c r="AC817" s="50"/>
      <c r="AD817" s="50"/>
      <c r="AE817" s="50"/>
      <c r="AF817" s="50"/>
      <c r="AG817" s="50"/>
      <c r="AH817" s="50"/>
      <c r="AI817" s="50"/>
      <c r="AJ817" s="50"/>
      <c r="AK817" s="50"/>
      <c r="AL817" s="50"/>
      <c r="AM817" s="50"/>
      <c r="AN817" s="50"/>
      <c r="AO817" s="50"/>
      <c r="AP817" s="50"/>
      <c r="AQ817" s="50"/>
      <c r="AR817" s="50"/>
      <c r="AS817" s="50"/>
      <c r="AT817" s="50"/>
      <c r="AU817" s="40"/>
      <c r="AV817" s="40"/>
      <c r="AW817" s="40"/>
      <c r="AX817" s="42"/>
    </row>
    <row r="818" spans="1:50" ht="22.5" customHeight="1" x14ac:dyDescent="0.25">
      <c r="A818" s="50"/>
      <c r="B818" s="51"/>
      <c r="C818" s="51"/>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c r="AC818" s="50"/>
      <c r="AD818" s="50"/>
      <c r="AE818" s="50"/>
      <c r="AF818" s="50"/>
      <c r="AG818" s="50"/>
      <c r="AH818" s="50"/>
      <c r="AI818" s="50"/>
      <c r="AJ818" s="50"/>
      <c r="AK818" s="50"/>
      <c r="AL818" s="50"/>
      <c r="AM818" s="50"/>
      <c r="AN818" s="50"/>
      <c r="AO818" s="50"/>
      <c r="AP818" s="50"/>
      <c r="AQ818" s="50"/>
      <c r="AR818" s="50"/>
      <c r="AS818" s="50"/>
      <c r="AT818" s="50"/>
      <c r="AU818" s="40"/>
      <c r="AV818" s="40"/>
      <c r="AW818" s="40"/>
      <c r="AX818" s="42"/>
    </row>
    <row r="819" spans="1:50" ht="22.5" customHeight="1" x14ac:dyDescent="0.25">
      <c r="A819" s="50"/>
      <c r="B819" s="51"/>
      <c r="C819" s="51"/>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c r="AB819" s="50"/>
      <c r="AC819" s="50"/>
      <c r="AD819" s="50"/>
      <c r="AE819" s="50"/>
      <c r="AF819" s="50"/>
      <c r="AG819" s="50"/>
      <c r="AH819" s="50"/>
      <c r="AI819" s="50"/>
      <c r="AJ819" s="50"/>
      <c r="AK819" s="50"/>
      <c r="AL819" s="50"/>
      <c r="AM819" s="50"/>
      <c r="AN819" s="50"/>
      <c r="AO819" s="50"/>
      <c r="AP819" s="50"/>
      <c r="AQ819" s="50"/>
      <c r="AR819" s="50"/>
      <c r="AS819" s="50"/>
      <c r="AT819" s="50"/>
      <c r="AU819" s="40"/>
      <c r="AV819" s="40"/>
      <c r="AW819" s="40"/>
      <c r="AX819" s="42"/>
    </row>
    <row r="820" spans="1:50" ht="22.5" customHeight="1" x14ac:dyDescent="0.25">
      <c r="A820" s="50"/>
      <c r="B820" s="51"/>
      <c r="C820" s="51"/>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c r="AB820" s="50"/>
      <c r="AC820" s="50"/>
      <c r="AD820" s="50"/>
      <c r="AE820" s="50"/>
      <c r="AF820" s="50"/>
      <c r="AG820" s="50"/>
      <c r="AH820" s="50"/>
      <c r="AI820" s="50"/>
      <c r="AJ820" s="50"/>
      <c r="AK820" s="50"/>
      <c r="AL820" s="50"/>
      <c r="AM820" s="50"/>
      <c r="AN820" s="50"/>
      <c r="AO820" s="50"/>
      <c r="AP820" s="50"/>
      <c r="AQ820" s="50"/>
      <c r="AR820" s="50"/>
      <c r="AS820" s="50"/>
      <c r="AT820" s="50"/>
      <c r="AU820" s="40"/>
      <c r="AV820" s="40"/>
      <c r="AW820" s="40"/>
      <c r="AX820" s="42"/>
    </row>
    <row r="821" spans="1:50" ht="22.5" customHeight="1" x14ac:dyDescent="0.25">
      <c r="A821" s="50"/>
      <c r="B821" s="51"/>
      <c r="C821" s="51"/>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c r="AB821" s="50"/>
      <c r="AC821" s="50"/>
      <c r="AD821" s="50"/>
      <c r="AE821" s="50"/>
      <c r="AF821" s="50"/>
      <c r="AG821" s="50"/>
      <c r="AH821" s="50"/>
      <c r="AI821" s="50"/>
      <c r="AJ821" s="50"/>
      <c r="AK821" s="50"/>
      <c r="AL821" s="50"/>
      <c r="AM821" s="50"/>
      <c r="AN821" s="50"/>
      <c r="AO821" s="50"/>
      <c r="AP821" s="50"/>
      <c r="AQ821" s="50"/>
      <c r="AR821" s="50"/>
      <c r="AS821" s="50"/>
      <c r="AT821" s="50"/>
      <c r="AU821" s="40"/>
      <c r="AV821" s="40"/>
      <c r="AW821" s="40"/>
      <c r="AX821" s="42"/>
    </row>
    <row r="822" spans="1:50" ht="22.5" customHeight="1" x14ac:dyDescent="0.25">
      <c r="A822" s="50"/>
      <c r="B822" s="51"/>
      <c r="C822" s="51"/>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c r="AB822" s="50"/>
      <c r="AC822" s="50"/>
      <c r="AD822" s="50"/>
      <c r="AE822" s="50"/>
      <c r="AF822" s="50"/>
      <c r="AG822" s="50"/>
      <c r="AH822" s="50"/>
      <c r="AI822" s="50"/>
      <c r="AJ822" s="50"/>
      <c r="AK822" s="50"/>
      <c r="AL822" s="50"/>
      <c r="AM822" s="50"/>
      <c r="AN822" s="50"/>
      <c r="AO822" s="50"/>
      <c r="AP822" s="50"/>
      <c r="AQ822" s="50"/>
      <c r="AR822" s="50"/>
      <c r="AS822" s="50"/>
      <c r="AT822" s="50"/>
      <c r="AU822" s="40"/>
      <c r="AV822" s="40"/>
      <c r="AW822" s="40"/>
      <c r="AX822" s="42"/>
    </row>
    <row r="823" spans="1:50" ht="22.5" customHeight="1" x14ac:dyDescent="0.25">
      <c r="A823" s="50"/>
      <c r="B823" s="51"/>
      <c r="C823" s="51"/>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c r="AB823" s="50"/>
      <c r="AC823" s="50"/>
      <c r="AD823" s="50"/>
      <c r="AE823" s="50"/>
      <c r="AF823" s="50"/>
      <c r="AG823" s="50"/>
      <c r="AH823" s="50"/>
      <c r="AI823" s="50"/>
      <c r="AJ823" s="50"/>
      <c r="AK823" s="50"/>
      <c r="AL823" s="50"/>
      <c r="AM823" s="50"/>
      <c r="AN823" s="50"/>
      <c r="AO823" s="50"/>
      <c r="AP823" s="50"/>
      <c r="AQ823" s="50"/>
      <c r="AR823" s="50"/>
      <c r="AS823" s="50"/>
      <c r="AT823" s="50"/>
      <c r="AU823" s="40"/>
      <c r="AV823" s="40"/>
      <c r="AW823" s="40"/>
      <c r="AX823" s="42"/>
    </row>
    <row r="824" spans="1:50" ht="22.5" customHeight="1" x14ac:dyDescent="0.25">
      <c r="A824" s="50"/>
      <c r="B824" s="51"/>
      <c r="C824" s="51"/>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c r="AB824" s="50"/>
      <c r="AC824" s="50"/>
      <c r="AD824" s="50"/>
      <c r="AE824" s="50"/>
      <c r="AF824" s="50"/>
      <c r="AG824" s="50"/>
      <c r="AH824" s="50"/>
      <c r="AI824" s="50"/>
      <c r="AJ824" s="50"/>
      <c r="AK824" s="50"/>
      <c r="AL824" s="50"/>
      <c r="AM824" s="50"/>
      <c r="AN824" s="50"/>
      <c r="AO824" s="50"/>
      <c r="AP824" s="50"/>
      <c r="AQ824" s="50"/>
      <c r="AR824" s="50"/>
      <c r="AS824" s="50"/>
      <c r="AT824" s="50"/>
      <c r="AU824" s="40"/>
      <c r="AV824" s="40"/>
      <c r="AW824" s="40"/>
      <c r="AX824" s="42"/>
    </row>
    <row r="825" spans="1:50" ht="22.5" customHeight="1" x14ac:dyDescent="0.25">
      <c r="A825" s="50"/>
      <c r="B825" s="51"/>
      <c r="C825" s="51"/>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c r="AB825" s="50"/>
      <c r="AC825" s="50"/>
      <c r="AD825" s="50"/>
      <c r="AE825" s="50"/>
      <c r="AF825" s="50"/>
      <c r="AG825" s="50"/>
      <c r="AH825" s="50"/>
      <c r="AI825" s="50"/>
      <c r="AJ825" s="50"/>
      <c r="AK825" s="50"/>
      <c r="AL825" s="50"/>
      <c r="AM825" s="50"/>
      <c r="AN825" s="50"/>
      <c r="AO825" s="50"/>
      <c r="AP825" s="50"/>
      <c r="AQ825" s="50"/>
      <c r="AR825" s="50"/>
      <c r="AS825" s="50"/>
      <c r="AT825" s="50"/>
      <c r="AU825" s="40"/>
      <c r="AV825" s="40"/>
      <c r="AW825" s="40"/>
      <c r="AX825" s="42"/>
    </row>
    <row r="826" spans="1:50" ht="22.5" customHeight="1" x14ac:dyDescent="0.25">
      <c r="A826" s="50"/>
      <c r="B826" s="51"/>
      <c r="C826" s="51"/>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c r="AB826" s="50"/>
      <c r="AC826" s="50"/>
      <c r="AD826" s="50"/>
      <c r="AE826" s="50"/>
      <c r="AF826" s="50"/>
      <c r="AG826" s="50"/>
      <c r="AH826" s="50"/>
      <c r="AI826" s="50"/>
      <c r="AJ826" s="50"/>
      <c r="AK826" s="50"/>
      <c r="AL826" s="50"/>
      <c r="AM826" s="50"/>
      <c r="AN826" s="50"/>
      <c r="AO826" s="50"/>
      <c r="AP826" s="50"/>
      <c r="AQ826" s="50"/>
      <c r="AR826" s="50"/>
      <c r="AS826" s="50"/>
      <c r="AT826" s="50"/>
      <c r="AU826" s="40"/>
      <c r="AV826" s="40"/>
      <c r="AW826" s="40"/>
      <c r="AX826" s="42"/>
    </row>
    <row r="827" spans="1:50" ht="22.5" customHeight="1" x14ac:dyDescent="0.25">
      <c r="A827" s="50"/>
      <c r="B827" s="51"/>
      <c r="C827" s="51"/>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c r="AB827" s="50"/>
      <c r="AC827" s="50"/>
      <c r="AD827" s="50"/>
      <c r="AE827" s="50"/>
      <c r="AF827" s="50"/>
      <c r="AG827" s="50"/>
      <c r="AH827" s="50"/>
      <c r="AI827" s="50"/>
      <c r="AJ827" s="50"/>
      <c r="AK827" s="50"/>
      <c r="AL827" s="50"/>
      <c r="AM827" s="50"/>
      <c r="AN827" s="50"/>
      <c r="AO827" s="50"/>
      <c r="AP827" s="50"/>
      <c r="AQ827" s="50"/>
      <c r="AR827" s="50"/>
      <c r="AS827" s="50"/>
      <c r="AT827" s="50"/>
      <c r="AU827" s="40"/>
      <c r="AV827" s="40"/>
      <c r="AW827" s="40"/>
      <c r="AX827" s="42"/>
    </row>
    <row r="828" spans="1:50" ht="22.5" customHeight="1" x14ac:dyDescent="0.25">
      <c r="A828" s="50"/>
      <c r="B828" s="51"/>
      <c r="C828" s="51"/>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c r="AB828" s="50"/>
      <c r="AC828" s="50"/>
      <c r="AD828" s="50"/>
      <c r="AE828" s="50"/>
      <c r="AF828" s="50"/>
      <c r="AG828" s="50"/>
      <c r="AH828" s="50"/>
      <c r="AI828" s="50"/>
      <c r="AJ828" s="50"/>
      <c r="AK828" s="50"/>
      <c r="AL828" s="50"/>
      <c r="AM828" s="50"/>
      <c r="AN828" s="50"/>
      <c r="AO828" s="50"/>
      <c r="AP828" s="50"/>
      <c r="AQ828" s="50"/>
      <c r="AR828" s="50"/>
      <c r="AS828" s="50"/>
      <c r="AT828" s="50"/>
      <c r="AU828" s="40"/>
      <c r="AV828" s="40"/>
      <c r="AW828" s="40"/>
      <c r="AX828" s="42"/>
    </row>
    <row r="829" spans="1:50" ht="22.5" customHeight="1" x14ac:dyDescent="0.25">
      <c r="A829" s="50"/>
      <c r="B829" s="51"/>
      <c r="C829" s="51"/>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c r="AB829" s="50"/>
      <c r="AC829" s="50"/>
      <c r="AD829" s="50"/>
      <c r="AE829" s="50"/>
      <c r="AF829" s="50"/>
      <c r="AG829" s="50"/>
      <c r="AH829" s="50"/>
      <c r="AI829" s="50"/>
      <c r="AJ829" s="50"/>
      <c r="AK829" s="50"/>
      <c r="AL829" s="50"/>
      <c r="AM829" s="50"/>
      <c r="AN829" s="50"/>
      <c r="AO829" s="50"/>
      <c r="AP829" s="50"/>
      <c r="AQ829" s="50"/>
      <c r="AR829" s="50"/>
      <c r="AS829" s="50"/>
      <c r="AT829" s="50"/>
      <c r="AU829" s="40"/>
      <c r="AV829" s="40"/>
      <c r="AW829" s="40"/>
      <c r="AX829" s="42"/>
    </row>
    <row r="830" spans="1:50" ht="22.5" customHeight="1" x14ac:dyDescent="0.25">
      <c r="A830" s="50"/>
      <c r="B830" s="51"/>
      <c r="C830" s="51"/>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c r="AB830" s="50"/>
      <c r="AC830" s="50"/>
      <c r="AD830" s="50"/>
      <c r="AE830" s="50"/>
      <c r="AF830" s="50"/>
      <c r="AG830" s="50"/>
      <c r="AH830" s="50"/>
      <c r="AI830" s="50"/>
      <c r="AJ830" s="50"/>
      <c r="AK830" s="50"/>
      <c r="AL830" s="50"/>
      <c r="AM830" s="50"/>
      <c r="AN830" s="50"/>
      <c r="AO830" s="50"/>
      <c r="AP830" s="50"/>
      <c r="AQ830" s="50"/>
      <c r="AR830" s="50"/>
      <c r="AS830" s="50"/>
      <c r="AT830" s="50"/>
      <c r="AU830" s="40"/>
      <c r="AV830" s="40"/>
      <c r="AW830" s="40"/>
      <c r="AX830" s="42"/>
    </row>
    <row r="831" spans="1:50" ht="22.5" customHeight="1" x14ac:dyDescent="0.25">
      <c r="A831" s="50"/>
      <c r="B831" s="51"/>
      <c r="C831" s="51"/>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c r="AB831" s="50"/>
      <c r="AC831" s="50"/>
      <c r="AD831" s="50"/>
      <c r="AE831" s="50"/>
      <c r="AF831" s="50"/>
      <c r="AG831" s="50"/>
      <c r="AH831" s="50"/>
      <c r="AI831" s="50"/>
      <c r="AJ831" s="50"/>
      <c r="AK831" s="50"/>
      <c r="AL831" s="50"/>
      <c r="AM831" s="50"/>
      <c r="AN831" s="50"/>
      <c r="AO831" s="50"/>
      <c r="AP831" s="50"/>
      <c r="AQ831" s="50"/>
      <c r="AR831" s="50"/>
      <c r="AS831" s="50"/>
      <c r="AT831" s="50"/>
      <c r="AU831" s="40"/>
      <c r="AV831" s="40"/>
      <c r="AW831" s="40"/>
      <c r="AX831" s="42"/>
    </row>
    <row r="832" spans="1:50" ht="22.5" customHeight="1" x14ac:dyDescent="0.25">
      <c r="A832" s="50"/>
      <c r="B832" s="51"/>
      <c r="C832" s="51"/>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c r="AB832" s="50"/>
      <c r="AC832" s="50"/>
      <c r="AD832" s="50"/>
      <c r="AE832" s="50"/>
      <c r="AF832" s="50"/>
      <c r="AG832" s="50"/>
      <c r="AH832" s="50"/>
      <c r="AI832" s="50"/>
      <c r="AJ832" s="50"/>
      <c r="AK832" s="50"/>
      <c r="AL832" s="50"/>
      <c r="AM832" s="50"/>
      <c r="AN832" s="50"/>
      <c r="AO832" s="50"/>
      <c r="AP832" s="50"/>
      <c r="AQ832" s="50"/>
      <c r="AR832" s="50"/>
      <c r="AS832" s="50"/>
      <c r="AT832" s="50"/>
      <c r="AU832" s="40"/>
      <c r="AV832" s="40"/>
      <c r="AW832" s="40"/>
      <c r="AX832" s="42"/>
    </row>
    <row r="833" spans="1:50" ht="22.5" customHeight="1" x14ac:dyDescent="0.25">
      <c r="A833" s="50"/>
      <c r="B833" s="51"/>
      <c r="C833" s="51"/>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c r="AK833" s="50"/>
      <c r="AL833" s="50"/>
      <c r="AM833" s="50"/>
      <c r="AN833" s="50"/>
      <c r="AO833" s="50"/>
      <c r="AP833" s="50"/>
      <c r="AQ833" s="50"/>
      <c r="AR833" s="50"/>
      <c r="AS833" s="50"/>
      <c r="AT833" s="50"/>
      <c r="AU833" s="40"/>
      <c r="AV833" s="40"/>
      <c r="AW833" s="40"/>
      <c r="AX833" s="42"/>
    </row>
    <row r="834" spans="1:50" ht="22.5" customHeight="1" x14ac:dyDescent="0.25">
      <c r="A834" s="50"/>
      <c r="B834" s="51"/>
      <c r="C834" s="51"/>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c r="AK834" s="50"/>
      <c r="AL834" s="50"/>
      <c r="AM834" s="50"/>
      <c r="AN834" s="50"/>
      <c r="AO834" s="50"/>
      <c r="AP834" s="50"/>
      <c r="AQ834" s="50"/>
      <c r="AR834" s="50"/>
      <c r="AS834" s="50"/>
      <c r="AT834" s="50"/>
      <c r="AU834" s="40"/>
      <c r="AV834" s="40"/>
      <c r="AW834" s="40"/>
      <c r="AX834" s="42"/>
    </row>
    <row r="835" spans="1:50" ht="22.5" customHeight="1" x14ac:dyDescent="0.25">
      <c r="A835" s="50"/>
      <c r="B835" s="51"/>
      <c r="C835" s="51"/>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c r="AB835" s="50"/>
      <c r="AC835" s="50"/>
      <c r="AD835" s="50"/>
      <c r="AE835" s="50"/>
      <c r="AF835" s="50"/>
      <c r="AG835" s="50"/>
      <c r="AH835" s="50"/>
      <c r="AI835" s="50"/>
      <c r="AJ835" s="50"/>
      <c r="AK835" s="50"/>
      <c r="AL835" s="50"/>
      <c r="AM835" s="50"/>
      <c r="AN835" s="50"/>
      <c r="AO835" s="50"/>
      <c r="AP835" s="50"/>
      <c r="AQ835" s="50"/>
      <c r="AR835" s="50"/>
      <c r="AS835" s="50"/>
      <c r="AT835" s="50"/>
      <c r="AU835" s="40"/>
      <c r="AV835" s="40"/>
      <c r="AW835" s="40"/>
      <c r="AX835" s="42"/>
    </row>
    <row r="836" spans="1:50" ht="22.5" customHeight="1" x14ac:dyDescent="0.25">
      <c r="A836" s="50"/>
      <c r="B836" s="51"/>
      <c r="C836" s="51"/>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c r="AB836" s="50"/>
      <c r="AC836" s="50"/>
      <c r="AD836" s="50"/>
      <c r="AE836" s="50"/>
      <c r="AF836" s="50"/>
      <c r="AG836" s="50"/>
      <c r="AH836" s="50"/>
      <c r="AI836" s="50"/>
      <c r="AJ836" s="50"/>
      <c r="AK836" s="50"/>
      <c r="AL836" s="50"/>
      <c r="AM836" s="50"/>
      <c r="AN836" s="50"/>
      <c r="AO836" s="50"/>
      <c r="AP836" s="50"/>
      <c r="AQ836" s="50"/>
      <c r="AR836" s="50"/>
      <c r="AS836" s="50"/>
      <c r="AT836" s="50"/>
      <c r="AU836" s="40"/>
      <c r="AV836" s="40"/>
      <c r="AW836" s="40"/>
      <c r="AX836" s="42"/>
    </row>
    <row r="837" spans="1:50" ht="22.5" customHeight="1" x14ac:dyDescent="0.25">
      <c r="A837" s="50"/>
      <c r="B837" s="51"/>
      <c r="C837" s="51"/>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c r="AB837" s="50"/>
      <c r="AC837" s="50"/>
      <c r="AD837" s="50"/>
      <c r="AE837" s="50"/>
      <c r="AF837" s="50"/>
      <c r="AG837" s="50"/>
      <c r="AH837" s="50"/>
      <c r="AI837" s="50"/>
      <c r="AJ837" s="50"/>
      <c r="AK837" s="50"/>
      <c r="AL837" s="50"/>
      <c r="AM837" s="50"/>
      <c r="AN837" s="50"/>
      <c r="AO837" s="50"/>
      <c r="AP837" s="50"/>
      <c r="AQ837" s="50"/>
      <c r="AR837" s="50"/>
      <c r="AS837" s="50"/>
      <c r="AT837" s="50"/>
      <c r="AU837" s="40"/>
      <c r="AV837" s="40"/>
      <c r="AW837" s="40"/>
      <c r="AX837" s="42"/>
    </row>
    <row r="838" spans="1:50" ht="22.5" customHeight="1" x14ac:dyDescent="0.25">
      <c r="A838" s="50"/>
      <c r="B838" s="51"/>
      <c r="C838" s="51"/>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c r="AK838" s="50"/>
      <c r="AL838" s="50"/>
      <c r="AM838" s="50"/>
      <c r="AN838" s="50"/>
      <c r="AO838" s="50"/>
      <c r="AP838" s="50"/>
      <c r="AQ838" s="50"/>
      <c r="AR838" s="50"/>
      <c r="AS838" s="50"/>
      <c r="AT838" s="50"/>
      <c r="AU838" s="40"/>
      <c r="AV838" s="40"/>
      <c r="AW838" s="40"/>
      <c r="AX838" s="42"/>
    </row>
    <row r="839" spans="1:50" ht="22.5" customHeight="1" x14ac:dyDescent="0.25">
      <c r="A839" s="50"/>
      <c r="B839" s="51"/>
      <c r="C839" s="51"/>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50"/>
      <c r="AK839" s="50"/>
      <c r="AL839" s="50"/>
      <c r="AM839" s="50"/>
      <c r="AN839" s="50"/>
      <c r="AO839" s="50"/>
      <c r="AP839" s="50"/>
      <c r="AQ839" s="50"/>
      <c r="AR839" s="50"/>
      <c r="AS839" s="50"/>
      <c r="AT839" s="50"/>
      <c r="AU839" s="40"/>
      <c r="AV839" s="40"/>
      <c r="AW839" s="40"/>
      <c r="AX839" s="42"/>
    </row>
    <row r="840" spans="1:50" ht="22.5" customHeight="1" x14ac:dyDescent="0.25">
      <c r="A840" s="50"/>
      <c r="B840" s="51"/>
      <c r="C840" s="51"/>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c r="AL840" s="50"/>
      <c r="AM840" s="50"/>
      <c r="AN840" s="50"/>
      <c r="AO840" s="50"/>
      <c r="AP840" s="50"/>
      <c r="AQ840" s="50"/>
      <c r="AR840" s="50"/>
      <c r="AS840" s="50"/>
      <c r="AT840" s="50"/>
      <c r="AU840" s="40"/>
      <c r="AV840" s="40"/>
      <c r="AW840" s="40"/>
      <c r="AX840" s="42"/>
    </row>
    <row r="841" spans="1:50" ht="22.5" customHeight="1" x14ac:dyDescent="0.25">
      <c r="A841" s="50"/>
      <c r="B841" s="51"/>
      <c r="C841" s="51"/>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c r="AJ841" s="50"/>
      <c r="AK841" s="50"/>
      <c r="AL841" s="50"/>
      <c r="AM841" s="50"/>
      <c r="AN841" s="50"/>
      <c r="AO841" s="50"/>
      <c r="AP841" s="50"/>
      <c r="AQ841" s="50"/>
      <c r="AR841" s="50"/>
      <c r="AS841" s="50"/>
      <c r="AT841" s="50"/>
      <c r="AU841" s="40"/>
      <c r="AV841" s="40"/>
      <c r="AW841" s="40"/>
      <c r="AX841" s="42"/>
    </row>
    <row r="842" spans="1:50" ht="22.5" customHeight="1" x14ac:dyDescent="0.25">
      <c r="A842" s="50"/>
      <c r="B842" s="51"/>
      <c r="C842" s="51"/>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c r="AJ842" s="50"/>
      <c r="AK842" s="50"/>
      <c r="AL842" s="50"/>
      <c r="AM842" s="50"/>
      <c r="AN842" s="50"/>
      <c r="AO842" s="50"/>
      <c r="AP842" s="50"/>
      <c r="AQ842" s="50"/>
      <c r="AR842" s="50"/>
      <c r="AS842" s="50"/>
      <c r="AT842" s="50"/>
      <c r="AU842" s="40"/>
      <c r="AV842" s="40"/>
      <c r="AW842" s="40"/>
      <c r="AX842" s="42"/>
    </row>
    <row r="843" spans="1:50" ht="22.5" customHeight="1" x14ac:dyDescent="0.25">
      <c r="A843" s="50"/>
      <c r="B843" s="51"/>
      <c r="C843" s="51"/>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c r="AB843" s="50"/>
      <c r="AC843" s="50"/>
      <c r="AD843" s="50"/>
      <c r="AE843" s="50"/>
      <c r="AF843" s="50"/>
      <c r="AG843" s="50"/>
      <c r="AH843" s="50"/>
      <c r="AI843" s="50"/>
      <c r="AJ843" s="50"/>
      <c r="AK843" s="50"/>
      <c r="AL843" s="50"/>
      <c r="AM843" s="50"/>
      <c r="AN843" s="50"/>
      <c r="AO843" s="50"/>
      <c r="AP843" s="50"/>
      <c r="AQ843" s="50"/>
      <c r="AR843" s="50"/>
      <c r="AS843" s="50"/>
      <c r="AT843" s="50"/>
      <c r="AU843" s="40"/>
      <c r="AV843" s="40"/>
      <c r="AW843" s="40"/>
      <c r="AX843" s="42"/>
    </row>
    <row r="844" spans="1:50" ht="22.5" customHeight="1" x14ac:dyDescent="0.25">
      <c r="A844" s="50"/>
      <c r="B844" s="51"/>
      <c r="C844" s="51"/>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c r="AJ844" s="50"/>
      <c r="AK844" s="50"/>
      <c r="AL844" s="50"/>
      <c r="AM844" s="50"/>
      <c r="AN844" s="50"/>
      <c r="AO844" s="50"/>
      <c r="AP844" s="50"/>
      <c r="AQ844" s="50"/>
      <c r="AR844" s="50"/>
      <c r="AS844" s="50"/>
      <c r="AT844" s="50"/>
      <c r="AU844" s="40"/>
      <c r="AV844" s="40"/>
      <c r="AW844" s="40"/>
      <c r="AX844" s="42"/>
    </row>
    <row r="845" spans="1:50" ht="22.5" customHeight="1" x14ac:dyDescent="0.25">
      <c r="A845" s="50"/>
      <c r="B845" s="51"/>
      <c r="C845" s="51"/>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c r="AB845" s="50"/>
      <c r="AC845" s="50"/>
      <c r="AD845" s="50"/>
      <c r="AE845" s="50"/>
      <c r="AF845" s="50"/>
      <c r="AG845" s="50"/>
      <c r="AH845" s="50"/>
      <c r="AI845" s="50"/>
      <c r="AJ845" s="50"/>
      <c r="AK845" s="50"/>
      <c r="AL845" s="50"/>
      <c r="AM845" s="50"/>
      <c r="AN845" s="50"/>
      <c r="AO845" s="50"/>
      <c r="AP845" s="50"/>
      <c r="AQ845" s="50"/>
      <c r="AR845" s="50"/>
      <c r="AS845" s="50"/>
      <c r="AT845" s="50"/>
      <c r="AU845" s="40"/>
      <c r="AV845" s="40"/>
      <c r="AW845" s="40"/>
      <c r="AX845" s="42"/>
    </row>
    <row r="846" spans="1:50" ht="22.5" customHeight="1" x14ac:dyDescent="0.25">
      <c r="A846" s="50"/>
      <c r="B846" s="51"/>
      <c r="C846" s="51"/>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c r="AJ846" s="50"/>
      <c r="AK846" s="50"/>
      <c r="AL846" s="50"/>
      <c r="AM846" s="50"/>
      <c r="AN846" s="50"/>
      <c r="AO846" s="50"/>
      <c r="AP846" s="50"/>
      <c r="AQ846" s="50"/>
      <c r="AR846" s="50"/>
      <c r="AS846" s="50"/>
      <c r="AT846" s="50"/>
      <c r="AU846" s="40"/>
      <c r="AV846" s="40"/>
      <c r="AW846" s="40"/>
      <c r="AX846" s="42"/>
    </row>
    <row r="847" spans="1:50" ht="22.5" customHeight="1" x14ac:dyDescent="0.25">
      <c r="A847" s="50"/>
      <c r="B847" s="51"/>
      <c r="C847" s="51"/>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c r="AB847" s="50"/>
      <c r="AC847" s="50"/>
      <c r="AD847" s="50"/>
      <c r="AE847" s="50"/>
      <c r="AF847" s="50"/>
      <c r="AG847" s="50"/>
      <c r="AH847" s="50"/>
      <c r="AI847" s="50"/>
      <c r="AJ847" s="50"/>
      <c r="AK847" s="50"/>
      <c r="AL847" s="50"/>
      <c r="AM847" s="50"/>
      <c r="AN847" s="50"/>
      <c r="AO847" s="50"/>
      <c r="AP847" s="50"/>
      <c r="AQ847" s="50"/>
      <c r="AR847" s="50"/>
      <c r="AS847" s="50"/>
      <c r="AT847" s="50"/>
      <c r="AU847" s="40"/>
      <c r="AV847" s="40"/>
      <c r="AW847" s="40"/>
      <c r="AX847" s="42"/>
    </row>
    <row r="848" spans="1:50" ht="22.5" customHeight="1" x14ac:dyDescent="0.25">
      <c r="A848" s="50"/>
      <c r="B848" s="51"/>
      <c r="C848" s="51"/>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c r="AB848" s="50"/>
      <c r="AC848" s="50"/>
      <c r="AD848" s="50"/>
      <c r="AE848" s="50"/>
      <c r="AF848" s="50"/>
      <c r="AG848" s="50"/>
      <c r="AH848" s="50"/>
      <c r="AI848" s="50"/>
      <c r="AJ848" s="50"/>
      <c r="AK848" s="50"/>
      <c r="AL848" s="50"/>
      <c r="AM848" s="50"/>
      <c r="AN848" s="50"/>
      <c r="AO848" s="50"/>
      <c r="AP848" s="50"/>
      <c r="AQ848" s="50"/>
      <c r="AR848" s="50"/>
      <c r="AS848" s="50"/>
      <c r="AT848" s="50"/>
      <c r="AU848" s="40"/>
      <c r="AV848" s="40"/>
      <c r="AW848" s="40"/>
      <c r="AX848" s="42"/>
    </row>
    <row r="849" spans="1:50" ht="22.5" customHeight="1" x14ac:dyDescent="0.25">
      <c r="A849" s="50"/>
      <c r="B849" s="51"/>
      <c r="C849" s="51"/>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c r="AC849" s="50"/>
      <c r="AD849" s="50"/>
      <c r="AE849" s="50"/>
      <c r="AF849" s="50"/>
      <c r="AG849" s="50"/>
      <c r="AH849" s="50"/>
      <c r="AI849" s="50"/>
      <c r="AJ849" s="50"/>
      <c r="AK849" s="50"/>
      <c r="AL849" s="50"/>
      <c r="AM849" s="50"/>
      <c r="AN849" s="50"/>
      <c r="AO849" s="50"/>
      <c r="AP849" s="50"/>
      <c r="AQ849" s="50"/>
      <c r="AR849" s="50"/>
      <c r="AS849" s="50"/>
      <c r="AT849" s="50"/>
      <c r="AU849" s="40"/>
      <c r="AV849" s="40"/>
      <c r="AW849" s="40"/>
      <c r="AX849" s="42"/>
    </row>
    <row r="850" spans="1:50" ht="22.5" customHeight="1" x14ac:dyDescent="0.25">
      <c r="A850" s="50"/>
      <c r="B850" s="51"/>
      <c r="C850" s="51"/>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c r="AB850" s="50"/>
      <c r="AC850" s="50"/>
      <c r="AD850" s="50"/>
      <c r="AE850" s="50"/>
      <c r="AF850" s="50"/>
      <c r="AG850" s="50"/>
      <c r="AH850" s="50"/>
      <c r="AI850" s="50"/>
      <c r="AJ850" s="50"/>
      <c r="AK850" s="50"/>
      <c r="AL850" s="50"/>
      <c r="AM850" s="50"/>
      <c r="AN850" s="50"/>
      <c r="AO850" s="50"/>
      <c r="AP850" s="50"/>
      <c r="AQ850" s="50"/>
      <c r="AR850" s="50"/>
      <c r="AS850" s="50"/>
      <c r="AT850" s="50"/>
      <c r="AU850" s="40"/>
      <c r="AV850" s="40"/>
      <c r="AW850" s="40"/>
      <c r="AX850" s="42"/>
    </row>
    <row r="851" spans="1:50" ht="22.5" customHeight="1" x14ac:dyDescent="0.25">
      <c r="A851" s="50"/>
      <c r="B851" s="51"/>
      <c r="C851" s="51"/>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c r="AC851" s="50"/>
      <c r="AD851" s="50"/>
      <c r="AE851" s="50"/>
      <c r="AF851" s="50"/>
      <c r="AG851" s="50"/>
      <c r="AH851" s="50"/>
      <c r="AI851" s="50"/>
      <c r="AJ851" s="50"/>
      <c r="AK851" s="50"/>
      <c r="AL851" s="50"/>
      <c r="AM851" s="50"/>
      <c r="AN851" s="50"/>
      <c r="AO851" s="50"/>
      <c r="AP851" s="50"/>
      <c r="AQ851" s="50"/>
      <c r="AR851" s="50"/>
      <c r="AS851" s="50"/>
      <c r="AT851" s="50"/>
      <c r="AU851" s="40"/>
      <c r="AV851" s="40"/>
      <c r="AW851" s="40"/>
      <c r="AX851" s="42"/>
    </row>
    <row r="852" spans="1:50" ht="22.5" customHeight="1" x14ac:dyDescent="0.25">
      <c r="A852" s="50"/>
      <c r="B852" s="51"/>
      <c r="C852" s="51"/>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c r="AB852" s="50"/>
      <c r="AC852" s="50"/>
      <c r="AD852" s="50"/>
      <c r="AE852" s="50"/>
      <c r="AF852" s="50"/>
      <c r="AG852" s="50"/>
      <c r="AH852" s="50"/>
      <c r="AI852" s="50"/>
      <c r="AJ852" s="50"/>
      <c r="AK852" s="50"/>
      <c r="AL852" s="50"/>
      <c r="AM852" s="50"/>
      <c r="AN852" s="50"/>
      <c r="AO852" s="50"/>
      <c r="AP852" s="50"/>
      <c r="AQ852" s="50"/>
      <c r="AR852" s="50"/>
      <c r="AS852" s="50"/>
      <c r="AT852" s="50"/>
      <c r="AU852" s="40"/>
      <c r="AV852" s="40"/>
      <c r="AW852" s="40"/>
      <c r="AX852" s="42"/>
    </row>
    <row r="853" spans="1:50" ht="22.5" customHeight="1" x14ac:dyDescent="0.25">
      <c r="A853" s="50"/>
      <c r="B853" s="51"/>
      <c r="C853" s="51"/>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c r="AB853" s="50"/>
      <c r="AC853" s="50"/>
      <c r="AD853" s="50"/>
      <c r="AE853" s="50"/>
      <c r="AF853" s="50"/>
      <c r="AG853" s="50"/>
      <c r="AH853" s="50"/>
      <c r="AI853" s="50"/>
      <c r="AJ853" s="50"/>
      <c r="AK853" s="50"/>
      <c r="AL853" s="50"/>
      <c r="AM853" s="50"/>
      <c r="AN853" s="50"/>
      <c r="AO853" s="50"/>
      <c r="AP853" s="50"/>
      <c r="AQ853" s="50"/>
      <c r="AR853" s="50"/>
      <c r="AS853" s="50"/>
      <c r="AT853" s="50"/>
      <c r="AU853" s="40"/>
      <c r="AV853" s="40"/>
      <c r="AW853" s="40"/>
      <c r="AX853" s="42"/>
    </row>
    <row r="854" spans="1:50" ht="22.5" customHeight="1" x14ac:dyDescent="0.25">
      <c r="A854" s="50"/>
      <c r="B854" s="51"/>
      <c r="C854" s="51"/>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c r="AB854" s="50"/>
      <c r="AC854" s="50"/>
      <c r="AD854" s="50"/>
      <c r="AE854" s="50"/>
      <c r="AF854" s="50"/>
      <c r="AG854" s="50"/>
      <c r="AH854" s="50"/>
      <c r="AI854" s="50"/>
      <c r="AJ854" s="50"/>
      <c r="AK854" s="50"/>
      <c r="AL854" s="50"/>
      <c r="AM854" s="50"/>
      <c r="AN854" s="50"/>
      <c r="AO854" s="50"/>
      <c r="AP854" s="50"/>
      <c r="AQ854" s="50"/>
      <c r="AR854" s="50"/>
      <c r="AS854" s="50"/>
      <c r="AT854" s="50"/>
      <c r="AU854" s="40"/>
      <c r="AV854" s="40"/>
      <c r="AW854" s="40"/>
      <c r="AX854" s="42"/>
    </row>
    <row r="855" spans="1:50" ht="22.5" customHeight="1" x14ac:dyDescent="0.25">
      <c r="A855" s="50"/>
      <c r="B855" s="51"/>
      <c r="C855" s="51"/>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c r="AB855" s="50"/>
      <c r="AC855" s="50"/>
      <c r="AD855" s="50"/>
      <c r="AE855" s="50"/>
      <c r="AF855" s="50"/>
      <c r="AG855" s="50"/>
      <c r="AH855" s="50"/>
      <c r="AI855" s="50"/>
      <c r="AJ855" s="50"/>
      <c r="AK855" s="50"/>
      <c r="AL855" s="50"/>
      <c r="AM855" s="50"/>
      <c r="AN855" s="50"/>
      <c r="AO855" s="50"/>
      <c r="AP855" s="50"/>
      <c r="AQ855" s="50"/>
      <c r="AR855" s="50"/>
      <c r="AS855" s="50"/>
      <c r="AT855" s="50"/>
      <c r="AU855" s="40"/>
      <c r="AV855" s="40"/>
      <c r="AW855" s="40"/>
      <c r="AX855" s="42"/>
    </row>
    <row r="856" spans="1:50" ht="22.5" customHeight="1" x14ac:dyDescent="0.25">
      <c r="A856" s="50"/>
      <c r="B856" s="51"/>
      <c r="C856" s="51"/>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c r="AB856" s="50"/>
      <c r="AC856" s="50"/>
      <c r="AD856" s="50"/>
      <c r="AE856" s="50"/>
      <c r="AF856" s="50"/>
      <c r="AG856" s="50"/>
      <c r="AH856" s="50"/>
      <c r="AI856" s="50"/>
      <c r="AJ856" s="50"/>
      <c r="AK856" s="50"/>
      <c r="AL856" s="50"/>
      <c r="AM856" s="50"/>
      <c r="AN856" s="50"/>
      <c r="AO856" s="50"/>
      <c r="AP856" s="50"/>
      <c r="AQ856" s="50"/>
      <c r="AR856" s="50"/>
      <c r="AS856" s="50"/>
      <c r="AT856" s="50"/>
      <c r="AU856" s="40"/>
      <c r="AV856" s="40"/>
      <c r="AW856" s="40"/>
      <c r="AX856" s="42"/>
    </row>
    <row r="857" spans="1:50" ht="22.5" customHeight="1" x14ac:dyDescent="0.25">
      <c r="A857" s="50"/>
      <c r="B857" s="51"/>
      <c r="C857" s="51"/>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c r="AB857" s="50"/>
      <c r="AC857" s="50"/>
      <c r="AD857" s="50"/>
      <c r="AE857" s="50"/>
      <c r="AF857" s="50"/>
      <c r="AG857" s="50"/>
      <c r="AH857" s="50"/>
      <c r="AI857" s="50"/>
      <c r="AJ857" s="50"/>
      <c r="AK857" s="50"/>
      <c r="AL857" s="50"/>
      <c r="AM857" s="50"/>
      <c r="AN857" s="50"/>
      <c r="AO857" s="50"/>
      <c r="AP857" s="50"/>
      <c r="AQ857" s="50"/>
      <c r="AR857" s="50"/>
      <c r="AS857" s="50"/>
      <c r="AT857" s="50"/>
      <c r="AU857" s="40"/>
      <c r="AV857" s="40"/>
      <c r="AW857" s="40"/>
      <c r="AX857" s="42"/>
    </row>
    <row r="858" spans="1:50" ht="22.5" customHeight="1" x14ac:dyDescent="0.25">
      <c r="A858" s="50"/>
      <c r="B858" s="51"/>
      <c r="C858" s="51"/>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c r="AB858" s="50"/>
      <c r="AC858" s="50"/>
      <c r="AD858" s="50"/>
      <c r="AE858" s="50"/>
      <c r="AF858" s="50"/>
      <c r="AG858" s="50"/>
      <c r="AH858" s="50"/>
      <c r="AI858" s="50"/>
      <c r="AJ858" s="50"/>
      <c r="AK858" s="50"/>
      <c r="AL858" s="50"/>
      <c r="AM858" s="50"/>
      <c r="AN858" s="50"/>
      <c r="AO858" s="50"/>
      <c r="AP858" s="50"/>
      <c r="AQ858" s="50"/>
      <c r="AR858" s="50"/>
      <c r="AS858" s="50"/>
      <c r="AT858" s="50"/>
      <c r="AU858" s="40"/>
      <c r="AV858" s="40"/>
      <c r="AW858" s="40"/>
      <c r="AX858" s="42"/>
    </row>
    <row r="859" spans="1:50" ht="22.5" customHeight="1" x14ac:dyDescent="0.25">
      <c r="A859" s="50"/>
      <c r="B859" s="51"/>
      <c r="C859" s="51"/>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c r="AB859" s="50"/>
      <c r="AC859" s="50"/>
      <c r="AD859" s="50"/>
      <c r="AE859" s="50"/>
      <c r="AF859" s="50"/>
      <c r="AG859" s="50"/>
      <c r="AH859" s="50"/>
      <c r="AI859" s="50"/>
      <c r="AJ859" s="50"/>
      <c r="AK859" s="50"/>
      <c r="AL859" s="50"/>
      <c r="AM859" s="50"/>
      <c r="AN859" s="50"/>
      <c r="AO859" s="50"/>
      <c r="AP859" s="50"/>
      <c r="AQ859" s="50"/>
      <c r="AR859" s="50"/>
      <c r="AS859" s="50"/>
      <c r="AT859" s="50"/>
      <c r="AU859" s="40"/>
      <c r="AV859" s="40"/>
      <c r="AW859" s="40"/>
      <c r="AX859" s="42"/>
    </row>
    <row r="860" spans="1:50" ht="22.5" customHeight="1" x14ac:dyDescent="0.25">
      <c r="A860" s="50"/>
      <c r="B860" s="51"/>
      <c r="C860" s="51"/>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c r="AB860" s="50"/>
      <c r="AC860" s="50"/>
      <c r="AD860" s="50"/>
      <c r="AE860" s="50"/>
      <c r="AF860" s="50"/>
      <c r="AG860" s="50"/>
      <c r="AH860" s="50"/>
      <c r="AI860" s="50"/>
      <c r="AJ860" s="50"/>
      <c r="AK860" s="50"/>
      <c r="AL860" s="50"/>
      <c r="AM860" s="50"/>
      <c r="AN860" s="50"/>
      <c r="AO860" s="50"/>
      <c r="AP860" s="50"/>
      <c r="AQ860" s="50"/>
      <c r="AR860" s="50"/>
      <c r="AS860" s="50"/>
      <c r="AT860" s="50"/>
      <c r="AU860" s="40"/>
      <c r="AV860" s="40"/>
      <c r="AW860" s="40"/>
      <c r="AX860" s="42"/>
    </row>
    <row r="861" spans="1:50" ht="22.5" customHeight="1" x14ac:dyDescent="0.25">
      <c r="A861" s="50"/>
      <c r="B861" s="51"/>
      <c r="C861" s="51"/>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c r="AB861" s="50"/>
      <c r="AC861" s="50"/>
      <c r="AD861" s="50"/>
      <c r="AE861" s="50"/>
      <c r="AF861" s="50"/>
      <c r="AG861" s="50"/>
      <c r="AH861" s="50"/>
      <c r="AI861" s="50"/>
      <c r="AJ861" s="50"/>
      <c r="AK861" s="50"/>
      <c r="AL861" s="50"/>
      <c r="AM861" s="50"/>
      <c r="AN861" s="50"/>
      <c r="AO861" s="50"/>
      <c r="AP861" s="50"/>
      <c r="AQ861" s="50"/>
      <c r="AR861" s="50"/>
      <c r="AS861" s="50"/>
      <c r="AT861" s="50"/>
      <c r="AU861" s="40"/>
      <c r="AV861" s="40"/>
      <c r="AW861" s="40"/>
      <c r="AX861" s="42"/>
    </row>
    <row r="862" spans="1:50" ht="22.5" customHeight="1" x14ac:dyDescent="0.25">
      <c r="A862" s="50"/>
      <c r="B862" s="51"/>
      <c r="C862" s="51"/>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c r="AB862" s="50"/>
      <c r="AC862" s="50"/>
      <c r="AD862" s="50"/>
      <c r="AE862" s="50"/>
      <c r="AF862" s="50"/>
      <c r="AG862" s="50"/>
      <c r="AH862" s="50"/>
      <c r="AI862" s="50"/>
      <c r="AJ862" s="50"/>
      <c r="AK862" s="50"/>
      <c r="AL862" s="50"/>
      <c r="AM862" s="50"/>
      <c r="AN862" s="50"/>
      <c r="AO862" s="50"/>
      <c r="AP862" s="50"/>
      <c r="AQ862" s="50"/>
      <c r="AR862" s="50"/>
      <c r="AS862" s="50"/>
      <c r="AT862" s="50"/>
      <c r="AU862" s="40"/>
      <c r="AV862" s="40"/>
      <c r="AW862" s="40"/>
      <c r="AX862" s="42"/>
    </row>
    <row r="863" spans="1:50" ht="22.5" customHeight="1" x14ac:dyDescent="0.25">
      <c r="A863" s="50"/>
      <c r="B863" s="51"/>
      <c r="C863" s="51"/>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c r="AB863" s="50"/>
      <c r="AC863" s="50"/>
      <c r="AD863" s="50"/>
      <c r="AE863" s="50"/>
      <c r="AF863" s="50"/>
      <c r="AG863" s="50"/>
      <c r="AH863" s="50"/>
      <c r="AI863" s="50"/>
      <c r="AJ863" s="50"/>
      <c r="AK863" s="50"/>
      <c r="AL863" s="50"/>
      <c r="AM863" s="50"/>
      <c r="AN863" s="50"/>
      <c r="AO863" s="50"/>
      <c r="AP863" s="50"/>
      <c r="AQ863" s="50"/>
      <c r="AR863" s="50"/>
      <c r="AS863" s="50"/>
      <c r="AT863" s="50"/>
      <c r="AU863" s="40"/>
      <c r="AV863" s="40"/>
      <c r="AW863" s="40"/>
      <c r="AX863" s="42"/>
    </row>
    <row r="864" spans="1:50" ht="22.5" customHeight="1" x14ac:dyDescent="0.25">
      <c r="A864" s="50"/>
      <c r="B864" s="51"/>
      <c r="C864" s="51"/>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c r="AB864" s="50"/>
      <c r="AC864" s="50"/>
      <c r="AD864" s="50"/>
      <c r="AE864" s="50"/>
      <c r="AF864" s="50"/>
      <c r="AG864" s="50"/>
      <c r="AH864" s="50"/>
      <c r="AI864" s="50"/>
      <c r="AJ864" s="50"/>
      <c r="AK864" s="50"/>
      <c r="AL864" s="50"/>
      <c r="AM864" s="50"/>
      <c r="AN864" s="50"/>
      <c r="AO864" s="50"/>
      <c r="AP864" s="50"/>
      <c r="AQ864" s="50"/>
      <c r="AR864" s="50"/>
      <c r="AS864" s="50"/>
      <c r="AT864" s="50"/>
      <c r="AU864" s="40"/>
      <c r="AV864" s="40"/>
      <c r="AW864" s="40"/>
      <c r="AX864" s="42"/>
    </row>
    <row r="865" spans="1:50" ht="22.5" customHeight="1" x14ac:dyDescent="0.25">
      <c r="A865" s="50"/>
      <c r="B865" s="51"/>
      <c r="C865" s="51"/>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c r="AB865" s="50"/>
      <c r="AC865" s="50"/>
      <c r="AD865" s="50"/>
      <c r="AE865" s="50"/>
      <c r="AF865" s="50"/>
      <c r="AG865" s="50"/>
      <c r="AH865" s="50"/>
      <c r="AI865" s="50"/>
      <c r="AJ865" s="50"/>
      <c r="AK865" s="50"/>
      <c r="AL865" s="50"/>
      <c r="AM865" s="50"/>
      <c r="AN865" s="50"/>
      <c r="AO865" s="50"/>
      <c r="AP865" s="50"/>
      <c r="AQ865" s="50"/>
      <c r="AR865" s="50"/>
      <c r="AS865" s="50"/>
      <c r="AT865" s="50"/>
      <c r="AU865" s="40"/>
      <c r="AV865" s="40"/>
      <c r="AW865" s="40"/>
      <c r="AX865" s="42"/>
    </row>
    <row r="866" spans="1:50" ht="22.5" customHeight="1" x14ac:dyDescent="0.25">
      <c r="A866" s="50"/>
      <c r="B866" s="51"/>
      <c r="C866" s="51"/>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c r="AB866" s="50"/>
      <c r="AC866" s="50"/>
      <c r="AD866" s="50"/>
      <c r="AE866" s="50"/>
      <c r="AF866" s="50"/>
      <c r="AG866" s="50"/>
      <c r="AH866" s="50"/>
      <c r="AI866" s="50"/>
      <c r="AJ866" s="50"/>
      <c r="AK866" s="50"/>
      <c r="AL866" s="50"/>
      <c r="AM866" s="50"/>
      <c r="AN866" s="50"/>
      <c r="AO866" s="50"/>
      <c r="AP866" s="50"/>
      <c r="AQ866" s="50"/>
      <c r="AR866" s="50"/>
      <c r="AS866" s="50"/>
      <c r="AT866" s="50"/>
      <c r="AU866" s="40"/>
      <c r="AV866" s="40"/>
      <c r="AW866" s="40"/>
      <c r="AX866" s="42"/>
    </row>
    <row r="867" spans="1:50" ht="22.5" customHeight="1" x14ac:dyDescent="0.25">
      <c r="A867" s="50"/>
      <c r="B867" s="51"/>
      <c r="C867" s="51"/>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c r="AK867" s="50"/>
      <c r="AL867" s="50"/>
      <c r="AM867" s="50"/>
      <c r="AN867" s="50"/>
      <c r="AO867" s="50"/>
      <c r="AP867" s="50"/>
      <c r="AQ867" s="50"/>
      <c r="AR867" s="50"/>
      <c r="AS867" s="50"/>
      <c r="AT867" s="50"/>
      <c r="AU867" s="40"/>
      <c r="AV867" s="40"/>
      <c r="AW867" s="40"/>
      <c r="AX867" s="42"/>
    </row>
    <row r="868" spans="1:50" ht="22.5" customHeight="1" x14ac:dyDescent="0.25">
      <c r="A868" s="50"/>
      <c r="B868" s="51"/>
      <c r="C868" s="51"/>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c r="AK868" s="50"/>
      <c r="AL868" s="50"/>
      <c r="AM868" s="50"/>
      <c r="AN868" s="50"/>
      <c r="AO868" s="50"/>
      <c r="AP868" s="50"/>
      <c r="AQ868" s="50"/>
      <c r="AR868" s="50"/>
      <c r="AS868" s="50"/>
      <c r="AT868" s="50"/>
      <c r="AU868" s="40"/>
      <c r="AV868" s="40"/>
      <c r="AW868" s="40"/>
      <c r="AX868" s="42"/>
    </row>
    <row r="869" spans="1:50" ht="22.5" customHeight="1" x14ac:dyDescent="0.25">
      <c r="A869" s="50"/>
      <c r="B869" s="51"/>
      <c r="C869" s="51"/>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c r="AJ869" s="50"/>
      <c r="AK869" s="50"/>
      <c r="AL869" s="50"/>
      <c r="AM869" s="50"/>
      <c r="AN869" s="50"/>
      <c r="AO869" s="50"/>
      <c r="AP869" s="50"/>
      <c r="AQ869" s="50"/>
      <c r="AR869" s="50"/>
      <c r="AS869" s="50"/>
      <c r="AT869" s="50"/>
      <c r="AU869" s="40"/>
      <c r="AV869" s="40"/>
      <c r="AW869" s="40"/>
      <c r="AX869" s="42"/>
    </row>
    <row r="870" spans="1:50" ht="22.5" customHeight="1" x14ac:dyDescent="0.25">
      <c r="A870" s="50"/>
      <c r="B870" s="51"/>
      <c r="C870" s="51"/>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c r="AJ870" s="50"/>
      <c r="AK870" s="50"/>
      <c r="AL870" s="50"/>
      <c r="AM870" s="50"/>
      <c r="AN870" s="50"/>
      <c r="AO870" s="50"/>
      <c r="AP870" s="50"/>
      <c r="AQ870" s="50"/>
      <c r="AR870" s="50"/>
      <c r="AS870" s="50"/>
      <c r="AT870" s="50"/>
      <c r="AU870" s="40"/>
      <c r="AV870" s="40"/>
      <c r="AW870" s="40"/>
      <c r="AX870" s="42"/>
    </row>
    <row r="871" spans="1:50" ht="22.5" customHeight="1" x14ac:dyDescent="0.25">
      <c r="A871" s="50"/>
      <c r="B871" s="51"/>
      <c r="C871" s="51"/>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c r="AB871" s="50"/>
      <c r="AC871" s="50"/>
      <c r="AD871" s="50"/>
      <c r="AE871" s="50"/>
      <c r="AF871" s="50"/>
      <c r="AG871" s="50"/>
      <c r="AH871" s="50"/>
      <c r="AI871" s="50"/>
      <c r="AJ871" s="50"/>
      <c r="AK871" s="50"/>
      <c r="AL871" s="50"/>
      <c r="AM871" s="50"/>
      <c r="AN871" s="50"/>
      <c r="AO871" s="50"/>
      <c r="AP871" s="50"/>
      <c r="AQ871" s="50"/>
      <c r="AR871" s="50"/>
      <c r="AS871" s="50"/>
      <c r="AT871" s="50"/>
      <c r="AU871" s="40"/>
      <c r="AV871" s="40"/>
      <c r="AW871" s="40"/>
      <c r="AX871" s="42"/>
    </row>
    <row r="872" spans="1:50" ht="22.5" customHeight="1" x14ac:dyDescent="0.25">
      <c r="A872" s="50"/>
      <c r="B872" s="51"/>
      <c r="C872" s="51"/>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c r="AK872" s="50"/>
      <c r="AL872" s="50"/>
      <c r="AM872" s="50"/>
      <c r="AN872" s="50"/>
      <c r="AO872" s="50"/>
      <c r="AP872" s="50"/>
      <c r="AQ872" s="50"/>
      <c r="AR872" s="50"/>
      <c r="AS872" s="50"/>
      <c r="AT872" s="50"/>
      <c r="AU872" s="40"/>
      <c r="AV872" s="40"/>
      <c r="AW872" s="40"/>
      <c r="AX872" s="42"/>
    </row>
    <row r="873" spans="1:50" ht="22.5" customHeight="1" x14ac:dyDescent="0.25">
      <c r="A873" s="50"/>
      <c r="B873" s="51"/>
      <c r="C873" s="51"/>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c r="AB873" s="50"/>
      <c r="AC873" s="50"/>
      <c r="AD873" s="50"/>
      <c r="AE873" s="50"/>
      <c r="AF873" s="50"/>
      <c r="AG873" s="50"/>
      <c r="AH873" s="50"/>
      <c r="AI873" s="50"/>
      <c r="AJ873" s="50"/>
      <c r="AK873" s="50"/>
      <c r="AL873" s="50"/>
      <c r="AM873" s="50"/>
      <c r="AN873" s="50"/>
      <c r="AO873" s="50"/>
      <c r="AP873" s="50"/>
      <c r="AQ873" s="50"/>
      <c r="AR873" s="50"/>
      <c r="AS873" s="50"/>
      <c r="AT873" s="50"/>
      <c r="AU873" s="40"/>
      <c r="AV873" s="40"/>
      <c r="AW873" s="40"/>
      <c r="AX873" s="42"/>
    </row>
    <row r="874" spans="1:50" ht="22.5" customHeight="1" x14ac:dyDescent="0.25">
      <c r="A874" s="50"/>
      <c r="B874" s="51"/>
      <c r="C874" s="51"/>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c r="AK874" s="50"/>
      <c r="AL874" s="50"/>
      <c r="AM874" s="50"/>
      <c r="AN874" s="50"/>
      <c r="AO874" s="50"/>
      <c r="AP874" s="50"/>
      <c r="AQ874" s="50"/>
      <c r="AR874" s="50"/>
      <c r="AS874" s="50"/>
      <c r="AT874" s="50"/>
      <c r="AU874" s="40"/>
      <c r="AV874" s="40"/>
      <c r="AW874" s="40"/>
      <c r="AX874" s="42"/>
    </row>
    <row r="875" spans="1:50" ht="22.5" customHeight="1" x14ac:dyDescent="0.25">
      <c r="A875" s="50"/>
      <c r="B875" s="51"/>
      <c r="C875" s="51"/>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c r="AJ875" s="50"/>
      <c r="AK875" s="50"/>
      <c r="AL875" s="50"/>
      <c r="AM875" s="50"/>
      <c r="AN875" s="50"/>
      <c r="AO875" s="50"/>
      <c r="AP875" s="50"/>
      <c r="AQ875" s="50"/>
      <c r="AR875" s="50"/>
      <c r="AS875" s="50"/>
      <c r="AT875" s="50"/>
      <c r="AU875" s="40"/>
      <c r="AV875" s="40"/>
      <c r="AW875" s="40"/>
      <c r="AX875" s="42"/>
    </row>
    <row r="876" spans="1:50" ht="22.5" customHeight="1" x14ac:dyDescent="0.25">
      <c r="A876" s="50"/>
      <c r="B876" s="51"/>
      <c r="C876" s="51"/>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c r="AJ876" s="50"/>
      <c r="AK876" s="50"/>
      <c r="AL876" s="50"/>
      <c r="AM876" s="50"/>
      <c r="AN876" s="50"/>
      <c r="AO876" s="50"/>
      <c r="AP876" s="50"/>
      <c r="AQ876" s="50"/>
      <c r="AR876" s="50"/>
      <c r="AS876" s="50"/>
      <c r="AT876" s="50"/>
      <c r="AU876" s="40"/>
      <c r="AV876" s="40"/>
      <c r="AW876" s="40"/>
      <c r="AX876" s="42"/>
    </row>
    <row r="877" spans="1:50" ht="22.5" customHeight="1" x14ac:dyDescent="0.25">
      <c r="A877" s="50"/>
      <c r="B877" s="51"/>
      <c r="C877" s="51"/>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c r="AB877" s="50"/>
      <c r="AC877" s="50"/>
      <c r="AD877" s="50"/>
      <c r="AE877" s="50"/>
      <c r="AF877" s="50"/>
      <c r="AG877" s="50"/>
      <c r="AH877" s="50"/>
      <c r="AI877" s="50"/>
      <c r="AJ877" s="50"/>
      <c r="AK877" s="50"/>
      <c r="AL877" s="50"/>
      <c r="AM877" s="50"/>
      <c r="AN877" s="50"/>
      <c r="AO877" s="50"/>
      <c r="AP877" s="50"/>
      <c r="AQ877" s="50"/>
      <c r="AR877" s="50"/>
      <c r="AS877" s="50"/>
      <c r="AT877" s="50"/>
      <c r="AU877" s="40"/>
      <c r="AV877" s="40"/>
      <c r="AW877" s="40"/>
      <c r="AX877" s="42"/>
    </row>
    <row r="878" spans="1:50" ht="22.5" customHeight="1" x14ac:dyDescent="0.25">
      <c r="A878" s="50"/>
      <c r="B878" s="51"/>
      <c r="C878" s="51"/>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c r="AB878" s="50"/>
      <c r="AC878" s="50"/>
      <c r="AD878" s="50"/>
      <c r="AE878" s="50"/>
      <c r="AF878" s="50"/>
      <c r="AG878" s="50"/>
      <c r="AH878" s="50"/>
      <c r="AI878" s="50"/>
      <c r="AJ878" s="50"/>
      <c r="AK878" s="50"/>
      <c r="AL878" s="50"/>
      <c r="AM878" s="50"/>
      <c r="AN878" s="50"/>
      <c r="AO878" s="50"/>
      <c r="AP878" s="50"/>
      <c r="AQ878" s="50"/>
      <c r="AR878" s="50"/>
      <c r="AS878" s="50"/>
      <c r="AT878" s="50"/>
      <c r="AU878" s="40"/>
      <c r="AV878" s="40"/>
      <c r="AW878" s="40"/>
      <c r="AX878" s="42"/>
    </row>
    <row r="879" spans="1:50" ht="22.5" customHeight="1" x14ac:dyDescent="0.25">
      <c r="A879" s="50"/>
      <c r="B879" s="51"/>
      <c r="C879" s="51"/>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c r="AB879" s="50"/>
      <c r="AC879" s="50"/>
      <c r="AD879" s="50"/>
      <c r="AE879" s="50"/>
      <c r="AF879" s="50"/>
      <c r="AG879" s="50"/>
      <c r="AH879" s="50"/>
      <c r="AI879" s="50"/>
      <c r="AJ879" s="50"/>
      <c r="AK879" s="50"/>
      <c r="AL879" s="50"/>
      <c r="AM879" s="50"/>
      <c r="AN879" s="50"/>
      <c r="AO879" s="50"/>
      <c r="AP879" s="50"/>
      <c r="AQ879" s="50"/>
      <c r="AR879" s="50"/>
      <c r="AS879" s="50"/>
      <c r="AT879" s="50"/>
      <c r="AU879" s="40"/>
      <c r="AV879" s="40"/>
      <c r="AW879" s="40"/>
      <c r="AX879" s="42"/>
    </row>
    <row r="880" spans="1:50" ht="22.5" customHeight="1" x14ac:dyDescent="0.25">
      <c r="A880" s="50"/>
      <c r="B880" s="51"/>
      <c r="C880" s="51"/>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c r="AJ880" s="50"/>
      <c r="AK880" s="50"/>
      <c r="AL880" s="50"/>
      <c r="AM880" s="50"/>
      <c r="AN880" s="50"/>
      <c r="AO880" s="50"/>
      <c r="AP880" s="50"/>
      <c r="AQ880" s="50"/>
      <c r="AR880" s="50"/>
      <c r="AS880" s="50"/>
      <c r="AT880" s="50"/>
      <c r="AU880" s="40"/>
      <c r="AV880" s="40"/>
      <c r="AW880" s="40"/>
      <c r="AX880" s="42"/>
    </row>
    <row r="881" spans="1:50" ht="22.5" customHeight="1" x14ac:dyDescent="0.25">
      <c r="A881" s="50"/>
      <c r="B881" s="51"/>
      <c r="C881" s="51"/>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c r="AB881" s="50"/>
      <c r="AC881" s="50"/>
      <c r="AD881" s="50"/>
      <c r="AE881" s="50"/>
      <c r="AF881" s="50"/>
      <c r="AG881" s="50"/>
      <c r="AH881" s="50"/>
      <c r="AI881" s="50"/>
      <c r="AJ881" s="50"/>
      <c r="AK881" s="50"/>
      <c r="AL881" s="50"/>
      <c r="AM881" s="50"/>
      <c r="AN881" s="50"/>
      <c r="AO881" s="50"/>
      <c r="AP881" s="50"/>
      <c r="AQ881" s="50"/>
      <c r="AR881" s="50"/>
      <c r="AS881" s="50"/>
      <c r="AT881" s="50"/>
      <c r="AU881" s="40"/>
      <c r="AV881" s="40"/>
      <c r="AW881" s="40"/>
      <c r="AX881" s="42"/>
    </row>
    <row r="882" spans="1:50" ht="22.5" customHeight="1" x14ac:dyDescent="0.25">
      <c r="A882" s="50"/>
      <c r="B882" s="51"/>
      <c r="C882" s="51"/>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c r="AJ882" s="50"/>
      <c r="AK882" s="50"/>
      <c r="AL882" s="50"/>
      <c r="AM882" s="50"/>
      <c r="AN882" s="50"/>
      <c r="AO882" s="50"/>
      <c r="AP882" s="50"/>
      <c r="AQ882" s="50"/>
      <c r="AR882" s="50"/>
      <c r="AS882" s="50"/>
      <c r="AT882" s="50"/>
      <c r="AU882" s="40"/>
      <c r="AV882" s="40"/>
      <c r="AW882" s="40"/>
      <c r="AX882" s="42"/>
    </row>
    <row r="883" spans="1:50" ht="22.5" customHeight="1" x14ac:dyDescent="0.25">
      <c r="A883" s="50"/>
      <c r="B883" s="51"/>
      <c r="C883" s="51"/>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c r="AB883" s="50"/>
      <c r="AC883" s="50"/>
      <c r="AD883" s="50"/>
      <c r="AE883" s="50"/>
      <c r="AF883" s="50"/>
      <c r="AG883" s="50"/>
      <c r="AH883" s="50"/>
      <c r="AI883" s="50"/>
      <c r="AJ883" s="50"/>
      <c r="AK883" s="50"/>
      <c r="AL883" s="50"/>
      <c r="AM883" s="50"/>
      <c r="AN883" s="50"/>
      <c r="AO883" s="50"/>
      <c r="AP883" s="50"/>
      <c r="AQ883" s="50"/>
      <c r="AR883" s="50"/>
      <c r="AS883" s="50"/>
      <c r="AT883" s="50"/>
      <c r="AU883" s="40"/>
      <c r="AV883" s="40"/>
      <c r="AW883" s="40"/>
      <c r="AX883" s="42"/>
    </row>
    <row r="884" spans="1:50" ht="22.5" customHeight="1" x14ac:dyDescent="0.25">
      <c r="A884" s="50"/>
      <c r="B884" s="51"/>
      <c r="C884" s="51"/>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c r="AB884" s="50"/>
      <c r="AC884" s="50"/>
      <c r="AD884" s="50"/>
      <c r="AE884" s="50"/>
      <c r="AF884" s="50"/>
      <c r="AG884" s="50"/>
      <c r="AH884" s="50"/>
      <c r="AI884" s="50"/>
      <c r="AJ884" s="50"/>
      <c r="AK884" s="50"/>
      <c r="AL884" s="50"/>
      <c r="AM884" s="50"/>
      <c r="AN884" s="50"/>
      <c r="AO884" s="50"/>
      <c r="AP884" s="50"/>
      <c r="AQ884" s="50"/>
      <c r="AR884" s="50"/>
      <c r="AS884" s="50"/>
      <c r="AT884" s="50"/>
      <c r="AU884" s="40"/>
      <c r="AV884" s="40"/>
      <c r="AW884" s="40"/>
      <c r="AX884" s="42"/>
    </row>
    <row r="885" spans="1:50" ht="22.5" customHeight="1" x14ac:dyDescent="0.25">
      <c r="A885" s="50"/>
      <c r="B885" s="51"/>
      <c r="C885" s="51"/>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c r="AC885" s="50"/>
      <c r="AD885" s="50"/>
      <c r="AE885" s="50"/>
      <c r="AF885" s="50"/>
      <c r="AG885" s="50"/>
      <c r="AH885" s="50"/>
      <c r="AI885" s="50"/>
      <c r="AJ885" s="50"/>
      <c r="AK885" s="50"/>
      <c r="AL885" s="50"/>
      <c r="AM885" s="50"/>
      <c r="AN885" s="50"/>
      <c r="AO885" s="50"/>
      <c r="AP885" s="50"/>
      <c r="AQ885" s="50"/>
      <c r="AR885" s="50"/>
      <c r="AS885" s="50"/>
      <c r="AT885" s="50"/>
      <c r="AU885" s="40"/>
      <c r="AV885" s="40"/>
      <c r="AW885" s="40"/>
      <c r="AX885" s="42"/>
    </row>
    <row r="886" spans="1:50" ht="22.5" customHeight="1" x14ac:dyDescent="0.25">
      <c r="A886" s="50"/>
      <c r="B886" s="51"/>
      <c r="C886" s="51"/>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c r="AB886" s="50"/>
      <c r="AC886" s="50"/>
      <c r="AD886" s="50"/>
      <c r="AE886" s="50"/>
      <c r="AF886" s="50"/>
      <c r="AG886" s="50"/>
      <c r="AH886" s="50"/>
      <c r="AI886" s="50"/>
      <c r="AJ886" s="50"/>
      <c r="AK886" s="50"/>
      <c r="AL886" s="50"/>
      <c r="AM886" s="50"/>
      <c r="AN886" s="50"/>
      <c r="AO886" s="50"/>
      <c r="AP886" s="50"/>
      <c r="AQ886" s="50"/>
      <c r="AR886" s="50"/>
      <c r="AS886" s="50"/>
      <c r="AT886" s="50"/>
      <c r="AU886" s="40"/>
      <c r="AV886" s="40"/>
      <c r="AW886" s="40"/>
      <c r="AX886" s="42"/>
    </row>
    <row r="887" spans="1:50" ht="22.5" customHeight="1" x14ac:dyDescent="0.25">
      <c r="A887" s="50"/>
      <c r="B887" s="51"/>
      <c r="C887" s="51"/>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c r="AB887" s="50"/>
      <c r="AC887" s="50"/>
      <c r="AD887" s="50"/>
      <c r="AE887" s="50"/>
      <c r="AF887" s="50"/>
      <c r="AG887" s="50"/>
      <c r="AH887" s="50"/>
      <c r="AI887" s="50"/>
      <c r="AJ887" s="50"/>
      <c r="AK887" s="50"/>
      <c r="AL887" s="50"/>
      <c r="AM887" s="50"/>
      <c r="AN887" s="50"/>
      <c r="AO887" s="50"/>
      <c r="AP887" s="50"/>
      <c r="AQ887" s="50"/>
      <c r="AR887" s="50"/>
      <c r="AS887" s="50"/>
      <c r="AT887" s="50"/>
      <c r="AU887" s="40"/>
      <c r="AV887" s="40"/>
      <c r="AW887" s="40"/>
      <c r="AX887" s="42"/>
    </row>
    <row r="888" spans="1:50" ht="22.5" customHeight="1" x14ac:dyDescent="0.25">
      <c r="A888" s="50"/>
      <c r="B888" s="51"/>
      <c r="C888" s="51"/>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c r="AJ888" s="50"/>
      <c r="AK888" s="50"/>
      <c r="AL888" s="50"/>
      <c r="AM888" s="50"/>
      <c r="AN888" s="50"/>
      <c r="AO888" s="50"/>
      <c r="AP888" s="50"/>
      <c r="AQ888" s="50"/>
      <c r="AR888" s="50"/>
      <c r="AS888" s="50"/>
      <c r="AT888" s="50"/>
      <c r="AU888" s="40"/>
      <c r="AV888" s="40"/>
      <c r="AW888" s="40"/>
      <c r="AX888" s="42"/>
    </row>
    <row r="889" spans="1:50" ht="22.5" customHeight="1" x14ac:dyDescent="0.25">
      <c r="A889" s="50"/>
      <c r="B889" s="51"/>
      <c r="C889" s="51"/>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c r="AB889" s="50"/>
      <c r="AC889" s="50"/>
      <c r="AD889" s="50"/>
      <c r="AE889" s="50"/>
      <c r="AF889" s="50"/>
      <c r="AG889" s="50"/>
      <c r="AH889" s="50"/>
      <c r="AI889" s="50"/>
      <c r="AJ889" s="50"/>
      <c r="AK889" s="50"/>
      <c r="AL889" s="50"/>
      <c r="AM889" s="50"/>
      <c r="AN889" s="50"/>
      <c r="AO889" s="50"/>
      <c r="AP889" s="50"/>
      <c r="AQ889" s="50"/>
      <c r="AR889" s="50"/>
      <c r="AS889" s="50"/>
      <c r="AT889" s="50"/>
      <c r="AU889" s="40"/>
      <c r="AV889" s="40"/>
      <c r="AW889" s="40"/>
      <c r="AX889" s="42"/>
    </row>
    <row r="890" spans="1:50" ht="22.5" customHeight="1" x14ac:dyDescent="0.25">
      <c r="A890" s="50"/>
      <c r="B890" s="51"/>
      <c r="C890" s="51"/>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c r="AB890" s="50"/>
      <c r="AC890" s="50"/>
      <c r="AD890" s="50"/>
      <c r="AE890" s="50"/>
      <c r="AF890" s="50"/>
      <c r="AG890" s="50"/>
      <c r="AH890" s="50"/>
      <c r="AI890" s="50"/>
      <c r="AJ890" s="50"/>
      <c r="AK890" s="50"/>
      <c r="AL890" s="50"/>
      <c r="AM890" s="50"/>
      <c r="AN890" s="50"/>
      <c r="AO890" s="50"/>
      <c r="AP890" s="50"/>
      <c r="AQ890" s="50"/>
      <c r="AR890" s="50"/>
      <c r="AS890" s="50"/>
      <c r="AT890" s="50"/>
      <c r="AU890" s="40"/>
      <c r="AV890" s="40"/>
      <c r="AW890" s="40"/>
      <c r="AX890" s="42"/>
    </row>
    <row r="891" spans="1:50" ht="22.5" customHeight="1" x14ac:dyDescent="0.25">
      <c r="A891" s="50"/>
      <c r="B891" s="51"/>
      <c r="C891" s="51"/>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c r="AB891" s="50"/>
      <c r="AC891" s="50"/>
      <c r="AD891" s="50"/>
      <c r="AE891" s="50"/>
      <c r="AF891" s="50"/>
      <c r="AG891" s="50"/>
      <c r="AH891" s="50"/>
      <c r="AI891" s="50"/>
      <c r="AJ891" s="50"/>
      <c r="AK891" s="50"/>
      <c r="AL891" s="50"/>
      <c r="AM891" s="50"/>
      <c r="AN891" s="50"/>
      <c r="AO891" s="50"/>
      <c r="AP891" s="50"/>
      <c r="AQ891" s="50"/>
      <c r="AR891" s="50"/>
      <c r="AS891" s="50"/>
      <c r="AT891" s="50"/>
      <c r="AU891" s="40"/>
      <c r="AV891" s="40"/>
      <c r="AW891" s="40"/>
      <c r="AX891" s="42"/>
    </row>
    <row r="892" spans="1:50" ht="22.5" customHeight="1" x14ac:dyDescent="0.25">
      <c r="A892" s="50"/>
      <c r="B892" s="51"/>
      <c r="C892" s="51"/>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c r="AB892" s="50"/>
      <c r="AC892" s="50"/>
      <c r="AD892" s="50"/>
      <c r="AE892" s="50"/>
      <c r="AF892" s="50"/>
      <c r="AG892" s="50"/>
      <c r="AH892" s="50"/>
      <c r="AI892" s="50"/>
      <c r="AJ892" s="50"/>
      <c r="AK892" s="50"/>
      <c r="AL892" s="50"/>
      <c r="AM892" s="50"/>
      <c r="AN892" s="50"/>
      <c r="AO892" s="50"/>
      <c r="AP892" s="50"/>
      <c r="AQ892" s="50"/>
      <c r="AR892" s="50"/>
      <c r="AS892" s="50"/>
      <c r="AT892" s="50"/>
      <c r="AU892" s="40"/>
      <c r="AV892" s="40"/>
      <c r="AW892" s="40"/>
      <c r="AX892" s="42"/>
    </row>
    <row r="893" spans="1:50" ht="22.5" customHeight="1" x14ac:dyDescent="0.25">
      <c r="A893" s="50"/>
      <c r="B893" s="51"/>
      <c r="C893" s="51"/>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c r="AB893" s="50"/>
      <c r="AC893" s="50"/>
      <c r="AD893" s="50"/>
      <c r="AE893" s="50"/>
      <c r="AF893" s="50"/>
      <c r="AG893" s="50"/>
      <c r="AH893" s="50"/>
      <c r="AI893" s="50"/>
      <c r="AJ893" s="50"/>
      <c r="AK893" s="50"/>
      <c r="AL893" s="50"/>
      <c r="AM893" s="50"/>
      <c r="AN893" s="50"/>
      <c r="AO893" s="50"/>
      <c r="AP893" s="50"/>
      <c r="AQ893" s="50"/>
      <c r="AR893" s="50"/>
      <c r="AS893" s="50"/>
      <c r="AT893" s="50"/>
      <c r="AU893" s="40"/>
      <c r="AV893" s="40"/>
      <c r="AW893" s="40"/>
      <c r="AX893" s="42"/>
    </row>
    <row r="894" spans="1:50" ht="22.5" customHeight="1" x14ac:dyDescent="0.25">
      <c r="A894" s="50"/>
      <c r="B894" s="51"/>
      <c r="C894" s="51"/>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c r="AB894" s="50"/>
      <c r="AC894" s="50"/>
      <c r="AD894" s="50"/>
      <c r="AE894" s="50"/>
      <c r="AF894" s="50"/>
      <c r="AG894" s="50"/>
      <c r="AH894" s="50"/>
      <c r="AI894" s="50"/>
      <c r="AJ894" s="50"/>
      <c r="AK894" s="50"/>
      <c r="AL894" s="50"/>
      <c r="AM894" s="50"/>
      <c r="AN894" s="50"/>
      <c r="AO894" s="50"/>
      <c r="AP894" s="50"/>
      <c r="AQ894" s="50"/>
      <c r="AR894" s="50"/>
      <c r="AS894" s="50"/>
      <c r="AT894" s="50"/>
      <c r="AU894" s="40"/>
      <c r="AV894" s="40"/>
      <c r="AW894" s="40"/>
      <c r="AX894" s="42"/>
    </row>
    <row r="895" spans="1:50" ht="22.5" customHeight="1" x14ac:dyDescent="0.25">
      <c r="A895" s="50"/>
      <c r="B895" s="51"/>
      <c r="C895" s="51"/>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c r="AJ895" s="50"/>
      <c r="AK895" s="50"/>
      <c r="AL895" s="50"/>
      <c r="AM895" s="50"/>
      <c r="AN895" s="50"/>
      <c r="AO895" s="50"/>
      <c r="AP895" s="50"/>
      <c r="AQ895" s="50"/>
      <c r="AR895" s="50"/>
      <c r="AS895" s="50"/>
      <c r="AT895" s="50"/>
      <c r="AU895" s="40"/>
      <c r="AV895" s="40"/>
      <c r="AW895" s="40"/>
      <c r="AX895" s="42"/>
    </row>
    <row r="896" spans="1:50" ht="22.5" customHeight="1" x14ac:dyDescent="0.25">
      <c r="A896" s="50"/>
      <c r="B896" s="51"/>
      <c r="C896" s="51"/>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c r="AJ896" s="50"/>
      <c r="AK896" s="50"/>
      <c r="AL896" s="50"/>
      <c r="AM896" s="50"/>
      <c r="AN896" s="50"/>
      <c r="AO896" s="50"/>
      <c r="AP896" s="50"/>
      <c r="AQ896" s="50"/>
      <c r="AR896" s="50"/>
      <c r="AS896" s="50"/>
      <c r="AT896" s="50"/>
      <c r="AU896" s="40"/>
      <c r="AV896" s="40"/>
      <c r="AW896" s="40"/>
      <c r="AX896" s="42"/>
    </row>
    <row r="897" spans="1:50" ht="22.5" customHeight="1" x14ac:dyDescent="0.25">
      <c r="A897" s="50"/>
      <c r="B897" s="51"/>
      <c r="C897" s="51"/>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c r="AJ897" s="50"/>
      <c r="AK897" s="50"/>
      <c r="AL897" s="50"/>
      <c r="AM897" s="50"/>
      <c r="AN897" s="50"/>
      <c r="AO897" s="50"/>
      <c r="AP897" s="50"/>
      <c r="AQ897" s="50"/>
      <c r="AR897" s="50"/>
      <c r="AS897" s="50"/>
      <c r="AT897" s="50"/>
      <c r="AU897" s="40"/>
      <c r="AV897" s="40"/>
      <c r="AW897" s="40"/>
      <c r="AX897" s="42"/>
    </row>
    <row r="898" spans="1:50" ht="22.5" customHeight="1" x14ac:dyDescent="0.25">
      <c r="A898" s="50"/>
      <c r="B898" s="51"/>
      <c r="C898" s="51"/>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c r="AJ898" s="50"/>
      <c r="AK898" s="50"/>
      <c r="AL898" s="50"/>
      <c r="AM898" s="50"/>
      <c r="AN898" s="50"/>
      <c r="AO898" s="50"/>
      <c r="AP898" s="50"/>
      <c r="AQ898" s="50"/>
      <c r="AR898" s="50"/>
      <c r="AS898" s="50"/>
      <c r="AT898" s="50"/>
      <c r="AU898" s="40"/>
      <c r="AV898" s="40"/>
      <c r="AW898" s="40"/>
      <c r="AX898" s="42"/>
    </row>
    <row r="899" spans="1:50" ht="22.5" customHeight="1" x14ac:dyDescent="0.25">
      <c r="A899" s="50"/>
      <c r="B899" s="51"/>
      <c r="C899" s="51"/>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c r="AB899" s="50"/>
      <c r="AC899" s="50"/>
      <c r="AD899" s="50"/>
      <c r="AE899" s="50"/>
      <c r="AF899" s="50"/>
      <c r="AG899" s="50"/>
      <c r="AH899" s="50"/>
      <c r="AI899" s="50"/>
      <c r="AJ899" s="50"/>
      <c r="AK899" s="50"/>
      <c r="AL899" s="50"/>
      <c r="AM899" s="50"/>
      <c r="AN899" s="50"/>
      <c r="AO899" s="50"/>
      <c r="AP899" s="50"/>
      <c r="AQ899" s="50"/>
      <c r="AR899" s="50"/>
      <c r="AS899" s="50"/>
      <c r="AT899" s="50"/>
      <c r="AU899" s="40"/>
      <c r="AV899" s="40"/>
      <c r="AW899" s="40"/>
      <c r="AX899" s="42"/>
    </row>
    <row r="900" spans="1:50" ht="22.5" customHeight="1" x14ac:dyDescent="0.25">
      <c r="A900" s="50"/>
      <c r="B900" s="51"/>
      <c r="C900" s="51"/>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c r="AB900" s="50"/>
      <c r="AC900" s="50"/>
      <c r="AD900" s="50"/>
      <c r="AE900" s="50"/>
      <c r="AF900" s="50"/>
      <c r="AG900" s="50"/>
      <c r="AH900" s="50"/>
      <c r="AI900" s="50"/>
      <c r="AJ900" s="50"/>
      <c r="AK900" s="50"/>
      <c r="AL900" s="50"/>
      <c r="AM900" s="50"/>
      <c r="AN900" s="50"/>
      <c r="AO900" s="50"/>
      <c r="AP900" s="50"/>
      <c r="AQ900" s="50"/>
      <c r="AR900" s="50"/>
      <c r="AS900" s="50"/>
      <c r="AT900" s="50"/>
      <c r="AU900" s="40"/>
      <c r="AV900" s="40"/>
      <c r="AW900" s="40"/>
      <c r="AX900" s="42"/>
    </row>
    <row r="901" spans="1:50" ht="22.5" customHeight="1" x14ac:dyDescent="0.25">
      <c r="A901" s="50"/>
      <c r="B901" s="51"/>
      <c r="C901" s="51"/>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c r="AB901" s="50"/>
      <c r="AC901" s="50"/>
      <c r="AD901" s="50"/>
      <c r="AE901" s="50"/>
      <c r="AF901" s="50"/>
      <c r="AG901" s="50"/>
      <c r="AH901" s="50"/>
      <c r="AI901" s="50"/>
      <c r="AJ901" s="50"/>
      <c r="AK901" s="50"/>
      <c r="AL901" s="50"/>
      <c r="AM901" s="50"/>
      <c r="AN901" s="50"/>
      <c r="AO901" s="50"/>
      <c r="AP901" s="50"/>
      <c r="AQ901" s="50"/>
      <c r="AR901" s="50"/>
      <c r="AS901" s="50"/>
      <c r="AT901" s="50"/>
      <c r="AU901" s="40"/>
      <c r="AV901" s="40"/>
      <c r="AW901" s="40"/>
      <c r="AX901" s="42"/>
    </row>
    <row r="902" spans="1:50" ht="22.5" customHeight="1" x14ac:dyDescent="0.25">
      <c r="A902" s="50"/>
      <c r="B902" s="51"/>
      <c r="C902" s="51"/>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c r="AC902" s="50"/>
      <c r="AD902" s="50"/>
      <c r="AE902" s="50"/>
      <c r="AF902" s="50"/>
      <c r="AG902" s="50"/>
      <c r="AH902" s="50"/>
      <c r="AI902" s="50"/>
      <c r="AJ902" s="50"/>
      <c r="AK902" s="50"/>
      <c r="AL902" s="50"/>
      <c r="AM902" s="50"/>
      <c r="AN902" s="50"/>
      <c r="AO902" s="50"/>
      <c r="AP902" s="50"/>
      <c r="AQ902" s="50"/>
      <c r="AR902" s="50"/>
      <c r="AS902" s="50"/>
      <c r="AT902" s="50"/>
      <c r="AU902" s="40"/>
      <c r="AV902" s="40"/>
      <c r="AW902" s="40"/>
      <c r="AX902" s="42"/>
    </row>
    <row r="903" spans="1:50" ht="22.5" customHeight="1" x14ac:dyDescent="0.25">
      <c r="A903" s="50"/>
      <c r="B903" s="51"/>
      <c r="C903" s="51"/>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c r="AB903" s="50"/>
      <c r="AC903" s="50"/>
      <c r="AD903" s="50"/>
      <c r="AE903" s="50"/>
      <c r="AF903" s="50"/>
      <c r="AG903" s="50"/>
      <c r="AH903" s="50"/>
      <c r="AI903" s="50"/>
      <c r="AJ903" s="50"/>
      <c r="AK903" s="50"/>
      <c r="AL903" s="50"/>
      <c r="AM903" s="50"/>
      <c r="AN903" s="50"/>
      <c r="AO903" s="50"/>
      <c r="AP903" s="50"/>
      <c r="AQ903" s="50"/>
      <c r="AR903" s="50"/>
      <c r="AS903" s="50"/>
      <c r="AT903" s="50"/>
      <c r="AU903" s="40"/>
      <c r="AV903" s="40"/>
      <c r="AW903" s="40"/>
      <c r="AX903" s="42"/>
    </row>
    <row r="904" spans="1:50" ht="22.5" customHeight="1" x14ac:dyDescent="0.25">
      <c r="A904" s="50"/>
      <c r="B904" s="51"/>
      <c r="C904" s="51"/>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c r="AB904" s="50"/>
      <c r="AC904" s="50"/>
      <c r="AD904" s="50"/>
      <c r="AE904" s="50"/>
      <c r="AF904" s="50"/>
      <c r="AG904" s="50"/>
      <c r="AH904" s="50"/>
      <c r="AI904" s="50"/>
      <c r="AJ904" s="50"/>
      <c r="AK904" s="50"/>
      <c r="AL904" s="50"/>
      <c r="AM904" s="50"/>
      <c r="AN904" s="50"/>
      <c r="AO904" s="50"/>
      <c r="AP904" s="50"/>
      <c r="AQ904" s="50"/>
      <c r="AR904" s="50"/>
      <c r="AS904" s="50"/>
      <c r="AT904" s="50"/>
      <c r="AU904" s="40"/>
      <c r="AV904" s="40"/>
      <c r="AW904" s="40"/>
      <c r="AX904" s="42"/>
    </row>
    <row r="905" spans="1:50" ht="22.5" customHeight="1" x14ac:dyDescent="0.25">
      <c r="A905" s="50"/>
      <c r="B905" s="51"/>
      <c r="C905" s="51"/>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c r="AB905" s="50"/>
      <c r="AC905" s="50"/>
      <c r="AD905" s="50"/>
      <c r="AE905" s="50"/>
      <c r="AF905" s="50"/>
      <c r="AG905" s="50"/>
      <c r="AH905" s="50"/>
      <c r="AI905" s="50"/>
      <c r="AJ905" s="50"/>
      <c r="AK905" s="50"/>
      <c r="AL905" s="50"/>
      <c r="AM905" s="50"/>
      <c r="AN905" s="50"/>
      <c r="AO905" s="50"/>
      <c r="AP905" s="50"/>
      <c r="AQ905" s="50"/>
      <c r="AR905" s="50"/>
      <c r="AS905" s="50"/>
      <c r="AT905" s="50"/>
      <c r="AU905" s="40"/>
      <c r="AV905" s="40"/>
      <c r="AW905" s="40"/>
      <c r="AX905" s="42"/>
    </row>
    <row r="906" spans="1:50" ht="22.5" customHeight="1" x14ac:dyDescent="0.25">
      <c r="A906" s="50"/>
      <c r="B906" s="51"/>
      <c r="C906" s="51"/>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c r="AB906" s="50"/>
      <c r="AC906" s="50"/>
      <c r="AD906" s="50"/>
      <c r="AE906" s="50"/>
      <c r="AF906" s="50"/>
      <c r="AG906" s="50"/>
      <c r="AH906" s="50"/>
      <c r="AI906" s="50"/>
      <c r="AJ906" s="50"/>
      <c r="AK906" s="50"/>
      <c r="AL906" s="50"/>
      <c r="AM906" s="50"/>
      <c r="AN906" s="50"/>
      <c r="AO906" s="50"/>
      <c r="AP906" s="50"/>
      <c r="AQ906" s="50"/>
      <c r="AR906" s="50"/>
      <c r="AS906" s="50"/>
      <c r="AT906" s="50"/>
      <c r="AU906" s="40"/>
      <c r="AV906" s="40"/>
      <c r="AW906" s="40"/>
      <c r="AX906" s="42"/>
    </row>
    <row r="907" spans="1:50" ht="22.5" customHeight="1" x14ac:dyDescent="0.25">
      <c r="A907" s="50"/>
      <c r="B907" s="51"/>
      <c r="C907" s="51"/>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0"/>
      <c r="AJ907" s="50"/>
      <c r="AK907" s="50"/>
      <c r="AL907" s="50"/>
      <c r="AM907" s="50"/>
      <c r="AN907" s="50"/>
      <c r="AO907" s="50"/>
      <c r="AP907" s="50"/>
      <c r="AQ907" s="50"/>
      <c r="AR907" s="50"/>
      <c r="AS907" s="50"/>
      <c r="AT907" s="50"/>
      <c r="AU907" s="40"/>
      <c r="AV907" s="40"/>
      <c r="AW907" s="40"/>
      <c r="AX907" s="42"/>
    </row>
    <row r="908" spans="1:50" ht="22.5" customHeight="1" x14ac:dyDescent="0.25">
      <c r="A908" s="50"/>
      <c r="B908" s="51"/>
      <c r="C908" s="51"/>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c r="AB908" s="50"/>
      <c r="AC908" s="50"/>
      <c r="AD908" s="50"/>
      <c r="AE908" s="50"/>
      <c r="AF908" s="50"/>
      <c r="AG908" s="50"/>
      <c r="AH908" s="50"/>
      <c r="AI908" s="50"/>
      <c r="AJ908" s="50"/>
      <c r="AK908" s="50"/>
      <c r="AL908" s="50"/>
      <c r="AM908" s="50"/>
      <c r="AN908" s="50"/>
      <c r="AO908" s="50"/>
      <c r="AP908" s="50"/>
      <c r="AQ908" s="50"/>
      <c r="AR908" s="50"/>
      <c r="AS908" s="50"/>
      <c r="AT908" s="50"/>
      <c r="AU908" s="40"/>
      <c r="AV908" s="40"/>
      <c r="AW908" s="40"/>
      <c r="AX908" s="42"/>
    </row>
    <row r="909" spans="1:50" ht="22.5" customHeight="1" x14ac:dyDescent="0.25">
      <c r="A909" s="50"/>
      <c r="B909" s="51"/>
      <c r="C909" s="51"/>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c r="AB909" s="50"/>
      <c r="AC909" s="50"/>
      <c r="AD909" s="50"/>
      <c r="AE909" s="50"/>
      <c r="AF909" s="50"/>
      <c r="AG909" s="50"/>
      <c r="AH909" s="50"/>
      <c r="AI909" s="50"/>
      <c r="AJ909" s="50"/>
      <c r="AK909" s="50"/>
      <c r="AL909" s="50"/>
      <c r="AM909" s="50"/>
      <c r="AN909" s="50"/>
      <c r="AO909" s="50"/>
      <c r="AP909" s="50"/>
      <c r="AQ909" s="50"/>
      <c r="AR909" s="50"/>
      <c r="AS909" s="50"/>
      <c r="AT909" s="50"/>
      <c r="AU909" s="40"/>
      <c r="AV909" s="40"/>
      <c r="AW909" s="40"/>
      <c r="AX909" s="42"/>
    </row>
    <row r="910" spans="1:50" ht="22.5" customHeight="1" x14ac:dyDescent="0.25">
      <c r="A910" s="50"/>
      <c r="B910" s="51"/>
      <c r="C910" s="51"/>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c r="AB910" s="50"/>
      <c r="AC910" s="50"/>
      <c r="AD910" s="50"/>
      <c r="AE910" s="50"/>
      <c r="AF910" s="50"/>
      <c r="AG910" s="50"/>
      <c r="AH910" s="50"/>
      <c r="AI910" s="50"/>
      <c r="AJ910" s="50"/>
      <c r="AK910" s="50"/>
      <c r="AL910" s="50"/>
      <c r="AM910" s="50"/>
      <c r="AN910" s="50"/>
      <c r="AO910" s="50"/>
      <c r="AP910" s="50"/>
      <c r="AQ910" s="50"/>
      <c r="AR910" s="50"/>
      <c r="AS910" s="50"/>
      <c r="AT910" s="50"/>
      <c r="AU910" s="40"/>
      <c r="AV910" s="40"/>
      <c r="AW910" s="40"/>
      <c r="AX910" s="42"/>
    </row>
    <row r="911" spans="1:50" ht="22.5" customHeight="1" x14ac:dyDescent="0.25">
      <c r="A911" s="50"/>
      <c r="B911" s="51"/>
      <c r="C911" s="51"/>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c r="AJ911" s="50"/>
      <c r="AK911" s="50"/>
      <c r="AL911" s="50"/>
      <c r="AM911" s="50"/>
      <c r="AN911" s="50"/>
      <c r="AO911" s="50"/>
      <c r="AP911" s="50"/>
      <c r="AQ911" s="50"/>
      <c r="AR911" s="50"/>
      <c r="AS911" s="50"/>
      <c r="AT911" s="50"/>
      <c r="AU911" s="40"/>
      <c r="AV911" s="40"/>
      <c r="AW911" s="40"/>
      <c r="AX911" s="42"/>
    </row>
    <row r="912" spans="1:50" ht="22.5" customHeight="1" x14ac:dyDescent="0.25">
      <c r="A912" s="50"/>
      <c r="B912" s="51"/>
      <c r="C912" s="51"/>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c r="AJ912" s="50"/>
      <c r="AK912" s="50"/>
      <c r="AL912" s="50"/>
      <c r="AM912" s="50"/>
      <c r="AN912" s="50"/>
      <c r="AO912" s="50"/>
      <c r="AP912" s="50"/>
      <c r="AQ912" s="50"/>
      <c r="AR912" s="50"/>
      <c r="AS912" s="50"/>
      <c r="AT912" s="50"/>
      <c r="AU912" s="40"/>
      <c r="AV912" s="40"/>
      <c r="AW912" s="40"/>
      <c r="AX912" s="42"/>
    </row>
    <row r="913" spans="1:50" ht="22.5" customHeight="1" x14ac:dyDescent="0.25">
      <c r="A913" s="50"/>
      <c r="B913" s="51"/>
      <c r="C913" s="51"/>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c r="AB913" s="50"/>
      <c r="AC913" s="50"/>
      <c r="AD913" s="50"/>
      <c r="AE913" s="50"/>
      <c r="AF913" s="50"/>
      <c r="AG913" s="50"/>
      <c r="AH913" s="50"/>
      <c r="AI913" s="50"/>
      <c r="AJ913" s="50"/>
      <c r="AK913" s="50"/>
      <c r="AL913" s="50"/>
      <c r="AM913" s="50"/>
      <c r="AN913" s="50"/>
      <c r="AO913" s="50"/>
      <c r="AP913" s="50"/>
      <c r="AQ913" s="50"/>
      <c r="AR913" s="50"/>
      <c r="AS913" s="50"/>
      <c r="AT913" s="50"/>
      <c r="AU913" s="40"/>
      <c r="AV913" s="40"/>
      <c r="AW913" s="40"/>
      <c r="AX913" s="42"/>
    </row>
    <row r="914" spans="1:50" ht="22.5" customHeight="1" x14ac:dyDescent="0.25">
      <c r="A914" s="50"/>
      <c r="B914" s="51"/>
      <c r="C914" s="51"/>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c r="AB914" s="50"/>
      <c r="AC914" s="50"/>
      <c r="AD914" s="50"/>
      <c r="AE914" s="50"/>
      <c r="AF914" s="50"/>
      <c r="AG914" s="50"/>
      <c r="AH914" s="50"/>
      <c r="AI914" s="50"/>
      <c r="AJ914" s="50"/>
      <c r="AK914" s="50"/>
      <c r="AL914" s="50"/>
      <c r="AM914" s="50"/>
      <c r="AN914" s="50"/>
      <c r="AO914" s="50"/>
      <c r="AP914" s="50"/>
      <c r="AQ914" s="50"/>
      <c r="AR914" s="50"/>
      <c r="AS914" s="50"/>
      <c r="AT914" s="50"/>
      <c r="AU914" s="40"/>
      <c r="AV914" s="40"/>
      <c r="AW914" s="40"/>
      <c r="AX914" s="42"/>
    </row>
    <row r="915" spans="1:50" ht="22.5" customHeight="1" x14ac:dyDescent="0.25">
      <c r="A915" s="50"/>
      <c r="B915" s="51"/>
      <c r="C915" s="51"/>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c r="AB915" s="50"/>
      <c r="AC915" s="50"/>
      <c r="AD915" s="50"/>
      <c r="AE915" s="50"/>
      <c r="AF915" s="50"/>
      <c r="AG915" s="50"/>
      <c r="AH915" s="50"/>
      <c r="AI915" s="50"/>
      <c r="AJ915" s="50"/>
      <c r="AK915" s="50"/>
      <c r="AL915" s="50"/>
      <c r="AM915" s="50"/>
      <c r="AN915" s="50"/>
      <c r="AO915" s="50"/>
      <c r="AP915" s="50"/>
      <c r="AQ915" s="50"/>
      <c r="AR915" s="50"/>
      <c r="AS915" s="50"/>
      <c r="AT915" s="50"/>
      <c r="AU915" s="40"/>
      <c r="AV915" s="40"/>
      <c r="AW915" s="40"/>
      <c r="AX915" s="42"/>
    </row>
    <row r="916" spans="1:50" ht="22.5" customHeight="1" x14ac:dyDescent="0.25">
      <c r="A916" s="50"/>
      <c r="B916" s="51"/>
      <c r="C916" s="51"/>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c r="AJ916" s="50"/>
      <c r="AK916" s="50"/>
      <c r="AL916" s="50"/>
      <c r="AM916" s="50"/>
      <c r="AN916" s="50"/>
      <c r="AO916" s="50"/>
      <c r="AP916" s="50"/>
      <c r="AQ916" s="50"/>
      <c r="AR916" s="50"/>
      <c r="AS916" s="50"/>
      <c r="AT916" s="50"/>
      <c r="AU916" s="40"/>
      <c r="AV916" s="40"/>
      <c r="AW916" s="40"/>
      <c r="AX916" s="42"/>
    </row>
    <row r="917" spans="1:50" ht="22.5" customHeight="1" x14ac:dyDescent="0.25">
      <c r="A917" s="50"/>
      <c r="B917" s="51"/>
      <c r="C917" s="51"/>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c r="AB917" s="50"/>
      <c r="AC917" s="50"/>
      <c r="AD917" s="50"/>
      <c r="AE917" s="50"/>
      <c r="AF917" s="50"/>
      <c r="AG917" s="50"/>
      <c r="AH917" s="50"/>
      <c r="AI917" s="50"/>
      <c r="AJ917" s="50"/>
      <c r="AK917" s="50"/>
      <c r="AL917" s="50"/>
      <c r="AM917" s="50"/>
      <c r="AN917" s="50"/>
      <c r="AO917" s="50"/>
      <c r="AP917" s="50"/>
      <c r="AQ917" s="50"/>
      <c r="AR917" s="50"/>
      <c r="AS917" s="50"/>
      <c r="AT917" s="50"/>
      <c r="AU917" s="40"/>
      <c r="AV917" s="40"/>
      <c r="AW917" s="40"/>
      <c r="AX917" s="42"/>
    </row>
    <row r="918" spans="1:50" ht="22.5" customHeight="1" x14ac:dyDescent="0.25">
      <c r="A918" s="50"/>
      <c r="B918" s="51"/>
      <c r="C918" s="51"/>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c r="AJ918" s="50"/>
      <c r="AK918" s="50"/>
      <c r="AL918" s="50"/>
      <c r="AM918" s="50"/>
      <c r="AN918" s="50"/>
      <c r="AO918" s="50"/>
      <c r="AP918" s="50"/>
      <c r="AQ918" s="50"/>
      <c r="AR918" s="50"/>
      <c r="AS918" s="50"/>
      <c r="AT918" s="50"/>
      <c r="AU918" s="40"/>
      <c r="AV918" s="40"/>
      <c r="AW918" s="40"/>
      <c r="AX918" s="42"/>
    </row>
    <row r="919" spans="1:50" ht="22.5" customHeight="1" x14ac:dyDescent="0.25">
      <c r="A919" s="50"/>
      <c r="B919" s="51"/>
      <c r="C919" s="51"/>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c r="AC919" s="50"/>
      <c r="AD919" s="50"/>
      <c r="AE919" s="50"/>
      <c r="AF919" s="50"/>
      <c r="AG919" s="50"/>
      <c r="AH919" s="50"/>
      <c r="AI919" s="50"/>
      <c r="AJ919" s="50"/>
      <c r="AK919" s="50"/>
      <c r="AL919" s="50"/>
      <c r="AM919" s="50"/>
      <c r="AN919" s="50"/>
      <c r="AO919" s="50"/>
      <c r="AP919" s="50"/>
      <c r="AQ919" s="50"/>
      <c r="AR919" s="50"/>
      <c r="AS919" s="50"/>
      <c r="AT919" s="50"/>
      <c r="AU919" s="40"/>
      <c r="AV919" s="40"/>
      <c r="AW919" s="40"/>
      <c r="AX919" s="42"/>
    </row>
    <row r="920" spans="1:50" ht="22.5" customHeight="1" x14ac:dyDescent="0.25">
      <c r="A920" s="50"/>
      <c r="B920" s="51"/>
      <c r="C920" s="51"/>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c r="AB920" s="50"/>
      <c r="AC920" s="50"/>
      <c r="AD920" s="50"/>
      <c r="AE920" s="50"/>
      <c r="AF920" s="50"/>
      <c r="AG920" s="50"/>
      <c r="AH920" s="50"/>
      <c r="AI920" s="50"/>
      <c r="AJ920" s="50"/>
      <c r="AK920" s="50"/>
      <c r="AL920" s="50"/>
      <c r="AM920" s="50"/>
      <c r="AN920" s="50"/>
      <c r="AO920" s="50"/>
      <c r="AP920" s="50"/>
      <c r="AQ920" s="50"/>
      <c r="AR920" s="50"/>
      <c r="AS920" s="50"/>
      <c r="AT920" s="50"/>
      <c r="AU920" s="40"/>
      <c r="AV920" s="40"/>
      <c r="AW920" s="40"/>
      <c r="AX920" s="42"/>
    </row>
    <row r="921" spans="1:50" ht="22.5" customHeight="1" x14ac:dyDescent="0.25">
      <c r="A921" s="50"/>
      <c r="B921" s="51"/>
      <c r="C921" s="51"/>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c r="AB921" s="50"/>
      <c r="AC921" s="50"/>
      <c r="AD921" s="50"/>
      <c r="AE921" s="50"/>
      <c r="AF921" s="50"/>
      <c r="AG921" s="50"/>
      <c r="AH921" s="50"/>
      <c r="AI921" s="50"/>
      <c r="AJ921" s="50"/>
      <c r="AK921" s="50"/>
      <c r="AL921" s="50"/>
      <c r="AM921" s="50"/>
      <c r="AN921" s="50"/>
      <c r="AO921" s="50"/>
      <c r="AP921" s="50"/>
      <c r="AQ921" s="50"/>
      <c r="AR921" s="50"/>
      <c r="AS921" s="50"/>
      <c r="AT921" s="50"/>
      <c r="AU921" s="40"/>
      <c r="AV921" s="40"/>
      <c r="AW921" s="40"/>
      <c r="AX921" s="42"/>
    </row>
    <row r="922" spans="1:50" ht="22.5" customHeight="1" x14ac:dyDescent="0.25">
      <c r="A922" s="50"/>
      <c r="B922" s="51"/>
      <c r="C922" s="51"/>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c r="AB922" s="50"/>
      <c r="AC922" s="50"/>
      <c r="AD922" s="50"/>
      <c r="AE922" s="50"/>
      <c r="AF922" s="50"/>
      <c r="AG922" s="50"/>
      <c r="AH922" s="50"/>
      <c r="AI922" s="50"/>
      <c r="AJ922" s="50"/>
      <c r="AK922" s="50"/>
      <c r="AL922" s="50"/>
      <c r="AM922" s="50"/>
      <c r="AN922" s="50"/>
      <c r="AO922" s="50"/>
      <c r="AP922" s="50"/>
      <c r="AQ922" s="50"/>
      <c r="AR922" s="50"/>
      <c r="AS922" s="50"/>
      <c r="AT922" s="50"/>
      <c r="AU922" s="40"/>
      <c r="AV922" s="40"/>
      <c r="AW922" s="40"/>
      <c r="AX922" s="42"/>
    </row>
    <row r="923" spans="1:50" ht="22.5" customHeight="1" x14ac:dyDescent="0.25">
      <c r="A923" s="50"/>
      <c r="B923" s="51"/>
      <c r="C923" s="51"/>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c r="AJ923" s="50"/>
      <c r="AK923" s="50"/>
      <c r="AL923" s="50"/>
      <c r="AM923" s="50"/>
      <c r="AN923" s="50"/>
      <c r="AO923" s="50"/>
      <c r="AP923" s="50"/>
      <c r="AQ923" s="50"/>
      <c r="AR923" s="50"/>
      <c r="AS923" s="50"/>
      <c r="AT923" s="50"/>
      <c r="AU923" s="40"/>
      <c r="AV923" s="40"/>
      <c r="AW923" s="40"/>
      <c r="AX923" s="42"/>
    </row>
    <row r="924" spans="1:50" ht="22.5" customHeight="1" x14ac:dyDescent="0.25">
      <c r="A924" s="50"/>
      <c r="B924" s="51"/>
      <c r="C924" s="51"/>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c r="AJ924" s="50"/>
      <c r="AK924" s="50"/>
      <c r="AL924" s="50"/>
      <c r="AM924" s="50"/>
      <c r="AN924" s="50"/>
      <c r="AO924" s="50"/>
      <c r="AP924" s="50"/>
      <c r="AQ924" s="50"/>
      <c r="AR924" s="50"/>
      <c r="AS924" s="50"/>
      <c r="AT924" s="50"/>
      <c r="AU924" s="40"/>
      <c r="AV924" s="40"/>
      <c r="AW924" s="40"/>
      <c r="AX924" s="42"/>
    </row>
    <row r="925" spans="1:50" ht="22.5" customHeight="1" x14ac:dyDescent="0.25">
      <c r="A925" s="50"/>
      <c r="B925" s="51"/>
      <c r="C925" s="51"/>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c r="AK925" s="50"/>
      <c r="AL925" s="50"/>
      <c r="AM925" s="50"/>
      <c r="AN925" s="50"/>
      <c r="AO925" s="50"/>
      <c r="AP925" s="50"/>
      <c r="AQ925" s="50"/>
      <c r="AR925" s="50"/>
      <c r="AS925" s="50"/>
      <c r="AT925" s="50"/>
      <c r="AU925" s="40"/>
      <c r="AV925" s="40"/>
      <c r="AW925" s="40"/>
      <c r="AX925" s="42"/>
    </row>
    <row r="926" spans="1:50" ht="22.5" customHeight="1" x14ac:dyDescent="0.25">
      <c r="A926" s="50"/>
      <c r="B926" s="51"/>
      <c r="C926" s="51"/>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c r="AK926" s="50"/>
      <c r="AL926" s="50"/>
      <c r="AM926" s="50"/>
      <c r="AN926" s="50"/>
      <c r="AO926" s="50"/>
      <c r="AP926" s="50"/>
      <c r="AQ926" s="50"/>
      <c r="AR926" s="50"/>
      <c r="AS926" s="50"/>
      <c r="AT926" s="50"/>
      <c r="AU926" s="40"/>
      <c r="AV926" s="40"/>
      <c r="AW926" s="40"/>
      <c r="AX926" s="42"/>
    </row>
    <row r="927" spans="1:50" ht="22.5" customHeight="1" x14ac:dyDescent="0.25">
      <c r="A927" s="50"/>
      <c r="B927" s="51"/>
      <c r="C927" s="51"/>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c r="AB927" s="50"/>
      <c r="AC927" s="50"/>
      <c r="AD927" s="50"/>
      <c r="AE927" s="50"/>
      <c r="AF927" s="50"/>
      <c r="AG927" s="50"/>
      <c r="AH927" s="50"/>
      <c r="AI927" s="50"/>
      <c r="AJ927" s="50"/>
      <c r="AK927" s="50"/>
      <c r="AL927" s="50"/>
      <c r="AM927" s="50"/>
      <c r="AN927" s="50"/>
      <c r="AO927" s="50"/>
      <c r="AP927" s="50"/>
      <c r="AQ927" s="50"/>
      <c r="AR927" s="50"/>
      <c r="AS927" s="50"/>
      <c r="AT927" s="50"/>
      <c r="AU927" s="40"/>
      <c r="AV927" s="40"/>
      <c r="AW927" s="40"/>
      <c r="AX927" s="42"/>
    </row>
    <row r="928" spans="1:50" ht="22.5" customHeight="1" x14ac:dyDescent="0.25">
      <c r="A928" s="50"/>
      <c r="B928" s="51"/>
      <c r="C928" s="51"/>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c r="AB928" s="50"/>
      <c r="AC928" s="50"/>
      <c r="AD928" s="50"/>
      <c r="AE928" s="50"/>
      <c r="AF928" s="50"/>
      <c r="AG928" s="50"/>
      <c r="AH928" s="50"/>
      <c r="AI928" s="50"/>
      <c r="AJ928" s="50"/>
      <c r="AK928" s="50"/>
      <c r="AL928" s="50"/>
      <c r="AM928" s="50"/>
      <c r="AN928" s="50"/>
      <c r="AO928" s="50"/>
      <c r="AP928" s="50"/>
      <c r="AQ928" s="50"/>
      <c r="AR928" s="50"/>
      <c r="AS928" s="50"/>
      <c r="AT928" s="50"/>
      <c r="AU928" s="40"/>
      <c r="AV928" s="40"/>
      <c r="AW928" s="40"/>
      <c r="AX928" s="42"/>
    </row>
    <row r="929" spans="1:50" ht="22.5" customHeight="1" x14ac:dyDescent="0.25">
      <c r="A929" s="50"/>
      <c r="B929" s="51"/>
      <c r="C929" s="51"/>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c r="AB929" s="50"/>
      <c r="AC929" s="50"/>
      <c r="AD929" s="50"/>
      <c r="AE929" s="50"/>
      <c r="AF929" s="50"/>
      <c r="AG929" s="50"/>
      <c r="AH929" s="50"/>
      <c r="AI929" s="50"/>
      <c r="AJ929" s="50"/>
      <c r="AK929" s="50"/>
      <c r="AL929" s="50"/>
      <c r="AM929" s="50"/>
      <c r="AN929" s="50"/>
      <c r="AO929" s="50"/>
      <c r="AP929" s="50"/>
      <c r="AQ929" s="50"/>
      <c r="AR929" s="50"/>
      <c r="AS929" s="50"/>
      <c r="AT929" s="50"/>
      <c r="AU929" s="40"/>
      <c r="AV929" s="40"/>
      <c r="AW929" s="40"/>
      <c r="AX929" s="42"/>
    </row>
    <row r="930" spans="1:50" ht="22.5" customHeight="1" x14ac:dyDescent="0.25">
      <c r="A930" s="50"/>
      <c r="B930" s="51"/>
      <c r="C930" s="51"/>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0"/>
      <c r="AN930" s="50"/>
      <c r="AO930" s="50"/>
      <c r="AP930" s="50"/>
      <c r="AQ930" s="50"/>
      <c r="AR930" s="50"/>
      <c r="AS930" s="50"/>
      <c r="AT930" s="50"/>
      <c r="AU930" s="40"/>
      <c r="AV930" s="40"/>
      <c r="AW930" s="40"/>
      <c r="AX930" s="42"/>
    </row>
    <row r="931" spans="1:50" ht="22.5" customHeight="1" x14ac:dyDescent="0.25">
      <c r="A931" s="50"/>
      <c r="B931" s="51"/>
      <c r="C931" s="51"/>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c r="AB931" s="50"/>
      <c r="AC931" s="50"/>
      <c r="AD931" s="50"/>
      <c r="AE931" s="50"/>
      <c r="AF931" s="50"/>
      <c r="AG931" s="50"/>
      <c r="AH931" s="50"/>
      <c r="AI931" s="50"/>
      <c r="AJ931" s="50"/>
      <c r="AK931" s="50"/>
      <c r="AL931" s="50"/>
      <c r="AM931" s="50"/>
      <c r="AN931" s="50"/>
      <c r="AO931" s="50"/>
      <c r="AP931" s="50"/>
      <c r="AQ931" s="50"/>
      <c r="AR931" s="50"/>
      <c r="AS931" s="50"/>
      <c r="AT931" s="50"/>
      <c r="AU931" s="40"/>
      <c r="AV931" s="40"/>
      <c r="AW931" s="40"/>
      <c r="AX931" s="42"/>
    </row>
    <row r="932" spans="1:50" ht="22.5" customHeight="1" x14ac:dyDescent="0.25">
      <c r="A932" s="50"/>
      <c r="B932" s="51"/>
      <c r="C932" s="51"/>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c r="AK932" s="50"/>
      <c r="AL932" s="50"/>
      <c r="AM932" s="50"/>
      <c r="AN932" s="50"/>
      <c r="AO932" s="50"/>
      <c r="AP932" s="50"/>
      <c r="AQ932" s="50"/>
      <c r="AR932" s="50"/>
      <c r="AS932" s="50"/>
      <c r="AT932" s="50"/>
      <c r="AU932" s="40"/>
      <c r="AV932" s="40"/>
      <c r="AW932" s="40"/>
      <c r="AX932" s="42"/>
    </row>
    <row r="933" spans="1:50" ht="22.5" customHeight="1" x14ac:dyDescent="0.25">
      <c r="A933" s="50"/>
      <c r="B933" s="51"/>
      <c r="C933" s="51"/>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c r="AB933" s="50"/>
      <c r="AC933" s="50"/>
      <c r="AD933" s="50"/>
      <c r="AE933" s="50"/>
      <c r="AF933" s="50"/>
      <c r="AG933" s="50"/>
      <c r="AH933" s="50"/>
      <c r="AI933" s="50"/>
      <c r="AJ933" s="50"/>
      <c r="AK933" s="50"/>
      <c r="AL933" s="50"/>
      <c r="AM933" s="50"/>
      <c r="AN933" s="50"/>
      <c r="AO933" s="50"/>
      <c r="AP933" s="50"/>
      <c r="AQ933" s="50"/>
      <c r="AR933" s="50"/>
      <c r="AS933" s="50"/>
      <c r="AT933" s="50"/>
      <c r="AU933" s="40"/>
      <c r="AV933" s="40"/>
      <c r="AW933" s="40"/>
      <c r="AX933" s="42"/>
    </row>
    <row r="934" spans="1:50" ht="22.5" customHeight="1" x14ac:dyDescent="0.25">
      <c r="A934" s="50"/>
      <c r="B934" s="51"/>
      <c r="C934" s="51"/>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c r="AB934" s="50"/>
      <c r="AC934" s="50"/>
      <c r="AD934" s="50"/>
      <c r="AE934" s="50"/>
      <c r="AF934" s="50"/>
      <c r="AG934" s="50"/>
      <c r="AH934" s="50"/>
      <c r="AI934" s="50"/>
      <c r="AJ934" s="50"/>
      <c r="AK934" s="50"/>
      <c r="AL934" s="50"/>
      <c r="AM934" s="50"/>
      <c r="AN934" s="50"/>
      <c r="AO934" s="50"/>
      <c r="AP934" s="50"/>
      <c r="AQ934" s="50"/>
      <c r="AR934" s="50"/>
      <c r="AS934" s="50"/>
      <c r="AT934" s="50"/>
      <c r="AU934" s="40"/>
      <c r="AV934" s="40"/>
      <c r="AW934" s="40"/>
      <c r="AX934" s="42"/>
    </row>
    <row r="935" spans="1:50" ht="22.5" customHeight="1" x14ac:dyDescent="0.25">
      <c r="A935" s="50"/>
      <c r="B935" s="51"/>
      <c r="C935" s="51"/>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c r="AB935" s="50"/>
      <c r="AC935" s="50"/>
      <c r="AD935" s="50"/>
      <c r="AE935" s="50"/>
      <c r="AF935" s="50"/>
      <c r="AG935" s="50"/>
      <c r="AH935" s="50"/>
      <c r="AI935" s="50"/>
      <c r="AJ935" s="50"/>
      <c r="AK935" s="50"/>
      <c r="AL935" s="50"/>
      <c r="AM935" s="50"/>
      <c r="AN935" s="50"/>
      <c r="AO935" s="50"/>
      <c r="AP935" s="50"/>
      <c r="AQ935" s="50"/>
      <c r="AR935" s="50"/>
      <c r="AS935" s="50"/>
      <c r="AT935" s="50"/>
      <c r="AU935" s="40"/>
      <c r="AV935" s="40"/>
      <c r="AW935" s="40"/>
      <c r="AX935" s="42"/>
    </row>
    <row r="936" spans="1:50" ht="22.5" customHeight="1" x14ac:dyDescent="0.25">
      <c r="A936" s="50"/>
      <c r="B936" s="51"/>
      <c r="C936" s="51"/>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c r="AC936" s="50"/>
      <c r="AD936" s="50"/>
      <c r="AE936" s="50"/>
      <c r="AF936" s="50"/>
      <c r="AG936" s="50"/>
      <c r="AH936" s="50"/>
      <c r="AI936" s="50"/>
      <c r="AJ936" s="50"/>
      <c r="AK936" s="50"/>
      <c r="AL936" s="50"/>
      <c r="AM936" s="50"/>
      <c r="AN936" s="50"/>
      <c r="AO936" s="50"/>
      <c r="AP936" s="50"/>
      <c r="AQ936" s="50"/>
      <c r="AR936" s="50"/>
      <c r="AS936" s="50"/>
      <c r="AT936" s="50"/>
      <c r="AU936" s="40"/>
      <c r="AV936" s="40"/>
      <c r="AW936" s="40"/>
      <c r="AX936" s="42"/>
    </row>
    <row r="937" spans="1:50" ht="22.5" customHeight="1" x14ac:dyDescent="0.25">
      <c r="A937" s="50"/>
      <c r="B937" s="51"/>
      <c r="C937" s="51"/>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c r="AB937" s="50"/>
      <c r="AC937" s="50"/>
      <c r="AD937" s="50"/>
      <c r="AE937" s="50"/>
      <c r="AF937" s="50"/>
      <c r="AG937" s="50"/>
      <c r="AH937" s="50"/>
      <c r="AI937" s="50"/>
      <c r="AJ937" s="50"/>
      <c r="AK937" s="50"/>
      <c r="AL937" s="50"/>
      <c r="AM937" s="50"/>
      <c r="AN937" s="50"/>
      <c r="AO937" s="50"/>
      <c r="AP937" s="50"/>
      <c r="AQ937" s="50"/>
      <c r="AR937" s="50"/>
      <c r="AS937" s="50"/>
      <c r="AT937" s="50"/>
      <c r="AU937" s="40"/>
      <c r="AV937" s="40"/>
      <c r="AW937" s="40"/>
      <c r="AX937" s="42"/>
    </row>
    <row r="938" spans="1:50" ht="22.5" customHeight="1" x14ac:dyDescent="0.25">
      <c r="A938" s="50"/>
      <c r="B938" s="51"/>
      <c r="C938" s="51"/>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c r="AB938" s="50"/>
      <c r="AC938" s="50"/>
      <c r="AD938" s="50"/>
      <c r="AE938" s="50"/>
      <c r="AF938" s="50"/>
      <c r="AG938" s="50"/>
      <c r="AH938" s="50"/>
      <c r="AI938" s="50"/>
      <c r="AJ938" s="50"/>
      <c r="AK938" s="50"/>
      <c r="AL938" s="50"/>
      <c r="AM938" s="50"/>
      <c r="AN938" s="50"/>
      <c r="AO938" s="50"/>
      <c r="AP938" s="50"/>
      <c r="AQ938" s="50"/>
      <c r="AR938" s="50"/>
      <c r="AS938" s="50"/>
      <c r="AT938" s="50"/>
      <c r="AU938" s="40"/>
      <c r="AV938" s="40"/>
      <c r="AW938" s="40"/>
      <c r="AX938" s="42"/>
    </row>
    <row r="939" spans="1:50" ht="22.5" customHeight="1" x14ac:dyDescent="0.25">
      <c r="A939" s="50"/>
      <c r="B939" s="51"/>
      <c r="C939" s="51"/>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c r="AB939" s="50"/>
      <c r="AC939" s="50"/>
      <c r="AD939" s="50"/>
      <c r="AE939" s="50"/>
      <c r="AF939" s="50"/>
      <c r="AG939" s="50"/>
      <c r="AH939" s="50"/>
      <c r="AI939" s="50"/>
      <c r="AJ939" s="50"/>
      <c r="AK939" s="50"/>
      <c r="AL939" s="50"/>
      <c r="AM939" s="50"/>
      <c r="AN939" s="50"/>
      <c r="AO939" s="50"/>
      <c r="AP939" s="50"/>
      <c r="AQ939" s="50"/>
      <c r="AR939" s="50"/>
      <c r="AS939" s="50"/>
      <c r="AT939" s="50"/>
      <c r="AU939" s="40"/>
      <c r="AV939" s="40"/>
      <c r="AW939" s="40"/>
      <c r="AX939" s="42"/>
    </row>
    <row r="940" spans="1:50" ht="22.5" customHeight="1" x14ac:dyDescent="0.25">
      <c r="A940" s="50"/>
      <c r="B940" s="51"/>
      <c r="C940" s="51"/>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c r="AB940" s="50"/>
      <c r="AC940" s="50"/>
      <c r="AD940" s="50"/>
      <c r="AE940" s="50"/>
      <c r="AF940" s="50"/>
      <c r="AG940" s="50"/>
      <c r="AH940" s="50"/>
      <c r="AI940" s="50"/>
      <c r="AJ940" s="50"/>
      <c r="AK940" s="50"/>
      <c r="AL940" s="50"/>
      <c r="AM940" s="50"/>
      <c r="AN940" s="50"/>
      <c r="AO940" s="50"/>
      <c r="AP940" s="50"/>
      <c r="AQ940" s="50"/>
      <c r="AR940" s="50"/>
      <c r="AS940" s="50"/>
      <c r="AT940" s="50"/>
      <c r="AU940" s="40"/>
      <c r="AV940" s="40"/>
      <c r="AW940" s="40"/>
      <c r="AX940" s="42"/>
    </row>
    <row r="941" spans="1:50" ht="22.5" customHeight="1" x14ac:dyDescent="0.25">
      <c r="A941" s="50"/>
      <c r="B941" s="51"/>
      <c r="C941" s="51"/>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c r="AB941" s="50"/>
      <c r="AC941" s="50"/>
      <c r="AD941" s="50"/>
      <c r="AE941" s="50"/>
      <c r="AF941" s="50"/>
      <c r="AG941" s="50"/>
      <c r="AH941" s="50"/>
      <c r="AI941" s="50"/>
      <c r="AJ941" s="50"/>
      <c r="AK941" s="50"/>
      <c r="AL941" s="50"/>
      <c r="AM941" s="50"/>
      <c r="AN941" s="50"/>
      <c r="AO941" s="50"/>
      <c r="AP941" s="50"/>
      <c r="AQ941" s="50"/>
      <c r="AR941" s="50"/>
      <c r="AS941" s="50"/>
      <c r="AT941" s="50"/>
      <c r="AU941" s="40"/>
      <c r="AV941" s="40"/>
      <c r="AW941" s="40"/>
      <c r="AX941" s="42"/>
    </row>
    <row r="942" spans="1:50" ht="22.5" customHeight="1" x14ac:dyDescent="0.25">
      <c r="A942" s="50"/>
      <c r="B942" s="51"/>
      <c r="C942" s="51"/>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c r="AJ942" s="50"/>
      <c r="AK942" s="50"/>
      <c r="AL942" s="50"/>
      <c r="AM942" s="50"/>
      <c r="AN942" s="50"/>
      <c r="AO942" s="50"/>
      <c r="AP942" s="50"/>
      <c r="AQ942" s="50"/>
      <c r="AR942" s="50"/>
      <c r="AS942" s="50"/>
      <c r="AT942" s="50"/>
      <c r="AU942" s="40"/>
      <c r="AV942" s="40"/>
      <c r="AW942" s="40"/>
      <c r="AX942" s="42"/>
    </row>
    <row r="943" spans="1:50" ht="22.5" customHeight="1" x14ac:dyDescent="0.25">
      <c r="A943" s="50"/>
      <c r="B943" s="51"/>
      <c r="C943" s="51"/>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c r="AB943" s="50"/>
      <c r="AC943" s="50"/>
      <c r="AD943" s="50"/>
      <c r="AE943" s="50"/>
      <c r="AF943" s="50"/>
      <c r="AG943" s="50"/>
      <c r="AH943" s="50"/>
      <c r="AI943" s="50"/>
      <c r="AJ943" s="50"/>
      <c r="AK943" s="50"/>
      <c r="AL943" s="50"/>
      <c r="AM943" s="50"/>
      <c r="AN943" s="50"/>
      <c r="AO943" s="50"/>
      <c r="AP943" s="50"/>
      <c r="AQ943" s="50"/>
      <c r="AR943" s="50"/>
      <c r="AS943" s="50"/>
      <c r="AT943" s="50"/>
      <c r="AU943" s="40"/>
      <c r="AV943" s="40"/>
      <c r="AW943" s="40"/>
      <c r="AX943" s="42"/>
    </row>
    <row r="944" spans="1:50" ht="22.5" customHeight="1" x14ac:dyDescent="0.25">
      <c r="A944" s="50"/>
      <c r="B944" s="51"/>
      <c r="C944" s="51"/>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c r="AB944" s="50"/>
      <c r="AC944" s="50"/>
      <c r="AD944" s="50"/>
      <c r="AE944" s="50"/>
      <c r="AF944" s="50"/>
      <c r="AG944" s="50"/>
      <c r="AH944" s="50"/>
      <c r="AI944" s="50"/>
      <c r="AJ944" s="50"/>
      <c r="AK944" s="50"/>
      <c r="AL944" s="50"/>
      <c r="AM944" s="50"/>
      <c r="AN944" s="50"/>
      <c r="AO944" s="50"/>
      <c r="AP944" s="50"/>
      <c r="AQ944" s="50"/>
      <c r="AR944" s="50"/>
      <c r="AS944" s="50"/>
      <c r="AT944" s="50"/>
      <c r="AU944" s="40"/>
      <c r="AV944" s="40"/>
      <c r="AW944" s="40"/>
      <c r="AX944" s="42"/>
    </row>
    <row r="945" spans="1:50" ht="22.5" customHeight="1" x14ac:dyDescent="0.25">
      <c r="A945" s="50"/>
      <c r="B945" s="51"/>
      <c r="C945" s="51"/>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c r="AB945" s="50"/>
      <c r="AC945" s="50"/>
      <c r="AD945" s="50"/>
      <c r="AE945" s="50"/>
      <c r="AF945" s="50"/>
      <c r="AG945" s="50"/>
      <c r="AH945" s="50"/>
      <c r="AI945" s="50"/>
      <c r="AJ945" s="50"/>
      <c r="AK945" s="50"/>
      <c r="AL945" s="50"/>
      <c r="AM945" s="50"/>
      <c r="AN945" s="50"/>
      <c r="AO945" s="50"/>
      <c r="AP945" s="50"/>
      <c r="AQ945" s="50"/>
      <c r="AR945" s="50"/>
      <c r="AS945" s="50"/>
      <c r="AT945" s="50"/>
      <c r="AU945" s="40"/>
      <c r="AV945" s="40"/>
      <c r="AW945" s="40"/>
      <c r="AX945" s="42"/>
    </row>
    <row r="946" spans="1:50" ht="22.5" customHeight="1" x14ac:dyDescent="0.25">
      <c r="A946" s="50"/>
      <c r="B946" s="51"/>
      <c r="C946" s="51"/>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c r="AB946" s="50"/>
      <c r="AC946" s="50"/>
      <c r="AD946" s="50"/>
      <c r="AE946" s="50"/>
      <c r="AF946" s="50"/>
      <c r="AG946" s="50"/>
      <c r="AH946" s="50"/>
      <c r="AI946" s="50"/>
      <c r="AJ946" s="50"/>
      <c r="AK946" s="50"/>
      <c r="AL946" s="50"/>
      <c r="AM946" s="50"/>
      <c r="AN946" s="50"/>
      <c r="AO946" s="50"/>
      <c r="AP946" s="50"/>
      <c r="AQ946" s="50"/>
      <c r="AR946" s="50"/>
      <c r="AS946" s="50"/>
      <c r="AT946" s="50"/>
      <c r="AU946" s="40"/>
      <c r="AV946" s="40"/>
      <c r="AW946" s="40"/>
      <c r="AX946" s="42"/>
    </row>
    <row r="947" spans="1:50" ht="22.5" customHeight="1" x14ac:dyDescent="0.25">
      <c r="A947" s="50"/>
      <c r="B947" s="51"/>
      <c r="C947" s="51"/>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0"/>
      <c r="AC947" s="50"/>
      <c r="AD947" s="50"/>
      <c r="AE947" s="50"/>
      <c r="AF947" s="50"/>
      <c r="AG947" s="50"/>
      <c r="AH947" s="50"/>
      <c r="AI947" s="50"/>
      <c r="AJ947" s="50"/>
      <c r="AK947" s="50"/>
      <c r="AL947" s="50"/>
      <c r="AM947" s="50"/>
      <c r="AN947" s="50"/>
      <c r="AO947" s="50"/>
      <c r="AP947" s="50"/>
      <c r="AQ947" s="50"/>
      <c r="AR947" s="50"/>
      <c r="AS947" s="50"/>
      <c r="AT947" s="50"/>
      <c r="AU947" s="40"/>
      <c r="AV947" s="40"/>
      <c r="AW947" s="40"/>
      <c r="AX947" s="42"/>
    </row>
    <row r="948" spans="1:50" ht="22.5" customHeight="1" x14ac:dyDescent="0.25">
      <c r="A948" s="50"/>
      <c r="B948" s="51"/>
      <c r="C948" s="51"/>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c r="AB948" s="50"/>
      <c r="AC948" s="50"/>
      <c r="AD948" s="50"/>
      <c r="AE948" s="50"/>
      <c r="AF948" s="50"/>
      <c r="AG948" s="50"/>
      <c r="AH948" s="50"/>
      <c r="AI948" s="50"/>
      <c r="AJ948" s="50"/>
      <c r="AK948" s="50"/>
      <c r="AL948" s="50"/>
      <c r="AM948" s="50"/>
      <c r="AN948" s="50"/>
      <c r="AO948" s="50"/>
      <c r="AP948" s="50"/>
      <c r="AQ948" s="50"/>
      <c r="AR948" s="50"/>
      <c r="AS948" s="50"/>
      <c r="AT948" s="50"/>
      <c r="AU948" s="40"/>
      <c r="AV948" s="40"/>
      <c r="AW948" s="40"/>
      <c r="AX948" s="42"/>
    </row>
    <row r="949" spans="1:50" ht="22.5" customHeight="1" x14ac:dyDescent="0.25">
      <c r="A949" s="50"/>
      <c r="B949" s="51"/>
      <c r="C949" s="51"/>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c r="AB949" s="50"/>
      <c r="AC949" s="50"/>
      <c r="AD949" s="50"/>
      <c r="AE949" s="50"/>
      <c r="AF949" s="50"/>
      <c r="AG949" s="50"/>
      <c r="AH949" s="50"/>
      <c r="AI949" s="50"/>
      <c r="AJ949" s="50"/>
      <c r="AK949" s="50"/>
      <c r="AL949" s="50"/>
      <c r="AM949" s="50"/>
      <c r="AN949" s="50"/>
      <c r="AO949" s="50"/>
      <c r="AP949" s="50"/>
      <c r="AQ949" s="50"/>
      <c r="AR949" s="50"/>
      <c r="AS949" s="50"/>
      <c r="AT949" s="50"/>
      <c r="AU949" s="40"/>
      <c r="AV949" s="40"/>
      <c r="AW949" s="40"/>
      <c r="AX949" s="42"/>
    </row>
    <row r="950" spans="1:50" ht="22.5" customHeight="1" x14ac:dyDescent="0.25">
      <c r="A950" s="50"/>
      <c r="B950" s="51"/>
      <c r="C950" s="51"/>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c r="AB950" s="50"/>
      <c r="AC950" s="50"/>
      <c r="AD950" s="50"/>
      <c r="AE950" s="50"/>
      <c r="AF950" s="50"/>
      <c r="AG950" s="50"/>
      <c r="AH950" s="50"/>
      <c r="AI950" s="50"/>
      <c r="AJ950" s="50"/>
      <c r="AK950" s="50"/>
      <c r="AL950" s="50"/>
      <c r="AM950" s="50"/>
      <c r="AN950" s="50"/>
      <c r="AO950" s="50"/>
      <c r="AP950" s="50"/>
      <c r="AQ950" s="50"/>
      <c r="AR950" s="50"/>
      <c r="AS950" s="50"/>
      <c r="AT950" s="50"/>
      <c r="AU950" s="40"/>
      <c r="AV950" s="40"/>
      <c r="AW950" s="40"/>
      <c r="AX950" s="42"/>
    </row>
    <row r="951" spans="1:50" ht="22.5" customHeight="1" x14ac:dyDescent="0.25">
      <c r="A951" s="50"/>
      <c r="B951" s="51"/>
      <c r="C951" s="51"/>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c r="AJ951" s="50"/>
      <c r="AK951" s="50"/>
      <c r="AL951" s="50"/>
      <c r="AM951" s="50"/>
      <c r="AN951" s="50"/>
      <c r="AO951" s="50"/>
      <c r="AP951" s="50"/>
      <c r="AQ951" s="50"/>
      <c r="AR951" s="50"/>
      <c r="AS951" s="50"/>
      <c r="AT951" s="50"/>
      <c r="AU951" s="40"/>
      <c r="AV951" s="40"/>
      <c r="AW951" s="40"/>
      <c r="AX951" s="42"/>
    </row>
    <row r="952" spans="1:50" ht="22.5" customHeight="1" x14ac:dyDescent="0.25">
      <c r="A952" s="50"/>
      <c r="B952" s="51"/>
      <c r="C952" s="51"/>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c r="AJ952" s="50"/>
      <c r="AK952" s="50"/>
      <c r="AL952" s="50"/>
      <c r="AM952" s="50"/>
      <c r="AN952" s="50"/>
      <c r="AO952" s="50"/>
      <c r="AP952" s="50"/>
      <c r="AQ952" s="50"/>
      <c r="AR952" s="50"/>
      <c r="AS952" s="50"/>
      <c r="AT952" s="50"/>
      <c r="AU952" s="40"/>
      <c r="AV952" s="40"/>
      <c r="AW952" s="40"/>
      <c r="AX952" s="42"/>
    </row>
    <row r="953" spans="1:50" ht="22.5" customHeight="1" x14ac:dyDescent="0.25">
      <c r="A953" s="50"/>
      <c r="B953" s="51"/>
      <c r="C953" s="51"/>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c r="AJ953" s="50"/>
      <c r="AK953" s="50"/>
      <c r="AL953" s="50"/>
      <c r="AM953" s="50"/>
      <c r="AN953" s="50"/>
      <c r="AO953" s="50"/>
      <c r="AP953" s="50"/>
      <c r="AQ953" s="50"/>
      <c r="AR953" s="50"/>
      <c r="AS953" s="50"/>
      <c r="AT953" s="50"/>
      <c r="AU953" s="40"/>
      <c r="AV953" s="40"/>
      <c r="AW953" s="40"/>
      <c r="AX953" s="42"/>
    </row>
    <row r="954" spans="1:50" ht="22.5" customHeight="1" x14ac:dyDescent="0.25">
      <c r="A954" s="50"/>
      <c r="B954" s="51"/>
      <c r="C954" s="51"/>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c r="AJ954" s="50"/>
      <c r="AK954" s="50"/>
      <c r="AL954" s="50"/>
      <c r="AM954" s="50"/>
      <c r="AN954" s="50"/>
      <c r="AO954" s="50"/>
      <c r="AP954" s="50"/>
      <c r="AQ954" s="50"/>
      <c r="AR954" s="50"/>
      <c r="AS954" s="50"/>
      <c r="AT954" s="50"/>
      <c r="AU954" s="40"/>
      <c r="AV954" s="40"/>
      <c r="AW954" s="40"/>
      <c r="AX954" s="42"/>
    </row>
    <row r="955" spans="1:50" ht="22.5" customHeight="1" x14ac:dyDescent="0.25">
      <c r="A955" s="50"/>
      <c r="B955" s="51"/>
      <c r="C955" s="51"/>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c r="AB955" s="50"/>
      <c r="AC955" s="50"/>
      <c r="AD955" s="50"/>
      <c r="AE955" s="50"/>
      <c r="AF955" s="50"/>
      <c r="AG955" s="50"/>
      <c r="AH955" s="50"/>
      <c r="AI955" s="50"/>
      <c r="AJ955" s="50"/>
      <c r="AK955" s="50"/>
      <c r="AL955" s="50"/>
      <c r="AM955" s="50"/>
      <c r="AN955" s="50"/>
      <c r="AO955" s="50"/>
      <c r="AP955" s="50"/>
      <c r="AQ955" s="50"/>
      <c r="AR955" s="50"/>
      <c r="AS955" s="50"/>
      <c r="AT955" s="50"/>
      <c r="AU955" s="40"/>
      <c r="AV955" s="40"/>
      <c r="AW955" s="40"/>
      <c r="AX955" s="42"/>
    </row>
    <row r="956" spans="1:50" ht="22.5" customHeight="1" x14ac:dyDescent="0.25">
      <c r="A956" s="50"/>
      <c r="B956" s="51"/>
      <c r="C956" s="51"/>
      <c r="D956" s="50"/>
      <c r="E956" s="50"/>
      <c r="F956" s="50"/>
      <c r="G956" s="50"/>
      <c r="H956" s="50"/>
      <c r="I956" s="50"/>
      <c r="J956" s="50"/>
      <c r="K956" s="50"/>
      <c r="L956" s="50"/>
      <c r="M956" s="50"/>
      <c r="N956" s="50"/>
      <c r="O956" s="50"/>
      <c r="P956" s="50"/>
      <c r="Q956" s="50"/>
      <c r="R956" s="50"/>
      <c r="S956" s="50"/>
      <c r="T956" s="50"/>
      <c r="U956" s="50"/>
      <c r="V956" s="50"/>
      <c r="W956" s="50"/>
      <c r="X956" s="50"/>
      <c r="Y956" s="50"/>
      <c r="Z956" s="50"/>
      <c r="AA956" s="50"/>
      <c r="AB956" s="50"/>
      <c r="AC956" s="50"/>
      <c r="AD956" s="50"/>
      <c r="AE956" s="50"/>
      <c r="AF956" s="50"/>
      <c r="AG956" s="50"/>
      <c r="AH956" s="50"/>
      <c r="AI956" s="50"/>
      <c r="AJ956" s="50"/>
      <c r="AK956" s="50"/>
      <c r="AL956" s="50"/>
      <c r="AM956" s="50"/>
      <c r="AN956" s="50"/>
      <c r="AO956" s="50"/>
      <c r="AP956" s="50"/>
      <c r="AQ956" s="50"/>
      <c r="AR956" s="50"/>
      <c r="AS956" s="50"/>
      <c r="AT956" s="50"/>
      <c r="AU956" s="40"/>
      <c r="AV956" s="40"/>
      <c r="AW956" s="40"/>
      <c r="AX956" s="42"/>
    </row>
    <row r="957" spans="1:50" ht="22.5" customHeight="1" x14ac:dyDescent="0.25">
      <c r="A957" s="50"/>
      <c r="B957" s="51"/>
      <c r="C957" s="51"/>
      <c r="D957" s="50"/>
      <c r="E957" s="50"/>
      <c r="F957" s="50"/>
      <c r="G957" s="50"/>
      <c r="H957" s="50"/>
      <c r="I957" s="50"/>
      <c r="J957" s="50"/>
      <c r="K957" s="50"/>
      <c r="L957" s="50"/>
      <c r="M957" s="50"/>
      <c r="N957" s="50"/>
      <c r="O957" s="50"/>
      <c r="P957" s="50"/>
      <c r="Q957" s="50"/>
      <c r="R957" s="50"/>
      <c r="S957" s="50"/>
      <c r="T957" s="50"/>
      <c r="U957" s="50"/>
      <c r="V957" s="50"/>
      <c r="W957" s="50"/>
      <c r="X957" s="50"/>
      <c r="Y957" s="50"/>
      <c r="Z957" s="50"/>
      <c r="AA957" s="50"/>
      <c r="AB957" s="50"/>
      <c r="AC957" s="50"/>
      <c r="AD957" s="50"/>
      <c r="AE957" s="50"/>
      <c r="AF957" s="50"/>
      <c r="AG957" s="50"/>
      <c r="AH957" s="50"/>
      <c r="AI957" s="50"/>
      <c r="AJ957" s="50"/>
      <c r="AK957" s="50"/>
      <c r="AL957" s="50"/>
      <c r="AM957" s="50"/>
      <c r="AN957" s="50"/>
      <c r="AO957" s="50"/>
      <c r="AP957" s="50"/>
      <c r="AQ957" s="50"/>
      <c r="AR957" s="50"/>
      <c r="AS957" s="50"/>
      <c r="AT957" s="50"/>
      <c r="AU957" s="40"/>
      <c r="AV957" s="40"/>
      <c r="AW957" s="40"/>
      <c r="AX957" s="42"/>
    </row>
    <row r="958" spans="1:50" ht="22.5" customHeight="1" x14ac:dyDescent="0.25">
      <c r="A958" s="50"/>
      <c r="B958" s="51"/>
      <c r="C958" s="51"/>
      <c r="D958" s="50"/>
      <c r="E958" s="50"/>
      <c r="F958" s="50"/>
      <c r="G958" s="50"/>
      <c r="H958" s="50"/>
      <c r="I958" s="50"/>
      <c r="J958" s="50"/>
      <c r="K958" s="50"/>
      <c r="L958" s="50"/>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c r="AJ958" s="50"/>
      <c r="AK958" s="50"/>
      <c r="AL958" s="50"/>
      <c r="AM958" s="50"/>
      <c r="AN958" s="50"/>
      <c r="AO958" s="50"/>
      <c r="AP958" s="50"/>
      <c r="AQ958" s="50"/>
      <c r="AR958" s="50"/>
      <c r="AS958" s="50"/>
      <c r="AT958" s="50"/>
      <c r="AU958" s="40"/>
      <c r="AV958" s="40"/>
      <c r="AW958" s="40"/>
      <c r="AX958" s="42"/>
    </row>
    <row r="959" spans="1:50" ht="22.5" customHeight="1" x14ac:dyDescent="0.25">
      <c r="A959" s="50"/>
      <c r="B959" s="51"/>
      <c r="C959" s="51"/>
      <c r="D959" s="50"/>
      <c r="E959" s="50"/>
      <c r="F959" s="50"/>
      <c r="G959" s="50"/>
      <c r="H959" s="50"/>
      <c r="I959" s="50"/>
      <c r="J959" s="50"/>
      <c r="K959" s="50"/>
      <c r="L959" s="50"/>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c r="AJ959" s="50"/>
      <c r="AK959" s="50"/>
      <c r="AL959" s="50"/>
      <c r="AM959" s="50"/>
      <c r="AN959" s="50"/>
      <c r="AO959" s="50"/>
      <c r="AP959" s="50"/>
      <c r="AQ959" s="50"/>
      <c r="AR959" s="50"/>
      <c r="AS959" s="50"/>
      <c r="AT959" s="50"/>
      <c r="AU959" s="40"/>
      <c r="AV959" s="40"/>
      <c r="AW959" s="40"/>
      <c r="AX959" s="42"/>
    </row>
    <row r="960" spans="1:50" ht="22.5" customHeight="1" x14ac:dyDescent="0.25">
      <c r="A960" s="50"/>
      <c r="B960" s="51"/>
      <c r="C960" s="51"/>
      <c r="D960" s="50"/>
      <c r="E960" s="50"/>
      <c r="F960" s="50"/>
      <c r="G960" s="50"/>
      <c r="H960" s="50"/>
      <c r="I960" s="50"/>
      <c r="J960" s="50"/>
      <c r="K960" s="50"/>
      <c r="L960" s="50"/>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c r="AJ960" s="50"/>
      <c r="AK960" s="50"/>
      <c r="AL960" s="50"/>
      <c r="AM960" s="50"/>
      <c r="AN960" s="50"/>
      <c r="AO960" s="50"/>
      <c r="AP960" s="50"/>
      <c r="AQ960" s="50"/>
      <c r="AR960" s="50"/>
      <c r="AS960" s="50"/>
      <c r="AT960" s="50"/>
      <c r="AU960" s="40"/>
      <c r="AV960" s="40"/>
      <c r="AW960" s="40"/>
      <c r="AX960" s="42"/>
    </row>
    <row r="961" spans="1:50" ht="22.5" customHeight="1" x14ac:dyDescent="0.25">
      <c r="A961" s="50"/>
      <c r="B961" s="51"/>
      <c r="C961" s="51"/>
      <c r="D961" s="50"/>
      <c r="E961" s="50"/>
      <c r="F961" s="50"/>
      <c r="G961" s="50"/>
      <c r="H961" s="50"/>
      <c r="I961" s="50"/>
      <c r="J961" s="50"/>
      <c r="K961" s="50"/>
      <c r="L961" s="50"/>
      <c r="M961" s="50"/>
      <c r="N961" s="50"/>
      <c r="O961" s="50"/>
      <c r="P961" s="50"/>
      <c r="Q961" s="50"/>
      <c r="R961" s="50"/>
      <c r="S961" s="50"/>
      <c r="T961" s="50"/>
      <c r="U961" s="50"/>
      <c r="V961" s="50"/>
      <c r="W961" s="50"/>
      <c r="X961" s="50"/>
      <c r="Y961" s="50"/>
      <c r="Z961" s="50"/>
      <c r="AA961" s="50"/>
      <c r="AB961" s="50"/>
      <c r="AC961" s="50"/>
      <c r="AD961" s="50"/>
      <c r="AE961" s="50"/>
      <c r="AF961" s="50"/>
      <c r="AG961" s="50"/>
      <c r="AH961" s="50"/>
      <c r="AI961" s="50"/>
      <c r="AJ961" s="50"/>
      <c r="AK961" s="50"/>
      <c r="AL961" s="50"/>
      <c r="AM961" s="50"/>
      <c r="AN961" s="50"/>
      <c r="AO961" s="50"/>
      <c r="AP961" s="50"/>
      <c r="AQ961" s="50"/>
      <c r="AR961" s="50"/>
      <c r="AS961" s="50"/>
      <c r="AT961" s="50"/>
      <c r="AU961" s="40"/>
      <c r="AV961" s="40"/>
      <c r="AW961" s="40"/>
      <c r="AX961" s="42"/>
    </row>
    <row r="962" spans="1:50" ht="22.5" customHeight="1" x14ac:dyDescent="0.25">
      <c r="A962" s="50"/>
      <c r="B962" s="51"/>
      <c r="C962" s="51"/>
      <c r="D962" s="50"/>
      <c r="E962" s="50"/>
      <c r="F962" s="50"/>
      <c r="G962" s="50"/>
      <c r="H962" s="50"/>
      <c r="I962" s="50"/>
      <c r="J962" s="50"/>
      <c r="K962" s="50"/>
      <c r="L962" s="50"/>
      <c r="M962" s="50"/>
      <c r="N962" s="50"/>
      <c r="O962" s="50"/>
      <c r="P962" s="50"/>
      <c r="Q962" s="50"/>
      <c r="R962" s="50"/>
      <c r="S962" s="50"/>
      <c r="T962" s="50"/>
      <c r="U962" s="50"/>
      <c r="V962" s="50"/>
      <c r="W962" s="50"/>
      <c r="X962" s="50"/>
      <c r="Y962" s="50"/>
      <c r="Z962" s="50"/>
      <c r="AA962" s="50"/>
      <c r="AB962" s="50"/>
      <c r="AC962" s="50"/>
      <c r="AD962" s="50"/>
      <c r="AE962" s="50"/>
      <c r="AF962" s="50"/>
      <c r="AG962" s="50"/>
      <c r="AH962" s="50"/>
      <c r="AI962" s="50"/>
      <c r="AJ962" s="50"/>
      <c r="AK962" s="50"/>
      <c r="AL962" s="50"/>
      <c r="AM962" s="50"/>
      <c r="AN962" s="50"/>
      <c r="AO962" s="50"/>
      <c r="AP962" s="50"/>
      <c r="AQ962" s="50"/>
      <c r="AR962" s="50"/>
      <c r="AS962" s="50"/>
      <c r="AT962" s="50"/>
      <c r="AU962" s="40"/>
      <c r="AV962" s="40"/>
      <c r="AW962" s="40"/>
      <c r="AX962" s="42"/>
    </row>
    <row r="963" spans="1:50" ht="22.5" customHeight="1" x14ac:dyDescent="0.25">
      <c r="A963" s="50"/>
      <c r="B963" s="51"/>
      <c r="C963" s="51"/>
      <c r="D963" s="50"/>
      <c r="E963" s="50"/>
      <c r="F963" s="50"/>
      <c r="G963" s="50"/>
      <c r="H963" s="50"/>
      <c r="I963" s="50"/>
      <c r="J963" s="50"/>
      <c r="K963" s="50"/>
      <c r="L963" s="50"/>
      <c r="M963" s="50"/>
      <c r="N963" s="50"/>
      <c r="O963" s="50"/>
      <c r="P963" s="50"/>
      <c r="Q963" s="50"/>
      <c r="R963" s="50"/>
      <c r="S963" s="50"/>
      <c r="T963" s="50"/>
      <c r="U963" s="50"/>
      <c r="V963" s="50"/>
      <c r="W963" s="50"/>
      <c r="X963" s="50"/>
      <c r="Y963" s="50"/>
      <c r="Z963" s="50"/>
      <c r="AA963" s="50"/>
      <c r="AB963" s="50"/>
      <c r="AC963" s="50"/>
      <c r="AD963" s="50"/>
      <c r="AE963" s="50"/>
      <c r="AF963" s="50"/>
      <c r="AG963" s="50"/>
      <c r="AH963" s="50"/>
      <c r="AI963" s="50"/>
      <c r="AJ963" s="50"/>
      <c r="AK963" s="50"/>
      <c r="AL963" s="50"/>
      <c r="AM963" s="50"/>
      <c r="AN963" s="50"/>
      <c r="AO963" s="50"/>
      <c r="AP963" s="50"/>
      <c r="AQ963" s="50"/>
      <c r="AR963" s="50"/>
      <c r="AS963" s="50"/>
      <c r="AT963" s="50"/>
      <c r="AU963" s="40"/>
      <c r="AV963" s="40"/>
      <c r="AW963" s="40"/>
      <c r="AX963" s="42"/>
    </row>
    <row r="964" spans="1:50" ht="22.5" customHeight="1" x14ac:dyDescent="0.25">
      <c r="A964" s="50"/>
      <c r="B964" s="51"/>
      <c r="C964" s="51"/>
      <c r="D964" s="50"/>
      <c r="E964" s="50"/>
      <c r="F964" s="50"/>
      <c r="G964" s="50"/>
      <c r="H964" s="50"/>
      <c r="I964" s="50"/>
      <c r="J964" s="50"/>
      <c r="K964" s="50"/>
      <c r="L964" s="50"/>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c r="AJ964" s="50"/>
      <c r="AK964" s="50"/>
      <c r="AL964" s="50"/>
      <c r="AM964" s="50"/>
      <c r="AN964" s="50"/>
      <c r="AO964" s="50"/>
      <c r="AP964" s="50"/>
      <c r="AQ964" s="50"/>
      <c r="AR964" s="50"/>
      <c r="AS964" s="50"/>
      <c r="AT964" s="50"/>
      <c r="AU964" s="40"/>
      <c r="AV964" s="40"/>
      <c r="AW964" s="40"/>
      <c r="AX964" s="42"/>
    </row>
    <row r="965" spans="1:50" ht="22.5" customHeight="1" x14ac:dyDescent="0.25">
      <c r="A965" s="50"/>
      <c r="B965" s="51"/>
      <c r="C965" s="51"/>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0"/>
      <c r="AT965" s="50"/>
      <c r="AU965" s="40"/>
      <c r="AV965" s="40"/>
      <c r="AW965" s="40"/>
      <c r="AX965" s="42"/>
    </row>
    <row r="966" spans="1:50" ht="22.5" customHeight="1" x14ac:dyDescent="0.25">
      <c r="A966" s="50"/>
      <c r="B966" s="51"/>
      <c r="C966" s="51"/>
      <c r="D966" s="50"/>
      <c r="E966" s="50"/>
      <c r="F966" s="50"/>
      <c r="G966" s="50"/>
      <c r="H966" s="50"/>
      <c r="I966" s="50"/>
      <c r="J966" s="50"/>
      <c r="K966" s="50"/>
      <c r="L966" s="50"/>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c r="AJ966" s="50"/>
      <c r="AK966" s="50"/>
      <c r="AL966" s="50"/>
      <c r="AM966" s="50"/>
      <c r="AN966" s="50"/>
      <c r="AO966" s="50"/>
      <c r="AP966" s="50"/>
      <c r="AQ966" s="50"/>
      <c r="AR966" s="50"/>
      <c r="AS966" s="50"/>
      <c r="AT966" s="50"/>
      <c r="AU966" s="40"/>
      <c r="AV966" s="40"/>
      <c r="AW966" s="40"/>
      <c r="AX966" s="42"/>
    </row>
    <row r="967" spans="1:50" ht="22.5" customHeight="1" x14ac:dyDescent="0.25">
      <c r="A967" s="50"/>
      <c r="B967" s="51"/>
      <c r="C967" s="51"/>
      <c r="D967" s="50"/>
      <c r="E967" s="50"/>
      <c r="F967" s="50"/>
      <c r="G967" s="50"/>
      <c r="H967" s="50"/>
      <c r="I967" s="50"/>
      <c r="J967" s="50"/>
      <c r="K967" s="50"/>
      <c r="L967" s="50"/>
      <c r="M967" s="50"/>
      <c r="N967" s="50"/>
      <c r="O967" s="50"/>
      <c r="P967" s="50"/>
      <c r="Q967" s="50"/>
      <c r="R967" s="50"/>
      <c r="S967" s="50"/>
      <c r="T967" s="50"/>
      <c r="U967" s="50"/>
      <c r="V967" s="50"/>
      <c r="W967" s="50"/>
      <c r="X967" s="50"/>
      <c r="Y967" s="50"/>
      <c r="Z967" s="50"/>
      <c r="AA967" s="50"/>
      <c r="AB967" s="50"/>
      <c r="AC967" s="50"/>
      <c r="AD967" s="50"/>
      <c r="AE967" s="50"/>
      <c r="AF967" s="50"/>
      <c r="AG967" s="50"/>
      <c r="AH967" s="50"/>
      <c r="AI967" s="50"/>
      <c r="AJ967" s="50"/>
      <c r="AK967" s="50"/>
      <c r="AL967" s="50"/>
      <c r="AM967" s="50"/>
      <c r="AN967" s="50"/>
      <c r="AO967" s="50"/>
      <c r="AP967" s="50"/>
      <c r="AQ967" s="50"/>
      <c r="AR967" s="50"/>
      <c r="AS967" s="50"/>
      <c r="AT967" s="50"/>
      <c r="AU967" s="40"/>
      <c r="AV967" s="40"/>
      <c r="AW967" s="40"/>
      <c r="AX967" s="42"/>
    </row>
    <row r="968" spans="1:50" ht="22.5" customHeight="1" x14ac:dyDescent="0.25">
      <c r="A968" s="50"/>
      <c r="B968" s="51"/>
      <c r="C968" s="51"/>
      <c r="D968" s="50"/>
      <c r="E968" s="50"/>
      <c r="F968" s="50"/>
      <c r="G968" s="50"/>
      <c r="H968" s="50"/>
      <c r="I968" s="50"/>
      <c r="J968" s="50"/>
      <c r="K968" s="50"/>
      <c r="L968" s="50"/>
      <c r="M968" s="50"/>
      <c r="N968" s="50"/>
      <c r="O968" s="50"/>
      <c r="P968" s="50"/>
      <c r="Q968" s="50"/>
      <c r="R968" s="50"/>
      <c r="S968" s="50"/>
      <c r="T968" s="50"/>
      <c r="U968" s="50"/>
      <c r="V968" s="50"/>
      <c r="W968" s="50"/>
      <c r="X968" s="50"/>
      <c r="Y968" s="50"/>
      <c r="Z968" s="50"/>
      <c r="AA968" s="50"/>
      <c r="AB968" s="50"/>
      <c r="AC968" s="50"/>
      <c r="AD968" s="50"/>
      <c r="AE968" s="50"/>
      <c r="AF968" s="50"/>
      <c r="AG968" s="50"/>
      <c r="AH968" s="50"/>
      <c r="AI968" s="50"/>
      <c r="AJ968" s="50"/>
      <c r="AK968" s="50"/>
      <c r="AL968" s="50"/>
      <c r="AM968" s="50"/>
      <c r="AN968" s="50"/>
      <c r="AO968" s="50"/>
      <c r="AP968" s="50"/>
      <c r="AQ968" s="50"/>
      <c r="AR968" s="50"/>
      <c r="AS968" s="50"/>
      <c r="AT968" s="50"/>
      <c r="AU968" s="40"/>
      <c r="AV968" s="40"/>
      <c r="AW968" s="40"/>
      <c r="AX968" s="42"/>
    </row>
    <row r="969" spans="1:50" ht="22.5" customHeight="1" x14ac:dyDescent="0.25">
      <c r="A969" s="50"/>
      <c r="B969" s="51"/>
      <c r="C969" s="51"/>
      <c r="D969" s="50"/>
      <c r="E969" s="50"/>
      <c r="F969" s="50"/>
      <c r="G969" s="50"/>
      <c r="H969" s="50"/>
      <c r="I969" s="50"/>
      <c r="J969" s="50"/>
      <c r="K969" s="50"/>
      <c r="L969" s="50"/>
      <c r="M969" s="50"/>
      <c r="N969" s="50"/>
      <c r="O969" s="50"/>
      <c r="P969" s="50"/>
      <c r="Q969" s="50"/>
      <c r="R969" s="50"/>
      <c r="S969" s="50"/>
      <c r="T969" s="50"/>
      <c r="U969" s="50"/>
      <c r="V969" s="50"/>
      <c r="W969" s="50"/>
      <c r="X969" s="50"/>
      <c r="Y969" s="50"/>
      <c r="Z969" s="50"/>
      <c r="AA969" s="50"/>
      <c r="AB969" s="50"/>
      <c r="AC969" s="50"/>
      <c r="AD969" s="50"/>
      <c r="AE969" s="50"/>
      <c r="AF969" s="50"/>
      <c r="AG969" s="50"/>
      <c r="AH969" s="50"/>
      <c r="AI969" s="50"/>
      <c r="AJ969" s="50"/>
      <c r="AK969" s="50"/>
      <c r="AL969" s="50"/>
      <c r="AM969" s="50"/>
      <c r="AN969" s="50"/>
      <c r="AO969" s="50"/>
      <c r="AP969" s="50"/>
      <c r="AQ969" s="50"/>
      <c r="AR969" s="50"/>
      <c r="AS969" s="50"/>
      <c r="AT969" s="50"/>
      <c r="AU969" s="40"/>
      <c r="AV969" s="40"/>
      <c r="AW969" s="40"/>
      <c r="AX969" s="42"/>
    </row>
    <row r="970" spans="1:50" ht="22.5" customHeight="1" x14ac:dyDescent="0.25">
      <c r="A970" s="50"/>
      <c r="B970" s="51"/>
      <c r="C970" s="51"/>
      <c r="D970" s="50"/>
      <c r="E970" s="50"/>
      <c r="F970" s="50"/>
      <c r="G970" s="50"/>
      <c r="H970" s="50"/>
      <c r="I970" s="50"/>
      <c r="J970" s="50"/>
      <c r="K970" s="50"/>
      <c r="L970" s="50"/>
      <c r="M970" s="50"/>
      <c r="N970" s="50"/>
      <c r="O970" s="50"/>
      <c r="P970" s="50"/>
      <c r="Q970" s="50"/>
      <c r="R970" s="50"/>
      <c r="S970" s="50"/>
      <c r="T970" s="50"/>
      <c r="U970" s="50"/>
      <c r="V970" s="50"/>
      <c r="W970" s="50"/>
      <c r="X970" s="50"/>
      <c r="Y970" s="50"/>
      <c r="Z970" s="50"/>
      <c r="AA970" s="50"/>
      <c r="AB970" s="50"/>
      <c r="AC970" s="50"/>
      <c r="AD970" s="50"/>
      <c r="AE970" s="50"/>
      <c r="AF970" s="50"/>
      <c r="AG970" s="50"/>
      <c r="AH970" s="50"/>
      <c r="AI970" s="50"/>
      <c r="AJ970" s="50"/>
      <c r="AK970" s="50"/>
      <c r="AL970" s="50"/>
      <c r="AM970" s="50"/>
      <c r="AN970" s="50"/>
      <c r="AO970" s="50"/>
      <c r="AP970" s="50"/>
      <c r="AQ970" s="50"/>
      <c r="AR970" s="50"/>
      <c r="AS970" s="50"/>
      <c r="AT970" s="50"/>
      <c r="AU970" s="40"/>
      <c r="AV970" s="40"/>
      <c r="AW970" s="40"/>
      <c r="AX970" s="42"/>
    </row>
    <row r="971" spans="1:50" ht="22.5" customHeight="1" x14ac:dyDescent="0.25">
      <c r="A971" s="50"/>
      <c r="B971" s="51"/>
      <c r="C971" s="51"/>
      <c r="D971" s="50"/>
      <c r="E971" s="50"/>
      <c r="F971" s="50"/>
      <c r="G971" s="50"/>
      <c r="H971" s="50"/>
      <c r="I971" s="50"/>
      <c r="J971" s="50"/>
      <c r="K971" s="50"/>
      <c r="L971" s="50"/>
      <c r="M971" s="50"/>
      <c r="N971" s="50"/>
      <c r="O971" s="50"/>
      <c r="P971" s="50"/>
      <c r="Q971" s="50"/>
      <c r="R971" s="50"/>
      <c r="S971" s="50"/>
      <c r="T971" s="50"/>
      <c r="U971" s="50"/>
      <c r="V971" s="50"/>
      <c r="W971" s="50"/>
      <c r="X971" s="50"/>
      <c r="Y971" s="50"/>
      <c r="Z971" s="50"/>
      <c r="AA971" s="50"/>
      <c r="AB971" s="50"/>
      <c r="AC971" s="50"/>
      <c r="AD971" s="50"/>
      <c r="AE971" s="50"/>
      <c r="AF971" s="50"/>
      <c r="AG971" s="50"/>
      <c r="AH971" s="50"/>
      <c r="AI971" s="50"/>
      <c r="AJ971" s="50"/>
      <c r="AK971" s="50"/>
      <c r="AL971" s="50"/>
      <c r="AM971" s="50"/>
      <c r="AN971" s="50"/>
      <c r="AO971" s="50"/>
      <c r="AP971" s="50"/>
      <c r="AQ971" s="50"/>
      <c r="AR971" s="50"/>
      <c r="AS971" s="50"/>
      <c r="AT971" s="50"/>
      <c r="AU971" s="40"/>
      <c r="AV971" s="40"/>
      <c r="AW971" s="40"/>
      <c r="AX971" s="42"/>
    </row>
    <row r="972" spans="1:50" ht="22.5" customHeight="1" x14ac:dyDescent="0.25">
      <c r="A972" s="50"/>
      <c r="B972" s="51"/>
      <c r="C972" s="51"/>
      <c r="D972" s="50"/>
      <c r="E972" s="50"/>
      <c r="F972" s="50"/>
      <c r="G972" s="50"/>
      <c r="H972" s="50"/>
      <c r="I972" s="50"/>
      <c r="J972" s="50"/>
      <c r="K972" s="50"/>
      <c r="L972" s="50"/>
      <c r="M972" s="50"/>
      <c r="N972" s="50"/>
      <c r="O972" s="50"/>
      <c r="P972" s="50"/>
      <c r="Q972" s="50"/>
      <c r="R972" s="50"/>
      <c r="S972" s="50"/>
      <c r="T972" s="50"/>
      <c r="U972" s="50"/>
      <c r="V972" s="50"/>
      <c r="W972" s="50"/>
      <c r="X972" s="50"/>
      <c r="Y972" s="50"/>
      <c r="Z972" s="50"/>
      <c r="AA972" s="50"/>
      <c r="AB972" s="50"/>
      <c r="AC972" s="50"/>
      <c r="AD972" s="50"/>
      <c r="AE972" s="50"/>
      <c r="AF972" s="50"/>
      <c r="AG972" s="50"/>
      <c r="AH972" s="50"/>
      <c r="AI972" s="50"/>
      <c r="AJ972" s="50"/>
      <c r="AK972" s="50"/>
      <c r="AL972" s="50"/>
      <c r="AM972" s="50"/>
      <c r="AN972" s="50"/>
      <c r="AO972" s="50"/>
      <c r="AP972" s="50"/>
      <c r="AQ972" s="50"/>
      <c r="AR972" s="50"/>
      <c r="AS972" s="50"/>
      <c r="AT972" s="50"/>
      <c r="AU972" s="40"/>
      <c r="AV972" s="40"/>
      <c r="AW972" s="40"/>
      <c r="AX972" s="42"/>
    </row>
    <row r="973" spans="1:50" ht="22.5" customHeight="1" x14ac:dyDescent="0.25">
      <c r="A973" s="50"/>
      <c r="B973" s="51"/>
      <c r="C973" s="51"/>
      <c r="D973" s="50"/>
      <c r="E973" s="50"/>
      <c r="F973" s="50"/>
      <c r="G973" s="50"/>
      <c r="H973" s="50"/>
      <c r="I973" s="50"/>
      <c r="J973" s="50"/>
      <c r="K973" s="50"/>
      <c r="L973" s="50"/>
      <c r="M973" s="50"/>
      <c r="N973" s="50"/>
      <c r="O973" s="50"/>
      <c r="P973" s="50"/>
      <c r="Q973" s="50"/>
      <c r="R973" s="50"/>
      <c r="S973" s="50"/>
      <c r="T973" s="50"/>
      <c r="U973" s="50"/>
      <c r="V973" s="50"/>
      <c r="W973" s="50"/>
      <c r="X973" s="50"/>
      <c r="Y973" s="50"/>
      <c r="Z973" s="50"/>
      <c r="AA973" s="50"/>
      <c r="AB973" s="50"/>
      <c r="AC973" s="50"/>
      <c r="AD973" s="50"/>
      <c r="AE973" s="50"/>
      <c r="AF973" s="50"/>
      <c r="AG973" s="50"/>
      <c r="AH973" s="50"/>
      <c r="AI973" s="50"/>
      <c r="AJ973" s="50"/>
      <c r="AK973" s="50"/>
      <c r="AL973" s="50"/>
      <c r="AM973" s="50"/>
      <c r="AN973" s="50"/>
      <c r="AO973" s="50"/>
      <c r="AP973" s="50"/>
      <c r="AQ973" s="50"/>
      <c r="AR973" s="50"/>
      <c r="AS973" s="50"/>
      <c r="AT973" s="50"/>
      <c r="AU973" s="40"/>
      <c r="AV973" s="40"/>
      <c r="AW973" s="40"/>
      <c r="AX973" s="42"/>
    </row>
    <row r="974" spans="1:50" ht="22.5" customHeight="1" x14ac:dyDescent="0.25">
      <c r="A974" s="50"/>
      <c r="B974" s="51"/>
      <c r="C974" s="51"/>
      <c r="D974" s="50"/>
      <c r="E974" s="50"/>
      <c r="F974" s="50"/>
      <c r="G974" s="50"/>
      <c r="H974" s="50"/>
      <c r="I974" s="50"/>
      <c r="J974" s="50"/>
      <c r="K974" s="50"/>
      <c r="L974" s="50"/>
      <c r="M974" s="50"/>
      <c r="N974" s="50"/>
      <c r="O974" s="50"/>
      <c r="P974" s="50"/>
      <c r="Q974" s="50"/>
      <c r="R974" s="50"/>
      <c r="S974" s="50"/>
      <c r="T974" s="50"/>
      <c r="U974" s="50"/>
      <c r="V974" s="50"/>
      <c r="W974" s="50"/>
      <c r="X974" s="50"/>
      <c r="Y974" s="50"/>
      <c r="Z974" s="50"/>
      <c r="AA974" s="50"/>
      <c r="AB974" s="50"/>
      <c r="AC974" s="50"/>
      <c r="AD974" s="50"/>
      <c r="AE974" s="50"/>
      <c r="AF974" s="50"/>
      <c r="AG974" s="50"/>
      <c r="AH974" s="50"/>
      <c r="AI974" s="50"/>
      <c r="AJ974" s="50"/>
      <c r="AK974" s="50"/>
      <c r="AL974" s="50"/>
      <c r="AM974" s="50"/>
      <c r="AN974" s="50"/>
      <c r="AO974" s="50"/>
      <c r="AP974" s="50"/>
      <c r="AQ974" s="50"/>
      <c r="AR974" s="50"/>
      <c r="AS974" s="50"/>
      <c r="AT974" s="50"/>
      <c r="AU974" s="40"/>
      <c r="AV974" s="40"/>
      <c r="AW974" s="40"/>
      <c r="AX974" s="42"/>
    </row>
    <row r="975" spans="1:50" ht="22.5" customHeight="1" x14ac:dyDescent="0.25">
      <c r="A975" s="50"/>
      <c r="B975" s="51"/>
      <c r="C975" s="51"/>
      <c r="D975" s="50"/>
      <c r="E975" s="50"/>
      <c r="F975" s="50"/>
      <c r="G975" s="50"/>
      <c r="H975" s="50"/>
      <c r="I975" s="50"/>
      <c r="J975" s="50"/>
      <c r="K975" s="50"/>
      <c r="L975" s="50"/>
      <c r="M975" s="50"/>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0"/>
      <c r="AN975" s="50"/>
      <c r="AO975" s="50"/>
      <c r="AP975" s="50"/>
      <c r="AQ975" s="50"/>
      <c r="AR975" s="50"/>
      <c r="AS975" s="50"/>
      <c r="AT975" s="50"/>
      <c r="AU975" s="40"/>
      <c r="AV975" s="40"/>
      <c r="AW975" s="40"/>
      <c r="AX975" s="42"/>
    </row>
    <row r="976" spans="1:50" ht="22.5" customHeight="1" x14ac:dyDescent="0.25">
      <c r="A976" s="50"/>
      <c r="B976" s="51"/>
      <c r="C976" s="51"/>
      <c r="D976" s="50"/>
      <c r="E976" s="50"/>
      <c r="F976" s="50"/>
      <c r="G976" s="50"/>
      <c r="H976" s="50"/>
      <c r="I976" s="50"/>
      <c r="J976" s="50"/>
      <c r="K976" s="50"/>
      <c r="L976" s="50"/>
      <c r="M976" s="50"/>
      <c r="N976" s="50"/>
      <c r="O976" s="50"/>
      <c r="P976" s="50"/>
      <c r="Q976" s="50"/>
      <c r="R976" s="50"/>
      <c r="S976" s="50"/>
      <c r="T976" s="50"/>
      <c r="U976" s="50"/>
      <c r="V976" s="50"/>
      <c r="W976" s="50"/>
      <c r="X976" s="50"/>
      <c r="Y976" s="50"/>
      <c r="Z976" s="50"/>
      <c r="AA976" s="50"/>
      <c r="AB976" s="50"/>
      <c r="AC976" s="50"/>
      <c r="AD976" s="50"/>
      <c r="AE976" s="50"/>
      <c r="AF976" s="50"/>
      <c r="AG976" s="50"/>
      <c r="AH976" s="50"/>
      <c r="AI976" s="50"/>
      <c r="AJ976" s="50"/>
      <c r="AK976" s="50"/>
      <c r="AL976" s="50"/>
      <c r="AM976" s="50"/>
      <c r="AN976" s="50"/>
      <c r="AO976" s="50"/>
      <c r="AP976" s="50"/>
      <c r="AQ976" s="50"/>
      <c r="AR976" s="50"/>
      <c r="AS976" s="50"/>
      <c r="AT976" s="50"/>
      <c r="AU976" s="40"/>
      <c r="AV976" s="40"/>
      <c r="AW976" s="40"/>
      <c r="AX976" s="42"/>
    </row>
    <row r="977" spans="1:50" ht="22.5" customHeight="1" x14ac:dyDescent="0.25">
      <c r="A977" s="50"/>
      <c r="B977" s="51"/>
      <c r="C977" s="51"/>
      <c r="D977" s="50"/>
      <c r="E977" s="50"/>
      <c r="F977" s="50"/>
      <c r="G977" s="50"/>
      <c r="H977" s="50"/>
      <c r="I977" s="50"/>
      <c r="J977" s="50"/>
      <c r="K977" s="50"/>
      <c r="L977" s="50"/>
      <c r="M977" s="50"/>
      <c r="N977" s="50"/>
      <c r="O977" s="50"/>
      <c r="P977" s="50"/>
      <c r="Q977" s="50"/>
      <c r="R977" s="50"/>
      <c r="S977" s="50"/>
      <c r="T977" s="50"/>
      <c r="U977" s="50"/>
      <c r="V977" s="50"/>
      <c r="W977" s="50"/>
      <c r="X977" s="50"/>
      <c r="Y977" s="50"/>
      <c r="Z977" s="50"/>
      <c r="AA977" s="50"/>
      <c r="AB977" s="50"/>
      <c r="AC977" s="50"/>
      <c r="AD977" s="50"/>
      <c r="AE977" s="50"/>
      <c r="AF977" s="50"/>
      <c r="AG977" s="50"/>
      <c r="AH977" s="50"/>
      <c r="AI977" s="50"/>
      <c r="AJ977" s="50"/>
      <c r="AK977" s="50"/>
      <c r="AL977" s="50"/>
      <c r="AM977" s="50"/>
      <c r="AN977" s="50"/>
      <c r="AO977" s="50"/>
      <c r="AP977" s="50"/>
      <c r="AQ977" s="50"/>
      <c r="AR977" s="50"/>
      <c r="AS977" s="50"/>
      <c r="AT977" s="50"/>
      <c r="AU977" s="40"/>
      <c r="AV977" s="40"/>
      <c r="AW977" s="40"/>
      <c r="AX977" s="42"/>
    </row>
    <row r="978" spans="1:50" ht="22.5" customHeight="1" x14ac:dyDescent="0.25">
      <c r="A978" s="50"/>
      <c r="B978" s="51"/>
      <c r="C978" s="51"/>
      <c r="D978" s="50"/>
      <c r="E978" s="50"/>
      <c r="F978" s="50"/>
      <c r="G978" s="50"/>
      <c r="H978" s="50"/>
      <c r="I978" s="50"/>
      <c r="J978" s="50"/>
      <c r="K978" s="50"/>
      <c r="L978" s="50"/>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c r="AJ978" s="50"/>
      <c r="AK978" s="50"/>
      <c r="AL978" s="50"/>
      <c r="AM978" s="50"/>
      <c r="AN978" s="50"/>
      <c r="AO978" s="50"/>
      <c r="AP978" s="50"/>
      <c r="AQ978" s="50"/>
      <c r="AR978" s="50"/>
      <c r="AS978" s="50"/>
      <c r="AT978" s="50"/>
      <c r="AU978" s="40"/>
      <c r="AV978" s="40"/>
      <c r="AW978" s="40"/>
      <c r="AX978" s="42"/>
    </row>
    <row r="979" spans="1:50" ht="22.5" customHeight="1" x14ac:dyDescent="0.25">
      <c r="A979" s="50"/>
      <c r="B979" s="51"/>
      <c r="C979" s="51"/>
      <c r="D979" s="50"/>
      <c r="E979" s="50"/>
      <c r="F979" s="50"/>
      <c r="G979" s="50"/>
      <c r="H979" s="50"/>
      <c r="I979" s="50"/>
      <c r="J979" s="50"/>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50"/>
      <c r="AK979" s="50"/>
      <c r="AL979" s="50"/>
      <c r="AM979" s="50"/>
      <c r="AN979" s="50"/>
      <c r="AO979" s="50"/>
      <c r="AP979" s="50"/>
      <c r="AQ979" s="50"/>
      <c r="AR979" s="50"/>
      <c r="AS979" s="50"/>
      <c r="AT979" s="50"/>
      <c r="AU979" s="40"/>
      <c r="AV979" s="40"/>
      <c r="AW979" s="40"/>
      <c r="AX979" s="42"/>
    </row>
    <row r="980" spans="1:50" ht="22.5" customHeight="1" x14ac:dyDescent="0.25">
      <c r="A980" s="50"/>
      <c r="B980" s="51"/>
      <c r="C980" s="51"/>
      <c r="D980" s="50"/>
      <c r="E980" s="50"/>
      <c r="F980" s="50"/>
      <c r="G980" s="50"/>
      <c r="H980" s="50"/>
      <c r="I980" s="50"/>
      <c r="J980" s="50"/>
      <c r="K980" s="50"/>
      <c r="L980" s="50"/>
      <c r="M980" s="50"/>
      <c r="N980" s="50"/>
      <c r="O980" s="50"/>
      <c r="P980" s="50"/>
      <c r="Q980" s="50"/>
      <c r="R980" s="50"/>
      <c r="S980" s="50"/>
      <c r="T980" s="50"/>
      <c r="U980" s="50"/>
      <c r="V980" s="50"/>
      <c r="W980" s="50"/>
      <c r="X980" s="50"/>
      <c r="Y980" s="50"/>
      <c r="Z980" s="50"/>
      <c r="AA980" s="50"/>
      <c r="AB980" s="50"/>
      <c r="AC980" s="50"/>
      <c r="AD980" s="50"/>
      <c r="AE980" s="50"/>
      <c r="AF980" s="50"/>
      <c r="AG980" s="50"/>
      <c r="AH980" s="50"/>
      <c r="AI980" s="50"/>
      <c r="AJ980" s="50"/>
      <c r="AK980" s="50"/>
      <c r="AL980" s="50"/>
      <c r="AM980" s="50"/>
      <c r="AN980" s="50"/>
      <c r="AO980" s="50"/>
      <c r="AP980" s="50"/>
      <c r="AQ980" s="50"/>
      <c r="AR980" s="50"/>
      <c r="AS980" s="50"/>
      <c r="AT980" s="50"/>
      <c r="AU980" s="40"/>
      <c r="AV980" s="40"/>
      <c r="AW980" s="40"/>
      <c r="AX980" s="42"/>
    </row>
    <row r="981" spans="1:50" ht="22.5" customHeight="1" x14ac:dyDescent="0.25">
      <c r="A981" s="50"/>
      <c r="B981" s="51"/>
      <c r="C981" s="51"/>
      <c r="D981" s="50"/>
      <c r="E981" s="50"/>
      <c r="F981" s="50"/>
      <c r="G981" s="50"/>
      <c r="H981" s="50"/>
      <c r="I981" s="50"/>
      <c r="J981" s="50"/>
      <c r="K981" s="50"/>
      <c r="L981" s="50"/>
      <c r="M981" s="50"/>
      <c r="N981" s="50"/>
      <c r="O981" s="50"/>
      <c r="P981" s="50"/>
      <c r="Q981" s="50"/>
      <c r="R981" s="50"/>
      <c r="S981" s="50"/>
      <c r="T981" s="50"/>
      <c r="U981" s="50"/>
      <c r="V981" s="50"/>
      <c r="W981" s="50"/>
      <c r="X981" s="50"/>
      <c r="Y981" s="50"/>
      <c r="Z981" s="50"/>
      <c r="AA981" s="50"/>
      <c r="AB981" s="50"/>
      <c r="AC981" s="50"/>
      <c r="AD981" s="50"/>
      <c r="AE981" s="50"/>
      <c r="AF981" s="50"/>
      <c r="AG981" s="50"/>
      <c r="AH981" s="50"/>
      <c r="AI981" s="50"/>
      <c r="AJ981" s="50"/>
      <c r="AK981" s="50"/>
      <c r="AL981" s="50"/>
      <c r="AM981" s="50"/>
      <c r="AN981" s="50"/>
      <c r="AO981" s="50"/>
      <c r="AP981" s="50"/>
      <c r="AQ981" s="50"/>
      <c r="AR981" s="50"/>
      <c r="AS981" s="50"/>
      <c r="AT981" s="50"/>
      <c r="AU981" s="40"/>
      <c r="AV981" s="40"/>
      <c r="AW981" s="40"/>
      <c r="AX981" s="42"/>
    </row>
    <row r="982" spans="1:50" ht="22.5" customHeight="1" x14ac:dyDescent="0.25">
      <c r="A982" s="50"/>
      <c r="B982" s="51"/>
      <c r="C982" s="51"/>
      <c r="D982" s="50"/>
      <c r="E982" s="50"/>
      <c r="F982" s="50"/>
      <c r="G982" s="50"/>
      <c r="H982" s="50"/>
      <c r="I982" s="50"/>
      <c r="J982" s="50"/>
      <c r="K982" s="50"/>
      <c r="L982" s="50"/>
      <c r="M982" s="50"/>
      <c r="N982" s="50"/>
      <c r="O982" s="50"/>
      <c r="P982" s="50"/>
      <c r="Q982" s="50"/>
      <c r="R982" s="50"/>
      <c r="S982" s="50"/>
      <c r="T982" s="50"/>
      <c r="U982" s="50"/>
      <c r="V982" s="50"/>
      <c r="W982" s="50"/>
      <c r="X982" s="50"/>
      <c r="Y982" s="50"/>
      <c r="Z982" s="50"/>
      <c r="AA982" s="50"/>
      <c r="AB982" s="50"/>
      <c r="AC982" s="50"/>
      <c r="AD982" s="50"/>
      <c r="AE982" s="50"/>
      <c r="AF982" s="50"/>
      <c r="AG982" s="50"/>
      <c r="AH982" s="50"/>
      <c r="AI982" s="50"/>
      <c r="AJ982" s="50"/>
      <c r="AK982" s="50"/>
      <c r="AL982" s="50"/>
      <c r="AM982" s="50"/>
      <c r="AN982" s="50"/>
      <c r="AO982" s="50"/>
      <c r="AP982" s="50"/>
      <c r="AQ982" s="50"/>
      <c r="AR982" s="50"/>
      <c r="AS982" s="50"/>
      <c r="AT982" s="50"/>
      <c r="AU982" s="40"/>
      <c r="AV982" s="40"/>
      <c r="AW982" s="40"/>
      <c r="AX982" s="42"/>
    </row>
    <row r="983" spans="1:50" ht="22.5" customHeight="1" x14ac:dyDescent="0.25">
      <c r="A983" s="50"/>
      <c r="B983" s="51"/>
      <c r="C983" s="51"/>
      <c r="D983" s="50"/>
      <c r="E983" s="50"/>
      <c r="F983" s="50"/>
      <c r="G983" s="50"/>
      <c r="H983" s="50"/>
      <c r="I983" s="50"/>
      <c r="J983" s="50"/>
      <c r="K983" s="50"/>
      <c r="L983" s="50"/>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c r="AJ983" s="50"/>
      <c r="AK983" s="50"/>
      <c r="AL983" s="50"/>
      <c r="AM983" s="50"/>
      <c r="AN983" s="50"/>
      <c r="AO983" s="50"/>
      <c r="AP983" s="50"/>
      <c r="AQ983" s="50"/>
      <c r="AR983" s="50"/>
      <c r="AS983" s="50"/>
      <c r="AT983" s="50"/>
      <c r="AU983" s="40"/>
      <c r="AV983" s="40"/>
      <c r="AW983" s="40"/>
      <c r="AX983" s="42"/>
    </row>
    <row r="984" spans="1:50" ht="22.5" customHeight="1" x14ac:dyDescent="0.25">
      <c r="A984" s="50"/>
      <c r="B984" s="51"/>
      <c r="C984" s="51"/>
      <c r="D984" s="50"/>
      <c r="E984" s="50"/>
      <c r="F984" s="50"/>
      <c r="G984" s="50"/>
      <c r="H984" s="50"/>
      <c r="I984" s="50"/>
      <c r="J984" s="50"/>
      <c r="K984" s="50"/>
      <c r="L984" s="50"/>
      <c r="M984" s="50"/>
      <c r="N984" s="50"/>
      <c r="O984" s="50"/>
      <c r="P984" s="50"/>
      <c r="Q984" s="50"/>
      <c r="R984" s="50"/>
      <c r="S984" s="50"/>
      <c r="T984" s="50"/>
      <c r="U984" s="50"/>
      <c r="V984" s="50"/>
      <c r="W984" s="50"/>
      <c r="X984" s="50"/>
      <c r="Y984" s="50"/>
      <c r="Z984" s="50"/>
      <c r="AA984" s="50"/>
      <c r="AB984" s="50"/>
      <c r="AC984" s="50"/>
      <c r="AD984" s="50"/>
      <c r="AE984" s="50"/>
      <c r="AF984" s="50"/>
      <c r="AG984" s="50"/>
      <c r="AH984" s="50"/>
      <c r="AI984" s="50"/>
      <c r="AJ984" s="50"/>
      <c r="AK984" s="50"/>
      <c r="AL984" s="50"/>
      <c r="AM984" s="50"/>
      <c r="AN984" s="50"/>
      <c r="AO984" s="50"/>
      <c r="AP984" s="50"/>
      <c r="AQ984" s="50"/>
      <c r="AR984" s="50"/>
      <c r="AS984" s="50"/>
      <c r="AT984" s="50"/>
      <c r="AU984" s="40"/>
      <c r="AV984" s="40"/>
      <c r="AW984" s="40"/>
      <c r="AX984" s="42"/>
    </row>
    <row r="985" spans="1:50" ht="22.5" customHeight="1" x14ac:dyDescent="0.25">
      <c r="A985" s="50"/>
      <c r="B985" s="51"/>
      <c r="C985" s="51"/>
      <c r="D985" s="50"/>
      <c r="E985" s="50"/>
      <c r="F985" s="50"/>
      <c r="G985" s="50"/>
      <c r="H985" s="50"/>
      <c r="I985" s="50"/>
      <c r="J985" s="50"/>
      <c r="K985" s="50"/>
      <c r="L985" s="50"/>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c r="AJ985" s="50"/>
      <c r="AK985" s="50"/>
      <c r="AL985" s="50"/>
      <c r="AM985" s="50"/>
      <c r="AN985" s="50"/>
      <c r="AO985" s="50"/>
      <c r="AP985" s="50"/>
      <c r="AQ985" s="50"/>
      <c r="AR985" s="50"/>
      <c r="AS985" s="50"/>
      <c r="AT985" s="50"/>
      <c r="AU985" s="40"/>
      <c r="AV985" s="40"/>
      <c r="AW985" s="40"/>
      <c r="AX985" s="42"/>
    </row>
    <row r="986" spans="1:50" ht="22.5" customHeight="1" x14ac:dyDescent="0.25">
      <c r="A986" s="50"/>
      <c r="B986" s="51"/>
      <c r="C986" s="51"/>
      <c r="D986" s="50"/>
      <c r="E986" s="50"/>
      <c r="F986" s="50"/>
      <c r="G986" s="50"/>
      <c r="H986" s="50"/>
      <c r="I986" s="50"/>
      <c r="J986" s="50"/>
      <c r="K986" s="50"/>
      <c r="L986" s="50"/>
      <c r="M986" s="50"/>
      <c r="N986" s="50"/>
      <c r="O986" s="50"/>
      <c r="P986" s="50"/>
      <c r="Q986" s="50"/>
      <c r="R986" s="50"/>
      <c r="S986" s="50"/>
      <c r="T986" s="50"/>
      <c r="U986" s="50"/>
      <c r="V986" s="50"/>
      <c r="W986" s="50"/>
      <c r="X986" s="50"/>
      <c r="Y986" s="50"/>
      <c r="Z986" s="50"/>
      <c r="AA986" s="50"/>
      <c r="AB986" s="50"/>
      <c r="AC986" s="50"/>
      <c r="AD986" s="50"/>
      <c r="AE986" s="50"/>
      <c r="AF986" s="50"/>
      <c r="AG986" s="50"/>
      <c r="AH986" s="50"/>
      <c r="AI986" s="50"/>
      <c r="AJ986" s="50"/>
      <c r="AK986" s="50"/>
      <c r="AL986" s="50"/>
      <c r="AM986" s="50"/>
      <c r="AN986" s="50"/>
      <c r="AO986" s="50"/>
      <c r="AP986" s="50"/>
      <c r="AQ986" s="50"/>
      <c r="AR986" s="50"/>
      <c r="AS986" s="50"/>
      <c r="AT986" s="50"/>
      <c r="AU986" s="40"/>
      <c r="AV986" s="40"/>
      <c r="AW986" s="40"/>
      <c r="AX986" s="42"/>
    </row>
    <row r="987" spans="1:50" ht="22.5" customHeight="1" x14ac:dyDescent="0.25">
      <c r="A987" s="50"/>
      <c r="B987" s="51"/>
      <c r="C987" s="51"/>
      <c r="D987" s="50"/>
      <c r="E987" s="50"/>
      <c r="F987" s="50"/>
      <c r="G987" s="50"/>
      <c r="H987" s="50"/>
      <c r="I987" s="50"/>
      <c r="J987" s="50"/>
      <c r="K987" s="50"/>
      <c r="L987" s="50"/>
      <c r="M987" s="50"/>
      <c r="N987" s="50"/>
      <c r="O987" s="50"/>
      <c r="P987" s="50"/>
      <c r="Q987" s="50"/>
      <c r="R987" s="50"/>
      <c r="S987" s="50"/>
      <c r="T987" s="50"/>
      <c r="U987" s="50"/>
      <c r="V987" s="50"/>
      <c r="W987" s="50"/>
      <c r="X987" s="50"/>
      <c r="Y987" s="50"/>
      <c r="Z987" s="50"/>
      <c r="AA987" s="50"/>
      <c r="AB987" s="50"/>
      <c r="AC987" s="50"/>
      <c r="AD987" s="50"/>
      <c r="AE987" s="50"/>
      <c r="AF987" s="50"/>
      <c r="AG987" s="50"/>
      <c r="AH987" s="50"/>
      <c r="AI987" s="50"/>
      <c r="AJ987" s="50"/>
      <c r="AK987" s="50"/>
      <c r="AL987" s="50"/>
      <c r="AM987" s="50"/>
      <c r="AN987" s="50"/>
      <c r="AO987" s="50"/>
      <c r="AP987" s="50"/>
      <c r="AQ987" s="50"/>
      <c r="AR987" s="50"/>
      <c r="AS987" s="50"/>
      <c r="AT987" s="50"/>
      <c r="AU987" s="40"/>
      <c r="AV987" s="40"/>
      <c r="AW987" s="40"/>
      <c r="AX987" s="42"/>
    </row>
    <row r="988" spans="1:50" ht="22.5" customHeight="1" x14ac:dyDescent="0.25">
      <c r="A988" s="50"/>
      <c r="B988" s="51"/>
      <c r="C988" s="51"/>
      <c r="D988" s="50"/>
      <c r="E988" s="50"/>
      <c r="F988" s="50"/>
      <c r="G988" s="50"/>
      <c r="H988" s="50"/>
      <c r="I988" s="50"/>
      <c r="J988" s="50"/>
      <c r="K988" s="50"/>
      <c r="L988" s="50"/>
      <c r="M988" s="50"/>
      <c r="N988" s="50"/>
      <c r="O988" s="50"/>
      <c r="P988" s="50"/>
      <c r="Q988" s="50"/>
      <c r="R988" s="50"/>
      <c r="S988" s="50"/>
      <c r="T988" s="50"/>
      <c r="U988" s="50"/>
      <c r="V988" s="50"/>
      <c r="W988" s="50"/>
      <c r="X988" s="50"/>
      <c r="Y988" s="50"/>
      <c r="Z988" s="50"/>
      <c r="AA988" s="50"/>
      <c r="AB988" s="50"/>
      <c r="AC988" s="50"/>
      <c r="AD988" s="50"/>
      <c r="AE988" s="50"/>
      <c r="AF988" s="50"/>
      <c r="AG988" s="50"/>
      <c r="AH988" s="50"/>
      <c r="AI988" s="50"/>
      <c r="AJ988" s="50"/>
      <c r="AK988" s="50"/>
      <c r="AL988" s="50"/>
      <c r="AM988" s="50"/>
      <c r="AN988" s="50"/>
      <c r="AO988" s="50"/>
      <c r="AP988" s="50"/>
      <c r="AQ988" s="50"/>
      <c r="AR988" s="50"/>
      <c r="AS988" s="50"/>
      <c r="AT988" s="50"/>
      <c r="AU988" s="40"/>
      <c r="AV988" s="40"/>
      <c r="AW988" s="40"/>
      <c r="AX988" s="42"/>
    </row>
    <row r="989" spans="1:50" ht="22.5" customHeight="1" x14ac:dyDescent="0.25">
      <c r="A989" s="50"/>
      <c r="B989" s="51"/>
      <c r="C989" s="51"/>
      <c r="D989" s="50"/>
      <c r="E989" s="50"/>
      <c r="F989" s="50"/>
      <c r="G989" s="50"/>
      <c r="H989" s="50"/>
      <c r="I989" s="50"/>
      <c r="J989" s="50"/>
      <c r="K989" s="50"/>
      <c r="L989" s="50"/>
      <c r="M989" s="50"/>
      <c r="N989" s="50"/>
      <c r="O989" s="50"/>
      <c r="P989" s="50"/>
      <c r="Q989" s="50"/>
      <c r="R989" s="50"/>
      <c r="S989" s="50"/>
      <c r="T989" s="50"/>
      <c r="U989" s="50"/>
      <c r="V989" s="50"/>
      <c r="W989" s="50"/>
      <c r="X989" s="50"/>
      <c r="Y989" s="50"/>
      <c r="Z989" s="50"/>
      <c r="AA989" s="50"/>
      <c r="AB989" s="50"/>
      <c r="AC989" s="50"/>
      <c r="AD989" s="50"/>
      <c r="AE989" s="50"/>
      <c r="AF989" s="50"/>
      <c r="AG989" s="50"/>
      <c r="AH989" s="50"/>
      <c r="AI989" s="50"/>
      <c r="AJ989" s="50"/>
      <c r="AK989" s="50"/>
      <c r="AL989" s="50"/>
      <c r="AM989" s="50"/>
      <c r="AN989" s="50"/>
      <c r="AO989" s="50"/>
      <c r="AP989" s="50"/>
      <c r="AQ989" s="50"/>
      <c r="AR989" s="50"/>
      <c r="AS989" s="50"/>
      <c r="AT989" s="50"/>
      <c r="AU989" s="40"/>
      <c r="AV989" s="40"/>
      <c r="AW989" s="40"/>
      <c r="AX989" s="42"/>
    </row>
    <row r="990" spans="1:50" ht="22.5" customHeight="1" x14ac:dyDescent="0.25">
      <c r="A990" s="50"/>
      <c r="B990" s="51"/>
      <c r="C990" s="51"/>
      <c r="D990" s="50"/>
      <c r="E990" s="50"/>
      <c r="F990" s="50"/>
      <c r="G990" s="50"/>
      <c r="H990" s="50"/>
      <c r="I990" s="50"/>
      <c r="J990" s="50"/>
      <c r="K990" s="50"/>
      <c r="L990" s="50"/>
      <c r="M990" s="50"/>
      <c r="N990" s="50"/>
      <c r="O990" s="50"/>
      <c r="P990" s="50"/>
      <c r="Q990" s="50"/>
      <c r="R990" s="50"/>
      <c r="S990" s="50"/>
      <c r="T990" s="50"/>
      <c r="U990" s="50"/>
      <c r="V990" s="50"/>
      <c r="W990" s="50"/>
      <c r="X990" s="50"/>
      <c r="Y990" s="50"/>
      <c r="Z990" s="50"/>
      <c r="AA990" s="50"/>
      <c r="AB990" s="50"/>
      <c r="AC990" s="50"/>
      <c r="AD990" s="50"/>
      <c r="AE990" s="50"/>
      <c r="AF990" s="50"/>
      <c r="AG990" s="50"/>
      <c r="AH990" s="50"/>
      <c r="AI990" s="50"/>
      <c r="AJ990" s="50"/>
      <c r="AK990" s="50"/>
      <c r="AL990" s="50"/>
      <c r="AM990" s="50"/>
      <c r="AN990" s="50"/>
      <c r="AO990" s="50"/>
      <c r="AP990" s="50"/>
      <c r="AQ990" s="50"/>
      <c r="AR990" s="50"/>
      <c r="AS990" s="50"/>
      <c r="AT990" s="50"/>
      <c r="AU990" s="40"/>
      <c r="AV990" s="40"/>
      <c r="AW990" s="40"/>
      <c r="AX990" s="42"/>
    </row>
    <row r="991" spans="1:50" ht="22.5" customHeight="1" x14ac:dyDescent="0.25">
      <c r="A991" s="50"/>
      <c r="B991" s="51"/>
      <c r="C991" s="51"/>
      <c r="D991" s="50"/>
      <c r="E991" s="50"/>
      <c r="F991" s="50"/>
      <c r="G991" s="50"/>
      <c r="H991" s="50"/>
      <c r="I991" s="50"/>
      <c r="J991" s="50"/>
      <c r="K991" s="50"/>
      <c r="L991" s="50"/>
      <c r="M991" s="50"/>
      <c r="N991" s="50"/>
      <c r="O991" s="50"/>
      <c r="P991" s="50"/>
      <c r="Q991" s="50"/>
      <c r="R991" s="50"/>
      <c r="S991" s="50"/>
      <c r="T991" s="50"/>
      <c r="U991" s="50"/>
      <c r="V991" s="50"/>
      <c r="W991" s="50"/>
      <c r="X991" s="50"/>
      <c r="Y991" s="50"/>
      <c r="Z991" s="50"/>
      <c r="AA991" s="50"/>
      <c r="AB991" s="50"/>
      <c r="AC991" s="50"/>
      <c r="AD991" s="50"/>
      <c r="AE991" s="50"/>
      <c r="AF991" s="50"/>
      <c r="AG991" s="50"/>
      <c r="AH991" s="50"/>
      <c r="AI991" s="50"/>
      <c r="AJ991" s="50"/>
      <c r="AK991" s="50"/>
      <c r="AL991" s="50"/>
      <c r="AM991" s="50"/>
      <c r="AN991" s="50"/>
      <c r="AO991" s="50"/>
      <c r="AP991" s="50"/>
      <c r="AQ991" s="50"/>
      <c r="AR991" s="50"/>
      <c r="AS991" s="50"/>
      <c r="AT991" s="50"/>
      <c r="AU991" s="40"/>
      <c r="AV991" s="40"/>
      <c r="AW991" s="40"/>
      <c r="AX991" s="42"/>
    </row>
    <row r="992" spans="1:50" ht="22.5" customHeight="1" x14ac:dyDescent="0.25">
      <c r="A992" s="50"/>
      <c r="B992" s="51"/>
      <c r="C992" s="51"/>
      <c r="D992" s="50"/>
      <c r="E992" s="50"/>
      <c r="F992" s="50"/>
      <c r="G992" s="50"/>
      <c r="H992" s="50"/>
      <c r="I992" s="50"/>
      <c r="J992" s="50"/>
      <c r="K992" s="50"/>
      <c r="L992" s="50"/>
      <c r="M992" s="50"/>
      <c r="N992" s="50"/>
      <c r="O992" s="50"/>
      <c r="P992" s="50"/>
      <c r="Q992" s="50"/>
      <c r="R992" s="50"/>
      <c r="S992" s="50"/>
      <c r="T992" s="50"/>
      <c r="U992" s="50"/>
      <c r="V992" s="50"/>
      <c r="W992" s="50"/>
      <c r="X992" s="50"/>
      <c r="Y992" s="50"/>
      <c r="Z992" s="50"/>
      <c r="AA992" s="50"/>
      <c r="AB992" s="50"/>
      <c r="AC992" s="50"/>
      <c r="AD992" s="50"/>
      <c r="AE992" s="50"/>
      <c r="AF992" s="50"/>
      <c r="AG992" s="50"/>
      <c r="AH992" s="50"/>
      <c r="AI992" s="50"/>
      <c r="AJ992" s="50"/>
      <c r="AK992" s="50"/>
      <c r="AL992" s="50"/>
      <c r="AM992" s="50"/>
      <c r="AN992" s="50"/>
      <c r="AO992" s="50"/>
      <c r="AP992" s="50"/>
      <c r="AQ992" s="50"/>
      <c r="AR992" s="50"/>
      <c r="AS992" s="50"/>
      <c r="AT992" s="50"/>
      <c r="AU992" s="40"/>
      <c r="AV992" s="40"/>
      <c r="AW992" s="40"/>
      <c r="AX992" s="42"/>
    </row>
    <row r="993" spans="1:50" ht="22.5" customHeight="1" x14ac:dyDescent="0.25">
      <c r="A993" s="50"/>
      <c r="B993" s="51"/>
      <c r="C993" s="51"/>
      <c r="D993" s="50"/>
      <c r="E993" s="50"/>
      <c r="F993" s="50"/>
      <c r="G993" s="50"/>
      <c r="H993" s="50"/>
      <c r="I993" s="50"/>
      <c r="J993" s="50"/>
      <c r="K993" s="50"/>
      <c r="L993" s="50"/>
      <c r="M993" s="50"/>
      <c r="N993" s="50"/>
      <c r="O993" s="50"/>
      <c r="P993" s="50"/>
      <c r="Q993" s="50"/>
      <c r="R993" s="50"/>
      <c r="S993" s="50"/>
      <c r="T993" s="50"/>
      <c r="U993" s="50"/>
      <c r="V993" s="50"/>
      <c r="W993" s="50"/>
      <c r="X993" s="50"/>
      <c r="Y993" s="50"/>
      <c r="Z993" s="50"/>
      <c r="AA993" s="50"/>
      <c r="AB993" s="50"/>
      <c r="AC993" s="50"/>
      <c r="AD993" s="50"/>
      <c r="AE993" s="50"/>
      <c r="AF993" s="50"/>
      <c r="AG993" s="50"/>
      <c r="AH993" s="50"/>
      <c r="AI993" s="50"/>
      <c r="AJ993" s="50"/>
      <c r="AK993" s="50"/>
      <c r="AL993" s="50"/>
      <c r="AM993" s="50"/>
      <c r="AN993" s="50"/>
      <c r="AO993" s="50"/>
      <c r="AP993" s="50"/>
      <c r="AQ993" s="50"/>
      <c r="AR993" s="50"/>
      <c r="AS993" s="50"/>
      <c r="AT993" s="50"/>
      <c r="AU993" s="40"/>
      <c r="AV993" s="40"/>
      <c r="AW993" s="40"/>
      <c r="AX993" s="42"/>
    </row>
    <row r="994" spans="1:50" ht="22.5" customHeight="1" x14ac:dyDescent="0.25">
      <c r="A994" s="50"/>
      <c r="B994" s="51"/>
      <c r="C994" s="51"/>
      <c r="D994" s="50"/>
      <c r="E994" s="50"/>
      <c r="F994" s="50"/>
      <c r="G994" s="50"/>
      <c r="H994" s="50"/>
      <c r="I994" s="50"/>
      <c r="J994" s="50"/>
      <c r="K994" s="50"/>
      <c r="L994" s="50"/>
      <c r="M994" s="50"/>
      <c r="N994" s="50"/>
      <c r="O994" s="50"/>
      <c r="P994" s="50"/>
      <c r="Q994" s="50"/>
      <c r="R994" s="50"/>
      <c r="S994" s="50"/>
      <c r="T994" s="50"/>
      <c r="U994" s="50"/>
      <c r="V994" s="50"/>
      <c r="W994" s="50"/>
      <c r="X994" s="50"/>
      <c r="Y994" s="50"/>
      <c r="Z994" s="50"/>
      <c r="AA994" s="50"/>
      <c r="AB994" s="50"/>
      <c r="AC994" s="50"/>
      <c r="AD994" s="50"/>
      <c r="AE994" s="50"/>
      <c r="AF994" s="50"/>
      <c r="AG994" s="50"/>
      <c r="AH994" s="50"/>
      <c r="AI994" s="50"/>
      <c r="AJ994" s="50"/>
      <c r="AK994" s="50"/>
      <c r="AL994" s="50"/>
      <c r="AM994" s="50"/>
      <c r="AN994" s="50"/>
      <c r="AO994" s="50"/>
      <c r="AP994" s="50"/>
      <c r="AQ994" s="50"/>
      <c r="AR994" s="50"/>
      <c r="AS994" s="50"/>
      <c r="AT994" s="50"/>
      <c r="AU994" s="40"/>
      <c r="AV994" s="40"/>
      <c r="AW994" s="40"/>
      <c r="AX994" s="42"/>
    </row>
    <row r="995" spans="1:50" ht="22.5" customHeight="1" x14ac:dyDescent="0.25">
      <c r="A995" s="50"/>
      <c r="B995" s="51"/>
      <c r="C995" s="51"/>
      <c r="D995" s="50"/>
      <c r="E995" s="50"/>
      <c r="F995" s="50"/>
      <c r="G995" s="50"/>
      <c r="H995" s="50"/>
      <c r="I995" s="50"/>
      <c r="J995" s="50"/>
      <c r="K995" s="50"/>
      <c r="L995" s="50"/>
      <c r="M995" s="50"/>
      <c r="N995" s="50"/>
      <c r="O995" s="50"/>
      <c r="P995" s="50"/>
      <c r="Q995" s="50"/>
      <c r="R995" s="50"/>
      <c r="S995" s="50"/>
      <c r="T995" s="50"/>
      <c r="U995" s="50"/>
      <c r="V995" s="50"/>
      <c r="W995" s="50"/>
      <c r="X995" s="50"/>
      <c r="Y995" s="50"/>
      <c r="Z995" s="50"/>
      <c r="AA995" s="50"/>
      <c r="AB995" s="50"/>
      <c r="AC995" s="50"/>
      <c r="AD995" s="50"/>
      <c r="AE995" s="50"/>
      <c r="AF995" s="50"/>
      <c r="AG995" s="50"/>
      <c r="AH995" s="50"/>
      <c r="AI995" s="50"/>
      <c r="AJ995" s="50"/>
      <c r="AK995" s="50"/>
      <c r="AL995" s="50"/>
      <c r="AM995" s="50"/>
      <c r="AN995" s="50"/>
      <c r="AO995" s="50"/>
      <c r="AP995" s="50"/>
      <c r="AQ995" s="50"/>
      <c r="AR995" s="50"/>
      <c r="AS995" s="50"/>
      <c r="AT995" s="50"/>
      <c r="AU995" s="40"/>
      <c r="AV995" s="40"/>
      <c r="AW995" s="40"/>
      <c r="AX995" s="42"/>
    </row>
    <row r="996" spans="1:50" ht="22.5" customHeight="1" x14ac:dyDescent="0.25">
      <c r="A996" s="50"/>
      <c r="B996" s="51"/>
      <c r="C996" s="51"/>
      <c r="D996" s="50"/>
      <c r="E996" s="50"/>
      <c r="F996" s="50"/>
      <c r="G996" s="50"/>
      <c r="H996" s="50"/>
      <c r="I996" s="50"/>
      <c r="J996" s="50"/>
      <c r="K996" s="50"/>
      <c r="L996" s="50"/>
      <c r="M996" s="50"/>
      <c r="N996" s="50"/>
      <c r="O996" s="50"/>
      <c r="P996" s="50"/>
      <c r="Q996" s="50"/>
      <c r="R996" s="50"/>
      <c r="S996" s="50"/>
      <c r="T996" s="50"/>
      <c r="U996" s="50"/>
      <c r="V996" s="50"/>
      <c r="W996" s="50"/>
      <c r="X996" s="50"/>
      <c r="Y996" s="50"/>
      <c r="Z996" s="50"/>
      <c r="AA996" s="50"/>
      <c r="AB996" s="50"/>
      <c r="AC996" s="50"/>
      <c r="AD996" s="50"/>
      <c r="AE996" s="50"/>
      <c r="AF996" s="50"/>
      <c r="AG996" s="50"/>
      <c r="AH996" s="50"/>
      <c r="AI996" s="50"/>
      <c r="AJ996" s="50"/>
      <c r="AK996" s="50"/>
      <c r="AL996" s="50"/>
      <c r="AM996" s="50"/>
      <c r="AN996" s="50"/>
      <c r="AO996" s="50"/>
      <c r="AP996" s="50"/>
      <c r="AQ996" s="50"/>
      <c r="AR996" s="50"/>
      <c r="AS996" s="50"/>
      <c r="AT996" s="50"/>
      <c r="AU996" s="40"/>
      <c r="AV996" s="40"/>
      <c r="AW996" s="40"/>
      <c r="AX996" s="42"/>
    </row>
    <row r="997" spans="1:50" ht="22.5" customHeight="1" x14ac:dyDescent="0.25">
      <c r="A997" s="50"/>
      <c r="B997" s="51"/>
      <c r="C997" s="51"/>
      <c r="D997" s="50"/>
      <c r="E997" s="50"/>
      <c r="F997" s="50"/>
      <c r="G997" s="50"/>
      <c r="H997" s="50"/>
      <c r="I997" s="50"/>
      <c r="J997" s="50"/>
      <c r="K997" s="50"/>
      <c r="L997" s="50"/>
      <c r="M997" s="50"/>
      <c r="N997" s="50"/>
      <c r="O997" s="50"/>
      <c r="P997" s="50"/>
      <c r="Q997" s="50"/>
      <c r="R997" s="50"/>
      <c r="S997" s="50"/>
      <c r="T997" s="50"/>
      <c r="U997" s="50"/>
      <c r="V997" s="50"/>
      <c r="W997" s="50"/>
      <c r="X997" s="50"/>
      <c r="Y997" s="50"/>
      <c r="Z997" s="50"/>
      <c r="AA997" s="50"/>
      <c r="AB997" s="50"/>
      <c r="AC997" s="50"/>
      <c r="AD997" s="50"/>
      <c r="AE997" s="50"/>
      <c r="AF997" s="50"/>
      <c r="AG997" s="50"/>
      <c r="AH997" s="50"/>
      <c r="AI997" s="50"/>
      <c r="AJ997" s="50"/>
      <c r="AK997" s="50"/>
      <c r="AL997" s="50"/>
      <c r="AM997" s="50"/>
      <c r="AN997" s="50"/>
      <c r="AO997" s="50"/>
      <c r="AP997" s="50"/>
      <c r="AQ997" s="50"/>
      <c r="AR997" s="50"/>
      <c r="AS997" s="50"/>
      <c r="AT997" s="50"/>
      <c r="AU997" s="40"/>
      <c r="AV997" s="40"/>
      <c r="AW997" s="40"/>
      <c r="AX997" s="42"/>
    </row>
    <row r="998" spans="1:50" ht="22.5" customHeight="1" x14ac:dyDescent="0.25">
      <c r="A998" s="50"/>
      <c r="B998" s="51"/>
      <c r="C998" s="51"/>
      <c r="D998" s="50"/>
      <c r="E998" s="50"/>
      <c r="F998" s="50"/>
      <c r="G998" s="50"/>
      <c r="H998" s="50"/>
      <c r="I998" s="50"/>
      <c r="J998" s="50"/>
      <c r="K998" s="50"/>
      <c r="L998" s="50"/>
      <c r="M998" s="50"/>
      <c r="N998" s="50"/>
      <c r="O998" s="50"/>
      <c r="P998" s="50"/>
      <c r="Q998" s="50"/>
      <c r="R998" s="50"/>
      <c r="S998" s="50"/>
      <c r="T998" s="50"/>
      <c r="U998" s="50"/>
      <c r="V998" s="50"/>
      <c r="W998" s="50"/>
      <c r="X998" s="50"/>
      <c r="Y998" s="50"/>
      <c r="Z998" s="50"/>
      <c r="AA998" s="50"/>
      <c r="AB998" s="50"/>
      <c r="AC998" s="50"/>
      <c r="AD998" s="50"/>
      <c r="AE998" s="50"/>
      <c r="AF998" s="50"/>
      <c r="AG998" s="50"/>
      <c r="AH998" s="50"/>
      <c r="AI998" s="50"/>
      <c r="AJ998" s="50"/>
      <c r="AK998" s="50"/>
      <c r="AL998" s="50"/>
      <c r="AM998" s="50"/>
      <c r="AN998" s="50"/>
      <c r="AO998" s="50"/>
      <c r="AP998" s="50"/>
      <c r="AQ998" s="50"/>
      <c r="AR998" s="50"/>
      <c r="AS998" s="50"/>
      <c r="AT998" s="50"/>
      <c r="AU998" s="40"/>
      <c r="AV998" s="40"/>
      <c r="AW998" s="40"/>
      <c r="AX998" s="42"/>
    </row>
    <row r="999" spans="1:50" ht="22.5" customHeight="1" x14ac:dyDescent="0.25">
      <c r="A999" s="50"/>
      <c r="B999" s="51"/>
      <c r="C999" s="51"/>
      <c r="D999" s="50"/>
      <c r="E999" s="50"/>
      <c r="F999" s="50"/>
      <c r="G999" s="50"/>
      <c r="H999" s="50"/>
      <c r="I999" s="50"/>
      <c r="J999" s="50"/>
      <c r="K999" s="50"/>
      <c r="L999" s="50"/>
      <c r="M999" s="50"/>
      <c r="N999" s="50"/>
      <c r="O999" s="50"/>
      <c r="P999" s="50"/>
      <c r="Q999" s="50"/>
      <c r="R999" s="50"/>
      <c r="S999" s="50"/>
      <c r="T999" s="50"/>
      <c r="U999" s="50"/>
      <c r="V999" s="50"/>
      <c r="W999" s="50"/>
      <c r="X999" s="50"/>
      <c r="Y999" s="50"/>
      <c r="Z999" s="50"/>
      <c r="AA999" s="50"/>
      <c r="AB999" s="50"/>
      <c r="AC999" s="50"/>
      <c r="AD999" s="50"/>
      <c r="AE999" s="50"/>
      <c r="AF999" s="50"/>
      <c r="AG999" s="50"/>
      <c r="AH999" s="50"/>
      <c r="AI999" s="50"/>
      <c r="AJ999" s="50"/>
      <c r="AK999" s="50"/>
      <c r="AL999" s="50"/>
      <c r="AM999" s="50"/>
      <c r="AN999" s="50"/>
      <c r="AO999" s="50"/>
      <c r="AP999" s="50"/>
      <c r="AQ999" s="50"/>
      <c r="AR999" s="50"/>
      <c r="AS999" s="50"/>
      <c r="AT999" s="50"/>
      <c r="AU999" s="40"/>
      <c r="AV999" s="40"/>
      <c r="AW999" s="40"/>
      <c r="AX999" s="42"/>
    </row>
    <row r="1000" spans="1:50" ht="22.5" customHeight="1" x14ac:dyDescent="0.25">
      <c r="A1000" s="50"/>
      <c r="B1000" s="51"/>
      <c r="C1000" s="51"/>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c r="AA1000" s="50"/>
      <c r="AB1000" s="50"/>
      <c r="AC1000" s="50"/>
      <c r="AD1000" s="50"/>
      <c r="AE1000" s="50"/>
      <c r="AF1000" s="50"/>
      <c r="AG1000" s="50"/>
      <c r="AH1000" s="50"/>
      <c r="AI1000" s="50"/>
      <c r="AJ1000" s="50"/>
      <c r="AK1000" s="50"/>
      <c r="AL1000" s="50"/>
      <c r="AM1000" s="50"/>
      <c r="AN1000" s="50"/>
      <c r="AO1000" s="50"/>
      <c r="AP1000" s="50"/>
      <c r="AQ1000" s="50"/>
      <c r="AR1000" s="50"/>
      <c r="AS1000" s="50"/>
      <c r="AT1000" s="50"/>
      <c r="AU1000" s="40"/>
      <c r="AV1000" s="40"/>
      <c r="AW1000" s="40"/>
      <c r="AX1000" s="42"/>
    </row>
    <row r="1001" spans="1:50" ht="22.5" customHeight="1" x14ac:dyDescent="0.25">
      <c r="A1001" s="50"/>
      <c r="B1001" s="51"/>
      <c r="C1001" s="51"/>
      <c r="D1001" s="50"/>
      <c r="E1001" s="50"/>
      <c r="F1001" s="50"/>
      <c r="G1001" s="50"/>
      <c r="H1001" s="50"/>
      <c r="I1001" s="50"/>
      <c r="J1001" s="50"/>
      <c r="K1001" s="50"/>
      <c r="L1001" s="50"/>
      <c r="M1001" s="50"/>
      <c r="N1001" s="50"/>
      <c r="O1001" s="50"/>
      <c r="P1001" s="50"/>
      <c r="Q1001" s="50"/>
      <c r="R1001" s="50"/>
      <c r="S1001" s="50"/>
      <c r="T1001" s="50"/>
      <c r="U1001" s="50"/>
      <c r="V1001" s="50"/>
      <c r="W1001" s="50"/>
      <c r="X1001" s="50"/>
      <c r="Y1001" s="50"/>
      <c r="Z1001" s="50"/>
      <c r="AA1001" s="50"/>
      <c r="AB1001" s="50"/>
      <c r="AC1001" s="50"/>
      <c r="AD1001" s="50"/>
      <c r="AE1001" s="50"/>
      <c r="AF1001" s="50"/>
      <c r="AG1001" s="50"/>
      <c r="AH1001" s="50"/>
      <c r="AI1001" s="50"/>
      <c r="AJ1001" s="50"/>
      <c r="AK1001" s="50"/>
      <c r="AL1001" s="50"/>
      <c r="AM1001" s="50"/>
      <c r="AN1001" s="50"/>
      <c r="AO1001" s="50"/>
      <c r="AP1001" s="50"/>
      <c r="AQ1001" s="50"/>
      <c r="AR1001" s="50"/>
      <c r="AS1001" s="50"/>
      <c r="AT1001" s="50"/>
      <c r="AU1001" s="40"/>
      <c r="AV1001" s="40"/>
      <c r="AW1001" s="40"/>
      <c r="AX1001" s="42"/>
    </row>
    <row r="1002" spans="1:50" ht="22.5" customHeight="1" x14ac:dyDescent="0.25">
      <c r="A1002" s="50"/>
      <c r="B1002" s="51"/>
      <c r="C1002" s="51"/>
      <c r="D1002" s="50"/>
      <c r="E1002" s="50"/>
      <c r="F1002" s="50"/>
      <c r="G1002" s="50"/>
      <c r="H1002" s="50"/>
      <c r="I1002" s="50"/>
      <c r="J1002" s="50"/>
      <c r="K1002" s="50"/>
      <c r="L1002" s="50"/>
      <c r="M1002" s="50"/>
      <c r="N1002" s="50"/>
      <c r="O1002" s="50"/>
      <c r="P1002" s="50"/>
      <c r="Q1002" s="50"/>
      <c r="R1002" s="50"/>
      <c r="S1002" s="50"/>
      <c r="T1002" s="50"/>
      <c r="U1002" s="50"/>
      <c r="V1002" s="50"/>
      <c r="W1002" s="50"/>
      <c r="X1002" s="50"/>
      <c r="Y1002" s="50"/>
      <c r="Z1002" s="50"/>
      <c r="AA1002" s="50"/>
      <c r="AB1002" s="50"/>
      <c r="AC1002" s="50"/>
      <c r="AD1002" s="50"/>
      <c r="AE1002" s="50"/>
      <c r="AF1002" s="50"/>
      <c r="AG1002" s="50"/>
      <c r="AH1002" s="50"/>
      <c r="AI1002" s="50"/>
      <c r="AJ1002" s="50"/>
      <c r="AK1002" s="50"/>
      <c r="AL1002" s="50"/>
      <c r="AM1002" s="50"/>
      <c r="AN1002" s="50"/>
      <c r="AO1002" s="50"/>
      <c r="AP1002" s="50"/>
      <c r="AQ1002" s="50"/>
      <c r="AR1002" s="50"/>
      <c r="AS1002" s="50"/>
      <c r="AT1002" s="50"/>
      <c r="AU1002" s="40"/>
      <c r="AV1002" s="40"/>
      <c r="AW1002" s="40"/>
      <c r="AX1002" s="42"/>
    </row>
    <row r="1003" spans="1:50" ht="22.5" customHeight="1" x14ac:dyDescent="0.25">
      <c r="A1003" s="50"/>
      <c r="B1003" s="51"/>
      <c r="C1003" s="51"/>
      <c r="D1003" s="50"/>
      <c r="E1003" s="50"/>
      <c r="F1003" s="50"/>
      <c r="G1003" s="50"/>
      <c r="H1003" s="50"/>
      <c r="I1003" s="50"/>
      <c r="J1003" s="50"/>
      <c r="K1003" s="50"/>
      <c r="L1003" s="50"/>
      <c r="M1003" s="50"/>
      <c r="N1003" s="50"/>
      <c r="O1003" s="50"/>
      <c r="P1003" s="50"/>
      <c r="Q1003" s="50"/>
      <c r="R1003" s="50"/>
      <c r="S1003" s="50"/>
      <c r="T1003" s="50"/>
      <c r="U1003" s="50"/>
      <c r="V1003" s="50"/>
      <c r="W1003" s="50"/>
      <c r="X1003" s="50"/>
      <c r="Y1003" s="50"/>
      <c r="Z1003" s="50"/>
      <c r="AA1003" s="50"/>
      <c r="AB1003" s="50"/>
      <c r="AC1003" s="50"/>
      <c r="AD1003" s="50"/>
      <c r="AE1003" s="50"/>
      <c r="AF1003" s="50"/>
      <c r="AG1003" s="50"/>
      <c r="AH1003" s="50"/>
      <c r="AI1003" s="50"/>
      <c r="AJ1003" s="50"/>
      <c r="AK1003" s="50"/>
      <c r="AL1003" s="50"/>
      <c r="AM1003" s="50"/>
      <c r="AN1003" s="50"/>
      <c r="AO1003" s="50"/>
      <c r="AP1003" s="50"/>
      <c r="AQ1003" s="50"/>
      <c r="AR1003" s="50"/>
      <c r="AS1003" s="50"/>
      <c r="AT1003" s="50"/>
      <c r="AU1003" s="40"/>
      <c r="AV1003" s="40"/>
      <c r="AW1003" s="40"/>
      <c r="AX1003" s="42"/>
    </row>
    <row r="1004" spans="1:50" ht="22.5" customHeight="1" x14ac:dyDescent="0.25">
      <c r="A1004" s="50"/>
      <c r="B1004" s="51"/>
      <c r="C1004" s="51"/>
      <c r="D1004" s="50"/>
      <c r="E1004" s="50"/>
      <c r="F1004" s="50"/>
      <c r="G1004" s="50"/>
      <c r="H1004" s="50"/>
      <c r="I1004" s="50"/>
      <c r="J1004" s="50"/>
      <c r="K1004" s="50"/>
      <c r="L1004" s="50"/>
      <c r="M1004" s="50"/>
      <c r="N1004" s="50"/>
      <c r="O1004" s="50"/>
      <c r="P1004" s="50"/>
      <c r="Q1004" s="50"/>
      <c r="R1004" s="50"/>
      <c r="S1004" s="50"/>
      <c r="T1004" s="50"/>
      <c r="U1004" s="50"/>
      <c r="V1004" s="50"/>
      <c r="W1004" s="50"/>
      <c r="X1004" s="50"/>
      <c r="Y1004" s="50"/>
      <c r="Z1004" s="50"/>
      <c r="AA1004" s="50"/>
      <c r="AB1004" s="50"/>
      <c r="AC1004" s="50"/>
      <c r="AD1004" s="50"/>
      <c r="AE1004" s="50"/>
      <c r="AF1004" s="50"/>
      <c r="AG1004" s="50"/>
      <c r="AH1004" s="50"/>
      <c r="AI1004" s="50"/>
      <c r="AJ1004" s="50"/>
      <c r="AK1004" s="50"/>
      <c r="AL1004" s="50"/>
      <c r="AM1004" s="50"/>
      <c r="AN1004" s="50"/>
      <c r="AO1004" s="50"/>
      <c r="AP1004" s="50"/>
      <c r="AQ1004" s="50"/>
      <c r="AR1004" s="50"/>
      <c r="AS1004" s="50"/>
      <c r="AT1004" s="50"/>
      <c r="AU1004" s="40"/>
      <c r="AV1004" s="40"/>
      <c r="AW1004" s="40"/>
      <c r="AX1004" s="42"/>
    </row>
  </sheetData>
  <mergeCells count="24">
    <mergeCell ref="A1:B4"/>
    <mergeCell ref="D1:Q1"/>
    <mergeCell ref="D2:Q2"/>
    <mergeCell ref="D3:Q3"/>
    <mergeCell ref="D4:M4"/>
    <mergeCell ref="N4:Q4"/>
    <mergeCell ref="A8:A10"/>
    <mergeCell ref="B8:B10"/>
    <mergeCell ref="AO6:AQ6"/>
    <mergeCell ref="AR6:AT6"/>
    <mergeCell ref="C8:C10"/>
    <mergeCell ref="AA6:AF6"/>
    <mergeCell ref="AG6:AL6"/>
    <mergeCell ref="AO5:AT5"/>
    <mergeCell ref="D6:F6"/>
    <mergeCell ref="L6:N6"/>
    <mergeCell ref="O6:T6"/>
    <mergeCell ref="U6:Z6"/>
    <mergeCell ref="A11:A13"/>
    <mergeCell ref="B11:B13"/>
    <mergeCell ref="A14:A16"/>
    <mergeCell ref="B14:B16"/>
    <mergeCell ref="C11:C13"/>
    <mergeCell ref="C14:C16"/>
  </mergeCells>
  <dataValidations count="23">
    <dataValidation allowBlank="1" showInputMessage="1" showErrorMessage="1" prompt="Numerar las sub tareas con las que considera se da cumplimiento a la actividad." sqref="L7" xr:uid="{00000000-0002-0000-0200-000000000000}"/>
    <dataValidation allowBlank="1" showInputMessage="1" showErrorMessage="1" prompt="Muestra la relación de la ejecución frente a la programación" sqref="T7 Z7 AT7 AL7 AF7 AQ7" xr:uid="{00000000-0002-0000-0200-000001000000}"/>
    <dataValidation allowBlank="1" showInputMessage="1" showErrorMessage="1" prompt="Muestra los resultados de la ejecución frente a la programación" sqref="W7 AC7 Q7 AI7" xr:uid="{00000000-0002-0000-0200-000002000000}"/>
    <dataValidation allowBlank="1" showErrorMessage="1" sqref="B8:C16" xr:uid="{00000000-0002-0000-0200-000003000000}"/>
    <dataValidation allowBlank="1" showInputMessage="1" showErrorMessage="1" prompt="Registrar el porcentaje asginado a la tarea para la vigencia. El total para el PDD debe sumar 100 %." sqref="K7" xr:uid="{00000000-0002-0000-0200-000004000000}"/>
    <dataValidation allowBlank="1" showInputMessage="1" showErrorMessage="1" prompt="Registrar el porcentaje asginado a la tarea para la vigencia. " sqref="G7:J7" xr:uid="{00000000-0002-0000-0200-000005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200-000006000000}"/>
    <dataValidation allowBlank="1" showInputMessage="1" showErrorMessage="1" prompt="Corresponde al porcentaje total ejecutado para la tarea en la vigencia." sqref="AS7" xr:uid="{00000000-0002-0000-0200-000007000000}"/>
    <dataValidation allowBlank="1" showInputMessage="1" showErrorMessage="1" prompt="Corresponde al porcentaje total programado para la tarea en la vigencia. La sumatoria por tarea debe ser del 10%." sqref="AR7" xr:uid="{00000000-0002-0000-0200-000008000000}"/>
    <dataValidation allowBlank="1" showInputMessage="1" showErrorMessage="1" prompt="Corresponde al porcentaje ejecutado de las sub tareas para el periodo reportado." sqref="AE7 AK7 S7 Y7" xr:uid="{00000000-0002-0000-0200-000009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0A000000}"/>
    <dataValidation allowBlank="1" showInputMessage="1" showErrorMessage="1" prompt="Corresponde a la sumatoria del porcentaje programado para las subtareas de cada trimestre." sqref="N7" xr:uid="{00000000-0002-0000-0200-00000B000000}"/>
    <dataValidation allowBlank="1" showInputMessage="1" showErrorMessage="1" prompt="Corresponde al porcentaje total ejecutado para la sub tarea en la vigencia._x000a_" sqref="AP7" xr:uid="{00000000-0002-0000-0200-00000C000000}"/>
    <dataValidation allowBlank="1" showInputMessage="1" showErrorMessage="1" prompt="Corresponde al porcentaje total programado para la  sub tarea en la vigencia._x000a_" sqref="AO7" xr:uid="{00000000-0002-0000-0200-00000D000000}"/>
    <dataValidation allowBlank="1" showInputMessage="1" showErrorMessage="1" prompt="Corresponde al porcentaje ejecutado para la tarea, el cual depende de los porcentajes ejecutados en las sub tareas. " sqref="AB7 AH7 P7 V7" xr:uid="{00000000-0002-0000-0200-00000E000000}"/>
    <dataValidation allowBlank="1" showInputMessage="1" showErrorMessage="1" prompt="Corresponde al porcentaje programado para la tarea, el cual depende de los porcentajes asignados a las sub tareas. " sqref="AA7 AG7 O7 U7" xr:uid="{00000000-0002-0000-0200-00000F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10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200-000011000000}"/>
    <dataValidation allowBlank="1" showInputMessage="1" showErrorMessage="1" prompt="Relacione el código de las tareas con las que considera se da cumplimiento a la actividad." sqref="D7" xr:uid="{00000000-0002-0000-0200-000012000000}"/>
    <dataValidation allowBlank="1" showInputMessage="1" showErrorMessage="1" prompt="Relacionar el nombre de la actividad del proyecto. Debe guardar coherencia con el registrado en la hoja de vida de indicador." sqref="B7" xr:uid="{00000000-0002-0000-0200-000013000000}"/>
    <dataValidation allowBlank="1" showInputMessage="1" showErrorMessage="1" prompt="Corresponde al porcentaje programado para las sub tareas en el periodo a reportar." sqref="AJ7 AD7 R7 X7" xr:uid="{00000000-0002-0000-0200-000014000000}"/>
    <dataValidation allowBlank="1" showInputMessage="1" showErrorMessage="1" prompt="Relacionar el código de la actividad. El código es asignado por SEGPLAN, y debe guardar coherencia con el registrado en la hoja de vidad de indicador._x000a_" sqref="A7" xr:uid="{00000000-0002-0000-0200-000015000000}"/>
    <dataValidation type="list" allowBlank="1" showErrorMessage="1" sqref="A8 A11 A14" xr:uid="{00000000-0002-0000-0200-000016000000}">
      <formula1>#REF!</formula1>
    </dataValidation>
  </dataValidation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13"/>
  <sheetViews>
    <sheetView topLeftCell="AJ10" zoomScale="60" zoomScaleNormal="60" workbookViewId="0">
      <selection activeCell="AU11" sqref="AU11"/>
    </sheetView>
  </sheetViews>
  <sheetFormatPr baseColWidth="10" defaultRowHeight="15" x14ac:dyDescent="0.25"/>
  <cols>
    <col min="1" max="3" width="29.140625" style="512" customWidth="1"/>
    <col min="4" max="4" width="25.28515625" style="512" customWidth="1"/>
    <col min="5" max="5" width="17.28515625" style="512" hidden="1" customWidth="1"/>
    <col min="6" max="11" width="17.28515625" style="512" customWidth="1"/>
    <col min="12" max="12" width="35.5703125" style="512" customWidth="1"/>
    <col min="13" max="16" width="17.28515625" style="512" hidden="1" customWidth="1"/>
    <col min="17" max="22" width="17.28515625" style="512" customWidth="1"/>
    <col min="23" max="23" width="11.42578125" style="512"/>
    <col min="24" max="24" width="22.42578125" style="512" customWidth="1"/>
    <col min="25" max="26" width="11.42578125" style="512"/>
    <col min="27" max="29" width="20" style="512" hidden="1" customWidth="1"/>
    <col min="30" max="30" width="82.7109375" style="512" hidden="1" customWidth="1"/>
    <col min="31" max="31" width="46" style="512" hidden="1" customWidth="1"/>
    <col min="32" max="34" width="20" style="512" customWidth="1"/>
    <col min="35" max="35" width="85" style="512" customWidth="1"/>
    <col min="36" max="36" width="46.7109375" style="512" customWidth="1"/>
    <col min="37" max="46" width="20" style="512" hidden="1" customWidth="1"/>
    <col min="47" max="47" width="101.7109375" style="512" customWidth="1"/>
    <col min="48" max="48" width="44.5703125" style="512" customWidth="1"/>
    <col min="49" max="49" width="60.5703125" style="512" customWidth="1"/>
    <col min="50" max="50" width="11.42578125" style="512"/>
    <col min="51" max="53" width="21.28515625" style="512" customWidth="1"/>
    <col min="54" max="16384" width="11.42578125" style="512"/>
  </cols>
  <sheetData>
    <row r="1" spans="1:73" x14ac:dyDescent="0.25">
      <c r="A1" s="812"/>
      <c r="B1" s="785"/>
      <c r="C1" s="813" t="s">
        <v>0</v>
      </c>
      <c r="D1" s="814"/>
      <c r="E1" s="814"/>
      <c r="F1" s="814"/>
      <c r="G1" s="814"/>
      <c r="H1" s="814"/>
      <c r="I1" s="814"/>
      <c r="J1" s="814"/>
      <c r="K1" s="814"/>
      <c r="L1" s="814"/>
      <c r="M1" s="814"/>
      <c r="N1" s="814"/>
      <c r="O1" s="814"/>
      <c r="P1" s="814"/>
      <c r="Q1" s="564"/>
      <c r="R1" s="510"/>
      <c r="S1" s="510"/>
      <c r="T1" s="510"/>
      <c r="U1" s="510"/>
      <c r="V1" s="510"/>
      <c r="W1" s="510"/>
      <c r="X1" s="510"/>
      <c r="Y1" s="510"/>
      <c r="Z1" s="510"/>
      <c r="AA1" s="510"/>
      <c r="AB1" s="510"/>
      <c r="AC1" s="510"/>
      <c r="AD1" s="510"/>
      <c r="AE1" s="510"/>
      <c r="AF1" s="510"/>
      <c r="AG1" s="510"/>
      <c r="AH1" s="510"/>
      <c r="AI1" s="510"/>
      <c r="AJ1" s="510"/>
      <c r="AK1" s="510"/>
      <c r="AL1" s="510"/>
      <c r="AM1" s="510"/>
      <c r="AN1" s="511"/>
      <c r="AO1" s="510"/>
      <c r="AP1" s="510"/>
      <c r="AQ1" s="510"/>
      <c r="AR1" s="510"/>
      <c r="AS1" s="510"/>
      <c r="AT1" s="510"/>
      <c r="AU1" s="510"/>
      <c r="AV1" s="510"/>
      <c r="AW1" s="510"/>
      <c r="AX1" s="510"/>
      <c r="AY1" s="510"/>
      <c r="AZ1" s="510"/>
      <c r="BA1" s="510"/>
    </row>
    <row r="2" spans="1:73" x14ac:dyDescent="0.25">
      <c r="A2" s="786"/>
      <c r="B2" s="572"/>
      <c r="C2" s="813" t="s">
        <v>1</v>
      </c>
      <c r="D2" s="814"/>
      <c r="E2" s="814"/>
      <c r="F2" s="814"/>
      <c r="G2" s="814"/>
      <c r="H2" s="814"/>
      <c r="I2" s="814"/>
      <c r="J2" s="814"/>
      <c r="K2" s="814"/>
      <c r="L2" s="814"/>
      <c r="M2" s="814"/>
      <c r="N2" s="814"/>
      <c r="O2" s="814"/>
      <c r="P2" s="814"/>
      <c r="Q2" s="564"/>
      <c r="R2" s="510"/>
      <c r="S2" s="510"/>
      <c r="T2" s="510"/>
      <c r="U2" s="510"/>
      <c r="V2" s="510"/>
      <c r="W2" s="510"/>
      <c r="X2" s="510"/>
      <c r="Y2" s="510"/>
      <c r="Z2" s="510"/>
      <c r="AA2" s="510"/>
      <c r="AB2" s="510"/>
      <c r="AC2" s="510"/>
      <c r="AD2" s="510"/>
      <c r="AE2" s="510"/>
      <c r="AF2" s="510"/>
      <c r="AG2" s="510"/>
      <c r="AH2" s="510"/>
      <c r="AI2" s="510"/>
      <c r="AJ2" s="510"/>
      <c r="AK2" s="510"/>
      <c r="AL2" s="510"/>
      <c r="AM2" s="510"/>
      <c r="AN2" s="511"/>
      <c r="AO2" s="510"/>
      <c r="AP2" s="510"/>
      <c r="AQ2" s="510"/>
      <c r="AR2" s="510"/>
      <c r="AS2" s="510"/>
      <c r="AT2" s="510"/>
      <c r="AU2" s="510"/>
      <c r="AV2" s="510"/>
      <c r="AW2" s="510"/>
      <c r="AX2" s="510"/>
      <c r="AY2" s="510"/>
      <c r="AZ2" s="510"/>
      <c r="BA2" s="510"/>
    </row>
    <row r="3" spans="1:73" x14ac:dyDescent="0.25">
      <c r="A3" s="786"/>
      <c r="B3" s="572"/>
      <c r="C3" s="813" t="s">
        <v>2</v>
      </c>
      <c r="D3" s="814"/>
      <c r="E3" s="814"/>
      <c r="F3" s="814"/>
      <c r="G3" s="814"/>
      <c r="H3" s="814"/>
      <c r="I3" s="814"/>
      <c r="J3" s="814"/>
      <c r="K3" s="814"/>
      <c r="L3" s="814"/>
      <c r="M3" s="814"/>
      <c r="N3" s="814"/>
      <c r="O3" s="814"/>
      <c r="P3" s="814"/>
      <c r="Q3" s="564"/>
      <c r="R3" s="510"/>
      <c r="S3" s="510"/>
      <c r="T3" s="510"/>
      <c r="U3" s="510"/>
      <c r="V3" s="510"/>
      <c r="W3" s="510"/>
      <c r="X3" s="510"/>
      <c r="Y3" s="510"/>
      <c r="Z3" s="510"/>
      <c r="AA3" s="510"/>
      <c r="AB3" s="510"/>
      <c r="AC3" s="510"/>
      <c r="AD3" s="510"/>
      <c r="AE3" s="510"/>
      <c r="AF3" s="510"/>
      <c r="AG3" s="510"/>
      <c r="AH3" s="510"/>
      <c r="AI3" s="510"/>
      <c r="AJ3" s="510"/>
      <c r="AK3" s="510"/>
      <c r="AL3" s="510"/>
      <c r="AM3" s="510"/>
      <c r="AN3" s="511"/>
      <c r="AO3" s="510"/>
      <c r="AP3" s="510"/>
      <c r="AQ3" s="510"/>
      <c r="AR3" s="510"/>
      <c r="AS3" s="510"/>
      <c r="AT3" s="510"/>
      <c r="AU3" s="510"/>
      <c r="AV3" s="510"/>
      <c r="AW3" s="510"/>
      <c r="AX3" s="510"/>
      <c r="AY3" s="510"/>
      <c r="AZ3" s="510"/>
      <c r="BA3" s="510"/>
    </row>
    <row r="4" spans="1:73" x14ac:dyDescent="0.25">
      <c r="A4" s="787"/>
      <c r="B4" s="770"/>
      <c r="C4" s="813" t="s">
        <v>970</v>
      </c>
      <c r="D4" s="814"/>
      <c r="E4" s="814"/>
      <c r="F4" s="814"/>
      <c r="G4" s="814"/>
      <c r="H4" s="814"/>
      <c r="I4" s="814"/>
      <c r="J4" s="564"/>
      <c r="K4" s="815" t="s">
        <v>1009</v>
      </c>
      <c r="L4" s="816"/>
      <c r="M4" s="816"/>
      <c r="N4" s="816"/>
      <c r="O4" s="816"/>
      <c r="P4" s="816"/>
      <c r="Q4" s="817"/>
      <c r="R4" s="510"/>
      <c r="S4" s="510"/>
      <c r="T4" s="510"/>
      <c r="U4" s="510"/>
      <c r="V4" s="510"/>
      <c r="W4" s="510"/>
      <c r="X4" s="510"/>
      <c r="Y4" s="510"/>
      <c r="Z4" s="510"/>
      <c r="AA4" s="510"/>
      <c r="AB4" s="510"/>
      <c r="AC4" s="510"/>
      <c r="AD4" s="510"/>
      <c r="AE4" s="510"/>
      <c r="AF4" s="510"/>
      <c r="AG4" s="510"/>
      <c r="AH4" s="510"/>
      <c r="AI4" s="510"/>
      <c r="AJ4" s="510"/>
      <c r="AK4" s="510"/>
      <c r="AL4" s="510"/>
      <c r="AM4" s="510"/>
      <c r="AN4" s="511"/>
      <c r="AO4" s="510"/>
      <c r="AP4" s="510"/>
      <c r="AQ4" s="510"/>
      <c r="AR4" s="510"/>
      <c r="AS4" s="510"/>
      <c r="AT4" s="510"/>
      <c r="AU4" s="510"/>
      <c r="AV4" s="510"/>
      <c r="AW4" s="510"/>
      <c r="AX4" s="510"/>
      <c r="AY4" s="510"/>
      <c r="AZ4" s="510"/>
      <c r="BA4" s="510"/>
    </row>
    <row r="5" spans="1:73" ht="36.75" customHeight="1" x14ac:dyDescent="0.25">
      <c r="A5" s="510"/>
      <c r="B5" s="510"/>
      <c r="C5" s="510"/>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c r="AG5" s="510"/>
      <c r="AH5" s="510"/>
      <c r="AI5" s="513"/>
      <c r="AJ5" s="510"/>
      <c r="AK5" s="510"/>
      <c r="AL5" s="510"/>
      <c r="AM5" s="510"/>
      <c r="AN5" s="511"/>
      <c r="AO5" s="510"/>
      <c r="AP5" s="510"/>
      <c r="AQ5" s="510"/>
      <c r="AR5" s="510"/>
      <c r="AS5" s="510"/>
      <c r="AT5" s="510"/>
      <c r="AU5" s="514"/>
      <c r="AV5" s="514"/>
      <c r="AW5" s="514"/>
      <c r="AX5" s="510"/>
      <c r="AY5" s="805" t="s">
        <v>83</v>
      </c>
      <c r="AZ5" s="561"/>
      <c r="BA5" s="561"/>
    </row>
    <row r="6" spans="1:73" ht="29.25" customHeight="1" x14ac:dyDescent="0.25">
      <c r="A6" s="799" t="s">
        <v>93</v>
      </c>
      <c r="B6" s="800"/>
      <c r="C6" s="800"/>
      <c r="D6" s="800"/>
      <c r="E6" s="791"/>
      <c r="F6" s="799"/>
      <c r="G6" s="800"/>
      <c r="H6" s="800"/>
      <c r="I6" s="800"/>
      <c r="J6" s="800"/>
      <c r="K6" s="800"/>
      <c r="L6" s="800"/>
      <c r="M6" s="800"/>
      <c r="N6" s="800"/>
      <c r="O6" s="800"/>
      <c r="P6" s="800"/>
      <c r="Q6" s="800"/>
      <c r="R6" s="791"/>
      <c r="S6" s="515"/>
      <c r="T6" s="515"/>
      <c r="U6" s="796" t="s">
        <v>901</v>
      </c>
      <c r="V6" s="796" t="s">
        <v>902</v>
      </c>
      <c r="W6" s="806" t="s">
        <v>903</v>
      </c>
      <c r="X6" s="807"/>
      <c r="Y6" s="807"/>
      <c r="Z6" s="802"/>
      <c r="AA6" s="809" t="s">
        <v>84</v>
      </c>
      <c r="AB6" s="807"/>
      <c r="AC6" s="807"/>
      <c r="AD6" s="807"/>
      <c r="AE6" s="802"/>
      <c r="AF6" s="809" t="s">
        <v>85</v>
      </c>
      <c r="AG6" s="807"/>
      <c r="AH6" s="807"/>
      <c r="AI6" s="807"/>
      <c r="AJ6" s="802"/>
      <c r="AK6" s="809" t="s">
        <v>86</v>
      </c>
      <c r="AL6" s="807"/>
      <c r="AM6" s="807"/>
      <c r="AN6" s="807"/>
      <c r="AO6" s="802"/>
      <c r="AP6" s="809" t="s">
        <v>87</v>
      </c>
      <c r="AQ6" s="807"/>
      <c r="AR6" s="807"/>
      <c r="AS6" s="807"/>
      <c r="AT6" s="802"/>
      <c r="AU6" s="810" t="s">
        <v>904</v>
      </c>
      <c r="AV6" s="807"/>
      <c r="AW6" s="802"/>
      <c r="AX6" s="516"/>
      <c r="AY6" s="811" t="s">
        <v>905</v>
      </c>
      <c r="AZ6" s="561"/>
      <c r="BA6" s="572"/>
      <c r="BB6" s="516"/>
      <c r="BC6" s="516"/>
      <c r="BD6" s="516"/>
      <c r="BE6" s="516"/>
      <c r="BF6" s="516"/>
      <c r="BG6" s="516"/>
      <c r="BH6" s="516"/>
      <c r="BI6" s="516"/>
      <c r="BJ6" s="516"/>
      <c r="BK6" s="516"/>
      <c r="BL6" s="516"/>
      <c r="BM6" s="516"/>
      <c r="BN6" s="516"/>
      <c r="BO6" s="516"/>
      <c r="BP6" s="516"/>
      <c r="BQ6" s="516"/>
      <c r="BR6" s="516"/>
      <c r="BS6" s="516"/>
      <c r="BT6" s="516"/>
      <c r="BU6" s="516"/>
    </row>
    <row r="7" spans="1:73" ht="29.25" customHeight="1" x14ac:dyDescent="0.25">
      <c r="A7" s="796" t="s">
        <v>95</v>
      </c>
      <c r="B7" s="796" t="s">
        <v>96</v>
      </c>
      <c r="C7" s="796" t="s">
        <v>97</v>
      </c>
      <c r="D7" s="796" t="s">
        <v>98</v>
      </c>
      <c r="E7" s="797" t="s">
        <v>99</v>
      </c>
      <c r="F7" s="799" t="s">
        <v>100</v>
      </c>
      <c r="G7" s="800"/>
      <c r="H7" s="800"/>
      <c r="I7" s="800"/>
      <c r="J7" s="791"/>
      <c r="K7" s="796" t="s">
        <v>101</v>
      </c>
      <c r="L7" s="796" t="s">
        <v>102</v>
      </c>
      <c r="M7" s="801" t="s">
        <v>103</v>
      </c>
      <c r="N7" s="802"/>
      <c r="O7" s="790" t="s">
        <v>104</v>
      </c>
      <c r="P7" s="791"/>
      <c r="Q7" s="792" t="s">
        <v>105</v>
      </c>
      <c r="R7" s="793"/>
      <c r="S7" s="796" t="s">
        <v>106</v>
      </c>
      <c r="T7" s="796" t="s">
        <v>107</v>
      </c>
      <c r="U7" s="796"/>
      <c r="V7" s="796"/>
      <c r="W7" s="803"/>
      <c r="X7" s="808"/>
      <c r="Y7" s="808"/>
      <c r="Z7" s="804"/>
      <c r="AA7" s="803"/>
      <c r="AB7" s="808"/>
      <c r="AC7" s="808"/>
      <c r="AD7" s="808"/>
      <c r="AE7" s="804"/>
      <c r="AF7" s="803"/>
      <c r="AG7" s="808"/>
      <c r="AH7" s="808"/>
      <c r="AI7" s="808"/>
      <c r="AJ7" s="804"/>
      <c r="AK7" s="803"/>
      <c r="AL7" s="808"/>
      <c r="AM7" s="808"/>
      <c r="AN7" s="808"/>
      <c r="AO7" s="804"/>
      <c r="AP7" s="803"/>
      <c r="AQ7" s="808"/>
      <c r="AR7" s="808"/>
      <c r="AS7" s="808"/>
      <c r="AT7" s="804"/>
      <c r="AU7" s="803"/>
      <c r="AV7" s="808"/>
      <c r="AW7" s="804"/>
      <c r="AX7" s="516"/>
      <c r="AY7" s="787"/>
      <c r="AZ7" s="769"/>
      <c r="BA7" s="770"/>
      <c r="BB7" s="516"/>
      <c r="BC7" s="516"/>
      <c r="BD7" s="516"/>
      <c r="BE7" s="516"/>
      <c r="BF7" s="516"/>
      <c r="BG7" s="516"/>
      <c r="BH7" s="516"/>
      <c r="BI7" s="516"/>
      <c r="BJ7" s="516"/>
      <c r="BK7" s="516"/>
      <c r="BL7" s="516"/>
      <c r="BM7" s="516"/>
      <c r="BN7" s="516"/>
      <c r="BO7" s="516"/>
      <c r="BP7" s="516"/>
      <c r="BQ7" s="516"/>
      <c r="BR7" s="516"/>
      <c r="BS7" s="516"/>
      <c r="BT7" s="516"/>
      <c r="BU7" s="516"/>
    </row>
    <row r="8" spans="1:73" ht="60.75" customHeight="1" x14ac:dyDescent="0.25">
      <c r="A8" s="796"/>
      <c r="B8" s="796"/>
      <c r="C8" s="796"/>
      <c r="D8" s="796"/>
      <c r="E8" s="798"/>
      <c r="F8" s="517" t="s">
        <v>108</v>
      </c>
      <c r="G8" s="517" t="s">
        <v>109</v>
      </c>
      <c r="H8" s="517" t="s">
        <v>110</v>
      </c>
      <c r="I8" s="517" t="s">
        <v>111</v>
      </c>
      <c r="J8" s="517" t="s">
        <v>112</v>
      </c>
      <c r="K8" s="796"/>
      <c r="L8" s="796"/>
      <c r="M8" s="803"/>
      <c r="N8" s="804"/>
      <c r="O8" s="518" t="s">
        <v>113</v>
      </c>
      <c r="P8" s="518" t="s">
        <v>114</v>
      </c>
      <c r="Q8" s="794"/>
      <c r="R8" s="795"/>
      <c r="S8" s="796"/>
      <c r="T8" s="796"/>
      <c r="U8" s="796"/>
      <c r="V8" s="796"/>
      <c r="W8" s="519" t="s">
        <v>864</v>
      </c>
      <c r="X8" s="519" t="s">
        <v>865</v>
      </c>
      <c r="Y8" s="519" t="s">
        <v>906</v>
      </c>
      <c r="Z8" s="520" t="s">
        <v>115</v>
      </c>
      <c r="AA8" s="521" t="str">
        <f>AA6&amp;": Programado Actividad"</f>
        <v>Ene-Mar: Programado Actividad</v>
      </c>
      <c r="AB8" s="521" t="str">
        <f>AA6&amp;": Ejecutado Actividad"</f>
        <v>Ene-Mar: Ejecutado Actividad</v>
      </c>
      <c r="AC8" s="521" t="s">
        <v>907</v>
      </c>
      <c r="AD8" s="522" t="s">
        <v>908</v>
      </c>
      <c r="AE8" s="521" t="s">
        <v>757</v>
      </c>
      <c r="AF8" s="521" t="str">
        <f>AF6&amp;": Programado Actividad"</f>
        <v>Abr-Jun: Programado Actividad</v>
      </c>
      <c r="AG8" s="521" t="str">
        <f>AF6&amp;": Ejecutado Actividad"</f>
        <v>Abr-Jun: Ejecutado Actividad</v>
      </c>
      <c r="AH8" s="521" t="s">
        <v>907</v>
      </c>
      <c r="AI8" s="522" t="s">
        <v>908</v>
      </c>
      <c r="AJ8" s="521" t="s">
        <v>757</v>
      </c>
      <c r="AK8" s="521" t="str">
        <f>AK6&amp;": Programado Actividad"</f>
        <v>Jul-Sep: Programado Actividad</v>
      </c>
      <c r="AL8" s="521" t="str">
        <f>AK6&amp;": Ejecutado Actividad"</f>
        <v>Jul-Sep: Ejecutado Actividad</v>
      </c>
      <c r="AM8" s="521" t="s">
        <v>907</v>
      </c>
      <c r="AN8" s="522" t="s">
        <v>908</v>
      </c>
      <c r="AO8" s="521" t="s">
        <v>757</v>
      </c>
      <c r="AP8" s="521" t="str">
        <f>AP6&amp;": Programado Actividad"</f>
        <v>Oct-Dic: Programado Actividad</v>
      </c>
      <c r="AQ8" s="521" t="str">
        <f>AP6&amp;": EjecutadoActividad"</f>
        <v>Oct-Dic: EjecutadoActividad</v>
      </c>
      <c r="AR8" s="521" t="s">
        <v>907</v>
      </c>
      <c r="AS8" s="521" t="s">
        <v>909</v>
      </c>
      <c r="AT8" s="521" t="s">
        <v>757</v>
      </c>
      <c r="AU8" s="523" t="s">
        <v>116</v>
      </c>
      <c r="AV8" s="523" t="s">
        <v>117</v>
      </c>
      <c r="AW8" s="523" t="s">
        <v>118</v>
      </c>
      <c r="AX8" s="516"/>
      <c r="AY8" s="524" t="s">
        <v>910</v>
      </c>
      <c r="AZ8" s="524" t="s">
        <v>911</v>
      </c>
      <c r="BA8" s="524" t="s">
        <v>912</v>
      </c>
      <c r="BB8" s="516"/>
      <c r="BC8" s="516"/>
      <c r="BD8" s="516"/>
      <c r="BE8" s="516"/>
      <c r="BF8" s="516"/>
      <c r="BG8" s="516"/>
      <c r="BH8" s="516"/>
      <c r="BI8" s="516"/>
      <c r="BJ8" s="516"/>
      <c r="BK8" s="516"/>
      <c r="BL8" s="516"/>
      <c r="BM8" s="516"/>
      <c r="BN8" s="516"/>
      <c r="BO8" s="516"/>
      <c r="BP8" s="516"/>
      <c r="BQ8" s="516"/>
      <c r="BR8" s="516"/>
      <c r="BS8" s="516"/>
      <c r="BT8" s="516"/>
      <c r="BU8" s="516"/>
    </row>
    <row r="9" spans="1:73" ht="347.25" customHeight="1" x14ac:dyDescent="0.25">
      <c r="A9" s="525" t="s">
        <v>938</v>
      </c>
      <c r="B9" s="525" t="s">
        <v>939</v>
      </c>
      <c r="C9" s="525" t="s">
        <v>922</v>
      </c>
      <c r="D9" s="525" t="s">
        <v>654</v>
      </c>
      <c r="E9" s="526"/>
      <c r="F9" s="527" t="s">
        <v>657</v>
      </c>
      <c r="G9" s="527" t="s">
        <v>687</v>
      </c>
      <c r="H9" s="527" t="s">
        <v>845</v>
      </c>
      <c r="I9" s="527" t="s">
        <v>658</v>
      </c>
      <c r="J9" s="526" t="s">
        <v>770</v>
      </c>
      <c r="K9" s="527" t="s">
        <v>934</v>
      </c>
      <c r="L9" s="527" t="s">
        <v>886</v>
      </c>
      <c r="M9" s="526"/>
      <c r="N9" s="526"/>
      <c r="O9" s="526"/>
      <c r="P9" s="526"/>
      <c r="Q9" s="526" t="s">
        <v>119</v>
      </c>
      <c r="R9" s="527" t="s">
        <v>803</v>
      </c>
      <c r="S9" s="526">
        <v>2409004</v>
      </c>
      <c r="T9" s="527" t="s">
        <v>799</v>
      </c>
      <c r="U9" s="526">
        <v>1981</v>
      </c>
      <c r="V9" s="527" t="s">
        <v>678</v>
      </c>
      <c r="W9" s="526">
        <f>+'2.Actividad_tareas_subtareas'!A8</f>
        <v>1</v>
      </c>
      <c r="X9" s="527" t="str">
        <f>+'2.Actividad_tareas_subtareas'!B8</f>
        <v>Realizar 65.000 intervenciones para la regulación y control del tránsito y el transporte en la ciudad.</v>
      </c>
      <c r="Y9" s="528">
        <f>+'Anexo_Ficha técnica'!B13</f>
        <v>21875</v>
      </c>
      <c r="Z9" s="529" t="s">
        <v>664</v>
      </c>
      <c r="AA9" s="528">
        <v>5550</v>
      </c>
      <c r="AB9" s="528">
        <v>5550</v>
      </c>
      <c r="AC9" s="530">
        <f>+AB9/AA9</f>
        <v>1</v>
      </c>
      <c r="AD9" s="531" t="s">
        <v>1255</v>
      </c>
      <c r="AE9" s="532" t="s">
        <v>1230</v>
      </c>
      <c r="AF9" s="528">
        <v>5541</v>
      </c>
      <c r="AG9" s="533">
        <v>5541</v>
      </c>
      <c r="AH9" s="534">
        <f>+AG9/AF9</f>
        <v>1</v>
      </c>
      <c r="AI9" s="535" t="s">
        <v>1256</v>
      </c>
      <c r="AJ9" s="532" t="s">
        <v>1246</v>
      </c>
      <c r="AK9" s="528">
        <v>5259</v>
      </c>
      <c r="AL9" s="528"/>
      <c r="AM9" s="534">
        <f>+AL9/AK9</f>
        <v>0</v>
      </c>
      <c r="AN9" s="536"/>
      <c r="AO9" s="532"/>
      <c r="AP9" s="528">
        <v>5435</v>
      </c>
      <c r="AQ9" s="537"/>
      <c r="AR9" s="534">
        <f>+AQ9/AP9</f>
        <v>0</v>
      </c>
      <c r="AS9" s="536"/>
      <c r="AT9" s="532"/>
      <c r="AU9" s="990" t="s">
        <v>1263</v>
      </c>
      <c r="AV9" s="991" t="s">
        <v>770</v>
      </c>
      <c r="AW9" s="992" t="s">
        <v>1002</v>
      </c>
      <c r="AX9" s="538"/>
      <c r="AY9" s="539">
        <f>+AA9+AF9+AK9+AP9</f>
        <v>21785</v>
      </c>
      <c r="AZ9" s="540">
        <f>+AB9+AG9</f>
        <v>11091</v>
      </c>
      <c r="BA9" s="541">
        <f>+AZ9/AY9</f>
        <v>0.50911177415652975</v>
      </c>
      <c r="BB9" s="490">
        <f>1850*3</f>
        <v>5550</v>
      </c>
    </row>
    <row r="10" spans="1:73" ht="405" x14ac:dyDescent="0.25">
      <c r="A10" s="525" t="s">
        <v>938</v>
      </c>
      <c r="B10" s="525" t="s">
        <v>939</v>
      </c>
      <c r="C10" s="525" t="s">
        <v>922</v>
      </c>
      <c r="D10" s="525" t="s">
        <v>654</v>
      </c>
      <c r="E10" s="526"/>
      <c r="F10" s="527" t="s">
        <v>657</v>
      </c>
      <c r="G10" s="527" t="s">
        <v>687</v>
      </c>
      <c r="H10" s="526" t="s">
        <v>770</v>
      </c>
      <c r="I10" s="526" t="s">
        <v>770</v>
      </c>
      <c r="J10" s="526" t="s">
        <v>770</v>
      </c>
      <c r="K10" s="527" t="s">
        <v>934</v>
      </c>
      <c r="L10" s="527" t="s">
        <v>886</v>
      </c>
      <c r="M10" s="526"/>
      <c r="N10" s="526"/>
      <c r="O10" s="526"/>
      <c r="P10" s="526"/>
      <c r="Q10" s="526" t="s">
        <v>119</v>
      </c>
      <c r="R10" s="526" t="s">
        <v>770</v>
      </c>
      <c r="S10" s="526">
        <v>2409004</v>
      </c>
      <c r="T10" s="527" t="s">
        <v>799</v>
      </c>
      <c r="U10" s="526">
        <v>1981</v>
      </c>
      <c r="V10" s="527" t="s">
        <v>678</v>
      </c>
      <c r="W10" s="526">
        <f>+'2.Actividad_tareas_subtareas'!A11</f>
        <v>2</v>
      </c>
      <c r="X10" s="527" t="str">
        <f>+'2.Actividad_tareas_subtareas'!B11</f>
        <v>Atender 100% de los incidentes asignados en materia de gestión del tránsito en la ciudad</v>
      </c>
      <c r="Y10" s="534">
        <f>+'Anexo_Ficha técnica'!B52</f>
        <v>1</v>
      </c>
      <c r="Z10" s="529" t="s">
        <v>664</v>
      </c>
      <c r="AA10" s="542">
        <v>1</v>
      </c>
      <c r="AB10" s="543">
        <v>1</v>
      </c>
      <c r="AC10" s="530">
        <f>+AB10/AA10</f>
        <v>1</v>
      </c>
      <c r="AD10" s="544" t="s">
        <v>1257</v>
      </c>
      <c r="AE10" s="532" t="s">
        <v>1231</v>
      </c>
      <c r="AF10" s="534">
        <v>1</v>
      </c>
      <c r="AG10" s="534">
        <v>1</v>
      </c>
      <c r="AH10" s="534">
        <f t="shared" ref="AH10:AH11" si="0">+AG10/AF10</f>
        <v>1</v>
      </c>
      <c r="AI10" s="535" t="s">
        <v>1258</v>
      </c>
      <c r="AJ10" s="532" t="s">
        <v>1247</v>
      </c>
      <c r="AK10" s="542">
        <v>1</v>
      </c>
      <c r="AL10" s="545"/>
      <c r="AM10" s="534">
        <f t="shared" ref="AM10:AM11" si="1">+AL10/AK10</f>
        <v>0</v>
      </c>
      <c r="AN10" s="546"/>
      <c r="AO10" s="532"/>
      <c r="AP10" s="542">
        <v>1</v>
      </c>
      <c r="AQ10" s="534"/>
      <c r="AR10" s="534">
        <f t="shared" ref="AR10:AR11" si="2">+AQ10/AP10</f>
        <v>0</v>
      </c>
      <c r="AS10" s="547"/>
      <c r="AT10" s="532"/>
      <c r="AU10" s="532" t="s">
        <v>1259</v>
      </c>
      <c r="AV10" s="993" t="s">
        <v>770</v>
      </c>
      <c r="AW10" s="992" t="s">
        <v>1002</v>
      </c>
      <c r="AX10" s="538"/>
      <c r="AY10" s="548">
        <f>+AVERAGE(AA10,AF10,AK10,AP10)</f>
        <v>1</v>
      </c>
      <c r="AZ10" s="541">
        <f>AVERAGE(AB10,AG10,AL10,AQ10)</f>
        <v>1</v>
      </c>
      <c r="BA10" s="541">
        <f t="shared" ref="BA10:BA11" si="3">+AZ10/AY10</f>
        <v>1</v>
      </c>
    </row>
    <row r="11" spans="1:73" ht="309" customHeight="1" x14ac:dyDescent="0.25">
      <c r="A11" s="525" t="s">
        <v>938</v>
      </c>
      <c r="B11" s="525" t="s">
        <v>939</v>
      </c>
      <c r="C11" s="525" t="s">
        <v>922</v>
      </c>
      <c r="D11" s="525" t="s">
        <v>654</v>
      </c>
      <c r="E11" s="526"/>
      <c r="F11" s="527" t="s">
        <v>657</v>
      </c>
      <c r="G11" s="527" t="s">
        <v>687</v>
      </c>
      <c r="H11" s="526" t="s">
        <v>770</v>
      </c>
      <c r="I11" s="526" t="s">
        <v>770</v>
      </c>
      <c r="J11" s="526" t="s">
        <v>770</v>
      </c>
      <c r="K11" s="527" t="s">
        <v>701</v>
      </c>
      <c r="L11" s="527" t="s">
        <v>887</v>
      </c>
      <c r="M11" s="526"/>
      <c r="N11" s="526"/>
      <c r="O11" s="526"/>
      <c r="P11" s="526"/>
      <c r="Q11" s="526" t="s">
        <v>664</v>
      </c>
      <c r="R11" s="526" t="s">
        <v>770</v>
      </c>
      <c r="S11" s="526">
        <v>2409002</v>
      </c>
      <c r="T11" s="527" t="s">
        <v>846</v>
      </c>
      <c r="U11" s="526">
        <v>1982</v>
      </c>
      <c r="V11" s="527" t="s">
        <v>802</v>
      </c>
      <c r="W11" s="526">
        <f>+'2.Actividad_tareas_subtareas'!A14</f>
        <v>3</v>
      </c>
      <c r="X11" s="527" t="str">
        <f>+'2.Actividad_tareas_subtareas'!B14</f>
        <v>Realizar 4600 intevencione de prevención vial dirigida a los diferentes actores viales en la ciudad</v>
      </c>
      <c r="Y11" s="528">
        <f>+'Anexo_Ficha técnica'!B91</f>
        <v>1452</v>
      </c>
      <c r="Z11" s="529" t="s">
        <v>664</v>
      </c>
      <c r="AA11" s="528">
        <v>364</v>
      </c>
      <c r="AB11" s="528">
        <v>364</v>
      </c>
      <c r="AC11" s="530">
        <f>+AB11/AA11</f>
        <v>1</v>
      </c>
      <c r="AD11" s="549" t="s">
        <v>1260</v>
      </c>
      <c r="AE11" s="532" t="s">
        <v>1232</v>
      </c>
      <c r="AF11" s="528">
        <v>371</v>
      </c>
      <c r="AG11" s="533">
        <v>371</v>
      </c>
      <c r="AH11" s="534">
        <f t="shared" si="0"/>
        <v>1</v>
      </c>
      <c r="AI11" s="546" t="s">
        <v>1261</v>
      </c>
      <c r="AJ11" s="532" t="s">
        <v>1248</v>
      </c>
      <c r="AK11" s="528">
        <v>355</v>
      </c>
      <c r="AL11" s="533"/>
      <c r="AM11" s="534">
        <f t="shared" si="1"/>
        <v>0</v>
      </c>
      <c r="AN11" s="535"/>
      <c r="AO11" s="532"/>
      <c r="AP11" s="533">
        <v>362</v>
      </c>
      <c r="AQ11" s="533"/>
      <c r="AR11" s="534">
        <f t="shared" si="2"/>
        <v>0</v>
      </c>
      <c r="AS11" s="532"/>
      <c r="AT11" s="532"/>
      <c r="AU11" s="990" t="s">
        <v>1262</v>
      </c>
      <c r="AV11" s="991" t="s">
        <v>770</v>
      </c>
      <c r="AW11" s="992" t="s">
        <v>1003</v>
      </c>
      <c r="AX11" s="538"/>
      <c r="AY11" s="539">
        <f t="shared" ref="AY11" si="4">+AA11+AF11+AK11+AP11</f>
        <v>1452</v>
      </c>
      <c r="AZ11" s="540">
        <f>+AB11+AG11+AL11+AQ11</f>
        <v>735</v>
      </c>
      <c r="BA11" s="541">
        <f t="shared" si="3"/>
        <v>0.50619834710743805</v>
      </c>
    </row>
    <row r="12" spans="1:73" x14ac:dyDescent="0.25">
      <c r="AD12" s="491">
        <f>32520+32660+32694</f>
        <v>97874</v>
      </c>
      <c r="AZ12" s="550"/>
    </row>
    <row r="13" spans="1:73" x14ac:dyDescent="0.25">
      <c r="AD13" s="491">
        <f>168+98+98</f>
        <v>364</v>
      </c>
    </row>
  </sheetData>
  <mergeCells count="31">
    <mergeCell ref="A1:B4"/>
    <mergeCell ref="C1:Q1"/>
    <mergeCell ref="C2:Q2"/>
    <mergeCell ref="C3:Q3"/>
    <mergeCell ref="C4:J4"/>
    <mergeCell ref="K4:Q4"/>
    <mergeCell ref="AY5:BA5"/>
    <mergeCell ref="A6:E6"/>
    <mergeCell ref="F6:R6"/>
    <mergeCell ref="U6:U8"/>
    <mergeCell ref="V6:V8"/>
    <mergeCell ref="W6:Z7"/>
    <mergeCell ref="AA6:AE7"/>
    <mergeCell ref="AF6:AJ7"/>
    <mergeCell ref="AK6:AO7"/>
    <mergeCell ref="AP6:AT7"/>
    <mergeCell ref="AU6:AW7"/>
    <mergeCell ref="AY6:BA7"/>
    <mergeCell ref="A7:A8"/>
    <mergeCell ref="B7:B8"/>
    <mergeCell ref="C7:C8"/>
    <mergeCell ref="D7:D8"/>
    <mergeCell ref="O7:P7"/>
    <mergeCell ref="Q7:R8"/>
    <mergeCell ref="S7:S8"/>
    <mergeCell ref="T7:T8"/>
    <mergeCell ref="E7:E8"/>
    <mergeCell ref="F7:J7"/>
    <mergeCell ref="K7:K8"/>
    <mergeCell ref="L7:L8"/>
    <mergeCell ref="M7:N8"/>
  </mergeCells>
  <dataValidations count="38">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62252B91-6570-4FE7-8D56-20AD18AE61F5}"/>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DDA119D0-5B8C-4A24-8128-DA124B23842E}"/>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9E2990E8-0C9F-402F-B2B9-828E6B9EF03C}"/>
    <dataValidation allowBlank="1" showInputMessage="1" showErrorMessage="1" prompt="Corresponde a la magnitud ejecutada para el cuarto trimestre. Tener presente si ésta depende o no del avance de las actividades de la pestaña 2." sqref="AQ8" xr:uid="{AEBFB4C0-6D46-46BC-86C8-55F7798E2CF0}"/>
    <dataValidation allowBlank="1" showInputMessage="1" showErrorMessage="1" prompt="Corresponde a la magnitud programada para el cuarto trimestre. Tener presente si ésta depende o no del avance de las actividades de la pestaña 2." sqref="AP8" xr:uid="{1BAF40D9-B35F-4E2A-AFB8-67BCFC2B1519}"/>
    <dataValidation allowBlank="1" showInputMessage="1" showErrorMessage="1" prompt="Corresponde a la magnitud programada para el tercer trimestre. Tener presente si ésta depende o no del avance de las actividades de la pestaña 2." sqref="AK8" xr:uid="{3C8DF972-5F32-4A0C-9800-31D8D6DFF742}"/>
    <dataValidation allowBlank="1" showInputMessage="1" showErrorMessage="1" prompt="Corresponde a la magnitud ejecutada para el tercer trimestre. Tener presente si ésta depende o no del avance de las actividades de la pestaña 2." sqref="AL8" xr:uid="{3DDE1CE6-7274-4F18-B335-29C025FBD9F6}"/>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7E7C3CF2-0314-4206-8687-A29DE072B2BD}"/>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599A26BB-7CB1-402A-95A9-1FC3E44AB21E}"/>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227D0DC2-38FA-4466-BD53-9351067A948E}"/>
    <dataValidation allowBlank="1" showInputMessage="1" showErrorMessage="1" prompt="Ingrese la magnitud  programada en la vigencia para el cumplimiento de la actividad." sqref="Y8" xr:uid="{AAE6EB53-41D8-4030-A746-AF61D96A02A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7F92DAD1-6EAD-4C2E-B22E-C097F60A9754}"/>
    <dataValidation allowBlank="1" showInputMessage="1" showErrorMessage="1" prompt="Corresponde a la magnitud programada para el primer trimestre. Tener presente si ésta depende o no del avance de las actividades de la pestaña 2." sqref="AA8" xr:uid="{168E9FE5-637A-4885-AA8D-FA4E50252D75}"/>
    <dataValidation allowBlank="1" showInputMessage="1" showErrorMessage="1" prompt="Corresponde a la magnitud ejecutada para el primer trimestre. Tener presente si ésta depende o no del avance de las actividades de la pestaña 2." sqref="AB8" xr:uid="{FD2800EA-6141-4E8A-9C46-F78167CB5DF2}"/>
    <dataValidation allowBlank="1" showInputMessage="1" showErrorMessage="1" prompt="Corresponde a la magnitud programada para el segundo trimestre. Tener presente si ésta depende o no del avance de las actividades de la pestaña 2." sqref="AF8" xr:uid="{1A5173F8-EBFB-4AED-8E34-448E3C4D0C6E}"/>
    <dataValidation allowBlank="1" showInputMessage="1" showErrorMessage="1" prompt="Corresponde a la magnitud ejecutada para el segundo trimestre. Tener presente si ésta depende o no del avance de las actividades de la pestaña 2." sqref="AG8" xr:uid="{F9725EFB-A7F0-4582-B328-005773F5B93C}"/>
    <dataValidation allowBlank="1" showInputMessage="1" showErrorMessage="1" prompt="Relacionar el nombre de la actividad del proyecto. Debe guardar coherencia con el registrado en la hoja de vida de indicador." sqref="X8" xr:uid="{FDEE9171-FC83-4C90-97DB-7C157D046EAD}"/>
    <dataValidation allowBlank="1" showInputMessage="1" showErrorMessage="1" prompt="Relacionar el código de la actividad. El código es asignado por SEGPLAN, y debe guardar coherencia con el registrado en la hoja de vidad de indicador._x000a_" sqref="W8" xr:uid="{9936F2A3-3319-4340-B352-CC68D309F4D0}"/>
    <dataValidation allowBlank="1" showInputMessage="1" showErrorMessage="1" prompt="Relacione el link de la carpeta donde se cargarán las evidencias que dan cuenta de la gestión trimestral. " sqref="AT8 AE8 AO8 AJ8" xr:uid="{A13EA959-3567-436F-8129-08A557D61B7E}"/>
    <dataValidation allowBlank="1" showInputMessage="1" showErrorMessage="1" prompt="Corresponde a la magnitud TOTAL programada para la vigencia. Debe guardar coherencia con la magnitud relacionada en la columna Z." sqref="AY8" xr:uid="{5B6E51F3-BE32-4C1E-8F9E-8E389861D9D5}"/>
    <dataValidation allowBlank="1" showInputMessage="1" showErrorMessage="1" prompt="Corresponde a la magnitud TOTAL ejecutada en la vigencia." sqref="AZ8" xr:uid="{F52E342F-580F-4F5C-9CF1-33CB8C13CCAA}"/>
    <dataValidation allowBlank="1" showInputMessage="1" showErrorMessage="1" prompt="Muestra los resultados de la ejecución frente a la programación" sqref="AM8 AC8 BA8 AR8 AH8" xr:uid="{F8E977AC-E1CB-47E0-9E76-D47866AB17F2}"/>
    <dataValidation allowBlank="1" showInputMessage="1" showErrorMessage="1" prompt="Relacionar el número de la meta plan de desarrollo - PDD tal y como se aparece en el sistema SEGPLAN." sqref="U6:U8" xr:uid="{B85B431E-C9EE-444B-A312-4A30CE509B83}"/>
    <dataValidation allowBlank="1" showInputMessage="1" showErrorMessage="1" prompt="Relacionar el nombre de la meta plan de desarrollo - PDD tal y como se aparece en el sistema SEGPLAN." sqref="V6:V8" xr:uid="{544B72BB-3BE2-4295-AEC4-ABC885317968}"/>
    <dataValidation allowBlank="1" showInputMessage="1" showErrorMessage="1" prompt="Corresponde a la meta del ODS Primario al cual está relacionada la meta PDD. Esta información será diligenciada por la Oficina Asesora de Planeación Institucional." sqref="L7:L8" xr:uid="{A06E5B96-5C02-4E53-A7BD-524370D8654F}"/>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3F307137-5B94-4170-8351-9F9BB416F5E8}"/>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47074BB1-7D75-45AF-89F7-A487588F0FCD}"/>
    <dataValidation type="list" allowBlank="1" showErrorMessage="1" sqref="X5:AG5" xr:uid="{00000000-0002-0000-0300-00001E000000}">
      <formula1>Meses</formula1>
    </dataValidation>
    <dataValidation type="list" allowBlank="1" showErrorMessage="1" sqref="Z9:Z11 V9:V10 I9 E9:G11 M9:Q11" xr:uid="{00000000-0002-0000-0300-00001F000000}">
      <formula1>#REF!</formula1>
    </dataValidation>
    <dataValidation allowBlank="1" showErrorMessage="1" sqref="A9:C11" xr:uid="{00000000-0002-0000-0300-000020000000}"/>
    <dataValidation allowBlank="1" showInputMessage="1" showErrorMessage="1" prompt="Escoja el objetivo estratégico de la lista desplegable conforme a la actividad." sqref="C7:C8" xr:uid="{D2F98C63-F07B-434E-A2BF-5799AB590E3F}"/>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8669EE1F-7E98-48D3-8A84-7579746E714A}"/>
    <dataValidation allowBlank="1" showInputMessage="1" showErrorMessage="1" prompt="Escoja el componente de la lista desplegable conforme a la actividad." sqref="A7:B8" xr:uid="{4E2B5C29-7612-43A0-AC1D-B1650FE9A382}"/>
    <dataValidation allowBlank="1" showInputMessage="1" showErrorMessage="1" prompt="Corresponde al ODS Primario al cual está relacionada la meta PDD. Esta información será diligenciada por la OAPI conforme a la matriz final definida conjuntamente con la SDP." sqref="K7:K8" xr:uid="{2D9ED3CB-48C1-43CF-8882-8657FA6BCCA2}"/>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2B5902DB-0FEF-4922-9453-B53A3CE2DFBE}"/>
    <dataValidation allowBlank="1" showInputMessage="1" showErrorMessage="1" prompt="Validar si la meta PDD y/o actividad proyecto de inversión aportan a los Resultdos y/o Productos de política pública en los que participa la entidad. Anteponga Meta PDD y/o actividad PI, según el caso. " sqref="Q7" xr:uid="{EA2E88A0-5CEA-440C-B171-D0C6B55D804E}"/>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para PIIP de cada proyecto." sqref="T7:T8" xr:uid="{F8ABDE27-6073-4DF6-8E09-15A54014B375}"/>
    <dataValidation allowBlank="1" showInputMessage="1" showErrorMessage="1" prompt="Relacionar el código del Producto al cual le aporta la actividad proyecto de inversión. Si la actividad no aporta diligenciar con N.A. Los productos se encuentran relacionados en el formato de reporte para PIIP de cada proyecto." sqref="S7:S8" xr:uid="{A5D79546-DBA5-49A9-8D70-AE5B4F228DD9}"/>
  </dataValidations>
  <pageMargins left="0.7" right="0.7" top="0.75" bottom="0.75" header="0.3" footer="0.3"/>
  <pageSetup orientation="portrait" r:id="rId1"/>
  <ignoredErrors>
    <ignoredError sqref="AY10:AZ10"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999"/>
  <sheetViews>
    <sheetView showGridLines="0" zoomScale="70" zoomScaleNormal="70" workbookViewId="0">
      <selection activeCell="C14" sqref="C14:C18"/>
    </sheetView>
  </sheetViews>
  <sheetFormatPr baseColWidth="10" defaultColWidth="14.42578125" defaultRowHeight="15" customHeight="1" x14ac:dyDescent="0.25"/>
  <cols>
    <col min="1" max="1" width="29.42578125" style="294" customWidth="1"/>
    <col min="2" max="2" width="13.85546875" style="303" customWidth="1"/>
    <col min="3" max="3" width="36.5703125" style="294" customWidth="1"/>
    <col min="4" max="4" width="16" style="294" customWidth="1"/>
    <col min="5" max="5" width="10.5703125" style="294" customWidth="1"/>
    <col min="6" max="11" width="14.7109375" style="346" customWidth="1"/>
    <col min="12" max="14" width="14.7109375" style="346" hidden="1" customWidth="1"/>
    <col min="15" max="15" width="24.7109375" style="294" customWidth="1"/>
    <col min="16" max="17" width="21.42578125" style="294" customWidth="1"/>
    <col min="18" max="18" width="20.28515625" style="294" hidden="1" customWidth="1"/>
    <col min="19" max="19" width="21.5703125" style="294" hidden="1" customWidth="1"/>
    <col min="20" max="20" width="23.42578125" style="294" customWidth="1"/>
    <col min="21" max="21" width="7" style="294" customWidth="1"/>
    <col min="22" max="22" width="24.7109375" style="294" customWidth="1"/>
    <col min="23" max="23" width="23.5703125" style="294" customWidth="1"/>
    <col min="24" max="24" width="19.7109375" style="294" hidden="1" customWidth="1"/>
    <col min="25" max="25" width="21.28515625" style="294" hidden="1" customWidth="1"/>
    <col min="26" max="26" width="22.28515625" style="294" customWidth="1"/>
    <col min="27" max="27" width="19.85546875" style="294" customWidth="1"/>
    <col min="28" max="28" width="22" style="294" customWidth="1"/>
    <col min="29" max="29" width="25" style="294" customWidth="1"/>
    <col min="30" max="30" width="22.85546875" style="294" customWidth="1"/>
    <col min="31" max="31" width="22.85546875" style="294" hidden="1" customWidth="1"/>
    <col min="32" max="32" width="20.5703125" style="294" hidden="1" customWidth="1"/>
    <col min="33" max="33" width="18.140625" style="294" customWidth="1"/>
    <col min="34" max="34" width="23.28515625" style="294" customWidth="1"/>
    <col min="35" max="35" width="21.85546875" style="294" customWidth="1"/>
    <col min="36" max="36" width="17.42578125" style="294" customWidth="1"/>
    <col min="37" max="37" width="11.42578125" style="294" customWidth="1"/>
    <col min="38" max="16384" width="14.42578125" style="294"/>
  </cols>
  <sheetData>
    <row r="1" spans="1:37" ht="15" customHeight="1" x14ac:dyDescent="0.25">
      <c r="A1" s="784"/>
      <c r="B1" s="835"/>
      <c r="C1" s="293"/>
      <c r="D1" s="788" t="s">
        <v>0</v>
      </c>
      <c r="E1" s="788"/>
      <c r="F1" s="788"/>
      <c r="G1" s="788"/>
      <c r="H1" s="788"/>
      <c r="I1" s="788"/>
      <c r="J1" s="788"/>
      <c r="K1" s="788"/>
      <c r="L1" s="788"/>
      <c r="M1" s="788"/>
      <c r="N1" s="788"/>
      <c r="O1" s="788"/>
      <c r="P1" s="788"/>
      <c r="Q1" s="788"/>
      <c r="R1" s="788"/>
      <c r="S1" s="788"/>
      <c r="T1" s="788"/>
      <c r="U1" s="788"/>
      <c r="V1" s="788"/>
      <c r="W1" s="788"/>
    </row>
    <row r="2" spans="1:37" ht="15" customHeight="1" x14ac:dyDescent="0.25">
      <c r="A2" s="836"/>
      <c r="B2" s="837"/>
      <c r="C2" s="295"/>
      <c r="D2" s="788" t="s">
        <v>1</v>
      </c>
      <c r="E2" s="788"/>
      <c r="F2" s="788"/>
      <c r="G2" s="788"/>
      <c r="H2" s="788"/>
      <c r="I2" s="788"/>
      <c r="J2" s="788"/>
      <c r="K2" s="788"/>
      <c r="L2" s="788"/>
      <c r="M2" s="788"/>
      <c r="N2" s="788"/>
      <c r="O2" s="788"/>
      <c r="P2" s="788"/>
      <c r="Q2" s="788"/>
      <c r="R2" s="788"/>
      <c r="S2" s="788"/>
      <c r="T2" s="788"/>
      <c r="U2" s="788"/>
      <c r="V2" s="788"/>
      <c r="W2" s="788"/>
    </row>
    <row r="3" spans="1:37" ht="15" customHeight="1" x14ac:dyDescent="0.25">
      <c r="A3" s="836"/>
      <c r="B3" s="837"/>
      <c r="C3" s="295"/>
      <c r="D3" s="788" t="s">
        <v>2</v>
      </c>
      <c r="E3" s="788"/>
      <c r="F3" s="788"/>
      <c r="G3" s="788"/>
      <c r="H3" s="788"/>
      <c r="I3" s="788"/>
      <c r="J3" s="788"/>
      <c r="K3" s="788"/>
      <c r="L3" s="788"/>
      <c r="M3" s="788"/>
      <c r="N3" s="788"/>
      <c r="O3" s="788"/>
      <c r="P3" s="788"/>
      <c r="Q3" s="788"/>
      <c r="R3" s="788"/>
      <c r="S3" s="788"/>
      <c r="T3" s="788"/>
      <c r="U3" s="788"/>
      <c r="V3" s="788"/>
      <c r="W3" s="788"/>
    </row>
    <row r="4" spans="1:37" ht="15" customHeight="1" x14ac:dyDescent="0.25">
      <c r="A4" s="838"/>
      <c r="B4" s="839"/>
      <c r="C4" s="296"/>
      <c r="D4" s="788" t="s">
        <v>970</v>
      </c>
      <c r="E4" s="788"/>
      <c r="F4" s="788"/>
      <c r="G4" s="788"/>
      <c r="H4" s="788"/>
      <c r="I4" s="788"/>
      <c r="J4" s="788"/>
      <c r="K4" s="788"/>
      <c r="L4" s="788"/>
      <c r="M4" s="788"/>
      <c r="N4" s="788"/>
      <c r="O4" s="788"/>
      <c r="P4" s="788"/>
      <c r="Q4" s="788"/>
      <c r="R4" s="788"/>
      <c r="S4" s="788"/>
      <c r="T4" s="789" t="s">
        <v>1009</v>
      </c>
      <c r="U4" s="789"/>
      <c r="V4" s="789"/>
      <c r="W4" s="789"/>
    </row>
    <row r="5" spans="1:37" ht="15.75" customHeight="1" x14ac:dyDescent="0.25">
      <c r="A5" s="297"/>
      <c r="B5" s="298"/>
      <c r="C5" s="297"/>
      <c r="D5" s="297"/>
      <c r="E5" s="297"/>
      <c r="F5" s="337"/>
      <c r="G5" s="337"/>
      <c r="H5" s="337"/>
      <c r="I5" s="337"/>
      <c r="J5" s="337"/>
      <c r="K5" s="337"/>
      <c r="L5" s="337"/>
      <c r="M5" s="337"/>
      <c r="N5" s="337"/>
      <c r="O5" s="297"/>
      <c r="P5" s="299"/>
      <c r="Q5" s="299"/>
      <c r="R5" s="299"/>
      <c r="S5" s="299"/>
      <c r="T5" s="299"/>
      <c r="U5" s="299"/>
      <c r="V5" s="299"/>
      <c r="W5" s="299"/>
      <c r="X5" s="299"/>
      <c r="Y5" s="299"/>
      <c r="Z5" s="299"/>
      <c r="AA5" s="299"/>
      <c r="AB5" s="299"/>
      <c r="AC5" s="299"/>
      <c r="AD5" s="299"/>
      <c r="AE5" s="299"/>
      <c r="AF5" s="299"/>
      <c r="AG5" s="299"/>
      <c r="AH5" s="299"/>
      <c r="AI5" s="299"/>
      <c r="AJ5" s="299"/>
      <c r="AK5" s="299"/>
    </row>
    <row r="6" spans="1:37" ht="12.75" customHeight="1" x14ac:dyDescent="0.25">
      <c r="A6" s="297"/>
      <c r="B6" s="288"/>
      <c r="C6" s="297"/>
      <c r="D6" s="297"/>
      <c r="E6" s="297"/>
      <c r="F6" s="337"/>
      <c r="G6" s="337"/>
      <c r="H6" s="337"/>
      <c r="I6" s="337"/>
      <c r="J6" s="337"/>
      <c r="K6" s="337"/>
      <c r="L6" s="337"/>
      <c r="M6" s="337"/>
      <c r="N6" s="337"/>
      <c r="O6" s="297"/>
      <c r="P6" s="297"/>
      <c r="Q6" s="297"/>
      <c r="R6" s="297"/>
      <c r="S6" s="297"/>
      <c r="T6" s="297"/>
      <c r="U6" s="297"/>
      <c r="V6" s="297"/>
      <c r="W6" s="297"/>
      <c r="X6" s="297"/>
      <c r="Y6" s="297"/>
      <c r="Z6" s="297"/>
      <c r="AA6" s="297"/>
      <c r="AB6" s="297"/>
      <c r="AC6" s="297"/>
      <c r="AD6" s="297"/>
      <c r="AE6" s="297"/>
      <c r="AF6" s="297"/>
      <c r="AG6" s="297"/>
      <c r="AH6" s="297"/>
      <c r="AI6" s="297"/>
      <c r="AJ6" s="297"/>
      <c r="AK6" s="299"/>
    </row>
    <row r="7" spans="1:37" s="198" customFormat="1" ht="33" customHeight="1" x14ac:dyDescent="0.25">
      <c r="A7" s="320"/>
      <c r="B7" s="320"/>
      <c r="C7" s="320"/>
      <c r="D7" s="320"/>
      <c r="E7" s="320"/>
      <c r="F7" s="830" t="s">
        <v>940</v>
      </c>
      <c r="G7" s="830"/>
      <c r="H7" s="830"/>
      <c r="I7" s="830" t="s">
        <v>941</v>
      </c>
      <c r="J7" s="830"/>
      <c r="K7" s="830"/>
      <c r="L7" s="830" t="s">
        <v>942</v>
      </c>
      <c r="M7" s="830"/>
      <c r="N7" s="830"/>
      <c r="O7" s="831" t="s">
        <v>948</v>
      </c>
      <c r="P7" s="831"/>
      <c r="Q7" s="831"/>
      <c r="R7" s="831"/>
      <c r="S7" s="831"/>
      <c r="T7" s="831"/>
      <c r="U7" s="831"/>
      <c r="V7" s="832" t="s">
        <v>120</v>
      </c>
      <c r="W7" s="772"/>
      <c r="X7" s="772"/>
      <c r="Y7" s="772"/>
      <c r="Z7" s="772"/>
      <c r="AA7" s="773"/>
      <c r="AB7" s="833" t="s">
        <v>949</v>
      </c>
      <c r="AC7" s="833"/>
      <c r="AD7" s="833"/>
      <c r="AE7" s="833"/>
      <c r="AF7" s="833"/>
      <c r="AG7" s="833"/>
      <c r="AH7" s="833"/>
      <c r="AI7" s="833"/>
      <c r="AJ7" s="834"/>
      <c r="AK7" s="320"/>
    </row>
    <row r="8" spans="1:37" s="198" customFormat="1" ht="58.5" customHeight="1" x14ac:dyDescent="0.25">
      <c r="A8" s="186" t="s">
        <v>121</v>
      </c>
      <c r="B8" s="186" t="s">
        <v>864</v>
      </c>
      <c r="C8" s="186" t="s">
        <v>865</v>
      </c>
      <c r="D8" s="186" t="s">
        <v>122</v>
      </c>
      <c r="E8" s="187" t="s">
        <v>123</v>
      </c>
      <c r="F8" s="319" t="s">
        <v>943</v>
      </c>
      <c r="G8" s="319" t="s">
        <v>944</v>
      </c>
      <c r="H8" s="319" t="s">
        <v>945</v>
      </c>
      <c r="I8" s="478" t="s">
        <v>124</v>
      </c>
      <c r="J8" s="478" t="s">
        <v>946</v>
      </c>
      <c r="K8" s="478" t="s">
        <v>947</v>
      </c>
      <c r="L8" s="479" t="s">
        <v>124</v>
      </c>
      <c r="M8" s="479" t="s">
        <v>946</v>
      </c>
      <c r="N8" s="479" t="s">
        <v>947</v>
      </c>
      <c r="O8" s="319" t="s">
        <v>125</v>
      </c>
      <c r="P8" s="321" t="s">
        <v>84</v>
      </c>
      <c r="Q8" s="321" t="s">
        <v>85</v>
      </c>
      <c r="R8" s="321" t="s">
        <v>86</v>
      </c>
      <c r="S8" s="321" t="s">
        <v>87</v>
      </c>
      <c r="T8" s="321" t="s">
        <v>913</v>
      </c>
      <c r="U8" s="321" t="s">
        <v>126</v>
      </c>
      <c r="V8" s="188" t="s">
        <v>84</v>
      </c>
      <c r="W8" s="188" t="s">
        <v>85</v>
      </c>
      <c r="X8" s="188" t="s">
        <v>86</v>
      </c>
      <c r="Y8" s="188" t="s">
        <v>87</v>
      </c>
      <c r="Z8" s="188" t="s">
        <v>914</v>
      </c>
      <c r="AA8" s="188" t="s">
        <v>915</v>
      </c>
      <c r="AB8" s="322" t="s">
        <v>127</v>
      </c>
      <c r="AC8" s="322" t="s">
        <v>128</v>
      </c>
      <c r="AD8" s="322" t="s">
        <v>129</v>
      </c>
      <c r="AE8" s="322" t="s">
        <v>130</v>
      </c>
      <c r="AF8" s="322" t="s">
        <v>131</v>
      </c>
      <c r="AG8" s="322" t="s">
        <v>132</v>
      </c>
      <c r="AH8" s="322" t="s">
        <v>133</v>
      </c>
      <c r="AI8" s="322" t="s">
        <v>134</v>
      </c>
      <c r="AJ8" s="322" t="s">
        <v>135</v>
      </c>
      <c r="AK8" s="228"/>
    </row>
    <row r="9" spans="1:37" s="309" customFormat="1" ht="22.5" customHeight="1" x14ac:dyDescent="0.2">
      <c r="A9" s="818" t="s">
        <v>800</v>
      </c>
      <c r="B9" s="821">
        <f>'2.Actividad_tareas_subtareas'!A8</f>
        <v>1</v>
      </c>
      <c r="C9" s="818" t="str">
        <f>'2.Actividad_tareas_subtareas'!B8</f>
        <v>Realizar 65.000 intervenciones para la regulación y control del tránsito y el transporte en la ciudad.</v>
      </c>
      <c r="D9" s="821" t="s">
        <v>651</v>
      </c>
      <c r="E9" s="290">
        <v>2024</v>
      </c>
      <c r="F9" s="338">
        <f>+I9+L9</f>
        <v>8754</v>
      </c>
      <c r="G9" s="338">
        <f>+K9+N9</f>
        <v>8754</v>
      </c>
      <c r="H9" s="347">
        <f>+G9/F9</f>
        <v>1</v>
      </c>
      <c r="I9" s="338">
        <v>8754</v>
      </c>
      <c r="J9" s="348"/>
      <c r="K9" s="338">
        <v>8754</v>
      </c>
      <c r="L9" s="339">
        <v>0</v>
      </c>
      <c r="M9" s="339">
        <v>0</v>
      </c>
      <c r="N9" s="339">
        <v>0</v>
      </c>
      <c r="O9" s="323">
        <v>11702684285</v>
      </c>
      <c r="P9" s="291"/>
      <c r="Q9" s="292"/>
      <c r="R9" s="292">
        <v>814405905</v>
      </c>
      <c r="S9" s="292">
        <v>10861855428</v>
      </c>
      <c r="T9" s="56">
        <f t="shared" ref="T9" si="0">SUM(P9+Q9+R9+S9)</f>
        <v>11676261333</v>
      </c>
      <c r="U9" s="60">
        <f t="shared" ref="U9" si="1">T9/O9</f>
        <v>0.99774214604474398</v>
      </c>
      <c r="V9" s="292"/>
      <c r="W9" s="292"/>
      <c r="X9" s="292">
        <v>0</v>
      </c>
      <c r="Y9" s="292">
        <v>1976190196</v>
      </c>
      <c r="Z9" s="458">
        <f>+X9+Y9</f>
        <v>1976190196</v>
      </c>
      <c r="AA9" s="60">
        <f>+Z9/T9</f>
        <v>0.16924854109035725</v>
      </c>
      <c r="AB9" s="56"/>
      <c r="AC9" s="56"/>
      <c r="AD9" s="55"/>
      <c r="AE9" s="57"/>
      <c r="AF9" s="57"/>
      <c r="AG9" s="57"/>
      <c r="AH9" s="57">
        <f t="shared" ref="AH9:AH22" si="2">AB9-AG9</f>
        <v>0</v>
      </c>
      <c r="AI9" s="57">
        <f t="shared" ref="AI9:AI22" si="3">AC9+AD9+AE9+AF9</f>
        <v>0</v>
      </c>
      <c r="AJ9" s="53">
        <f t="shared" ref="AJ9:AJ22" si="4">IFERROR(AI9/AH9,AI9)</f>
        <v>0</v>
      </c>
      <c r="AK9" s="300"/>
    </row>
    <row r="10" spans="1:37" s="309" customFormat="1" ht="22.5" customHeight="1" x14ac:dyDescent="0.25">
      <c r="A10" s="819"/>
      <c r="B10" s="822"/>
      <c r="C10" s="819"/>
      <c r="D10" s="819"/>
      <c r="E10" s="416">
        <v>2025</v>
      </c>
      <c r="F10" s="417">
        <f>+I10+L10</f>
        <v>17000</v>
      </c>
      <c r="G10" s="417">
        <f>+K10+N10</f>
        <v>17000</v>
      </c>
      <c r="H10" s="418">
        <f t="shared" ref="H10:H11" si="5">+G10/F10</f>
        <v>1</v>
      </c>
      <c r="I10" s="419">
        <v>17000</v>
      </c>
      <c r="J10" s="419">
        <v>17000</v>
      </c>
      <c r="K10" s="419">
        <v>17000</v>
      </c>
      <c r="L10" s="419">
        <v>0</v>
      </c>
      <c r="M10" s="419">
        <v>0</v>
      </c>
      <c r="N10" s="419">
        <v>0</v>
      </c>
      <c r="O10" s="420">
        <v>32224645882</v>
      </c>
      <c r="P10" s="421">
        <v>16699715600</v>
      </c>
      <c r="Q10" s="421">
        <v>1621479827</v>
      </c>
      <c r="R10" s="421">
        <v>7726629473</v>
      </c>
      <c r="S10" s="421">
        <v>6001330037</v>
      </c>
      <c r="T10" s="422">
        <f>+P10+Q10+R10+S10</f>
        <v>32049154937</v>
      </c>
      <c r="U10" s="423">
        <f>+T10/O10</f>
        <v>0.99455413891458699</v>
      </c>
      <c r="V10" s="422">
        <v>242274374</v>
      </c>
      <c r="W10" s="422">
        <v>13070294436</v>
      </c>
      <c r="X10" s="422">
        <v>1898546174</v>
      </c>
      <c r="Y10" s="422">
        <v>5638036299</v>
      </c>
      <c r="Z10" s="459">
        <f>+V10+W10+X10+Y10</f>
        <v>20849151283</v>
      </c>
      <c r="AA10" s="424">
        <f>+Z10/T10</f>
        <v>0.65053669352542409</v>
      </c>
      <c r="AB10" s="420">
        <v>9700071137</v>
      </c>
      <c r="AC10" s="422">
        <v>1907244741</v>
      </c>
      <c r="AD10" s="421">
        <v>4565139445</v>
      </c>
      <c r="AE10" s="422">
        <v>1533941714</v>
      </c>
      <c r="AF10" s="422">
        <v>1566043032</v>
      </c>
      <c r="AG10" s="425"/>
      <c r="AH10" s="425">
        <f t="shared" si="2"/>
        <v>9700071137</v>
      </c>
      <c r="AI10" s="425">
        <f t="shared" si="3"/>
        <v>9572368932</v>
      </c>
      <c r="AJ10" s="496">
        <f>+AI10/AH10</f>
        <v>0.9868349207756949</v>
      </c>
      <c r="AK10" s="300"/>
    </row>
    <row r="11" spans="1:37" s="495" customFormat="1" ht="44.25" customHeight="1" x14ac:dyDescent="0.25">
      <c r="A11" s="819"/>
      <c r="B11" s="822"/>
      <c r="C11" s="819"/>
      <c r="D11" s="819"/>
      <c r="E11" s="493">
        <v>2026</v>
      </c>
      <c r="F11" s="492">
        <f>+I11+L11</f>
        <v>21875</v>
      </c>
      <c r="G11" s="426">
        <f>+K11+N11</f>
        <v>11091</v>
      </c>
      <c r="H11" s="463">
        <f t="shared" si="5"/>
        <v>0.50701714285714283</v>
      </c>
      <c r="I11" s="426">
        <v>21875</v>
      </c>
      <c r="J11" s="426">
        <v>21875</v>
      </c>
      <c r="K11" s="427">
        <f>+'3. Actividades Proyecto '!AZ9</f>
        <v>11091</v>
      </c>
      <c r="L11" s="427"/>
      <c r="M11" s="427"/>
      <c r="N11" s="427"/>
      <c r="O11" s="428">
        <v>50837884467</v>
      </c>
      <c r="P11" s="429">
        <v>18660738275</v>
      </c>
      <c r="Q11" s="430">
        <v>283008496</v>
      </c>
      <c r="R11" s="431"/>
      <c r="S11" s="431"/>
      <c r="T11" s="432">
        <f>+P11+Q11+R11+S11</f>
        <v>18943746771</v>
      </c>
      <c r="U11" s="497">
        <f>+T11/O11</f>
        <v>0.37263050910973305</v>
      </c>
      <c r="V11" s="432">
        <v>1008892476</v>
      </c>
      <c r="W11" s="432">
        <v>3187846945</v>
      </c>
      <c r="X11" s="432"/>
      <c r="Y11" s="432"/>
      <c r="Z11" s="494">
        <f>+V11+W11+X11+Y11</f>
        <v>4196739421</v>
      </c>
      <c r="AA11" s="498">
        <f>+Z11/T11</f>
        <v>0.22153692570598393</v>
      </c>
      <c r="AB11" s="432">
        <v>11200003654</v>
      </c>
      <c r="AC11" s="432">
        <v>2041490740</v>
      </c>
      <c r="AD11" s="431">
        <v>7258383239</v>
      </c>
      <c r="AE11" s="432"/>
      <c r="AF11" s="432"/>
      <c r="AG11" s="431">
        <v>0</v>
      </c>
      <c r="AH11" s="433">
        <f>AB11-AG11</f>
        <v>11200003654</v>
      </c>
      <c r="AI11" s="433">
        <f t="shared" si="3"/>
        <v>9299873979</v>
      </c>
      <c r="AJ11" s="313">
        <f>+AI11/AH11</f>
        <v>0.83034562008188428</v>
      </c>
      <c r="AK11" s="300"/>
    </row>
    <row r="12" spans="1:37" ht="22.5" customHeight="1" x14ac:dyDescent="0.25">
      <c r="A12" s="819"/>
      <c r="B12" s="822"/>
      <c r="C12" s="819"/>
      <c r="D12" s="819"/>
      <c r="E12" s="58">
        <v>2027</v>
      </c>
      <c r="F12" s="349">
        <v>17371</v>
      </c>
      <c r="G12" s="350"/>
      <c r="H12" s="347"/>
      <c r="I12" s="339"/>
      <c r="J12" s="339"/>
      <c r="K12" s="339"/>
      <c r="L12" s="339"/>
      <c r="M12" s="339"/>
      <c r="N12" s="339"/>
      <c r="O12" s="324">
        <v>28625509000</v>
      </c>
      <c r="P12" s="54"/>
      <c r="Q12" s="59"/>
      <c r="R12" s="59"/>
      <c r="S12" s="59"/>
      <c r="T12" s="56"/>
      <c r="U12" s="60"/>
      <c r="V12" s="61"/>
      <c r="W12" s="61"/>
      <c r="X12" s="61"/>
      <c r="Y12" s="61"/>
      <c r="Z12" s="460"/>
      <c r="AA12" s="61"/>
      <c r="AB12" s="56"/>
      <c r="AC12" s="56"/>
      <c r="AD12" s="59"/>
      <c r="AE12" s="56"/>
      <c r="AF12" s="56"/>
      <c r="AG12" s="57"/>
      <c r="AH12" s="57">
        <f t="shared" si="2"/>
        <v>0</v>
      </c>
      <c r="AI12" s="57">
        <f t="shared" si="3"/>
        <v>0</v>
      </c>
      <c r="AJ12" s="53">
        <f t="shared" si="4"/>
        <v>0</v>
      </c>
      <c r="AK12" s="300"/>
    </row>
    <row r="13" spans="1:37" s="308" customFormat="1" ht="22.5" customHeight="1" x14ac:dyDescent="0.25">
      <c r="A13" s="820"/>
      <c r="B13" s="823"/>
      <c r="C13" s="820"/>
      <c r="D13" s="820"/>
      <c r="E13" s="301" t="s">
        <v>136</v>
      </c>
      <c r="F13" s="351">
        <f t="shared" ref="F13:G13" si="6">F9+F10+F11+F12</f>
        <v>65000</v>
      </c>
      <c r="G13" s="340">
        <f t="shared" si="6"/>
        <v>36845</v>
      </c>
      <c r="H13" s="352">
        <f>IFERROR(G13/F13,"")</f>
        <v>0.56684615384615389</v>
      </c>
      <c r="I13" s="340"/>
      <c r="J13" s="340"/>
      <c r="K13" s="340"/>
      <c r="L13" s="340"/>
      <c r="M13" s="340"/>
      <c r="N13" s="340"/>
      <c r="O13" s="325">
        <f t="shared" ref="O13" si="7">SUM(O9:O12)</f>
        <v>123390723634</v>
      </c>
      <c r="P13" s="302">
        <f>SUM(P9:P12)</f>
        <v>35360453875</v>
      </c>
      <c r="Q13" s="302">
        <f t="shared" ref="Q13:V13" si="8">SUM(Q9:Q12)</f>
        <v>1904488323</v>
      </c>
      <c r="R13" s="302">
        <f t="shared" si="8"/>
        <v>8541035378</v>
      </c>
      <c r="S13" s="302">
        <f t="shared" si="8"/>
        <v>16863185465</v>
      </c>
      <c r="T13" s="302">
        <f t="shared" si="8"/>
        <v>62669163041</v>
      </c>
      <c r="U13" s="195">
        <f>+T13/O13</f>
        <v>0.50789201323503441</v>
      </c>
      <c r="V13" s="302">
        <f t="shared" si="8"/>
        <v>1251166850</v>
      </c>
      <c r="W13" s="302">
        <f t="shared" ref="W13" si="9">SUM(W9:W12)</f>
        <v>16258141381</v>
      </c>
      <c r="X13" s="302">
        <f t="shared" ref="X13" si="10">SUM(X9:X12)</f>
        <v>1898546174</v>
      </c>
      <c r="Y13" s="302">
        <f t="shared" ref="Y13" si="11">SUM(Y9:Y12)</f>
        <v>7614226495</v>
      </c>
      <c r="Z13" s="461">
        <f t="shared" ref="Z13:AB13" si="12">SUM(Z9:Z12)</f>
        <v>27022080900</v>
      </c>
      <c r="AA13" s="312">
        <f>+Z13/T13</f>
        <v>0.43118624198509503</v>
      </c>
      <c r="AB13" s="302">
        <f t="shared" si="12"/>
        <v>20900074791</v>
      </c>
      <c r="AC13" s="302">
        <f t="shared" ref="AC13" si="13">SUM(AC9:AC12)</f>
        <v>3948735481</v>
      </c>
      <c r="AD13" s="302">
        <f t="shared" ref="AD13" si="14">SUM(AD9:AD12)</f>
        <v>11823522684</v>
      </c>
      <c r="AE13" s="302">
        <f t="shared" ref="AE13" si="15">SUM(AE9:AE12)</f>
        <v>1533941714</v>
      </c>
      <c r="AF13" s="302">
        <f t="shared" ref="AF13" si="16">SUM(AF9:AF12)</f>
        <v>1566043032</v>
      </c>
      <c r="AG13" s="302">
        <f t="shared" ref="AG13" si="17">SUM(AG9:AG12)</f>
        <v>0</v>
      </c>
      <c r="AH13" s="302">
        <f>SUM(AH9:AH12)</f>
        <v>20900074791</v>
      </c>
      <c r="AI13" s="310">
        <f t="shared" si="3"/>
        <v>18872242911</v>
      </c>
      <c r="AJ13" s="311">
        <f>+AI13/AH13</f>
        <v>0.90297489840212319</v>
      </c>
      <c r="AK13" s="307"/>
    </row>
    <row r="14" spans="1:37" s="309" customFormat="1" ht="22.5" customHeight="1" x14ac:dyDescent="0.2">
      <c r="A14" s="818" t="s">
        <v>800</v>
      </c>
      <c r="B14" s="821">
        <f>+'2.Actividad_tareas_subtareas'!A11</f>
        <v>2</v>
      </c>
      <c r="C14" s="818" t="str">
        <f>+'2.Actividad_tareas_subtareas'!B11</f>
        <v>Atender 100% de los incidentes asignados en materia de gestión del tránsito en la ciudad</v>
      </c>
      <c r="D14" s="821" t="s">
        <v>651</v>
      </c>
      <c r="E14" s="290">
        <v>2024</v>
      </c>
      <c r="F14" s="341">
        <f>+I14</f>
        <v>1</v>
      </c>
      <c r="G14" s="341">
        <f>+K14</f>
        <v>1</v>
      </c>
      <c r="H14" s="347">
        <f>+G14/F14</f>
        <v>1</v>
      </c>
      <c r="I14" s="341">
        <v>1</v>
      </c>
      <c r="J14" s="348"/>
      <c r="K14" s="341">
        <v>1</v>
      </c>
      <c r="L14" s="339">
        <v>0</v>
      </c>
      <c r="M14" s="339">
        <v>0</v>
      </c>
      <c r="N14" s="339">
        <v>0</v>
      </c>
      <c r="O14" s="323">
        <v>4469295385</v>
      </c>
      <c r="P14" s="291"/>
      <c r="Q14" s="292"/>
      <c r="R14" s="292">
        <v>1919474105</v>
      </c>
      <c r="S14" s="292">
        <v>2500673929</v>
      </c>
      <c r="T14" s="56">
        <f t="shared" ref="T14" si="18">SUM(P14+Q14+R14+S14)</f>
        <v>4420148034</v>
      </c>
      <c r="U14" s="60">
        <f t="shared" ref="U14" si="19">T14/O14</f>
        <v>0.98900333346393932</v>
      </c>
      <c r="V14" s="292"/>
      <c r="W14" s="292"/>
      <c r="X14" s="292">
        <v>3994995</v>
      </c>
      <c r="Y14" s="292">
        <v>1581501283</v>
      </c>
      <c r="Z14" s="458">
        <f>+X14+Y14</f>
        <v>1585496278</v>
      </c>
      <c r="AA14" s="60">
        <f>+Z14/T14</f>
        <v>0.3586975517119072</v>
      </c>
      <c r="AB14" s="56"/>
      <c r="AC14" s="56"/>
      <c r="AD14" s="55"/>
      <c r="AE14" s="57"/>
      <c r="AF14" s="57"/>
      <c r="AG14" s="57"/>
      <c r="AH14" s="57">
        <f t="shared" si="2"/>
        <v>0</v>
      </c>
      <c r="AI14" s="57">
        <f t="shared" si="3"/>
        <v>0</v>
      </c>
      <c r="AJ14" s="53">
        <f t="shared" si="4"/>
        <v>0</v>
      </c>
      <c r="AK14" s="300"/>
    </row>
    <row r="15" spans="1:37" s="309" customFormat="1" ht="22.5" customHeight="1" x14ac:dyDescent="0.25">
      <c r="A15" s="819"/>
      <c r="B15" s="822"/>
      <c r="C15" s="819"/>
      <c r="D15" s="819"/>
      <c r="E15" s="416">
        <v>2025</v>
      </c>
      <c r="F15" s="434">
        <f>+I15</f>
        <v>1</v>
      </c>
      <c r="G15" s="434">
        <f>+K15</f>
        <v>1</v>
      </c>
      <c r="H15" s="435">
        <f>+G15/F15</f>
        <v>1</v>
      </c>
      <c r="I15" s="436">
        <f>+'3. Actividades Proyecto '!AY10</f>
        <v>1</v>
      </c>
      <c r="J15" s="436">
        <v>1</v>
      </c>
      <c r="K15" s="436">
        <v>1</v>
      </c>
      <c r="L15" s="419">
        <v>0</v>
      </c>
      <c r="M15" s="419">
        <v>0</v>
      </c>
      <c r="N15" s="419">
        <v>0</v>
      </c>
      <c r="O15" s="420">
        <v>2831707316</v>
      </c>
      <c r="P15" s="421">
        <v>559176000</v>
      </c>
      <c r="Q15" s="421">
        <v>1183913933</v>
      </c>
      <c r="R15" s="421">
        <v>87060400</v>
      </c>
      <c r="S15" s="421">
        <v>996589680</v>
      </c>
      <c r="T15" s="422">
        <f>+P15+Q15+R15+S15</f>
        <v>2826740013</v>
      </c>
      <c r="U15" s="423">
        <f>+T15/O15</f>
        <v>0.9982458275359416</v>
      </c>
      <c r="V15" s="422">
        <v>6399000</v>
      </c>
      <c r="W15" s="422">
        <v>100229866</v>
      </c>
      <c r="X15" s="422">
        <v>383660981</v>
      </c>
      <c r="Y15" s="422">
        <v>1075080945</v>
      </c>
      <c r="Z15" s="459">
        <f>+V15+W15+X15+Y15</f>
        <v>1565370792</v>
      </c>
      <c r="AA15" s="424">
        <f>+Z15/T15</f>
        <v>0.55377246750707809</v>
      </c>
      <c r="AB15" s="420">
        <v>2834651756</v>
      </c>
      <c r="AC15" s="422">
        <v>565545431</v>
      </c>
      <c r="AD15" s="421">
        <v>1016661291</v>
      </c>
      <c r="AE15" s="422">
        <v>785397629</v>
      </c>
      <c r="AF15" s="422">
        <v>326226674</v>
      </c>
      <c r="AG15" s="425">
        <v>140820731</v>
      </c>
      <c r="AH15" s="425">
        <f t="shared" si="2"/>
        <v>2693831025</v>
      </c>
      <c r="AI15" s="425">
        <f t="shared" si="3"/>
        <v>2693831025</v>
      </c>
      <c r="AJ15" s="496">
        <f>+AI15/AH15</f>
        <v>1</v>
      </c>
      <c r="AK15" s="300"/>
    </row>
    <row r="16" spans="1:37" s="495" customFormat="1" ht="44.25" customHeight="1" x14ac:dyDescent="0.25">
      <c r="A16" s="819"/>
      <c r="B16" s="822"/>
      <c r="C16" s="819"/>
      <c r="D16" s="819"/>
      <c r="E16" s="493">
        <v>2026</v>
      </c>
      <c r="F16" s="437">
        <v>1</v>
      </c>
      <c r="G16" s="462">
        <f>+K16</f>
        <v>1</v>
      </c>
      <c r="H16" s="438">
        <f>+G16/F16</f>
        <v>1</v>
      </c>
      <c r="I16" s="439">
        <v>1</v>
      </c>
      <c r="J16" s="439">
        <v>1</v>
      </c>
      <c r="K16" s="439">
        <f>+'3. Actividades Proyecto '!AZ10</f>
        <v>1</v>
      </c>
      <c r="L16" s="439"/>
      <c r="M16" s="439"/>
      <c r="N16" s="439"/>
      <c r="O16" s="428">
        <v>4120584000</v>
      </c>
      <c r="P16" s="429">
        <v>1548408907</v>
      </c>
      <c r="Q16" s="430">
        <v>66704000</v>
      </c>
      <c r="R16" s="431"/>
      <c r="S16" s="431"/>
      <c r="T16" s="432">
        <f>+P16+Q16+R16+S16</f>
        <v>1615112907</v>
      </c>
      <c r="U16" s="497">
        <f>+T16/O16</f>
        <v>0.39196213619234554</v>
      </c>
      <c r="V16" s="432">
        <v>14733600</v>
      </c>
      <c r="W16" s="432">
        <v>308217887</v>
      </c>
      <c r="X16" s="432"/>
      <c r="Y16" s="432"/>
      <c r="Z16" s="494">
        <f>+V16+W16+X16+Y16</f>
        <v>322951487</v>
      </c>
      <c r="AA16" s="498">
        <f>+Z16/T16</f>
        <v>0.19995598177706841</v>
      </c>
      <c r="AB16" s="432">
        <v>1261369221</v>
      </c>
      <c r="AC16" s="432">
        <v>583676953</v>
      </c>
      <c r="AD16" s="431">
        <v>653514275</v>
      </c>
      <c r="AE16" s="432"/>
      <c r="AF16" s="432"/>
      <c r="AG16" s="431">
        <v>0</v>
      </c>
      <c r="AH16" s="433">
        <f>AB16-AG16</f>
        <v>1261369221</v>
      </c>
      <c r="AI16" s="433">
        <f t="shared" si="3"/>
        <v>1237191228</v>
      </c>
      <c r="AJ16" s="313">
        <f>+AI16/AH16</f>
        <v>0.98083194627118619</v>
      </c>
      <c r="AK16" s="300"/>
    </row>
    <row r="17" spans="1:37" ht="22.5" customHeight="1" x14ac:dyDescent="0.25">
      <c r="A17" s="819"/>
      <c r="B17" s="822"/>
      <c r="C17" s="819"/>
      <c r="D17" s="819"/>
      <c r="E17" s="58">
        <v>2027</v>
      </c>
      <c r="F17" s="353">
        <v>1</v>
      </c>
      <c r="G17" s="350"/>
      <c r="H17" s="348"/>
      <c r="I17" s="342"/>
      <c r="J17" s="342"/>
      <c r="K17" s="342"/>
      <c r="L17" s="342"/>
      <c r="M17" s="342"/>
      <c r="N17" s="342"/>
      <c r="O17" s="324">
        <v>9000000000</v>
      </c>
      <c r="P17" s="54"/>
      <c r="Q17" s="59"/>
      <c r="R17" s="59"/>
      <c r="S17" s="59"/>
      <c r="T17" s="56"/>
      <c r="U17" s="60"/>
      <c r="V17" s="61"/>
      <c r="W17" s="61"/>
      <c r="X17" s="61"/>
      <c r="Y17" s="61"/>
      <c r="Z17" s="460"/>
      <c r="AA17" s="61"/>
      <c r="AB17" s="56"/>
      <c r="AC17" s="56"/>
      <c r="AD17" s="59"/>
      <c r="AE17" s="56"/>
      <c r="AF17" s="56"/>
      <c r="AG17" s="57"/>
      <c r="AH17" s="57">
        <f t="shared" si="2"/>
        <v>0</v>
      </c>
      <c r="AI17" s="57">
        <f t="shared" si="3"/>
        <v>0</v>
      </c>
      <c r="AJ17" s="53">
        <f t="shared" si="4"/>
        <v>0</v>
      </c>
      <c r="AK17" s="300"/>
    </row>
    <row r="18" spans="1:37" ht="22.5" customHeight="1" x14ac:dyDescent="0.25">
      <c r="A18" s="820"/>
      <c r="B18" s="823"/>
      <c r="C18" s="820"/>
      <c r="D18" s="820"/>
      <c r="E18" s="301" t="s">
        <v>136</v>
      </c>
      <c r="F18" s="354">
        <f>(F14+F15+F16+F17)/4</f>
        <v>1</v>
      </c>
      <c r="G18" s="354">
        <f>(G14+G15+(100%*25%)+G17)/4</f>
        <v>0.5625</v>
      </c>
      <c r="H18" s="352">
        <f t="shared" ref="H18" si="20">IFERROR(G18/F18,"")</f>
        <v>0.5625</v>
      </c>
      <c r="I18" s="343"/>
      <c r="J18" s="343"/>
      <c r="K18" s="343"/>
      <c r="L18" s="343"/>
      <c r="M18" s="343"/>
      <c r="N18" s="343"/>
      <c r="O18" s="325">
        <f t="shared" ref="O18" si="21">SUM(O14:O17)</f>
        <v>20421586701</v>
      </c>
      <c r="P18" s="302">
        <f>SUM(P14:P17)</f>
        <v>2107584907</v>
      </c>
      <c r="Q18" s="302">
        <f t="shared" ref="Q18" si="22">SUM(Q14:Q17)</f>
        <v>1250617933</v>
      </c>
      <c r="R18" s="302">
        <f t="shared" ref="R18" si="23">SUM(R14:R17)</f>
        <v>2006534505</v>
      </c>
      <c r="S18" s="302">
        <f t="shared" ref="S18" si="24">SUM(S14:S17)</f>
        <v>3497263609</v>
      </c>
      <c r="T18" s="302">
        <f t="shared" ref="T18" si="25">SUM(T14:T17)</f>
        <v>8862000954</v>
      </c>
      <c r="U18" s="195">
        <f>+T18/O18</f>
        <v>0.43395261512985411</v>
      </c>
      <c r="V18" s="302"/>
      <c r="W18" s="302"/>
      <c r="X18" s="302"/>
      <c r="Y18" s="302"/>
      <c r="Z18" s="461"/>
      <c r="AA18" s="312">
        <f>+Z18/T18</f>
        <v>0</v>
      </c>
      <c r="AB18" s="302">
        <f t="shared" ref="AB18" si="26">SUM(AB14:AB17)</f>
        <v>4096020977</v>
      </c>
      <c r="AC18" s="302">
        <f t="shared" ref="AC18" si="27">SUM(AC14:AC17)</f>
        <v>1149222384</v>
      </c>
      <c r="AD18" s="302">
        <f t="shared" ref="AD18" si="28">SUM(AD14:AD17)</f>
        <v>1670175566</v>
      </c>
      <c r="AE18" s="302">
        <f t="shared" ref="AE18" si="29">SUM(AE14:AE17)</f>
        <v>785397629</v>
      </c>
      <c r="AF18" s="302">
        <f t="shared" ref="AF18" si="30">SUM(AF14:AF17)</f>
        <v>326226674</v>
      </c>
      <c r="AG18" s="302">
        <f t="shared" ref="AG18" si="31">SUM(AG14:AG17)</f>
        <v>140820731</v>
      </c>
      <c r="AH18" s="302">
        <f t="shared" ref="AH18" si="32">SUM(AH14:AH17)</f>
        <v>3955200246</v>
      </c>
      <c r="AI18" s="302">
        <f t="shared" ref="AI18" si="33">SUM(AI14:AI17)</f>
        <v>3931022253</v>
      </c>
      <c r="AJ18" s="311">
        <f>+AI18/AH18</f>
        <v>0.99388703693967151</v>
      </c>
      <c r="AK18" s="300"/>
    </row>
    <row r="19" spans="1:37" s="309" customFormat="1" ht="22.5" customHeight="1" x14ac:dyDescent="0.2">
      <c r="A19" s="824" t="s">
        <v>888</v>
      </c>
      <c r="B19" s="821">
        <f>+'2.Actividad_tareas_subtareas'!A14</f>
        <v>3</v>
      </c>
      <c r="C19" s="818" t="str">
        <f>+'2.Actividad_tareas_subtareas'!B14</f>
        <v>Realizar 4600 intevencione de prevención vial dirigida a los diferentes actores viales en la ciudad</v>
      </c>
      <c r="D19" s="821" t="s">
        <v>651</v>
      </c>
      <c r="E19" s="290">
        <v>2024</v>
      </c>
      <c r="F19" s="338">
        <f>+I19+L19</f>
        <v>828</v>
      </c>
      <c r="G19" s="338">
        <f>+K19+N19</f>
        <v>828</v>
      </c>
      <c r="H19" s="347">
        <f>+G19/F19</f>
        <v>1</v>
      </c>
      <c r="I19" s="344">
        <v>828</v>
      </c>
      <c r="J19" s="339"/>
      <c r="K19" s="344">
        <v>828</v>
      </c>
      <c r="L19" s="339">
        <v>0</v>
      </c>
      <c r="M19" s="339">
        <v>0</v>
      </c>
      <c r="N19" s="339">
        <v>0</v>
      </c>
      <c r="O19" s="323">
        <v>9031613618</v>
      </c>
      <c r="P19" s="291"/>
      <c r="Q19" s="292"/>
      <c r="R19" s="292">
        <v>1131334577</v>
      </c>
      <c r="S19" s="292">
        <v>6576215622</v>
      </c>
      <c r="T19" s="56">
        <f t="shared" ref="T19" si="34">SUM(P19+Q19+R19+S19)</f>
        <v>7707550199</v>
      </c>
      <c r="U19" s="60">
        <f t="shared" ref="U19" si="35">T19/O19</f>
        <v>0.85339680426971076</v>
      </c>
      <c r="V19" s="292"/>
      <c r="W19" s="292"/>
      <c r="X19" s="292">
        <v>0</v>
      </c>
      <c r="Y19" s="292">
        <v>2230407111</v>
      </c>
      <c r="Z19" s="458">
        <f>+X19+Y19</f>
        <v>2230407111</v>
      </c>
      <c r="AA19" s="60">
        <f>+Z19/T19</f>
        <v>0.28937951144183005</v>
      </c>
      <c r="AB19" s="56"/>
      <c r="AC19" s="56"/>
      <c r="AD19" s="55"/>
      <c r="AE19" s="57"/>
      <c r="AF19" s="57"/>
      <c r="AG19" s="57"/>
      <c r="AH19" s="57">
        <f t="shared" si="2"/>
        <v>0</v>
      </c>
      <c r="AI19" s="57">
        <f t="shared" si="3"/>
        <v>0</v>
      </c>
      <c r="AJ19" s="53">
        <f t="shared" si="4"/>
        <v>0</v>
      </c>
      <c r="AK19" s="300"/>
    </row>
    <row r="20" spans="1:37" s="309" customFormat="1" ht="22.5" customHeight="1" x14ac:dyDescent="0.25">
      <c r="A20" s="825"/>
      <c r="B20" s="822"/>
      <c r="C20" s="819"/>
      <c r="D20" s="819"/>
      <c r="E20" s="416">
        <v>2025</v>
      </c>
      <c r="F20" s="338">
        <f t="shared" ref="F20:F21" si="36">+I20+L20</f>
        <v>1167</v>
      </c>
      <c r="G20" s="417">
        <v>1167</v>
      </c>
      <c r="H20" s="435">
        <f>+G20/F20</f>
        <v>1</v>
      </c>
      <c r="I20" s="419">
        <v>1167</v>
      </c>
      <c r="J20" s="419">
        <v>1667</v>
      </c>
      <c r="K20" s="419">
        <v>1667</v>
      </c>
      <c r="L20" s="419">
        <v>0</v>
      </c>
      <c r="M20" s="419">
        <v>0</v>
      </c>
      <c r="N20" s="419">
        <v>0</v>
      </c>
      <c r="O20" s="420">
        <v>13374482640</v>
      </c>
      <c r="P20" s="421">
        <v>2599746835</v>
      </c>
      <c r="Q20" s="421">
        <v>4536946368</v>
      </c>
      <c r="R20" s="421">
        <v>3671097086</v>
      </c>
      <c r="S20" s="421">
        <v>2566692351</v>
      </c>
      <c r="T20" s="422">
        <f>+P20+Q20+R20+S20</f>
        <v>13374482640</v>
      </c>
      <c r="U20" s="423">
        <f>+T20/O20</f>
        <v>1</v>
      </c>
      <c r="V20" s="422">
        <v>19674122</v>
      </c>
      <c r="W20" s="422">
        <v>709035716</v>
      </c>
      <c r="X20" s="422">
        <v>2304133868</v>
      </c>
      <c r="Y20" s="422">
        <v>4918017820</v>
      </c>
      <c r="Z20" s="459">
        <f>+V20+W20+X20+Y20</f>
        <v>7950861526</v>
      </c>
      <c r="AA20" s="424">
        <f>+Z20/T20</f>
        <v>0.59447993167382807</v>
      </c>
      <c r="AB20" s="420">
        <v>5477143088</v>
      </c>
      <c r="AC20" s="422">
        <v>342403544</v>
      </c>
      <c r="AD20" s="421">
        <v>1258186769</v>
      </c>
      <c r="AE20" s="422">
        <v>1354598995</v>
      </c>
      <c r="AF20" s="422">
        <v>2008064505</v>
      </c>
      <c r="AG20" s="425">
        <v>507052767</v>
      </c>
      <c r="AH20" s="425">
        <f t="shared" si="2"/>
        <v>4970090321</v>
      </c>
      <c r="AI20" s="425">
        <f t="shared" si="3"/>
        <v>4963253813</v>
      </c>
      <c r="AJ20" s="496">
        <f>+AI20/AH20</f>
        <v>0.99862447006825739</v>
      </c>
      <c r="AK20" s="300"/>
    </row>
    <row r="21" spans="1:37" s="495" customFormat="1" ht="44.25" customHeight="1" x14ac:dyDescent="0.25">
      <c r="A21" s="825"/>
      <c r="B21" s="822"/>
      <c r="C21" s="819"/>
      <c r="D21" s="819"/>
      <c r="E21" s="493">
        <v>2026</v>
      </c>
      <c r="F21" s="426">
        <f t="shared" si="36"/>
        <v>1452</v>
      </c>
      <c r="G21" s="426">
        <f>+K21+N21</f>
        <v>735</v>
      </c>
      <c r="H21" s="438">
        <f>+G21/F21</f>
        <v>0.50619834710743805</v>
      </c>
      <c r="I21" s="426">
        <v>1452</v>
      </c>
      <c r="J21" s="426">
        <v>1452</v>
      </c>
      <c r="K21" s="427">
        <f>+'3. Actividades Proyecto '!AZ11</f>
        <v>735</v>
      </c>
      <c r="L21" s="427"/>
      <c r="M21" s="427"/>
      <c r="N21" s="427"/>
      <c r="O21" s="428">
        <v>19769362533</v>
      </c>
      <c r="P21" s="429">
        <v>5332461186</v>
      </c>
      <c r="Q21" s="430">
        <v>2204989215</v>
      </c>
      <c r="R21" s="431"/>
      <c r="S21" s="431"/>
      <c r="T21" s="430">
        <f>+P21+Q21+R21+S21</f>
        <v>7537450401</v>
      </c>
      <c r="U21" s="497">
        <f>+T21/O21</f>
        <v>0.38126926897203256</v>
      </c>
      <c r="V21" s="432">
        <v>1119342316</v>
      </c>
      <c r="W21" s="432">
        <v>1527241117</v>
      </c>
      <c r="X21" s="432"/>
      <c r="Y21" s="432"/>
      <c r="Z21" s="494">
        <f>+V21+W21+X21+Y21</f>
        <v>2646583433</v>
      </c>
      <c r="AA21" s="498">
        <f>+Z21/T21</f>
        <v>0.35112449066979939</v>
      </c>
      <c r="AB21" s="432">
        <v>5423621114</v>
      </c>
      <c r="AC21" s="432">
        <v>2344993684</v>
      </c>
      <c r="AD21" s="431">
        <v>1292201150</v>
      </c>
      <c r="AE21" s="432"/>
      <c r="AF21" s="432"/>
      <c r="AG21" s="431">
        <v>34</v>
      </c>
      <c r="AH21" s="431">
        <f>AB21-AG21</f>
        <v>5423621080</v>
      </c>
      <c r="AI21" s="433">
        <f t="shared" si="3"/>
        <v>3637194834</v>
      </c>
      <c r="AJ21" s="313">
        <f>+AI21/AH21</f>
        <v>0.67062111831750604</v>
      </c>
      <c r="AK21" s="300"/>
    </row>
    <row r="22" spans="1:37" ht="22.5" customHeight="1" x14ac:dyDescent="0.25">
      <c r="A22" s="825"/>
      <c r="B22" s="822"/>
      <c r="C22" s="819"/>
      <c r="D22" s="819"/>
      <c r="E22" s="58">
        <v>2027</v>
      </c>
      <c r="F22" s="349">
        <v>1153</v>
      </c>
      <c r="G22" s="350"/>
      <c r="H22" s="348"/>
      <c r="I22" s="339"/>
      <c r="J22" s="339"/>
      <c r="K22" s="339"/>
      <c r="L22" s="339"/>
      <c r="M22" s="339"/>
      <c r="N22" s="339"/>
      <c r="O22" s="324">
        <v>20000000000</v>
      </c>
      <c r="P22" s="54"/>
      <c r="Q22" s="59"/>
      <c r="R22" s="59"/>
      <c r="S22" s="59"/>
      <c r="T22" s="56"/>
      <c r="U22" s="60"/>
      <c r="V22" s="61"/>
      <c r="W22" s="61"/>
      <c r="X22" s="61"/>
      <c r="Y22" s="61"/>
      <c r="Z22" s="460"/>
      <c r="AA22" s="61"/>
      <c r="AB22" s="56"/>
      <c r="AC22" s="56"/>
      <c r="AD22" s="59"/>
      <c r="AE22" s="56"/>
      <c r="AF22" s="56"/>
      <c r="AG22" s="57"/>
      <c r="AH22" s="57">
        <f t="shared" si="2"/>
        <v>0</v>
      </c>
      <c r="AI22" s="57">
        <f t="shared" si="3"/>
        <v>0</v>
      </c>
      <c r="AJ22" s="53">
        <f t="shared" si="4"/>
        <v>0</v>
      </c>
      <c r="AK22" s="300"/>
    </row>
    <row r="23" spans="1:37" ht="22.5" customHeight="1" x14ac:dyDescent="0.25">
      <c r="A23" s="826"/>
      <c r="B23" s="823"/>
      <c r="C23" s="820"/>
      <c r="D23" s="820"/>
      <c r="E23" s="301" t="s">
        <v>136</v>
      </c>
      <c r="F23" s="351">
        <f t="shared" ref="F23" si="37">F19+F20+F21+F22</f>
        <v>4600</v>
      </c>
      <c r="G23" s="340">
        <f t="shared" ref="G23" si="38">G19+G20+G21+G22</f>
        <v>2730</v>
      </c>
      <c r="H23" s="352">
        <f>IFERROR(G23/F23,"")</f>
        <v>0.59347826086956523</v>
      </c>
      <c r="I23" s="340"/>
      <c r="J23" s="340"/>
      <c r="K23" s="340"/>
      <c r="L23" s="340"/>
      <c r="M23" s="340"/>
      <c r="N23" s="340"/>
      <c r="O23" s="325">
        <f>SUM(O19:O22)</f>
        <v>62175458791</v>
      </c>
      <c r="P23" s="302">
        <f>SUM(P19:P22)</f>
        <v>7932208021</v>
      </c>
      <c r="Q23" s="302">
        <f t="shared" ref="Q23" si="39">SUM(Q19:Q22)</f>
        <v>6741935583</v>
      </c>
      <c r="R23" s="302">
        <f t="shared" ref="R23" si="40">SUM(R19:R22)</f>
        <v>4802431663</v>
      </c>
      <c r="S23" s="302">
        <f t="shared" ref="S23" si="41">SUM(S19:S22)</f>
        <v>9142907973</v>
      </c>
      <c r="T23" s="302">
        <f t="shared" ref="T23" si="42">SUM(T19:T22)</f>
        <v>28619483240</v>
      </c>
      <c r="U23" s="195">
        <f>+T23/O23</f>
        <v>0.46030192292111749</v>
      </c>
      <c r="V23" s="302">
        <f t="shared" ref="V23" si="43">SUM(V19:V22)</f>
        <v>1139016438</v>
      </c>
      <c r="W23" s="302">
        <f t="shared" ref="W23" si="44">SUM(W19:W22)</f>
        <v>2236276833</v>
      </c>
      <c r="X23" s="302">
        <f t="shared" ref="X23" si="45">SUM(X19:X22)</f>
        <v>2304133868</v>
      </c>
      <c r="Y23" s="302">
        <f t="shared" ref="Y23" si="46">SUM(Y19:Y22)</f>
        <v>7148424931</v>
      </c>
      <c r="Z23" s="461">
        <f t="shared" ref="Z23" si="47">SUM(Z19:Z22)</f>
        <v>12827852070</v>
      </c>
      <c r="AA23" s="312">
        <f>+Z23/T23</f>
        <v>0.44822095362194248</v>
      </c>
      <c r="AB23" s="302">
        <f t="shared" ref="AB23" si="48">SUM(AB19:AB22)</f>
        <v>10900764202</v>
      </c>
      <c r="AC23" s="302">
        <f t="shared" ref="AC23" si="49">SUM(AC19:AC22)</f>
        <v>2687397228</v>
      </c>
      <c r="AD23" s="302">
        <f t="shared" ref="AD23" si="50">SUM(AD19:AD22)</f>
        <v>2550387919</v>
      </c>
      <c r="AE23" s="302">
        <f t="shared" ref="AE23" si="51">SUM(AE19:AE22)</f>
        <v>1354598995</v>
      </c>
      <c r="AF23" s="302">
        <f t="shared" ref="AF23" si="52">SUM(AF19:AF22)</f>
        <v>2008064505</v>
      </c>
      <c r="AG23" s="302">
        <f t="shared" ref="AG23" si="53">SUM(AG19:AG22)</f>
        <v>507052801</v>
      </c>
      <c r="AH23" s="302">
        <f t="shared" ref="AH23" si="54">SUM(AH19:AH22)</f>
        <v>10393711401</v>
      </c>
      <c r="AI23" s="302">
        <f>SUM(AI19:AI22)</f>
        <v>8600448647</v>
      </c>
      <c r="AJ23" s="311">
        <f>+AI23/AH23</f>
        <v>0.82746656273066554</v>
      </c>
      <c r="AK23" s="300"/>
    </row>
    <row r="24" spans="1:37" ht="28.5" customHeight="1" x14ac:dyDescent="0.25">
      <c r="A24" s="299"/>
      <c r="B24" s="45"/>
      <c r="C24" s="299"/>
      <c r="D24" s="299"/>
      <c r="E24" s="827" t="s">
        <v>995</v>
      </c>
      <c r="F24" s="828"/>
      <c r="G24" s="828"/>
      <c r="H24" s="828"/>
      <c r="I24" s="828"/>
      <c r="J24" s="828"/>
      <c r="K24" s="828"/>
      <c r="L24" s="828"/>
      <c r="M24" s="828"/>
      <c r="N24" s="829"/>
      <c r="O24" s="326">
        <f>+O11+O16+O21</f>
        <v>74727831000</v>
      </c>
      <c r="P24" s="326">
        <f t="shared" ref="P24:AF24" si="55">+P11+P16+P21</f>
        <v>25541608368</v>
      </c>
      <c r="Q24" s="326">
        <f t="shared" si="55"/>
        <v>2554701711</v>
      </c>
      <c r="R24" s="326">
        <f t="shared" si="55"/>
        <v>0</v>
      </c>
      <c r="S24" s="326">
        <f t="shared" si="55"/>
        <v>0</v>
      </c>
      <c r="T24" s="552">
        <f t="shared" si="55"/>
        <v>28096310079</v>
      </c>
      <c r="U24" s="326">
        <f t="shared" si="55"/>
        <v>1.1458619142741111</v>
      </c>
      <c r="V24" s="326">
        <f t="shared" si="55"/>
        <v>2142968392</v>
      </c>
      <c r="W24" s="326">
        <f t="shared" si="55"/>
        <v>5023305949</v>
      </c>
      <c r="X24" s="326">
        <f t="shared" si="55"/>
        <v>0</v>
      </c>
      <c r="Y24" s="326">
        <f t="shared" si="55"/>
        <v>0</v>
      </c>
      <c r="Z24" s="326">
        <f t="shared" si="55"/>
        <v>7166274341</v>
      </c>
      <c r="AA24" s="312">
        <f>+Z24/T24</f>
        <v>0.25506104968411075</v>
      </c>
      <c r="AB24" s="326">
        <f>+AB11+AB16+AB21</f>
        <v>17884993989</v>
      </c>
      <c r="AC24" s="326">
        <f>+AC11+AC16+AC21</f>
        <v>4970161377</v>
      </c>
      <c r="AD24" s="326">
        <f t="shared" si="55"/>
        <v>9204098664</v>
      </c>
      <c r="AE24" s="326">
        <f t="shared" si="55"/>
        <v>0</v>
      </c>
      <c r="AF24" s="326">
        <f t="shared" si="55"/>
        <v>0</v>
      </c>
      <c r="AG24" s="552">
        <f>+AG11+AG16+AG21</f>
        <v>34</v>
      </c>
      <c r="AH24" s="552">
        <f>+AH11+AH16+AH21</f>
        <v>17884993955</v>
      </c>
      <c r="AI24" s="326">
        <f>+AI11+AI16+AI21</f>
        <v>14174260041</v>
      </c>
      <c r="AJ24" s="311">
        <f>+AI24/AH24</f>
        <v>0.79252249548775433</v>
      </c>
      <c r="AK24" s="299"/>
    </row>
    <row r="25" spans="1:37" ht="12.75" customHeight="1" x14ac:dyDescent="0.25">
      <c r="A25" s="299"/>
      <c r="B25" s="45"/>
      <c r="C25" s="299"/>
      <c r="D25" s="299"/>
      <c r="E25" s="299"/>
      <c r="F25" s="345"/>
      <c r="G25" s="345"/>
      <c r="H25" s="345"/>
      <c r="I25" s="345"/>
      <c r="J25" s="345"/>
      <c r="K25" s="345"/>
      <c r="L25" s="345"/>
      <c r="M25" s="345"/>
      <c r="N25" s="345"/>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row>
    <row r="26" spans="1:37" ht="12.75" customHeight="1" x14ac:dyDescent="0.25">
      <c r="A26" s="299"/>
      <c r="B26" s="45"/>
      <c r="C26" s="299"/>
      <c r="D26" s="299"/>
      <c r="E26" s="299"/>
      <c r="F26" s="345"/>
      <c r="G26" s="345"/>
      <c r="H26" s="345"/>
      <c r="I26" s="345"/>
      <c r="J26" s="345"/>
      <c r="K26" s="345"/>
      <c r="L26" s="345"/>
      <c r="M26" s="345"/>
      <c r="N26" s="345"/>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row>
    <row r="27" spans="1:37" ht="12.75" customHeight="1" x14ac:dyDescent="0.25">
      <c r="A27" s="299"/>
      <c r="B27" s="45"/>
      <c r="C27" s="299"/>
      <c r="D27" s="299"/>
      <c r="E27" s="299"/>
      <c r="F27" s="345"/>
      <c r="G27" s="345"/>
      <c r="H27" s="345"/>
      <c r="I27" s="345"/>
      <c r="J27" s="345"/>
      <c r="K27" s="345"/>
      <c r="L27" s="345"/>
      <c r="M27" s="345"/>
      <c r="N27" s="345"/>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row>
    <row r="28" spans="1:37" ht="12.75" customHeight="1" x14ac:dyDescent="0.25">
      <c r="A28" s="299"/>
      <c r="B28" s="45"/>
      <c r="C28" s="299"/>
      <c r="D28" s="299"/>
      <c r="E28" s="299"/>
      <c r="F28" s="345"/>
      <c r="G28" s="345"/>
      <c r="H28" s="345"/>
      <c r="I28" s="345"/>
      <c r="J28" s="345"/>
      <c r="K28" s="345"/>
      <c r="L28" s="345"/>
      <c r="M28" s="345"/>
      <c r="N28" s="345"/>
      <c r="O28" s="299"/>
      <c r="P28" s="299"/>
      <c r="Q28" s="299"/>
      <c r="R28" s="299"/>
      <c r="S28" s="299"/>
      <c r="T28" s="299"/>
      <c r="U28" s="299"/>
      <c r="V28" s="299"/>
      <c r="W28" s="299"/>
      <c r="X28" s="299"/>
      <c r="Y28" s="299"/>
      <c r="Z28" s="299"/>
      <c r="AA28" s="299"/>
      <c r="AB28" s="299"/>
      <c r="AC28" s="299"/>
      <c r="AD28" s="299"/>
      <c r="AE28" s="299"/>
      <c r="AF28" s="299"/>
      <c r="AG28" s="299"/>
      <c r="AH28" s="299"/>
      <c r="AI28" s="299"/>
      <c r="AJ28" s="299"/>
      <c r="AK28" s="299"/>
    </row>
    <row r="29" spans="1:37" ht="12.75" customHeight="1" x14ac:dyDescent="0.25">
      <c r="A29" s="299"/>
      <c r="B29" s="45"/>
      <c r="C29" s="299"/>
      <c r="D29" s="299"/>
      <c r="E29" s="299"/>
      <c r="F29" s="345"/>
      <c r="G29" s="345"/>
      <c r="H29" s="345"/>
      <c r="I29" s="345"/>
      <c r="J29" s="345"/>
      <c r="K29" s="345"/>
      <c r="L29" s="345"/>
      <c r="M29" s="345"/>
      <c r="N29" s="345"/>
      <c r="O29" s="299"/>
      <c r="P29" s="299"/>
      <c r="Q29" s="299"/>
      <c r="R29" s="299"/>
      <c r="S29" s="299"/>
      <c r="T29" s="509"/>
      <c r="U29" s="299"/>
      <c r="V29" s="299"/>
      <c r="W29" s="299"/>
      <c r="X29" s="299"/>
      <c r="Y29" s="299"/>
      <c r="Z29" s="509"/>
      <c r="AA29" s="299"/>
      <c r="AB29" s="299"/>
      <c r="AC29" s="299"/>
      <c r="AD29" s="299"/>
      <c r="AE29" s="299"/>
      <c r="AF29" s="299"/>
      <c r="AG29" s="299"/>
      <c r="AH29" s="299"/>
      <c r="AI29" s="299"/>
      <c r="AJ29" s="299"/>
      <c r="AK29" s="299"/>
    </row>
    <row r="30" spans="1:37" ht="12.75" customHeight="1" x14ac:dyDescent="0.25">
      <c r="A30" s="299"/>
      <c r="B30" s="45"/>
      <c r="C30" s="299"/>
      <c r="D30" s="299"/>
      <c r="E30" s="299"/>
      <c r="F30" s="345"/>
      <c r="G30" s="345"/>
      <c r="H30" s="345"/>
      <c r="I30" s="345"/>
      <c r="J30" s="345"/>
      <c r="K30" s="345"/>
      <c r="L30" s="345"/>
      <c r="M30" s="345"/>
      <c r="N30" s="345"/>
      <c r="O30" s="299"/>
      <c r="P30" s="299"/>
      <c r="Q30" s="299"/>
      <c r="R30" s="299"/>
      <c r="S30" s="299"/>
      <c r="T30" s="299"/>
      <c r="U30" s="299"/>
      <c r="V30" s="299"/>
      <c r="W30" s="299"/>
      <c r="X30" s="299"/>
      <c r="Y30" s="299"/>
      <c r="Z30" s="299"/>
      <c r="AA30" s="299"/>
      <c r="AB30" s="299"/>
      <c r="AC30" s="299"/>
      <c r="AD30" s="299"/>
      <c r="AE30" s="299"/>
      <c r="AF30" s="299"/>
      <c r="AG30" s="299"/>
      <c r="AH30" s="299"/>
      <c r="AI30" s="509"/>
      <c r="AJ30" s="299"/>
      <c r="AK30" s="299"/>
    </row>
    <row r="31" spans="1:37" ht="12.75" customHeight="1" x14ac:dyDescent="0.25">
      <c r="A31" s="299"/>
      <c r="B31" s="45"/>
      <c r="C31" s="299"/>
      <c r="D31" s="299"/>
      <c r="E31" s="299"/>
      <c r="F31" s="345"/>
      <c r="G31" s="345"/>
      <c r="H31" s="345"/>
      <c r="I31" s="345"/>
      <c r="J31" s="345"/>
      <c r="K31" s="345"/>
      <c r="L31" s="345"/>
      <c r="M31" s="345"/>
      <c r="N31" s="345"/>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row>
    <row r="32" spans="1:37" ht="12.75" customHeight="1" x14ac:dyDescent="0.25">
      <c r="A32" s="299"/>
      <c r="B32" s="45"/>
      <c r="C32" s="299"/>
      <c r="D32" s="299"/>
      <c r="E32" s="299"/>
      <c r="F32" s="345"/>
      <c r="G32" s="345"/>
      <c r="H32" s="345"/>
      <c r="I32" s="345"/>
      <c r="J32" s="345"/>
      <c r="K32" s="345"/>
      <c r="L32" s="345"/>
      <c r="M32" s="345"/>
      <c r="N32" s="345"/>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row>
    <row r="33" spans="1:37" ht="12.75" customHeight="1" x14ac:dyDescent="0.25">
      <c r="A33" s="299"/>
      <c r="B33" s="45"/>
      <c r="C33" s="299"/>
      <c r="D33" s="299"/>
      <c r="E33" s="299"/>
      <c r="F33" s="345"/>
      <c r="G33" s="345"/>
      <c r="H33" s="345"/>
      <c r="I33" s="345"/>
      <c r="J33" s="345"/>
      <c r="K33" s="345"/>
      <c r="L33" s="345"/>
      <c r="M33" s="345"/>
      <c r="N33" s="345"/>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row>
    <row r="34" spans="1:37" ht="12.75" customHeight="1" x14ac:dyDescent="0.25">
      <c r="A34" s="299"/>
      <c r="B34" s="45"/>
      <c r="C34" s="299"/>
      <c r="D34" s="299"/>
      <c r="E34" s="299"/>
      <c r="F34" s="345"/>
      <c r="G34" s="345"/>
      <c r="H34" s="345"/>
      <c r="I34" s="345"/>
      <c r="J34" s="345"/>
      <c r="K34" s="345"/>
      <c r="L34" s="345"/>
      <c r="M34" s="345"/>
      <c r="N34" s="345"/>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row>
    <row r="35" spans="1:37" ht="12.75" customHeight="1" x14ac:dyDescent="0.25">
      <c r="A35" s="299"/>
      <c r="B35" s="45"/>
      <c r="C35" s="299"/>
      <c r="D35" s="299"/>
      <c r="E35" s="299"/>
      <c r="F35" s="345"/>
      <c r="G35" s="345"/>
      <c r="H35" s="345"/>
      <c r="I35" s="345"/>
      <c r="J35" s="345"/>
      <c r="K35" s="345"/>
      <c r="L35" s="345"/>
      <c r="M35" s="345"/>
      <c r="N35" s="345"/>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row>
    <row r="36" spans="1:37" ht="12.75" customHeight="1" x14ac:dyDescent="0.25">
      <c r="A36" s="299"/>
      <c r="B36" s="45"/>
      <c r="C36" s="299"/>
      <c r="D36" s="299"/>
      <c r="E36" s="299"/>
      <c r="F36" s="345"/>
      <c r="G36" s="345"/>
      <c r="H36" s="345"/>
      <c r="I36" s="345"/>
      <c r="J36" s="345"/>
      <c r="K36" s="345"/>
      <c r="L36" s="345"/>
      <c r="M36" s="345"/>
      <c r="N36" s="345"/>
      <c r="O36" s="299"/>
      <c r="P36" s="299"/>
      <c r="Q36" s="299"/>
      <c r="R36" s="299"/>
      <c r="S36" s="299"/>
      <c r="T36" s="299"/>
      <c r="U36" s="299"/>
      <c r="V36" s="299"/>
      <c r="W36" s="299"/>
      <c r="X36" s="299"/>
      <c r="Y36" s="299"/>
      <c r="Z36" s="299"/>
      <c r="AA36" s="299"/>
      <c r="AB36" s="299"/>
      <c r="AC36" s="299"/>
      <c r="AD36" s="299"/>
      <c r="AE36" s="299"/>
      <c r="AF36" s="299"/>
      <c r="AG36" s="299"/>
      <c r="AH36" s="299"/>
      <c r="AI36" s="509"/>
      <c r="AJ36" s="299"/>
      <c r="AK36" s="299"/>
    </row>
    <row r="37" spans="1:37" ht="12.75" customHeight="1" x14ac:dyDescent="0.25">
      <c r="A37" s="299"/>
      <c r="B37" s="45"/>
      <c r="C37" s="299"/>
      <c r="D37" s="299"/>
      <c r="E37" s="299"/>
      <c r="F37" s="345"/>
      <c r="G37" s="345"/>
      <c r="H37" s="345"/>
      <c r="I37" s="345"/>
      <c r="J37" s="345"/>
      <c r="K37" s="345"/>
      <c r="L37" s="345"/>
      <c r="M37" s="345"/>
      <c r="N37" s="345"/>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row>
    <row r="38" spans="1:37" ht="12.75" customHeight="1" x14ac:dyDescent="0.25">
      <c r="A38" s="299"/>
      <c r="B38" s="45"/>
      <c r="C38" s="299"/>
      <c r="D38" s="299"/>
      <c r="E38" s="299"/>
      <c r="F38" s="345"/>
      <c r="G38" s="345"/>
      <c r="H38" s="345"/>
      <c r="I38" s="345"/>
      <c r="J38" s="345"/>
      <c r="K38" s="345"/>
      <c r="L38" s="345"/>
      <c r="M38" s="345"/>
      <c r="N38" s="345"/>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299"/>
    </row>
    <row r="39" spans="1:37" ht="12.75" customHeight="1" x14ac:dyDescent="0.25">
      <c r="A39" s="299"/>
      <c r="B39" s="45"/>
      <c r="C39" s="299"/>
      <c r="D39" s="299"/>
      <c r="E39" s="299"/>
      <c r="F39" s="345"/>
      <c r="G39" s="345"/>
      <c r="H39" s="345"/>
      <c r="I39" s="345"/>
      <c r="J39" s="345"/>
      <c r="K39" s="345"/>
      <c r="L39" s="345"/>
      <c r="M39" s="345"/>
      <c r="N39" s="345"/>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row>
    <row r="40" spans="1:37" ht="12.75" customHeight="1" x14ac:dyDescent="0.25">
      <c r="A40" s="299"/>
      <c r="B40" s="45"/>
      <c r="C40" s="299"/>
      <c r="D40" s="299"/>
      <c r="E40" s="299"/>
      <c r="F40" s="345"/>
      <c r="G40" s="345"/>
      <c r="H40" s="345"/>
      <c r="I40" s="345"/>
      <c r="J40" s="345"/>
      <c r="K40" s="345"/>
      <c r="L40" s="345"/>
      <c r="M40" s="345"/>
      <c r="N40" s="345"/>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299"/>
    </row>
    <row r="41" spans="1:37" ht="12.75" customHeight="1" x14ac:dyDescent="0.25">
      <c r="A41" s="299"/>
      <c r="B41" s="45"/>
      <c r="C41" s="299"/>
      <c r="D41" s="299"/>
      <c r="E41" s="299"/>
      <c r="F41" s="345"/>
      <c r="G41" s="345"/>
      <c r="H41" s="345"/>
      <c r="I41" s="345"/>
      <c r="J41" s="345"/>
      <c r="K41" s="345"/>
      <c r="L41" s="345"/>
      <c r="M41" s="345"/>
      <c r="N41" s="345"/>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row>
    <row r="42" spans="1:37" ht="12.75" customHeight="1" x14ac:dyDescent="0.25">
      <c r="A42" s="299"/>
      <c r="B42" s="45"/>
      <c r="C42" s="299"/>
      <c r="D42" s="299"/>
      <c r="E42" s="299"/>
      <c r="F42" s="345"/>
      <c r="G42" s="345"/>
      <c r="H42" s="345"/>
      <c r="I42" s="345"/>
      <c r="J42" s="345"/>
      <c r="K42" s="345"/>
      <c r="L42" s="345"/>
      <c r="M42" s="345"/>
      <c r="N42" s="345"/>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row>
    <row r="43" spans="1:37" ht="12.75" customHeight="1" x14ac:dyDescent="0.25">
      <c r="A43" s="299"/>
      <c r="B43" s="45"/>
      <c r="C43" s="299"/>
      <c r="D43" s="299"/>
      <c r="E43" s="299"/>
      <c r="F43" s="345"/>
      <c r="G43" s="345"/>
      <c r="H43" s="345"/>
      <c r="I43" s="345"/>
      <c r="J43" s="345"/>
      <c r="K43" s="345"/>
      <c r="L43" s="345"/>
      <c r="M43" s="345"/>
      <c r="N43" s="345"/>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row>
    <row r="44" spans="1:37" ht="12.75" customHeight="1" x14ac:dyDescent="0.25">
      <c r="A44" s="299"/>
      <c r="B44" s="45"/>
      <c r="C44" s="299"/>
      <c r="D44" s="299"/>
      <c r="E44" s="299"/>
      <c r="F44" s="345"/>
      <c r="G44" s="345"/>
      <c r="H44" s="345"/>
      <c r="I44" s="345"/>
      <c r="J44" s="345"/>
      <c r="K44" s="345"/>
      <c r="L44" s="345"/>
      <c r="M44" s="345"/>
      <c r="N44" s="345"/>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row>
    <row r="45" spans="1:37" ht="12.75" customHeight="1" x14ac:dyDescent="0.25">
      <c r="A45" s="299"/>
      <c r="B45" s="45"/>
      <c r="C45" s="299"/>
      <c r="D45" s="299"/>
      <c r="E45" s="299"/>
      <c r="F45" s="345"/>
      <c r="G45" s="345"/>
      <c r="H45" s="345"/>
      <c r="I45" s="345"/>
      <c r="J45" s="345"/>
      <c r="K45" s="345"/>
      <c r="L45" s="345"/>
      <c r="M45" s="345"/>
      <c r="N45" s="345"/>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row>
    <row r="46" spans="1:37" ht="12.75" customHeight="1" x14ac:dyDescent="0.25">
      <c r="A46" s="299"/>
      <c r="B46" s="45"/>
      <c r="C46" s="299"/>
      <c r="D46" s="299"/>
      <c r="E46" s="299"/>
      <c r="F46" s="345"/>
      <c r="G46" s="345"/>
      <c r="H46" s="345"/>
      <c r="I46" s="345"/>
      <c r="J46" s="345"/>
      <c r="K46" s="345"/>
      <c r="L46" s="345"/>
      <c r="M46" s="345"/>
      <c r="N46" s="345"/>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row>
    <row r="47" spans="1:37" ht="12.75" customHeight="1" x14ac:dyDescent="0.25">
      <c r="A47" s="299"/>
      <c r="B47" s="45"/>
      <c r="C47" s="299"/>
      <c r="D47" s="299"/>
      <c r="E47" s="299"/>
      <c r="F47" s="345"/>
      <c r="G47" s="345"/>
      <c r="H47" s="345"/>
      <c r="I47" s="345"/>
      <c r="J47" s="345"/>
      <c r="K47" s="345"/>
      <c r="L47" s="345"/>
      <c r="M47" s="345"/>
      <c r="N47" s="345"/>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row>
    <row r="48" spans="1:37" ht="12.75" customHeight="1" x14ac:dyDescent="0.25">
      <c r="A48" s="299"/>
      <c r="B48" s="45"/>
      <c r="C48" s="299"/>
      <c r="D48" s="299"/>
      <c r="E48" s="299"/>
      <c r="F48" s="345"/>
      <c r="G48" s="345"/>
      <c r="H48" s="345"/>
      <c r="I48" s="345"/>
      <c r="J48" s="345"/>
      <c r="K48" s="345"/>
      <c r="L48" s="345"/>
      <c r="M48" s="345"/>
      <c r="N48" s="345"/>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row>
    <row r="49" spans="1:37" ht="12.75" customHeight="1" x14ac:dyDescent="0.25">
      <c r="A49" s="299"/>
      <c r="B49" s="45"/>
      <c r="C49" s="299"/>
      <c r="D49" s="299"/>
      <c r="E49" s="299"/>
      <c r="F49" s="345"/>
      <c r="G49" s="345"/>
      <c r="H49" s="345"/>
      <c r="I49" s="345"/>
      <c r="J49" s="345"/>
      <c r="K49" s="345"/>
      <c r="L49" s="345"/>
      <c r="M49" s="345"/>
      <c r="N49" s="345"/>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row>
    <row r="50" spans="1:37" ht="12.75" customHeight="1" x14ac:dyDescent="0.25">
      <c r="A50" s="299"/>
      <c r="B50" s="45"/>
      <c r="C50" s="299"/>
      <c r="D50" s="299"/>
      <c r="E50" s="299"/>
      <c r="F50" s="345"/>
      <c r="G50" s="345"/>
      <c r="H50" s="345"/>
      <c r="I50" s="345"/>
      <c r="J50" s="345"/>
      <c r="K50" s="345"/>
      <c r="L50" s="345"/>
      <c r="M50" s="345"/>
      <c r="N50" s="345"/>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row>
    <row r="51" spans="1:37" ht="12.75" customHeight="1" x14ac:dyDescent="0.25">
      <c r="A51" s="299"/>
      <c r="B51" s="45"/>
      <c r="C51" s="299"/>
      <c r="D51" s="299"/>
      <c r="E51" s="299"/>
      <c r="F51" s="345"/>
      <c r="G51" s="345"/>
      <c r="H51" s="345"/>
      <c r="I51" s="345"/>
      <c r="J51" s="345"/>
      <c r="K51" s="345"/>
      <c r="L51" s="345"/>
      <c r="M51" s="345"/>
      <c r="N51" s="345"/>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row>
    <row r="52" spans="1:37" ht="12.75" customHeight="1" x14ac:dyDescent="0.25">
      <c r="A52" s="299"/>
      <c r="B52" s="45"/>
      <c r="C52" s="299"/>
      <c r="D52" s="299"/>
      <c r="E52" s="299"/>
      <c r="F52" s="345"/>
      <c r="G52" s="345"/>
      <c r="H52" s="345"/>
      <c r="I52" s="345"/>
      <c r="J52" s="345"/>
      <c r="K52" s="345"/>
      <c r="L52" s="345"/>
      <c r="M52" s="345"/>
      <c r="N52" s="345"/>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row>
    <row r="53" spans="1:37" ht="12.75" customHeight="1" x14ac:dyDescent="0.25">
      <c r="A53" s="299"/>
      <c r="B53" s="45"/>
      <c r="C53" s="299"/>
      <c r="D53" s="299"/>
      <c r="E53" s="299"/>
      <c r="F53" s="345"/>
      <c r="G53" s="345"/>
      <c r="H53" s="345"/>
      <c r="I53" s="345"/>
      <c r="J53" s="345"/>
      <c r="K53" s="345"/>
      <c r="L53" s="345"/>
      <c r="M53" s="345"/>
      <c r="N53" s="345"/>
      <c r="O53" s="299"/>
      <c r="P53" s="299"/>
      <c r="Q53" s="299"/>
      <c r="R53" s="299"/>
      <c r="S53" s="299"/>
      <c r="T53" s="299"/>
      <c r="U53" s="299"/>
      <c r="V53" s="299"/>
      <c r="W53" s="299"/>
      <c r="X53" s="299"/>
      <c r="Y53" s="299"/>
      <c r="Z53" s="299"/>
      <c r="AA53" s="299"/>
      <c r="AB53" s="299"/>
      <c r="AC53" s="299"/>
      <c r="AD53" s="299"/>
      <c r="AE53" s="299"/>
      <c r="AF53" s="299"/>
      <c r="AG53" s="299"/>
      <c r="AH53" s="299"/>
      <c r="AI53" s="299"/>
      <c r="AJ53" s="299"/>
      <c r="AK53" s="299"/>
    </row>
    <row r="54" spans="1:37" ht="12.75" customHeight="1" x14ac:dyDescent="0.25">
      <c r="A54" s="299"/>
      <c r="B54" s="45"/>
      <c r="C54" s="299"/>
      <c r="D54" s="299"/>
      <c r="E54" s="299"/>
      <c r="F54" s="345"/>
      <c r="G54" s="345"/>
      <c r="H54" s="345"/>
      <c r="I54" s="345"/>
      <c r="J54" s="345"/>
      <c r="K54" s="345"/>
      <c r="L54" s="345"/>
      <c r="M54" s="345"/>
      <c r="N54" s="345"/>
      <c r="O54" s="299"/>
      <c r="P54" s="299"/>
      <c r="Q54" s="299"/>
      <c r="R54" s="299"/>
      <c r="S54" s="299"/>
      <c r="T54" s="299"/>
      <c r="U54" s="299"/>
      <c r="V54" s="299"/>
      <c r="W54" s="299"/>
      <c r="X54" s="299"/>
      <c r="Y54" s="299"/>
      <c r="Z54" s="299"/>
      <c r="AA54" s="299"/>
      <c r="AB54" s="299"/>
      <c r="AC54" s="299"/>
      <c r="AD54" s="299"/>
      <c r="AE54" s="299"/>
      <c r="AF54" s="299"/>
      <c r="AG54" s="299"/>
      <c r="AH54" s="299"/>
      <c r="AI54" s="299"/>
      <c r="AJ54" s="299"/>
      <c r="AK54" s="299"/>
    </row>
    <row r="55" spans="1:37" ht="12.75" customHeight="1" x14ac:dyDescent="0.25">
      <c r="A55" s="299"/>
      <c r="B55" s="45"/>
      <c r="C55" s="299"/>
      <c r="D55" s="299"/>
      <c r="E55" s="299"/>
      <c r="F55" s="345"/>
      <c r="G55" s="345"/>
      <c r="H55" s="345"/>
      <c r="I55" s="345"/>
      <c r="J55" s="345"/>
      <c r="K55" s="345"/>
      <c r="L55" s="345"/>
      <c r="M55" s="345"/>
      <c r="N55" s="345"/>
      <c r="O55" s="299"/>
      <c r="P55" s="299"/>
      <c r="Q55" s="299"/>
      <c r="R55" s="299"/>
      <c r="S55" s="299"/>
      <c r="T55" s="299"/>
      <c r="U55" s="299"/>
      <c r="V55" s="299"/>
      <c r="W55" s="299"/>
      <c r="X55" s="299"/>
      <c r="Y55" s="299"/>
      <c r="Z55" s="299"/>
      <c r="AA55" s="299"/>
      <c r="AB55" s="299"/>
      <c r="AC55" s="299"/>
      <c r="AD55" s="299"/>
      <c r="AE55" s="299"/>
      <c r="AF55" s="299"/>
      <c r="AG55" s="299"/>
      <c r="AH55" s="299"/>
      <c r="AI55" s="299"/>
      <c r="AJ55" s="299"/>
      <c r="AK55" s="299"/>
    </row>
    <row r="56" spans="1:37" ht="12.75" customHeight="1" x14ac:dyDescent="0.25">
      <c r="A56" s="299"/>
      <c r="B56" s="45"/>
      <c r="C56" s="299"/>
      <c r="D56" s="299"/>
      <c r="E56" s="299"/>
      <c r="F56" s="345"/>
      <c r="G56" s="345"/>
      <c r="H56" s="345"/>
      <c r="I56" s="345"/>
      <c r="J56" s="345"/>
      <c r="K56" s="345"/>
      <c r="L56" s="345"/>
      <c r="M56" s="345"/>
      <c r="N56" s="345"/>
      <c r="O56" s="299"/>
      <c r="P56" s="299"/>
      <c r="Q56" s="299"/>
      <c r="R56" s="299"/>
      <c r="S56" s="299"/>
      <c r="T56" s="299"/>
      <c r="U56" s="299"/>
      <c r="V56" s="299"/>
      <c r="W56" s="299"/>
      <c r="X56" s="299"/>
      <c r="Y56" s="299"/>
      <c r="Z56" s="299"/>
      <c r="AA56" s="299"/>
      <c r="AB56" s="299"/>
      <c r="AC56" s="299"/>
      <c r="AD56" s="299"/>
      <c r="AE56" s="299"/>
      <c r="AF56" s="299"/>
      <c r="AG56" s="299"/>
      <c r="AH56" s="299"/>
      <c r="AI56" s="299"/>
      <c r="AJ56" s="299"/>
      <c r="AK56" s="299"/>
    </row>
    <row r="57" spans="1:37" ht="12.75" customHeight="1" x14ac:dyDescent="0.25">
      <c r="A57" s="299"/>
      <c r="B57" s="45"/>
      <c r="C57" s="299"/>
      <c r="D57" s="299"/>
      <c r="E57" s="299"/>
      <c r="F57" s="345"/>
      <c r="G57" s="345"/>
      <c r="H57" s="345"/>
      <c r="I57" s="345"/>
      <c r="J57" s="345"/>
      <c r="K57" s="345"/>
      <c r="L57" s="345"/>
      <c r="M57" s="345"/>
      <c r="N57" s="345"/>
      <c r="O57" s="299"/>
      <c r="P57" s="299"/>
      <c r="Q57" s="299"/>
      <c r="R57" s="299"/>
      <c r="S57" s="299"/>
      <c r="T57" s="299"/>
      <c r="U57" s="299"/>
      <c r="V57" s="299"/>
      <c r="W57" s="299"/>
      <c r="X57" s="299"/>
      <c r="Y57" s="299"/>
      <c r="Z57" s="299"/>
      <c r="AA57" s="299"/>
      <c r="AB57" s="299"/>
      <c r="AC57" s="299"/>
      <c r="AD57" s="299"/>
      <c r="AE57" s="299"/>
      <c r="AF57" s="299"/>
      <c r="AG57" s="299"/>
      <c r="AH57" s="299"/>
      <c r="AI57" s="299"/>
      <c r="AJ57" s="299"/>
      <c r="AK57" s="299"/>
    </row>
    <row r="58" spans="1:37" ht="12.75" customHeight="1" x14ac:dyDescent="0.25">
      <c r="A58" s="299"/>
      <c r="B58" s="45"/>
      <c r="C58" s="299"/>
      <c r="D58" s="299"/>
      <c r="E58" s="299"/>
      <c r="F58" s="345"/>
      <c r="G58" s="345"/>
      <c r="H58" s="345"/>
      <c r="I58" s="345"/>
      <c r="J58" s="345"/>
      <c r="K58" s="345"/>
      <c r="L58" s="345"/>
      <c r="M58" s="345"/>
      <c r="N58" s="345"/>
      <c r="O58" s="299"/>
      <c r="P58" s="299"/>
      <c r="Q58" s="299"/>
      <c r="R58" s="299"/>
      <c r="S58" s="299"/>
      <c r="T58" s="299"/>
      <c r="U58" s="299"/>
      <c r="V58" s="299"/>
      <c r="W58" s="299"/>
      <c r="X58" s="299"/>
      <c r="Y58" s="299"/>
      <c r="Z58" s="299"/>
      <c r="AA58" s="299"/>
      <c r="AB58" s="299"/>
      <c r="AC58" s="299"/>
      <c r="AD58" s="299"/>
      <c r="AE58" s="299"/>
      <c r="AF58" s="299"/>
      <c r="AG58" s="299"/>
      <c r="AH58" s="299"/>
      <c r="AI58" s="299"/>
      <c r="AJ58" s="299"/>
      <c r="AK58" s="299"/>
    </row>
    <row r="59" spans="1:37" ht="12.75" customHeight="1" x14ac:dyDescent="0.25">
      <c r="A59" s="299"/>
      <c r="B59" s="45"/>
      <c r="C59" s="299"/>
      <c r="D59" s="299"/>
      <c r="E59" s="299"/>
      <c r="F59" s="345"/>
      <c r="G59" s="345"/>
      <c r="H59" s="345"/>
      <c r="I59" s="345"/>
      <c r="J59" s="345"/>
      <c r="K59" s="345"/>
      <c r="L59" s="345"/>
      <c r="M59" s="345"/>
      <c r="N59" s="345"/>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row>
    <row r="60" spans="1:37" ht="12.75" customHeight="1" x14ac:dyDescent="0.25">
      <c r="A60" s="299"/>
      <c r="B60" s="45"/>
      <c r="C60" s="299"/>
      <c r="D60" s="299"/>
      <c r="E60" s="299"/>
      <c r="F60" s="345"/>
      <c r="G60" s="345"/>
      <c r="H60" s="345"/>
      <c r="I60" s="345"/>
      <c r="J60" s="345"/>
      <c r="K60" s="345"/>
      <c r="L60" s="345"/>
      <c r="M60" s="345"/>
      <c r="N60" s="345"/>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row>
    <row r="61" spans="1:37" ht="12.75" customHeight="1" x14ac:dyDescent="0.25">
      <c r="A61" s="299"/>
      <c r="B61" s="45"/>
      <c r="C61" s="299"/>
      <c r="D61" s="299"/>
      <c r="E61" s="299"/>
      <c r="F61" s="345"/>
      <c r="G61" s="345"/>
      <c r="H61" s="345"/>
      <c r="I61" s="345"/>
      <c r="J61" s="345"/>
      <c r="K61" s="345"/>
      <c r="L61" s="345"/>
      <c r="M61" s="345"/>
      <c r="N61" s="345"/>
      <c r="O61" s="299"/>
      <c r="P61" s="299"/>
      <c r="Q61" s="299"/>
      <c r="R61" s="299"/>
      <c r="S61" s="299"/>
      <c r="T61" s="299"/>
      <c r="U61" s="299"/>
      <c r="V61" s="299"/>
      <c r="W61" s="299"/>
      <c r="X61" s="299"/>
      <c r="Y61" s="299"/>
      <c r="Z61" s="299"/>
      <c r="AA61" s="299"/>
      <c r="AB61" s="299"/>
      <c r="AC61" s="299"/>
      <c r="AD61" s="299"/>
      <c r="AE61" s="299"/>
      <c r="AF61" s="299"/>
      <c r="AG61" s="299"/>
      <c r="AH61" s="299"/>
      <c r="AI61" s="299"/>
      <c r="AJ61" s="299"/>
      <c r="AK61" s="299"/>
    </row>
    <row r="62" spans="1:37" ht="12.75" customHeight="1" x14ac:dyDescent="0.25">
      <c r="A62" s="299"/>
      <c r="B62" s="45"/>
      <c r="C62" s="299"/>
      <c r="D62" s="299"/>
      <c r="E62" s="299"/>
      <c r="F62" s="345"/>
      <c r="G62" s="345"/>
      <c r="H62" s="345"/>
      <c r="I62" s="345"/>
      <c r="J62" s="345"/>
      <c r="K62" s="345"/>
      <c r="L62" s="345"/>
      <c r="M62" s="345"/>
      <c r="N62" s="345"/>
      <c r="O62" s="299"/>
      <c r="P62" s="299"/>
      <c r="Q62" s="299"/>
      <c r="R62" s="299"/>
      <c r="S62" s="299"/>
      <c r="T62" s="299"/>
      <c r="U62" s="299"/>
      <c r="V62" s="299"/>
      <c r="W62" s="299"/>
      <c r="X62" s="299"/>
      <c r="Y62" s="299"/>
      <c r="Z62" s="299"/>
      <c r="AA62" s="299"/>
      <c r="AB62" s="299"/>
      <c r="AC62" s="299"/>
      <c r="AD62" s="299"/>
      <c r="AE62" s="299"/>
      <c r="AF62" s="299"/>
      <c r="AG62" s="299"/>
      <c r="AH62" s="299"/>
      <c r="AI62" s="299"/>
      <c r="AJ62" s="299"/>
      <c r="AK62" s="299"/>
    </row>
    <row r="63" spans="1:37" ht="12.75" customHeight="1" x14ac:dyDescent="0.25">
      <c r="A63" s="299"/>
      <c r="B63" s="45"/>
      <c r="C63" s="299"/>
      <c r="D63" s="299"/>
      <c r="E63" s="299"/>
      <c r="F63" s="345"/>
      <c r="G63" s="345"/>
      <c r="H63" s="345"/>
      <c r="I63" s="345"/>
      <c r="J63" s="345"/>
      <c r="K63" s="345"/>
      <c r="L63" s="345"/>
      <c r="M63" s="345"/>
      <c r="N63" s="345"/>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row>
    <row r="64" spans="1:37" ht="12.75" customHeight="1" x14ac:dyDescent="0.25">
      <c r="A64" s="299"/>
      <c r="B64" s="45"/>
      <c r="C64" s="299"/>
      <c r="D64" s="299"/>
      <c r="E64" s="299"/>
      <c r="F64" s="345"/>
      <c r="G64" s="345"/>
      <c r="H64" s="345"/>
      <c r="I64" s="345"/>
      <c r="J64" s="345"/>
      <c r="K64" s="345"/>
      <c r="L64" s="345"/>
      <c r="M64" s="345"/>
      <c r="N64" s="345"/>
      <c r="O64" s="299"/>
      <c r="P64" s="299"/>
      <c r="Q64" s="299"/>
      <c r="R64" s="299"/>
      <c r="S64" s="299"/>
      <c r="T64" s="299"/>
      <c r="U64" s="299"/>
      <c r="V64" s="299"/>
      <c r="W64" s="299"/>
      <c r="X64" s="299"/>
      <c r="Y64" s="299"/>
      <c r="Z64" s="299"/>
      <c r="AA64" s="299"/>
      <c r="AB64" s="299"/>
      <c r="AC64" s="299"/>
      <c r="AD64" s="299"/>
      <c r="AE64" s="299"/>
      <c r="AF64" s="299"/>
      <c r="AG64" s="299"/>
      <c r="AH64" s="299"/>
      <c r="AI64" s="299"/>
      <c r="AJ64" s="299"/>
      <c r="AK64" s="299"/>
    </row>
    <row r="65" spans="1:37" ht="12.75" customHeight="1" x14ac:dyDescent="0.25">
      <c r="A65" s="299"/>
      <c r="B65" s="45"/>
      <c r="C65" s="299"/>
      <c r="D65" s="299"/>
      <c r="E65" s="299"/>
      <c r="F65" s="345"/>
      <c r="G65" s="345"/>
      <c r="H65" s="345"/>
      <c r="I65" s="345"/>
      <c r="J65" s="345"/>
      <c r="K65" s="345"/>
      <c r="L65" s="345"/>
      <c r="M65" s="345"/>
      <c r="N65" s="345"/>
      <c r="O65" s="299"/>
      <c r="P65" s="299"/>
      <c r="Q65" s="299"/>
      <c r="R65" s="299"/>
      <c r="S65" s="299"/>
      <c r="T65" s="299"/>
      <c r="U65" s="299"/>
      <c r="V65" s="299"/>
      <c r="W65" s="299"/>
      <c r="X65" s="299"/>
      <c r="Y65" s="299"/>
      <c r="Z65" s="299"/>
      <c r="AA65" s="299"/>
      <c r="AB65" s="299"/>
      <c r="AC65" s="299"/>
      <c r="AD65" s="299"/>
      <c r="AE65" s="299"/>
      <c r="AF65" s="299"/>
      <c r="AG65" s="299"/>
      <c r="AH65" s="299"/>
      <c r="AI65" s="299"/>
      <c r="AJ65" s="299"/>
      <c r="AK65" s="299"/>
    </row>
    <row r="66" spans="1:37" ht="12.75" customHeight="1" x14ac:dyDescent="0.25">
      <c r="A66" s="299"/>
      <c r="B66" s="45"/>
      <c r="C66" s="299"/>
      <c r="D66" s="299"/>
      <c r="E66" s="299"/>
      <c r="F66" s="345"/>
      <c r="G66" s="345"/>
      <c r="H66" s="345"/>
      <c r="I66" s="345"/>
      <c r="J66" s="345"/>
      <c r="K66" s="345"/>
      <c r="L66" s="345"/>
      <c r="M66" s="345"/>
      <c r="N66" s="345"/>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row>
    <row r="67" spans="1:37" ht="12.75" customHeight="1" x14ac:dyDescent="0.25">
      <c r="A67" s="299"/>
      <c r="B67" s="45"/>
      <c r="C67" s="299"/>
      <c r="D67" s="299"/>
      <c r="E67" s="299"/>
      <c r="F67" s="345"/>
      <c r="G67" s="345"/>
      <c r="H67" s="345"/>
      <c r="I67" s="345"/>
      <c r="J67" s="345"/>
      <c r="K67" s="345"/>
      <c r="L67" s="345"/>
      <c r="M67" s="345"/>
      <c r="N67" s="345"/>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row>
    <row r="68" spans="1:37" ht="12.75" customHeight="1" x14ac:dyDescent="0.25">
      <c r="A68" s="299"/>
      <c r="B68" s="45"/>
      <c r="C68" s="299"/>
      <c r="D68" s="299"/>
      <c r="E68" s="299"/>
      <c r="F68" s="345"/>
      <c r="G68" s="345"/>
      <c r="H68" s="345"/>
      <c r="I68" s="345"/>
      <c r="J68" s="345"/>
      <c r="K68" s="345"/>
      <c r="L68" s="345"/>
      <c r="M68" s="345"/>
      <c r="N68" s="345"/>
      <c r="O68" s="299"/>
      <c r="P68" s="299"/>
      <c r="Q68" s="299"/>
      <c r="R68" s="299"/>
      <c r="S68" s="299"/>
      <c r="T68" s="299"/>
      <c r="U68" s="299"/>
      <c r="V68" s="299"/>
      <c r="W68" s="299"/>
      <c r="X68" s="299"/>
      <c r="Y68" s="299"/>
      <c r="Z68" s="299"/>
      <c r="AA68" s="299"/>
      <c r="AB68" s="299"/>
      <c r="AC68" s="299"/>
      <c r="AD68" s="299"/>
      <c r="AE68" s="299"/>
      <c r="AF68" s="299"/>
      <c r="AG68" s="299"/>
      <c r="AH68" s="299"/>
      <c r="AI68" s="299"/>
      <c r="AJ68" s="299"/>
      <c r="AK68" s="299"/>
    </row>
    <row r="69" spans="1:37" ht="12.75" customHeight="1" x14ac:dyDescent="0.25">
      <c r="A69" s="299"/>
      <c r="B69" s="45"/>
      <c r="C69" s="299"/>
      <c r="D69" s="299"/>
      <c r="E69" s="299"/>
      <c r="F69" s="345"/>
      <c r="G69" s="345"/>
      <c r="H69" s="345"/>
      <c r="I69" s="345"/>
      <c r="J69" s="345"/>
      <c r="K69" s="345"/>
      <c r="L69" s="345"/>
      <c r="M69" s="345"/>
      <c r="N69" s="345"/>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299"/>
    </row>
    <row r="70" spans="1:37" ht="12.75" customHeight="1" x14ac:dyDescent="0.25">
      <c r="A70" s="299"/>
      <c r="B70" s="45"/>
      <c r="C70" s="299"/>
      <c r="D70" s="299"/>
      <c r="E70" s="299"/>
      <c r="F70" s="345"/>
      <c r="G70" s="345"/>
      <c r="H70" s="345"/>
      <c r="I70" s="345"/>
      <c r="J70" s="345"/>
      <c r="K70" s="345"/>
      <c r="L70" s="345"/>
      <c r="M70" s="345"/>
      <c r="N70" s="345"/>
      <c r="O70" s="299"/>
      <c r="P70" s="299"/>
      <c r="Q70" s="299"/>
      <c r="R70" s="299"/>
      <c r="S70" s="299"/>
      <c r="T70" s="299"/>
      <c r="U70" s="299"/>
      <c r="V70" s="299"/>
      <c r="W70" s="299"/>
      <c r="X70" s="299"/>
      <c r="Y70" s="299"/>
      <c r="Z70" s="299"/>
      <c r="AA70" s="299"/>
      <c r="AB70" s="299"/>
      <c r="AC70" s="299"/>
      <c r="AD70" s="299"/>
      <c r="AE70" s="299"/>
      <c r="AF70" s="299"/>
      <c r="AG70" s="299"/>
      <c r="AH70" s="299"/>
      <c r="AI70" s="299"/>
      <c r="AJ70" s="299"/>
      <c r="AK70" s="299"/>
    </row>
    <row r="71" spans="1:37" ht="12.75" customHeight="1" x14ac:dyDescent="0.25">
      <c r="A71" s="299"/>
      <c r="B71" s="45"/>
      <c r="C71" s="299"/>
      <c r="D71" s="299"/>
      <c r="E71" s="299"/>
      <c r="F71" s="345"/>
      <c r="G71" s="345"/>
      <c r="H71" s="345"/>
      <c r="I71" s="345"/>
      <c r="J71" s="345"/>
      <c r="K71" s="345"/>
      <c r="L71" s="345"/>
      <c r="M71" s="345"/>
      <c r="N71" s="345"/>
      <c r="O71" s="299"/>
      <c r="P71" s="299"/>
      <c r="Q71" s="299"/>
      <c r="R71" s="299"/>
      <c r="S71" s="299"/>
      <c r="T71" s="299"/>
      <c r="U71" s="299"/>
      <c r="V71" s="299"/>
      <c r="W71" s="299"/>
      <c r="X71" s="299"/>
      <c r="Y71" s="299"/>
      <c r="Z71" s="299"/>
      <c r="AA71" s="299"/>
      <c r="AB71" s="299"/>
      <c r="AC71" s="299"/>
      <c r="AD71" s="299"/>
      <c r="AE71" s="299"/>
      <c r="AF71" s="299"/>
      <c r="AG71" s="299"/>
      <c r="AH71" s="299"/>
      <c r="AI71" s="299"/>
      <c r="AJ71" s="299"/>
      <c r="AK71" s="299"/>
    </row>
    <row r="72" spans="1:37" ht="12.75" customHeight="1" x14ac:dyDescent="0.25">
      <c r="A72" s="299"/>
      <c r="B72" s="45"/>
      <c r="C72" s="299"/>
      <c r="D72" s="299"/>
      <c r="E72" s="299"/>
      <c r="F72" s="345"/>
      <c r="G72" s="345"/>
      <c r="H72" s="345"/>
      <c r="I72" s="345"/>
      <c r="J72" s="345"/>
      <c r="K72" s="345"/>
      <c r="L72" s="345"/>
      <c r="M72" s="345"/>
      <c r="N72" s="345"/>
      <c r="O72" s="299"/>
      <c r="P72" s="299"/>
      <c r="Q72" s="299"/>
      <c r="R72" s="299"/>
      <c r="S72" s="299"/>
      <c r="T72" s="299"/>
      <c r="U72" s="299"/>
      <c r="V72" s="299"/>
      <c r="W72" s="299"/>
      <c r="X72" s="299"/>
      <c r="Y72" s="299"/>
      <c r="Z72" s="299"/>
      <c r="AA72" s="299"/>
      <c r="AB72" s="299"/>
      <c r="AC72" s="299"/>
      <c r="AD72" s="299"/>
      <c r="AE72" s="299"/>
      <c r="AF72" s="299"/>
      <c r="AG72" s="299"/>
      <c r="AH72" s="299"/>
      <c r="AI72" s="299"/>
      <c r="AJ72" s="299"/>
      <c r="AK72" s="299"/>
    </row>
    <row r="73" spans="1:37" ht="12.75" customHeight="1" x14ac:dyDescent="0.25">
      <c r="A73" s="299"/>
      <c r="B73" s="45"/>
      <c r="C73" s="299"/>
      <c r="D73" s="299"/>
      <c r="E73" s="299"/>
      <c r="F73" s="345"/>
      <c r="G73" s="345"/>
      <c r="H73" s="345"/>
      <c r="I73" s="345"/>
      <c r="J73" s="345"/>
      <c r="K73" s="345"/>
      <c r="L73" s="345"/>
      <c r="M73" s="345"/>
      <c r="N73" s="345"/>
      <c r="O73" s="299"/>
      <c r="P73" s="299"/>
      <c r="Q73" s="299"/>
      <c r="R73" s="299"/>
      <c r="S73" s="299"/>
      <c r="T73" s="299"/>
      <c r="U73" s="299"/>
      <c r="V73" s="299"/>
      <c r="W73" s="299"/>
      <c r="X73" s="299"/>
      <c r="Y73" s="299"/>
      <c r="Z73" s="299"/>
      <c r="AA73" s="299"/>
      <c r="AB73" s="299"/>
      <c r="AC73" s="299"/>
      <c r="AD73" s="299"/>
      <c r="AE73" s="299"/>
      <c r="AF73" s="299"/>
      <c r="AG73" s="299"/>
      <c r="AH73" s="299"/>
      <c r="AI73" s="299"/>
      <c r="AJ73" s="299"/>
      <c r="AK73" s="299"/>
    </row>
    <row r="74" spans="1:37" ht="12.75" customHeight="1" x14ac:dyDescent="0.25">
      <c r="A74" s="299"/>
      <c r="B74" s="45"/>
      <c r="C74" s="299"/>
      <c r="D74" s="299"/>
      <c r="E74" s="299"/>
      <c r="F74" s="345"/>
      <c r="G74" s="345"/>
      <c r="H74" s="345"/>
      <c r="I74" s="345"/>
      <c r="J74" s="345"/>
      <c r="K74" s="345"/>
      <c r="L74" s="345"/>
      <c r="M74" s="345"/>
      <c r="N74" s="345"/>
      <c r="O74" s="299"/>
      <c r="P74" s="299"/>
      <c r="Q74" s="299"/>
      <c r="R74" s="299"/>
      <c r="S74" s="299"/>
      <c r="T74" s="299"/>
      <c r="U74" s="299"/>
      <c r="V74" s="299"/>
      <c r="W74" s="299"/>
      <c r="X74" s="299"/>
      <c r="Y74" s="299"/>
      <c r="Z74" s="299"/>
      <c r="AA74" s="299"/>
      <c r="AB74" s="299"/>
      <c r="AC74" s="299"/>
      <c r="AD74" s="299"/>
      <c r="AE74" s="299"/>
      <c r="AF74" s="299"/>
      <c r="AG74" s="299"/>
      <c r="AH74" s="299"/>
      <c r="AI74" s="299"/>
      <c r="AJ74" s="299"/>
      <c r="AK74" s="299"/>
    </row>
    <row r="75" spans="1:37" ht="12.75" customHeight="1" x14ac:dyDescent="0.25">
      <c r="A75" s="299"/>
      <c r="B75" s="45"/>
      <c r="C75" s="299"/>
      <c r="D75" s="299"/>
      <c r="E75" s="299"/>
      <c r="F75" s="345"/>
      <c r="G75" s="345"/>
      <c r="H75" s="345"/>
      <c r="I75" s="345"/>
      <c r="J75" s="345"/>
      <c r="K75" s="345"/>
      <c r="L75" s="345"/>
      <c r="M75" s="345"/>
      <c r="N75" s="345"/>
      <c r="O75" s="299"/>
      <c r="P75" s="299"/>
      <c r="Q75" s="299"/>
      <c r="R75" s="299"/>
      <c r="S75" s="299"/>
      <c r="T75" s="299"/>
      <c r="U75" s="299"/>
      <c r="V75" s="299"/>
      <c r="W75" s="299"/>
      <c r="X75" s="299"/>
      <c r="Y75" s="299"/>
      <c r="Z75" s="299"/>
      <c r="AA75" s="299"/>
      <c r="AB75" s="299"/>
      <c r="AC75" s="299"/>
      <c r="AD75" s="299"/>
      <c r="AE75" s="299"/>
      <c r="AF75" s="299"/>
      <c r="AG75" s="299"/>
      <c r="AH75" s="299"/>
      <c r="AI75" s="299"/>
      <c r="AJ75" s="299"/>
      <c r="AK75" s="299"/>
    </row>
    <row r="76" spans="1:37" ht="12.75" customHeight="1" x14ac:dyDescent="0.25">
      <c r="A76" s="299"/>
      <c r="B76" s="45"/>
      <c r="C76" s="299"/>
      <c r="D76" s="299"/>
      <c r="E76" s="299"/>
      <c r="F76" s="345"/>
      <c r="G76" s="345"/>
      <c r="H76" s="345"/>
      <c r="I76" s="345"/>
      <c r="J76" s="345"/>
      <c r="K76" s="345"/>
      <c r="L76" s="345"/>
      <c r="M76" s="345"/>
      <c r="N76" s="345"/>
      <c r="O76" s="299"/>
      <c r="P76" s="299"/>
      <c r="Q76" s="299"/>
      <c r="R76" s="299"/>
      <c r="S76" s="299"/>
      <c r="T76" s="299"/>
      <c r="U76" s="299"/>
      <c r="V76" s="299"/>
      <c r="W76" s="299"/>
      <c r="X76" s="299"/>
      <c r="Y76" s="299"/>
      <c r="Z76" s="299"/>
      <c r="AA76" s="299"/>
      <c r="AB76" s="299"/>
      <c r="AC76" s="299"/>
      <c r="AD76" s="299"/>
      <c r="AE76" s="299"/>
      <c r="AF76" s="299"/>
      <c r="AG76" s="299"/>
      <c r="AH76" s="299"/>
      <c r="AI76" s="299"/>
      <c r="AJ76" s="299"/>
      <c r="AK76" s="299"/>
    </row>
    <row r="77" spans="1:37" ht="12.75" customHeight="1" x14ac:dyDescent="0.25">
      <c r="A77" s="299"/>
      <c r="B77" s="45"/>
      <c r="C77" s="299"/>
      <c r="D77" s="299"/>
      <c r="E77" s="299"/>
      <c r="F77" s="345"/>
      <c r="G77" s="345"/>
      <c r="H77" s="345"/>
      <c r="I77" s="345"/>
      <c r="J77" s="345"/>
      <c r="K77" s="345"/>
      <c r="L77" s="345"/>
      <c r="M77" s="345"/>
      <c r="N77" s="345"/>
      <c r="O77" s="299"/>
      <c r="P77" s="299"/>
      <c r="Q77" s="299"/>
      <c r="R77" s="299"/>
      <c r="S77" s="299"/>
      <c r="T77" s="299"/>
      <c r="U77" s="299"/>
      <c r="V77" s="299"/>
      <c r="W77" s="299"/>
      <c r="X77" s="299"/>
      <c r="Y77" s="299"/>
      <c r="Z77" s="299"/>
      <c r="AA77" s="299"/>
      <c r="AB77" s="299"/>
      <c r="AC77" s="299"/>
      <c r="AD77" s="299"/>
      <c r="AE77" s="299"/>
      <c r="AF77" s="299"/>
      <c r="AG77" s="299"/>
      <c r="AH77" s="299"/>
      <c r="AI77" s="299"/>
      <c r="AJ77" s="299"/>
      <c r="AK77" s="299"/>
    </row>
    <row r="78" spans="1:37" ht="12.75" customHeight="1" x14ac:dyDescent="0.25">
      <c r="A78" s="299"/>
      <c r="B78" s="45"/>
      <c r="C78" s="299"/>
      <c r="D78" s="299"/>
      <c r="E78" s="299"/>
      <c r="F78" s="345"/>
      <c r="G78" s="345"/>
      <c r="H78" s="345"/>
      <c r="I78" s="345"/>
      <c r="J78" s="345"/>
      <c r="K78" s="345"/>
      <c r="L78" s="345"/>
      <c r="M78" s="345"/>
      <c r="N78" s="345"/>
      <c r="O78" s="299"/>
      <c r="P78" s="299"/>
      <c r="Q78" s="299"/>
      <c r="R78" s="299"/>
      <c r="S78" s="299"/>
      <c r="T78" s="299"/>
      <c r="U78" s="299"/>
      <c r="V78" s="299"/>
      <c r="W78" s="299"/>
      <c r="X78" s="299"/>
      <c r="Y78" s="299"/>
      <c r="Z78" s="299"/>
      <c r="AA78" s="299"/>
      <c r="AB78" s="299"/>
      <c r="AC78" s="299"/>
      <c r="AD78" s="299"/>
      <c r="AE78" s="299"/>
      <c r="AF78" s="299"/>
      <c r="AG78" s="299"/>
      <c r="AH78" s="299"/>
      <c r="AI78" s="299"/>
      <c r="AJ78" s="299"/>
      <c r="AK78" s="299"/>
    </row>
    <row r="79" spans="1:37" ht="12.75" customHeight="1" x14ac:dyDescent="0.25">
      <c r="A79" s="299"/>
      <c r="B79" s="45"/>
      <c r="C79" s="299"/>
      <c r="D79" s="299"/>
      <c r="E79" s="299"/>
      <c r="F79" s="345"/>
      <c r="G79" s="345"/>
      <c r="H79" s="345"/>
      <c r="I79" s="345"/>
      <c r="J79" s="345"/>
      <c r="K79" s="345"/>
      <c r="L79" s="345"/>
      <c r="M79" s="345"/>
      <c r="N79" s="345"/>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row>
    <row r="80" spans="1:37" ht="12.75" customHeight="1" x14ac:dyDescent="0.25">
      <c r="A80" s="299"/>
      <c r="B80" s="45"/>
      <c r="C80" s="299"/>
      <c r="D80" s="299"/>
      <c r="E80" s="299"/>
      <c r="F80" s="345"/>
      <c r="G80" s="345"/>
      <c r="H80" s="345"/>
      <c r="I80" s="345"/>
      <c r="J80" s="345"/>
      <c r="K80" s="345"/>
      <c r="L80" s="345"/>
      <c r="M80" s="345"/>
      <c r="N80" s="345"/>
      <c r="O80" s="299"/>
      <c r="P80" s="299"/>
      <c r="Q80" s="299"/>
      <c r="R80" s="299"/>
      <c r="S80" s="299"/>
      <c r="T80" s="299"/>
      <c r="U80" s="299"/>
      <c r="V80" s="299"/>
      <c r="W80" s="299"/>
      <c r="X80" s="299"/>
      <c r="Y80" s="299"/>
      <c r="Z80" s="299"/>
      <c r="AA80" s="299"/>
      <c r="AB80" s="299"/>
      <c r="AC80" s="299"/>
      <c r="AD80" s="299"/>
      <c r="AE80" s="299"/>
      <c r="AF80" s="299"/>
      <c r="AG80" s="299"/>
      <c r="AH80" s="299"/>
      <c r="AI80" s="299"/>
      <c r="AJ80" s="299"/>
      <c r="AK80" s="299"/>
    </row>
    <row r="81" spans="1:37" ht="12.75" customHeight="1" x14ac:dyDescent="0.25">
      <c r="A81" s="299"/>
      <c r="B81" s="45"/>
      <c r="C81" s="299"/>
      <c r="D81" s="299"/>
      <c r="E81" s="299"/>
      <c r="F81" s="345"/>
      <c r="G81" s="345"/>
      <c r="H81" s="345"/>
      <c r="I81" s="345"/>
      <c r="J81" s="345"/>
      <c r="K81" s="345"/>
      <c r="L81" s="345"/>
      <c r="M81" s="345"/>
      <c r="N81" s="345"/>
      <c r="O81" s="299"/>
      <c r="P81" s="299"/>
      <c r="Q81" s="299"/>
      <c r="R81" s="299"/>
      <c r="S81" s="299"/>
      <c r="T81" s="299"/>
      <c r="U81" s="299"/>
      <c r="V81" s="299"/>
      <c r="W81" s="299"/>
      <c r="X81" s="299"/>
      <c r="Y81" s="299"/>
      <c r="Z81" s="299"/>
      <c r="AA81" s="299"/>
      <c r="AB81" s="299"/>
      <c r="AC81" s="299"/>
      <c r="AD81" s="299"/>
      <c r="AE81" s="299"/>
      <c r="AF81" s="299"/>
      <c r="AG81" s="299"/>
      <c r="AH81" s="299"/>
      <c r="AI81" s="299"/>
      <c r="AJ81" s="299"/>
      <c r="AK81" s="299"/>
    </row>
    <row r="82" spans="1:37" ht="12.75" customHeight="1" x14ac:dyDescent="0.25">
      <c r="A82" s="299"/>
      <c r="B82" s="45"/>
      <c r="C82" s="299"/>
      <c r="D82" s="299"/>
      <c r="E82" s="299"/>
      <c r="F82" s="345"/>
      <c r="G82" s="345"/>
      <c r="H82" s="345"/>
      <c r="I82" s="345"/>
      <c r="J82" s="345"/>
      <c r="K82" s="345"/>
      <c r="L82" s="345"/>
      <c r="M82" s="345"/>
      <c r="N82" s="345"/>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299"/>
    </row>
    <row r="83" spans="1:37" ht="12.75" customHeight="1" x14ac:dyDescent="0.25">
      <c r="A83" s="299"/>
      <c r="B83" s="45"/>
      <c r="C83" s="299"/>
      <c r="D83" s="299"/>
      <c r="E83" s="299"/>
      <c r="F83" s="345"/>
      <c r="G83" s="345"/>
      <c r="H83" s="345"/>
      <c r="I83" s="345"/>
      <c r="J83" s="345"/>
      <c r="K83" s="345"/>
      <c r="L83" s="345"/>
      <c r="M83" s="345"/>
      <c r="N83" s="345"/>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row>
    <row r="84" spans="1:37" ht="12.75" customHeight="1" x14ac:dyDescent="0.25">
      <c r="A84" s="299"/>
      <c r="B84" s="45"/>
      <c r="C84" s="299"/>
      <c r="D84" s="299"/>
      <c r="E84" s="299"/>
      <c r="F84" s="345"/>
      <c r="G84" s="345"/>
      <c r="H84" s="345"/>
      <c r="I84" s="345"/>
      <c r="J84" s="345"/>
      <c r="K84" s="345"/>
      <c r="L84" s="345"/>
      <c r="M84" s="345"/>
      <c r="N84" s="345"/>
      <c r="O84" s="299"/>
      <c r="P84" s="299"/>
      <c r="Q84" s="299"/>
      <c r="R84" s="299"/>
      <c r="S84" s="299"/>
      <c r="T84" s="299"/>
      <c r="U84" s="299"/>
      <c r="V84" s="299"/>
      <c r="W84" s="299"/>
      <c r="X84" s="299"/>
      <c r="Y84" s="299"/>
      <c r="Z84" s="299"/>
      <c r="AA84" s="299"/>
      <c r="AB84" s="299"/>
      <c r="AC84" s="299"/>
      <c r="AD84" s="299"/>
      <c r="AE84" s="299"/>
      <c r="AF84" s="299"/>
      <c r="AG84" s="299"/>
      <c r="AH84" s="299"/>
      <c r="AI84" s="299"/>
      <c r="AJ84" s="299"/>
      <c r="AK84" s="299"/>
    </row>
    <row r="85" spans="1:37" ht="12.75" customHeight="1" x14ac:dyDescent="0.25">
      <c r="A85" s="299"/>
      <c r="B85" s="45"/>
      <c r="C85" s="299"/>
      <c r="D85" s="299"/>
      <c r="E85" s="299"/>
      <c r="F85" s="345"/>
      <c r="G85" s="345"/>
      <c r="H85" s="345"/>
      <c r="I85" s="345"/>
      <c r="J85" s="345"/>
      <c r="K85" s="345"/>
      <c r="L85" s="345"/>
      <c r="M85" s="345"/>
      <c r="N85" s="345"/>
      <c r="O85" s="299"/>
      <c r="P85" s="299"/>
      <c r="Q85" s="299"/>
      <c r="R85" s="299"/>
      <c r="S85" s="299"/>
      <c r="T85" s="299"/>
      <c r="U85" s="299"/>
      <c r="V85" s="299"/>
      <c r="W85" s="299"/>
      <c r="X85" s="299"/>
      <c r="Y85" s="299"/>
      <c r="Z85" s="299"/>
      <c r="AA85" s="299"/>
      <c r="AB85" s="299"/>
      <c r="AC85" s="299"/>
      <c r="AD85" s="299"/>
      <c r="AE85" s="299"/>
      <c r="AF85" s="299"/>
      <c r="AG85" s="299"/>
      <c r="AH85" s="299"/>
      <c r="AI85" s="299"/>
      <c r="AJ85" s="299"/>
      <c r="AK85" s="299"/>
    </row>
    <row r="86" spans="1:37" ht="12.75" customHeight="1" x14ac:dyDescent="0.25">
      <c r="A86" s="299"/>
      <c r="B86" s="45"/>
      <c r="C86" s="299"/>
      <c r="D86" s="299"/>
      <c r="E86" s="299"/>
      <c r="F86" s="345"/>
      <c r="G86" s="345"/>
      <c r="H86" s="345"/>
      <c r="I86" s="345"/>
      <c r="J86" s="345"/>
      <c r="K86" s="345"/>
      <c r="L86" s="345"/>
      <c r="M86" s="345"/>
      <c r="N86" s="345"/>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row>
    <row r="87" spans="1:37" ht="12.75" customHeight="1" x14ac:dyDescent="0.25">
      <c r="A87" s="299"/>
      <c r="B87" s="45"/>
      <c r="C87" s="299"/>
      <c r="D87" s="299"/>
      <c r="E87" s="299"/>
      <c r="F87" s="345"/>
      <c r="G87" s="345"/>
      <c r="H87" s="345"/>
      <c r="I87" s="345"/>
      <c r="J87" s="345"/>
      <c r="K87" s="345"/>
      <c r="L87" s="345"/>
      <c r="M87" s="345"/>
      <c r="N87" s="345"/>
      <c r="O87" s="299"/>
      <c r="P87" s="299"/>
      <c r="Q87" s="299"/>
      <c r="R87" s="299"/>
      <c r="S87" s="299"/>
      <c r="T87" s="299"/>
      <c r="U87" s="299"/>
      <c r="V87" s="299"/>
      <c r="W87" s="299"/>
      <c r="X87" s="299"/>
      <c r="Y87" s="299"/>
      <c r="Z87" s="299"/>
      <c r="AA87" s="299"/>
      <c r="AB87" s="299"/>
      <c r="AC87" s="299"/>
      <c r="AD87" s="299"/>
      <c r="AE87" s="299"/>
      <c r="AF87" s="299"/>
      <c r="AG87" s="299"/>
      <c r="AH87" s="299"/>
      <c r="AI87" s="299"/>
      <c r="AJ87" s="299"/>
      <c r="AK87" s="299"/>
    </row>
    <row r="88" spans="1:37" ht="12.75" customHeight="1" x14ac:dyDescent="0.25">
      <c r="A88" s="299"/>
      <c r="B88" s="45"/>
      <c r="C88" s="299"/>
      <c r="D88" s="299"/>
      <c r="E88" s="299"/>
      <c r="F88" s="345"/>
      <c r="G88" s="345"/>
      <c r="H88" s="345"/>
      <c r="I88" s="345"/>
      <c r="J88" s="345"/>
      <c r="K88" s="345"/>
      <c r="L88" s="345"/>
      <c r="M88" s="345"/>
      <c r="N88" s="345"/>
      <c r="O88" s="299"/>
      <c r="P88" s="299"/>
      <c r="Q88" s="299"/>
      <c r="R88" s="299"/>
      <c r="S88" s="299"/>
      <c r="T88" s="299"/>
      <c r="U88" s="299"/>
      <c r="V88" s="299"/>
      <c r="W88" s="299"/>
      <c r="X88" s="299"/>
      <c r="Y88" s="299"/>
      <c r="Z88" s="299"/>
      <c r="AA88" s="299"/>
      <c r="AB88" s="299"/>
      <c r="AC88" s="299"/>
      <c r="AD88" s="299"/>
      <c r="AE88" s="299"/>
      <c r="AF88" s="299"/>
      <c r="AG88" s="299"/>
      <c r="AH88" s="299"/>
      <c r="AI88" s="299"/>
      <c r="AJ88" s="299"/>
      <c r="AK88" s="299"/>
    </row>
    <row r="89" spans="1:37" ht="12.75" customHeight="1" x14ac:dyDescent="0.25">
      <c r="A89" s="299"/>
      <c r="B89" s="45"/>
      <c r="C89" s="299"/>
      <c r="D89" s="299"/>
      <c r="E89" s="299"/>
      <c r="F89" s="345"/>
      <c r="G89" s="345"/>
      <c r="H89" s="345"/>
      <c r="I89" s="345"/>
      <c r="J89" s="345"/>
      <c r="K89" s="345"/>
      <c r="L89" s="345"/>
      <c r="M89" s="345"/>
      <c r="N89" s="345"/>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row>
    <row r="90" spans="1:37" ht="12.75" customHeight="1" x14ac:dyDescent="0.25">
      <c r="A90" s="299"/>
      <c r="B90" s="45"/>
      <c r="C90" s="299"/>
      <c r="D90" s="299"/>
      <c r="E90" s="299"/>
      <c r="F90" s="345"/>
      <c r="G90" s="345"/>
      <c r="H90" s="345"/>
      <c r="I90" s="345"/>
      <c r="J90" s="345"/>
      <c r="K90" s="345"/>
      <c r="L90" s="345"/>
      <c r="M90" s="345"/>
      <c r="N90" s="345"/>
      <c r="O90" s="299"/>
      <c r="P90" s="299"/>
      <c r="Q90" s="299"/>
      <c r="R90" s="299"/>
      <c r="S90" s="299"/>
      <c r="T90" s="299"/>
      <c r="U90" s="299"/>
      <c r="V90" s="299"/>
      <c r="W90" s="299"/>
      <c r="X90" s="299"/>
      <c r="Y90" s="299"/>
      <c r="Z90" s="299"/>
      <c r="AA90" s="299"/>
      <c r="AB90" s="299"/>
      <c r="AC90" s="299"/>
      <c r="AD90" s="299"/>
      <c r="AE90" s="299"/>
      <c r="AF90" s="299"/>
      <c r="AG90" s="299"/>
      <c r="AH90" s="299"/>
      <c r="AI90" s="299"/>
      <c r="AJ90" s="299"/>
      <c r="AK90" s="299"/>
    </row>
    <row r="91" spans="1:37" ht="12.75" customHeight="1" x14ac:dyDescent="0.25">
      <c r="A91" s="299"/>
      <c r="B91" s="45"/>
      <c r="C91" s="299"/>
      <c r="D91" s="299"/>
      <c r="E91" s="299"/>
      <c r="F91" s="345"/>
      <c r="G91" s="345"/>
      <c r="H91" s="345"/>
      <c r="I91" s="345"/>
      <c r="J91" s="345"/>
      <c r="K91" s="345"/>
      <c r="L91" s="345"/>
      <c r="M91" s="345"/>
      <c r="N91" s="345"/>
      <c r="O91" s="299"/>
      <c r="P91" s="299"/>
      <c r="Q91" s="299"/>
      <c r="R91" s="299"/>
      <c r="S91" s="299"/>
      <c r="T91" s="299"/>
      <c r="U91" s="299"/>
      <c r="V91" s="299"/>
      <c r="W91" s="299"/>
      <c r="X91" s="299"/>
      <c r="Y91" s="299"/>
      <c r="Z91" s="299"/>
      <c r="AA91" s="299"/>
      <c r="AB91" s="299"/>
      <c r="AC91" s="299"/>
      <c r="AD91" s="299"/>
      <c r="AE91" s="299"/>
      <c r="AF91" s="299"/>
      <c r="AG91" s="299"/>
      <c r="AH91" s="299"/>
      <c r="AI91" s="299"/>
      <c r="AJ91" s="299"/>
      <c r="AK91" s="299"/>
    </row>
    <row r="92" spans="1:37" ht="12.75" customHeight="1" x14ac:dyDescent="0.25">
      <c r="A92" s="299"/>
      <c r="B92" s="45"/>
      <c r="C92" s="299"/>
      <c r="D92" s="299"/>
      <c r="E92" s="299"/>
      <c r="F92" s="345"/>
      <c r="G92" s="345"/>
      <c r="H92" s="345"/>
      <c r="I92" s="345"/>
      <c r="J92" s="345"/>
      <c r="K92" s="345"/>
      <c r="L92" s="345"/>
      <c r="M92" s="345"/>
      <c r="N92" s="345"/>
      <c r="O92" s="299"/>
      <c r="P92" s="299"/>
      <c r="Q92" s="299"/>
      <c r="R92" s="299"/>
      <c r="S92" s="299"/>
      <c r="T92" s="299"/>
      <c r="U92" s="299"/>
      <c r="V92" s="299"/>
      <c r="W92" s="299"/>
      <c r="X92" s="299"/>
      <c r="Y92" s="299"/>
      <c r="Z92" s="299"/>
      <c r="AA92" s="299"/>
      <c r="AB92" s="299"/>
      <c r="AC92" s="299"/>
      <c r="AD92" s="299"/>
      <c r="AE92" s="299"/>
      <c r="AF92" s="299"/>
      <c r="AG92" s="299"/>
      <c r="AH92" s="299"/>
      <c r="AI92" s="299"/>
      <c r="AJ92" s="299"/>
      <c r="AK92" s="299"/>
    </row>
    <row r="93" spans="1:37" ht="12.75" customHeight="1" x14ac:dyDescent="0.25">
      <c r="A93" s="299"/>
      <c r="B93" s="45"/>
      <c r="C93" s="299"/>
      <c r="D93" s="299"/>
      <c r="E93" s="299"/>
      <c r="F93" s="345"/>
      <c r="G93" s="345"/>
      <c r="H93" s="345"/>
      <c r="I93" s="345"/>
      <c r="J93" s="345"/>
      <c r="K93" s="345"/>
      <c r="L93" s="345"/>
      <c r="M93" s="345"/>
      <c r="N93" s="345"/>
      <c r="O93" s="299"/>
      <c r="P93" s="299"/>
      <c r="Q93" s="299"/>
      <c r="R93" s="299"/>
      <c r="S93" s="299"/>
      <c r="T93" s="299"/>
      <c r="U93" s="299"/>
      <c r="V93" s="299"/>
      <c r="W93" s="299"/>
      <c r="X93" s="299"/>
      <c r="Y93" s="299"/>
      <c r="Z93" s="299"/>
      <c r="AA93" s="299"/>
      <c r="AB93" s="299"/>
      <c r="AC93" s="299"/>
      <c r="AD93" s="299"/>
      <c r="AE93" s="299"/>
      <c r="AF93" s="299"/>
      <c r="AG93" s="299"/>
      <c r="AH93" s="299"/>
      <c r="AI93" s="299"/>
      <c r="AJ93" s="299"/>
      <c r="AK93" s="299"/>
    </row>
    <row r="94" spans="1:37" ht="12.75" customHeight="1" x14ac:dyDescent="0.25">
      <c r="A94" s="299"/>
      <c r="B94" s="45"/>
      <c r="C94" s="299"/>
      <c r="D94" s="299"/>
      <c r="E94" s="299"/>
      <c r="F94" s="345"/>
      <c r="G94" s="345"/>
      <c r="H94" s="345"/>
      <c r="I94" s="345"/>
      <c r="J94" s="345"/>
      <c r="K94" s="345"/>
      <c r="L94" s="345"/>
      <c r="M94" s="345"/>
      <c r="N94" s="345"/>
      <c r="O94" s="299"/>
      <c r="P94" s="299"/>
      <c r="Q94" s="299"/>
      <c r="R94" s="299"/>
      <c r="S94" s="299"/>
      <c r="T94" s="299"/>
      <c r="U94" s="299"/>
      <c r="V94" s="299"/>
      <c r="W94" s="299"/>
      <c r="X94" s="299"/>
      <c r="Y94" s="299"/>
      <c r="Z94" s="299"/>
      <c r="AA94" s="299"/>
      <c r="AB94" s="299"/>
      <c r="AC94" s="299"/>
      <c r="AD94" s="299"/>
      <c r="AE94" s="299"/>
      <c r="AF94" s="299"/>
      <c r="AG94" s="299"/>
      <c r="AH94" s="299"/>
      <c r="AI94" s="299"/>
      <c r="AJ94" s="299"/>
      <c r="AK94" s="299"/>
    </row>
    <row r="95" spans="1:37" ht="12.75" customHeight="1" x14ac:dyDescent="0.25">
      <c r="A95" s="299"/>
      <c r="B95" s="45"/>
      <c r="C95" s="299"/>
      <c r="D95" s="299"/>
      <c r="E95" s="299"/>
      <c r="F95" s="345"/>
      <c r="G95" s="345"/>
      <c r="H95" s="345"/>
      <c r="I95" s="345"/>
      <c r="J95" s="345"/>
      <c r="K95" s="345"/>
      <c r="L95" s="345"/>
      <c r="M95" s="345"/>
      <c r="N95" s="345"/>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299"/>
    </row>
    <row r="96" spans="1:37" ht="12.75" customHeight="1" x14ac:dyDescent="0.25">
      <c r="A96" s="299"/>
      <c r="B96" s="45"/>
      <c r="C96" s="299"/>
      <c r="D96" s="299"/>
      <c r="E96" s="299"/>
      <c r="F96" s="345"/>
      <c r="G96" s="345"/>
      <c r="H96" s="345"/>
      <c r="I96" s="345"/>
      <c r="J96" s="345"/>
      <c r="K96" s="345"/>
      <c r="L96" s="345"/>
      <c r="M96" s="345"/>
      <c r="N96" s="345"/>
      <c r="O96" s="299"/>
      <c r="P96" s="299"/>
      <c r="Q96" s="299"/>
      <c r="R96" s="299"/>
      <c r="S96" s="299"/>
      <c r="T96" s="299"/>
      <c r="U96" s="299"/>
      <c r="V96" s="299"/>
      <c r="W96" s="299"/>
      <c r="X96" s="299"/>
      <c r="Y96" s="299"/>
      <c r="Z96" s="299"/>
      <c r="AA96" s="299"/>
      <c r="AB96" s="299"/>
      <c r="AC96" s="299"/>
      <c r="AD96" s="299"/>
      <c r="AE96" s="299"/>
      <c r="AF96" s="299"/>
      <c r="AG96" s="299"/>
      <c r="AH96" s="299"/>
      <c r="AI96" s="299"/>
      <c r="AJ96" s="299"/>
      <c r="AK96" s="299"/>
    </row>
    <row r="97" spans="1:37" ht="12.75" customHeight="1" x14ac:dyDescent="0.25">
      <c r="A97" s="299"/>
      <c r="B97" s="45"/>
      <c r="C97" s="299"/>
      <c r="D97" s="299"/>
      <c r="E97" s="299"/>
      <c r="F97" s="345"/>
      <c r="G97" s="345"/>
      <c r="H97" s="345"/>
      <c r="I97" s="345"/>
      <c r="J97" s="345"/>
      <c r="K97" s="345"/>
      <c r="L97" s="345"/>
      <c r="M97" s="345"/>
      <c r="N97" s="345"/>
      <c r="O97" s="299"/>
      <c r="P97" s="299"/>
      <c r="Q97" s="299"/>
      <c r="R97" s="299"/>
      <c r="S97" s="299"/>
      <c r="T97" s="299"/>
      <c r="U97" s="299"/>
      <c r="V97" s="299"/>
      <c r="W97" s="299"/>
      <c r="X97" s="299"/>
      <c r="Y97" s="299"/>
      <c r="Z97" s="299"/>
      <c r="AA97" s="299"/>
      <c r="AB97" s="299"/>
      <c r="AC97" s="299"/>
      <c r="AD97" s="299"/>
      <c r="AE97" s="299"/>
      <c r="AF97" s="299"/>
      <c r="AG97" s="299"/>
      <c r="AH97" s="299"/>
      <c r="AI97" s="299"/>
      <c r="AJ97" s="299"/>
      <c r="AK97" s="299"/>
    </row>
    <row r="98" spans="1:37" ht="12.75" customHeight="1" x14ac:dyDescent="0.25">
      <c r="A98" s="299"/>
      <c r="B98" s="45"/>
      <c r="C98" s="299"/>
      <c r="D98" s="299"/>
      <c r="E98" s="299"/>
      <c r="F98" s="345"/>
      <c r="G98" s="345"/>
      <c r="H98" s="345"/>
      <c r="I98" s="345"/>
      <c r="J98" s="345"/>
      <c r="K98" s="345"/>
      <c r="L98" s="345"/>
      <c r="M98" s="345"/>
      <c r="N98" s="345"/>
      <c r="O98" s="299"/>
      <c r="P98" s="299"/>
      <c r="Q98" s="299"/>
      <c r="R98" s="299"/>
      <c r="S98" s="299"/>
      <c r="T98" s="299"/>
      <c r="U98" s="299"/>
      <c r="V98" s="299"/>
      <c r="W98" s="299"/>
      <c r="X98" s="299"/>
      <c r="Y98" s="299"/>
      <c r="Z98" s="299"/>
      <c r="AA98" s="299"/>
      <c r="AB98" s="299"/>
      <c r="AC98" s="299"/>
      <c r="AD98" s="299"/>
      <c r="AE98" s="299"/>
      <c r="AF98" s="299"/>
      <c r="AG98" s="299"/>
      <c r="AH98" s="299"/>
      <c r="AI98" s="299"/>
      <c r="AJ98" s="299"/>
      <c r="AK98" s="299"/>
    </row>
    <row r="99" spans="1:37" ht="12.75" customHeight="1" x14ac:dyDescent="0.25">
      <c r="A99" s="299"/>
      <c r="B99" s="45"/>
      <c r="C99" s="299"/>
      <c r="D99" s="299"/>
      <c r="E99" s="299"/>
      <c r="F99" s="345"/>
      <c r="G99" s="345"/>
      <c r="H99" s="345"/>
      <c r="I99" s="345"/>
      <c r="J99" s="345"/>
      <c r="K99" s="345"/>
      <c r="L99" s="345"/>
      <c r="M99" s="345"/>
      <c r="N99" s="345"/>
      <c r="O99" s="299"/>
      <c r="P99" s="299"/>
      <c r="Q99" s="299"/>
      <c r="R99" s="299"/>
      <c r="S99" s="299"/>
      <c r="T99" s="299"/>
      <c r="U99" s="299"/>
      <c r="V99" s="299"/>
      <c r="W99" s="299"/>
      <c r="X99" s="299"/>
      <c r="Y99" s="299"/>
      <c r="Z99" s="299"/>
      <c r="AA99" s="299"/>
      <c r="AB99" s="299"/>
      <c r="AC99" s="299"/>
      <c r="AD99" s="299"/>
      <c r="AE99" s="299"/>
      <c r="AF99" s="299"/>
      <c r="AG99" s="299"/>
      <c r="AH99" s="299"/>
      <c r="AI99" s="299"/>
      <c r="AJ99" s="299"/>
      <c r="AK99" s="299"/>
    </row>
    <row r="100" spans="1:37" ht="12.75" customHeight="1" x14ac:dyDescent="0.25">
      <c r="A100" s="299"/>
      <c r="B100" s="45"/>
      <c r="C100" s="299"/>
      <c r="D100" s="299"/>
      <c r="E100" s="299"/>
      <c r="F100" s="345"/>
      <c r="G100" s="345"/>
      <c r="H100" s="345"/>
      <c r="I100" s="345"/>
      <c r="J100" s="345"/>
      <c r="K100" s="345"/>
      <c r="L100" s="345"/>
      <c r="M100" s="345"/>
      <c r="N100" s="345"/>
      <c r="O100" s="299"/>
      <c r="P100" s="299"/>
      <c r="Q100" s="299"/>
      <c r="R100" s="299"/>
      <c r="S100" s="299"/>
      <c r="T100" s="299"/>
      <c r="U100" s="299"/>
      <c r="V100" s="299"/>
      <c r="W100" s="299"/>
      <c r="X100" s="299"/>
      <c r="Y100" s="299"/>
      <c r="Z100" s="299"/>
      <c r="AA100" s="299"/>
      <c r="AB100" s="299"/>
      <c r="AC100" s="299"/>
      <c r="AD100" s="299"/>
      <c r="AE100" s="299"/>
      <c r="AF100" s="299"/>
      <c r="AG100" s="299"/>
      <c r="AH100" s="299"/>
      <c r="AI100" s="299"/>
      <c r="AJ100" s="299"/>
      <c r="AK100" s="299"/>
    </row>
    <row r="101" spans="1:37" ht="12.75" customHeight="1" x14ac:dyDescent="0.25">
      <c r="A101" s="299"/>
      <c r="B101" s="45"/>
      <c r="C101" s="299"/>
      <c r="D101" s="299"/>
      <c r="E101" s="299"/>
      <c r="F101" s="345"/>
      <c r="G101" s="345"/>
      <c r="H101" s="345"/>
      <c r="I101" s="345"/>
      <c r="J101" s="345"/>
      <c r="K101" s="345"/>
      <c r="L101" s="345"/>
      <c r="M101" s="345"/>
      <c r="N101" s="345"/>
      <c r="O101" s="299"/>
      <c r="P101" s="299"/>
      <c r="Q101" s="299"/>
      <c r="R101" s="299"/>
      <c r="S101" s="299"/>
      <c r="T101" s="299"/>
      <c r="U101" s="299"/>
      <c r="V101" s="299"/>
      <c r="W101" s="299"/>
      <c r="X101" s="299"/>
      <c r="Y101" s="299"/>
      <c r="Z101" s="299"/>
      <c r="AA101" s="299"/>
      <c r="AB101" s="299"/>
      <c r="AC101" s="299"/>
      <c r="AD101" s="299"/>
      <c r="AE101" s="299"/>
      <c r="AF101" s="299"/>
      <c r="AG101" s="299"/>
      <c r="AH101" s="299"/>
      <c r="AI101" s="299"/>
      <c r="AJ101" s="299"/>
      <c r="AK101" s="299"/>
    </row>
    <row r="102" spans="1:37" ht="12.75" customHeight="1" x14ac:dyDescent="0.25">
      <c r="A102" s="299"/>
      <c r="B102" s="45"/>
      <c r="C102" s="299"/>
      <c r="D102" s="299"/>
      <c r="E102" s="299"/>
      <c r="F102" s="345"/>
      <c r="G102" s="345"/>
      <c r="H102" s="345"/>
      <c r="I102" s="345"/>
      <c r="J102" s="345"/>
      <c r="K102" s="345"/>
      <c r="L102" s="345"/>
      <c r="M102" s="345"/>
      <c r="N102" s="345"/>
      <c r="O102" s="299"/>
      <c r="P102" s="299"/>
      <c r="Q102" s="299"/>
      <c r="R102" s="299"/>
      <c r="S102" s="299"/>
      <c r="T102" s="299"/>
      <c r="U102" s="299"/>
      <c r="V102" s="299"/>
      <c r="W102" s="299"/>
      <c r="X102" s="299"/>
      <c r="Y102" s="299"/>
      <c r="Z102" s="299"/>
      <c r="AA102" s="299"/>
      <c r="AB102" s="299"/>
      <c r="AC102" s="299"/>
      <c r="AD102" s="299"/>
      <c r="AE102" s="299"/>
      <c r="AF102" s="299"/>
      <c r="AG102" s="299"/>
      <c r="AH102" s="299"/>
      <c r="AI102" s="299"/>
      <c r="AJ102" s="299"/>
      <c r="AK102" s="299"/>
    </row>
    <row r="103" spans="1:37" ht="12.75" customHeight="1" x14ac:dyDescent="0.25">
      <c r="A103" s="299"/>
      <c r="B103" s="45"/>
      <c r="C103" s="299"/>
      <c r="D103" s="299"/>
      <c r="E103" s="299"/>
      <c r="F103" s="345"/>
      <c r="G103" s="345"/>
      <c r="H103" s="345"/>
      <c r="I103" s="345"/>
      <c r="J103" s="345"/>
      <c r="K103" s="345"/>
      <c r="L103" s="345"/>
      <c r="M103" s="345"/>
      <c r="N103" s="345"/>
      <c r="O103" s="299"/>
      <c r="P103" s="299"/>
      <c r="Q103" s="299"/>
      <c r="R103" s="299"/>
      <c r="S103" s="299"/>
      <c r="T103" s="299"/>
      <c r="U103" s="299"/>
      <c r="V103" s="299"/>
      <c r="W103" s="299"/>
      <c r="X103" s="299"/>
      <c r="Y103" s="299"/>
      <c r="Z103" s="299"/>
      <c r="AA103" s="299"/>
      <c r="AB103" s="299"/>
      <c r="AC103" s="299"/>
      <c r="AD103" s="299"/>
      <c r="AE103" s="299"/>
      <c r="AF103" s="299"/>
      <c r="AG103" s="299"/>
      <c r="AH103" s="299"/>
      <c r="AI103" s="299"/>
      <c r="AJ103" s="299"/>
      <c r="AK103" s="299"/>
    </row>
    <row r="104" spans="1:37" ht="12.75" customHeight="1" x14ac:dyDescent="0.25">
      <c r="A104" s="299"/>
      <c r="B104" s="45"/>
      <c r="C104" s="299"/>
      <c r="D104" s="299"/>
      <c r="E104" s="299"/>
      <c r="F104" s="345"/>
      <c r="G104" s="345"/>
      <c r="H104" s="345"/>
      <c r="I104" s="345"/>
      <c r="J104" s="345"/>
      <c r="K104" s="345"/>
      <c r="L104" s="345"/>
      <c r="M104" s="345"/>
      <c r="N104" s="345"/>
      <c r="O104" s="299"/>
      <c r="P104" s="299"/>
      <c r="Q104" s="299"/>
      <c r="R104" s="299"/>
      <c r="S104" s="299"/>
      <c r="T104" s="299"/>
      <c r="U104" s="299"/>
      <c r="V104" s="299"/>
      <c r="W104" s="299"/>
      <c r="X104" s="299"/>
      <c r="Y104" s="299"/>
      <c r="Z104" s="299"/>
      <c r="AA104" s="299"/>
      <c r="AB104" s="299"/>
      <c r="AC104" s="299"/>
      <c r="AD104" s="299"/>
      <c r="AE104" s="299"/>
      <c r="AF104" s="299"/>
      <c r="AG104" s="299"/>
      <c r="AH104" s="299"/>
      <c r="AI104" s="299"/>
      <c r="AJ104" s="299"/>
      <c r="AK104" s="299"/>
    </row>
    <row r="105" spans="1:37" ht="12.75" customHeight="1" x14ac:dyDescent="0.25">
      <c r="A105" s="299"/>
      <c r="B105" s="45"/>
      <c r="C105" s="299"/>
      <c r="D105" s="299"/>
      <c r="E105" s="299"/>
      <c r="F105" s="345"/>
      <c r="G105" s="345"/>
      <c r="H105" s="345"/>
      <c r="I105" s="345"/>
      <c r="J105" s="345"/>
      <c r="K105" s="345"/>
      <c r="L105" s="345"/>
      <c r="M105" s="345"/>
      <c r="N105" s="345"/>
      <c r="O105" s="299"/>
      <c r="P105" s="299"/>
      <c r="Q105" s="299"/>
      <c r="R105" s="299"/>
      <c r="S105" s="299"/>
      <c r="T105" s="299"/>
      <c r="U105" s="299"/>
      <c r="V105" s="299"/>
      <c r="W105" s="299"/>
      <c r="X105" s="299"/>
      <c r="Y105" s="299"/>
      <c r="Z105" s="299"/>
      <c r="AA105" s="299"/>
      <c r="AB105" s="299"/>
      <c r="AC105" s="299"/>
      <c r="AD105" s="299"/>
      <c r="AE105" s="299"/>
      <c r="AF105" s="299"/>
      <c r="AG105" s="299"/>
      <c r="AH105" s="299"/>
      <c r="AI105" s="299"/>
      <c r="AJ105" s="299"/>
      <c r="AK105" s="299"/>
    </row>
    <row r="106" spans="1:37" ht="12.75" customHeight="1" x14ac:dyDescent="0.25">
      <c r="A106" s="299"/>
      <c r="B106" s="45"/>
      <c r="C106" s="299"/>
      <c r="D106" s="299"/>
      <c r="E106" s="299"/>
      <c r="F106" s="345"/>
      <c r="G106" s="345"/>
      <c r="H106" s="345"/>
      <c r="I106" s="345"/>
      <c r="J106" s="345"/>
      <c r="K106" s="345"/>
      <c r="L106" s="345"/>
      <c r="M106" s="345"/>
      <c r="N106" s="345"/>
      <c r="O106" s="299"/>
      <c r="P106" s="299"/>
      <c r="Q106" s="299"/>
      <c r="R106" s="299"/>
      <c r="S106" s="299"/>
      <c r="T106" s="299"/>
      <c r="U106" s="299"/>
      <c r="V106" s="299"/>
      <c r="W106" s="299"/>
      <c r="X106" s="299"/>
      <c r="Y106" s="299"/>
      <c r="Z106" s="299"/>
      <c r="AA106" s="299"/>
      <c r="AB106" s="299"/>
      <c r="AC106" s="299"/>
      <c r="AD106" s="299"/>
      <c r="AE106" s="299"/>
      <c r="AF106" s="299"/>
      <c r="AG106" s="299"/>
      <c r="AH106" s="299"/>
      <c r="AI106" s="299"/>
      <c r="AJ106" s="299"/>
      <c r="AK106" s="299"/>
    </row>
    <row r="107" spans="1:37" ht="12.75" customHeight="1" x14ac:dyDescent="0.25">
      <c r="A107" s="299"/>
      <c r="B107" s="45"/>
      <c r="C107" s="299"/>
      <c r="D107" s="299"/>
      <c r="E107" s="299"/>
      <c r="F107" s="345"/>
      <c r="G107" s="345"/>
      <c r="H107" s="345"/>
      <c r="I107" s="345"/>
      <c r="J107" s="345"/>
      <c r="K107" s="345"/>
      <c r="L107" s="345"/>
      <c r="M107" s="345"/>
      <c r="N107" s="345"/>
      <c r="O107" s="299"/>
      <c r="P107" s="299"/>
      <c r="Q107" s="299"/>
      <c r="R107" s="299"/>
      <c r="S107" s="299"/>
      <c r="T107" s="299"/>
      <c r="U107" s="299"/>
      <c r="V107" s="299"/>
      <c r="W107" s="299"/>
      <c r="X107" s="299"/>
      <c r="Y107" s="299"/>
      <c r="Z107" s="299"/>
      <c r="AA107" s="299"/>
      <c r="AB107" s="299"/>
      <c r="AC107" s="299"/>
      <c r="AD107" s="299"/>
      <c r="AE107" s="299"/>
      <c r="AF107" s="299"/>
      <c r="AG107" s="299"/>
      <c r="AH107" s="299"/>
      <c r="AI107" s="299"/>
      <c r="AJ107" s="299"/>
      <c r="AK107" s="299"/>
    </row>
    <row r="108" spans="1:37" ht="12.75" customHeight="1" x14ac:dyDescent="0.25">
      <c r="A108" s="299"/>
      <c r="B108" s="45"/>
      <c r="C108" s="299"/>
      <c r="D108" s="299"/>
      <c r="E108" s="299"/>
      <c r="F108" s="345"/>
      <c r="G108" s="345"/>
      <c r="H108" s="345"/>
      <c r="I108" s="345"/>
      <c r="J108" s="345"/>
      <c r="K108" s="345"/>
      <c r="L108" s="345"/>
      <c r="M108" s="345"/>
      <c r="N108" s="345"/>
      <c r="O108" s="299"/>
      <c r="P108" s="299"/>
      <c r="Q108" s="299"/>
      <c r="R108" s="299"/>
      <c r="S108" s="299"/>
      <c r="T108" s="299"/>
      <c r="U108" s="299"/>
      <c r="V108" s="299"/>
      <c r="W108" s="299"/>
      <c r="X108" s="299"/>
      <c r="Y108" s="299"/>
      <c r="Z108" s="299"/>
      <c r="AA108" s="299"/>
      <c r="AB108" s="299"/>
      <c r="AC108" s="299"/>
      <c r="AD108" s="299"/>
      <c r="AE108" s="299"/>
      <c r="AF108" s="299"/>
      <c r="AG108" s="299"/>
      <c r="AH108" s="299"/>
      <c r="AI108" s="299"/>
      <c r="AJ108" s="299"/>
      <c r="AK108" s="299"/>
    </row>
    <row r="109" spans="1:37" ht="12.75" customHeight="1" x14ac:dyDescent="0.25">
      <c r="A109" s="299"/>
      <c r="B109" s="45"/>
      <c r="C109" s="299"/>
      <c r="D109" s="299"/>
      <c r="E109" s="299"/>
      <c r="F109" s="345"/>
      <c r="G109" s="345"/>
      <c r="H109" s="345"/>
      <c r="I109" s="345"/>
      <c r="J109" s="345"/>
      <c r="K109" s="345"/>
      <c r="L109" s="345"/>
      <c r="M109" s="345"/>
      <c r="N109" s="345"/>
      <c r="O109" s="299"/>
      <c r="P109" s="299"/>
      <c r="Q109" s="299"/>
      <c r="R109" s="299"/>
      <c r="S109" s="299"/>
      <c r="T109" s="299"/>
      <c r="U109" s="299"/>
      <c r="V109" s="299"/>
      <c r="W109" s="299"/>
      <c r="X109" s="299"/>
      <c r="Y109" s="299"/>
      <c r="Z109" s="299"/>
      <c r="AA109" s="299"/>
      <c r="AB109" s="299"/>
      <c r="AC109" s="299"/>
      <c r="AD109" s="299"/>
      <c r="AE109" s="299"/>
      <c r="AF109" s="299"/>
      <c r="AG109" s="299"/>
      <c r="AH109" s="299"/>
      <c r="AI109" s="299"/>
      <c r="AJ109" s="299"/>
      <c r="AK109" s="299"/>
    </row>
    <row r="110" spans="1:37" ht="12.75" customHeight="1" x14ac:dyDescent="0.25">
      <c r="A110" s="299"/>
      <c r="B110" s="45"/>
      <c r="C110" s="299"/>
      <c r="D110" s="299"/>
      <c r="E110" s="299"/>
      <c r="F110" s="345"/>
      <c r="G110" s="345"/>
      <c r="H110" s="345"/>
      <c r="I110" s="345"/>
      <c r="J110" s="345"/>
      <c r="K110" s="345"/>
      <c r="L110" s="345"/>
      <c r="M110" s="345"/>
      <c r="N110" s="345"/>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row>
    <row r="111" spans="1:37" ht="12.75" customHeight="1" x14ac:dyDescent="0.25">
      <c r="A111" s="299"/>
      <c r="B111" s="45"/>
      <c r="C111" s="299"/>
      <c r="D111" s="299"/>
      <c r="E111" s="299"/>
      <c r="F111" s="345"/>
      <c r="G111" s="345"/>
      <c r="H111" s="345"/>
      <c r="I111" s="345"/>
      <c r="J111" s="345"/>
      <c r="K111" s="345"/>
      <c r="L111" s="345"/>
      <c r="M111" s="345"/>
      <c r="N111" s="345"/>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row>
    <row r="112" spans="1:37" ht="12.75" customHeight="1" x14ac:dyDescent="0.25">
      <c r="A112" s="299"/>
      <c r="B112" s="45"/>
      <c r="C112" s="299"/>
      <c r="D112" s="299"/>
      <c r="E112" s="299"/>
      <c r="F112" s="345"/>
      <c r="G112" s="345"/>
      <c r="H112" s="345"/>
      <c r="I112" s="345"/>
      <c r="J112" s="345"/>
      <c r="K112" s="345"/>
      <c r="L112" s="345"/>
      <c r="M112" s="345"/>
      <c r="N112" s="345"/>
      <c r="O112" s="299"/>
      <c r="P112" s="299"/>
      <c r="Q112" s="299"/>
      <c r="R112" s="299"/>
      <c r="S112" s="299"/>
      <c r="T112" s="299"/>
      <c r="U112" s="299"/>
      <c r="V112" s="299"/>
      <c r="W112" s="299"/>
      <c r="X112" s="299"/>
      <c r="Y112" s="299"/>
      <c r="Z112" s="299"/>
      <c r="AA112" s="299"/>
      <c r="AB112" s="299"/>
      <c r="AC112" s="299"/>
      <c r="AD112" s="299"/>
      <c r="AE112" s="299"/>
      <c r="AF112" s="299"/>
      <c r="AG112" s="299"/>
      <c r="AH112" s="299"/>
      <c r="AI112" s="299"/>
      <c r="AJ112" s="299"/>
      <c r="AK112" s="299"/>
    </row>
    <row r="113" spans="1:37" ht="12.75" customHeight="1" x14ac:dyDescent="0.25">
      <c r="A113" s="299"/>
      <c r="B113" s="45"/>
      <c r="C113" s="299"/>
      <c r="D113" s="299"/>
      <c r="E113" s="299"/>
      <c r="F113" s="345"/>
      <c r="G113" s="345"/>
      <c r="H113" s="345"/>
      <c r="I113" s="345"/>
      <c r="J113" s="345"/>
      <c r="K113" s="345"/>
      <c r="L113" s="345"/>
      <c r="M113" s="345"/>
      <c r="N113" s="345"/>
      <c r="O113" s="299"/>
      <c r="P113" s="299"/>
      <c r="Q113" s="299"/>
      <c r="R113" s="299"/>
      <c r="S113" s="299"/>
      <c r="T113" s="299"/>
      <c r="U113" s="299"/>
      <c r="V113" s="299"/>
      <c r="W113" s="299"/>
      <c r="X113" s="299"/>
      <c r="Y113" s="299"/>
      <c r="Z113" s="299"/>
      <c r="AA113" s="299"/>
      <c r="AB113" s="299"/>
      <c r="AC113" s="299"/>
      <c r="AD113" s="299"/>
      <c r="AE113" s="299"/>
      <c r="AF113" s="299"/>
      <c r="AG113" s="299"/>
      <c r="AH113" s="299"/>
      <c r="AI113" s="299"/>
      <c r="AJ113" s="299"/>
      <c r="AK113" s="299"/>
    </row>
    <row r="114" spans="1:37" ht="12.75" customHeight="1" x14ac:dyDescent="0.25">
      <c r="A114" s="299"/>
      <c r="B114" s="45"/>
      <c r="C114" s="299"/>
      <c r="D114" s="299"/>
      <c r="E114" s="299"/>
      <c r="F114" s="345"/>
      <c r="G114" s="345"/>
      <c r="H114" s="345"/>
      <c r="I114" s="345"/>
      <c r="J114" s="345"/>
      <c r="K114" s="345"/>
      <c r="L114" s="345"/>
      <c r="M114" s="345"/>
      <c r="N114" s="345"/>
      <c r="O114" s="299"/>
      <c r="P114" s="299"/>
      <c r="Q114" s="299"/>
      <c r="R114" s="299"/>
      <c r="S114" s="299"/>
      <c r="T114" s="299"/>
      <c r="U114" s="299"/>
      <c r="V114" s="299"/>
      <c r="W114" s="299"/>
      <c r="X114" s="299"/>
      <c r="Y114" s="299"/>
      <c r="Z114" s="299"/>
      <c r="AA114" s="299"/>
      <c r="AB114" s="299"/>
      <c r="AC114" s="299"/>
      <c r="AD114" s="299"/>
      <c r="AE114" s="299"/>
      <c r="AF114" s="299"/>
      <c r="AG114" s="299"/>
      <c r="AH114" s="299"/>
      <c r="AI114" s="299"/>
      <c r="AJ114" s="299"/>
      <c r="AK114" s="299"/>
    </row>
    <row r="115" spans="1:37" ht="12.75" customHeight="1" x14ac:dyDescent="0.25">
      <c r="A115" s="299"/>
      <c r="B115" s="45"/>
      <c r="C115" s="299"/>
      <c r="D115" s="299"/>
      <c r="E115" s="299"/>
      <c r="F115" s="345"/>
      <c r="G115" s="345"/>
      <c r="H115" s="345"/>
      <c r="I115" s="345"/>
      <c r="J115" s="345"/>
      <c r="K115" s="345"/>
      <c r="L115" s="345"/>
      <c r="M115" s="345"/>
      <c r="N115" s="345"/>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row>
    <row r="116" spans="1:37" ht="12.75" customHeight="1" x14ac:dyDescent="0.25">
      <c r="A116" s="299"/>
      <c r="B116" s="45"/>
      <c r="C116" s="299"/>
      <c r="D116" s="299"/>
      <c r="E116" s="299"/>
      <c r="F116" s="345"/>
      <c r="G116" s="345"/>
      <c r="H116" s="345"/>
      <c r="I116" s="345"/>
      <c r="J116" s="345"/>
      <c r="K116" s="345"/>
      <c r="L116" s="345"/>
      <c r="M116" s="345"/>
      <c r="N116" s="345"/>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row>
    <row r="117" spans="1:37" ht="12.75" customHeight="1" x14ac:dyDescent="0.25">
      <c r="A117" s="299"/>
      <c r="B117" s="45"/>
      <c r="C117" s="299"/>
      <c r="D117" s="299"/>
      <c r="E117" s="299"/>
      <c r="F117" s="345"/>
      <c r="G117" s="345"/>
      <c r="H117" s="345"/>
      <c r="I117" s="345"/>
      <c r="J117" s="345"/>
      <c r="K117" s="345"/>
      <c r="L117" s="345"/>
      <c r="M117" s="345"/>
      <c r="N117" s="345"/>
      <c r="O117" s="299"/>
      <c r="P117" s="299"/>
      <c r="Q117" s="299"/>
      <c r="R117" s="299"/>
      <c r="S117" s="299"/>
      <c r="T117" s="299"/>
      <c r="U117" s="299"/>
      <c r="V117" s="299"/>
      <c r="W117" s="299"/>
      <c r="X117" s="299"/>
      <c r="Y117" s="299"/>
      <c r="Z117" s="299"/>
      <c r="AA117" s="299"/>
      <c r="AB117" s="299"/>
      <c r="AC117" s="299"/>
      <c r="AD117" s="299"/>
      <c r="AE117" s="299"/>
      <c r="AF117" s="299"/>
      <c r="AG117" s="299"/>
      <c r="AH117" s="299"/>
      <c r="AI117" s="299"/>
      <c r="AJ117" s="299"/>
      <c r="AK117" s="299"/>
    </row>
    <row r="118" spans="1:37" ht="12.75" customHeight="1" x14ac:dyDescent="0.25">
      <c r="A118" s="299"/>
      <c r="B118" s="45"/>
      <c r="C118" s="299"/>
      <c r="D118" s="299"/>
      <c r="E118" s="299"/>
      <c r="F118" s="345"/>
      <c r="G118" s="345"/>
      <c r="H118" s="345"/>
      <c r="I118" s="345"/>
      <c r="J118" s="345"/>
      <c r="K118" s="345"/>
      <c r="L118" s="345"/>
      <c r="M118" s="345"/>
      <c r="N118" s="345"/>
      <c r="O118" s="299"/>
      <c r="P118" s="299"/>
      <c r="Q118" s="299"/>
      <c r="R118" s="299"/>
      <c r="S118" s="299"/>
      <c r="T118" s="299"/>
      <c r="U118" s="299"/>
      <c r="V118" s="299"/>
      <c r="W118" s="299"/>
      <c r="X118" s="299"/>
      <c r="Y118" s="299"/>
      <c r="Z118" s="299"/>
      <c r="AA118" s="299"/>
      <c r="AB118" s="299"/>
      <c r="AC118" s="299"/>
      <c r="AD118" s="299"/>
      <c r="AE118" s="299"/>
      <c r="AF118" s="299"/>
      <c r="AG118" s="299"/>
      <c r="AH118" s="299"/>
      <c r="AI118" s="299"/>
      <c r="AJ118" s="299"/>
      <c r="AK118" s="299"/>
    </row>
    <row r="119" spans="1:37" ht="12.75" customHeight="1" x14ac:dyDescent="0.25">
      <c r="A119" s="299"/>
      <c r="B119" s="45"/>
      <c r="C119" s="299"/>
      <c r="D119" s="299"/>
      <c r="E119" s="299"/>
      <c r="F119" s="345"/>
      <c r="G119" s="345"/>
      <c r="H119" s="345"/>
      <c r="I119" s="345"/>
      <c r="J119" s="345"/>
      <c r="K119" s="345"/>
      <c r="L119" s="345"/>
      <c r="M119" s="345"/>
      <c r="N119" s="345"/>
      <c r="O119" s="299"/>
      <c r="P119" s="299"/>
      <c r="Q119" s="299"/>
      <c r="R119" s="299"/>
      <c r="S119" s="299"/>
      <c r="T119" s="299"/>
      <c r="U119" s="299"/>
      <c r="V119" s="299"/>
      <c r="W119" s="299"/>
      <c r="X119" s="299"/>
      <c r="Y119" s="299"/>
      <c r="Z119" s="299"/>
      <c r="AA119" s="299"/>
      <c r="AB119" s="299"/>
      <c r="AC119" s="299"/>
      <c r="AD119" s="299"/>
      <c r="AE119" s="299"/>
      <c r="AF119" s="299"/>
      <c r="AG119" s="299"/>
      <c r="AH119" s="299"/>
      <c r="AI119" s="299"/>
      <c r="AJ119" s="299"/>
      <c r="AK119" s="299"/>
    </row>
    <row r="120" spans="1:37" ht="12.75" customHeight="1" x14ac:dyDescent="0.25">
      <c r="A120" s="299"/>
      <c r="B120" s="45"/>
      <c r="C120" s="299"/>
      <c r="D120" s="299"/>
      <c r="E120" s="299"/>
      <c r="F120" s="345"/>
      <c r="G120" s="345"/>
      <c r="H120" s="345"/>
      <c r="I120" s="345"/>
      <c r="J120" s="345"/>
      <c r="K120" s="345"/>
      <c r="L120" s="345"/>
      <c r="M120" s="345"/>
      <c r="N120" s="345"/>
      <c r="O120" s="299"/>
      <c r="P120" s="299"/>
      <c r="Q120" s="299"/>
      <c r="R120" s="299"/>
      <c r="S120" s="299"/>
      <c r="T120" s="299"/>
      <c r="U120" s="299"/>
      <c r="V120" s="299"/>
      <c r="W120" s="299"/>
      <c r="X120" s="299"/>
      <c r="Y120" s="299"/>
      <c r="Z120" s="299"/>
      <c r="AA120" s="299"/>
      <c r="AB120" s="299"/>
      <c r="AC120" s="299"/>
      <c r="AD120" s="299"/>
      <c r="AE120" s="299"/>
      <c r="AF120" s="299"/>
      <c r="AG120" s="299"/>
      <c r="AH120" s="299"/>
      <c r="AI120" s="299"/>
      <c r="AJ120" s="299"/>
      <c r="AK120" s="299"/>
    </row>
    <row r="121" spans="1:37" ht="12.75" customHeight="1" x14ac:dyDescent="0.25">
      <c r="A121" s="299"/>
      <c r="B121" s="45"/>
      <c r="C121" s="299"/>
      <c r="D121" s="299"/>
      <c r="E121" s="299"/>
      <c r="F121" s="345"/>
      <c r="G121" s="345"/>
      <c r="H121" s="345"/>
      <c r="I121" s="345"/>
      <c r="J121" s="345"/>
      <c r="K121" s="345"/>
      <c r="L121" s="345"/>
      <c r="M121" s="345"/>
      <c r="N121" s="345"/>
      <c r="O121" s="299"/>
      <c r="P121" s="299"/>
      <c r="Q121" s="299"/>
      <c r="R121" s="299"/>
      <c r="S121" s="299"/>
      <c r="T121" s="299"/>
      <c r="U121" s="299"/>
      <c r="V121" s="299"/>
      <c r="W121" s="299"/>
      <c r="X121" s="299"/>
      <c r="Y121" s="299"/>
      <c r="Z121" s="299"/>
      <c r="AA121" s="299"/>
      <c r="AB121" s="299"/>
      <c r="AC121" s="299"/>
      <c r="AD121" s="299"/>
      <c r="AE121" s="299"/>
      <c r="AF121" s="299"/>
      <c r="AG121" s="299"/>
      <c r="AH121" s="299"/>
      <c r="AI121" s="299"/>
      <c r="AJ121" s="299"/>
      <c r="AK121" s="299"/>
    </row>
    <row r="122" spans="1:37" ht="12.75" customHeight="1" x14ac:dyDescent="0.25">
      <c r="A122" s="299"/>
      <c r="B122" s="45"/>
      <c r="C122" s="299"/>
      <c r="D122" s="299"/>
      <c r="E122" s="299"/>
      <c r="F122" s="345"/>
      <c r="G122" s="345"/>
      <c r="H122" s="345"/>
      <c r="I122" s="345"/>
      <c r="J122" s="345"/>
      <c r="K122" s="345"/>
      <c r="L122" s="345"/>
      <c r="M122" s="345"/>
      <c r="N122" s="345"/>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row>
    <row r="123" spans="1:37" ht="12.75" customHeight="1" x14ac:dyDescent="0.25">
      <c r="A123" s="299"/>
      <c r="B123" s="45"/>
      <c r="C123" s="299"/>
      <c r="D123" s="299"/>
      <c r="E123" s="299"/>
      <c r="F123" s="345"/>
      <c r="G123" s="345"/>
      <c r="H123" s="345"/>
      <c r="I123" s="345"/>
      <c r="J123" s="345"/>
      <c r="K123" s="345"/>
      <c r="L123" s="345"/>
      <c r="M123" s="345"/>
      <c r="N123" s="345"/>
      <c r="O123" s="299"/>
      <c r="P123" s="299"/>
      <c r="Q123" s="299"/>
      <c r="R123" s="299"/>
      <c r="S123" s="299"/>
      <c r="T123" s="299"/>
      <c r="U123" s="299"/>
      <c r="V123" s="299"/>
      <c r="W123" s="299"/>
      <c r="X123" s="299"/>
      <c r="Y123" s="299"/>
      <c r="Z123" s="299"/>
      <c r="AA123" s="299"/>
      <c r="AB123" s="299"/>
      <c r="AC123" s="299"/>
      <c r="AD123" s="299"/>
      <c r="AE123" s="299"/>
      <c r="AF123" s="299"/>
      <c r="AG123" s="299"/>
      <c r="AH123" s="299"/>
      <c r="AI123" s="299"/>
      <c r="AJ123" s="299"/>
      <c r="AK123" s="299"/>
    </row>
    <row r="124" spans="1:37" ht="12.75" customHeight="1" x14ac:dyDescent="0.25">
      <c r="A124" s="299"/>
      <c r="B124" s="45"/>
      <c r="C124" s="299"/>
      <c r="D124" s="299"/>
      <c r="E124" s="299"/>
      <c r="F124" s="345"/>
      <c r="G124" s="345"/>
      <c r="H124" s="345"/>
      <c r="I124" s="345"/>
      <c r="J124" s="345"/>
      <c r="K124" s="345"/>
      <c r="L124" s="345"/>
      <c r="M124" s="345"/>
      <c r="N124" s="345"/>
      <c r="O124" s="299"/>
      <c r="P124" s="299"/>
      <c r="Q124" s="299"/>
      <c r="R124" s="299"/>
      <c r="S124" s="299"/>
      <c r="T124" s="299"/>
      <c r="U124" s="299"/>
      <c r="V124" s="299"/>
      <c r="W124" s="299"/>
      <c r="X124" s="299"/>
      <c r="Y124" s="299"/>
      <c r="Z124" s="299"/>
      <c r="AA124" s="299"/>
      <c r="AB124" s="299"/>
      <c r="AC124" s="299"/>
      <c r="AD124" s="299"/>
      <c r="AE124" s="299"/>
      <c r="AF124" s="299"/>
      <c r="AG124" s="299"/>
      <c r="AH124" s="299"/>
      <c r="AI124" s="299"/>
      <c r="AJ124" s="299"/>
      <c r="AK124" s="299"/>
    </row>
    <row r="125" spans="1:37" ht="12.75" customHeight="1" x14ac:dyDescent="0.25">
      <c r="A125" s="299"/>
      <c r="B125" s="45"/>
      <c r="C125" s="299"/>
      <c r="D125" s="299"/>
      <c r="E125" s="299"/>
      <c r="F125" s="345"/>
      <c r="G125" s="345"/>
      <c r="H125" s="345"/>
      <c r="I125" s="345"/>
      <c r="J125" s="345"/>
      <c r="K125" s="345"/>
      <c r="L125" s="345"/>
      <c r="M125" s="345"/>
      <c r="N125" s="345"/>
      <c r="O125" s="299"/>
      <c r="P125" s="299"/>
      <c r="Q125" s="299"/>
      <c r="R125" s="299"/>
      <c r="S125" s="299"/>
      <c r="T125" s="299"/>
      <c r="U125" s="299"/>
      <c r="V125" s="299"/>
      <c r="W125" s="299"/>
      <c r="X125" s="299"/>
      <c r="Y125" s="299"/>
      <c r="Z125" s="299"/>
      <c r="AA125" s="299"/>
      <c r="AB125" s="299"/>
      <c r="AC125" s="299"/>
      <c r="AD125" s="299"/>
      <c r="AE125" s="299"/>
      <c r="AF125" s="299"/>
      <c r="AG125" s="299"/>
      <c r="AH125" s="299"/>
      <c r="AI125" s="299"/>
      <c r="AJ125" s="299"/>
      <c r="AK125" s="299"/>
    </row>
    <row r="126" spans="1:37" ht="12.75" customHeight="1" x14ac:dyDescent="0.25">
      <c r="A126" s="299"/>
      <c r="B126" s="45"/>
      <c r="C126" s="299"/>
      <c r="D126" s="299"/>
      <c r="E126" s="299"/>
      <c r="F126" s="345"/>
      <c r="G126" s="345"/>
      <c r="H126" s="345"/>
      <c r="I126" s="345"/>
      <c r="J126" s="345"/>
      <c r="K126" s="345"/>
      <c r="L126" s="345"/>
      <c r="M126" s="345"/>
      <c r="N126" s="345"/>
      <c r="O126" s="299"/>
      <c r="P126" s="299"/>
      <c r="Q126" s="299"/>
      <c r="R126" s="299"/>
      <c r="S126" s="299"/>
      <c r="T126" s="299"/>
      <c r="U126" s="299"/>
      <c r="V126" s="299"/>
      <c r="W126" s="299"/>
      <c r="X126" s="299"/>
      <c r="Y126" s="299"/>
      <c r="Z126" s="299"/>
      <c r="AA126" s="299"/>
      <c r="AB126" s="299"/>
      <c r="AC126" s="299"/>
      <c r="AD126" s="299"/>
      <c r="AE126" s="299"/>
      <c r="AF126" s="299"/>
      <c r="AG126" s="299"/>
      <c r="AH126" s="299"/>
      <c r="AI126" s="299"/>
      <c r="AJ126" s="299"/>
      <c r="AK126" s="299"/>
    </row>
    <row r="127" spans="1:37" ht="12.75" customHeight="1" x14ac:dyDescent="0.25">
      <c r="A127" s="299"/>
      <c r="B127" s="45"/>
      <c r="C127" s="299"/>
      <c r="D127" s="299"/>
      <c r="E127" s="299"/>
      <c r="F127" s="345"/>
      <c r="G127" s="345"/>
      <c r="H127" s="345"/>
      <c r="I127" s="345"/>
      <c r="J127" s="345"/>
      <c r="K127" s="345"/>
      <c r="L127" s="345"/>
      <c r="M127" s="345"/>
      <c r="N127" s="345"/>
      <c r="O127" s="299"/>
      <c r="P127" s="299"/>
      <c r="Q127" s="299"/>
      <c r="R127" s="299"/>
      <c r="S127" s="299"/>
      <c r="T127" s="299"/>
      <c r="U127" s="299"/>
      <c r="V127" s="299"/>
      <c r="W127" s="299"/>
      <c r="X127" s="299"/>
      <c r="Y127" s="299"/>
      <c r="Z127" s="299"/>
      <c r="AA127" s="299"/>
      <c r="AB127" s="299"/>
      <c r="AC127" s="299"/>
      <c r="AD127" s="299"/>
      <c r="AE127" s="299"/>
      <c r="AF127" s="299"/>
      <c r="AG127" s="299"/>
      <c r="AH127" s="299"/>
      <c r="AI127" s="299"/>
      <c r="AJ127" s="299"/>
      <c r="AK127" s="299"/>
    </row>
    <row r="128" spans="1:37" ht="12.75" customHeight="1" x14ac:dyDescent="0.25">
      <c r="A128" s="299"/>
      <c r="B128" s="45"/>
      <c r="C128" s="299"/>
      <c r="D128" s="299"/>
      <c r="E128" s="299"/>
      <c r="F128" s="345"/>
      <c r="G128" s="345"/>
      <c r="H128" s="345"/>
      <c r="I128" s="345"/>
      <c r="J128" s="345"/>
      <c r="K128" s="345"/>
      <c r="L128" s="345"/>
      <c r="M128" s="345"/>
      <c r="N128" s="345"/>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row>
    <row r="129" spans="1:37" ht="12.75" customHeight="1" x14ac:dyDescent="0.25">
      <c r="A129" s="299"/>
      <c r="B129" s="45"/>
      <c r="C129" s="299"/>
      <c r="D129" s="299"/>
      <c r="E129" s="299"/>
      <c r="F129" s="345"/>
      <c r="G129" s="345"/>
      <c r="H129" s="345"/>
      <c r="I129" s="345"/>
      <c r="J129" s="345"/>
      <c r="K129" s="345"/>
      <c r="L129" s="345"/>
      <c r="M129" s="345"/>
      <c r="N129" s="345"/>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row>
    <row r="130" spans="1:37" ht="12.75" customHeight="1" x14ac:dyDescent="0.25">
      <c r="A130" s="299"/>
      <c r="B130" s="45"/>
      <c r="C130" s="299"/>
      <c r="D130" s="299"/>
      <c r="E130" s="299"/>
      <c r="F130" s="345"/>
      <c r="G130" s="345"/>
      <c r="H130" s="345"/>
      <c r="I130" s="345"/>
      <c r="J130" s="345"/>
      <c r="K130" s="345"/>
      <c r="L130" s="345"/>
      <c r="M130" s="345"/>
      <c r="N130" s="345"/>
      <c r="O130" s="299"/>
      <c r="P130" s="299"/>
      <c r="Q130" s="299"/>
      <c r="R130" s="299"/>
      <c r="S130" s="299"/>
      <c r="T130" s="299"/>
      <c r="U130" s="299"/>
      <c r="V130" s="299"/>
      <c r="W130" s="299"/>
      <c r="X130" s="299"/>
      <c r="Y130" s="299"/>
      <c r="Z130" s="299"/>
      <c r="AA130" s="299"/>
      <c r="AB130" s="299"/>
      <c r="AC130" s="299"/>
      <c r="AD130" s="299"/>
      <c r="AE130" s="299"/>
      <c r="AF130" s="299"/>
      <c r="AG130" s="299"/>
      <c r="AH130" s="299"/>
      <c r="AI130" s="299"/>
      <c r="AJ130" s="299"/>
      <c r="AK130" s="299"/>
    </row>
    <row r="131" spans="1:37" ht="12.75" customHeight="1" x14ac:dyDescent="0.25">
      <c r="A131" s="299"/>
      <c r="B131" s="45"/>
      <c r="C131" s="299"/>
      <c r="D131" s="299"/>
      <c r="E131" s="299"/>
      <c r="F131" s="345"/>
      <c r="G131" s="345"/>
      <c r="H131" s="345"/>
      <c r="I131" s="345"/>
      <c r="J131" s="345"/>
      <c r="K131" s="345"/>
      <c r="L131" s="345"/>
      <c r="M131" s="345"/>
      <c r="N131" s="345"/>
      <c r="O131" s="299"/>
      <c r="P131" s="299"/>
      <c r="Q131" s="299"/>
      <c r="R131" s="299"/>
      <c r="S131" s="299"/>
      <c r="T131" s="299"/>
      <c r="U131" s="299"/>
      <c r="V131" s="299"/>
      <c r="W131" s="299"/>
      <c r="X131" s="299"/>
      <c r="Y131" s="299"/>
      <c r="Z131" s="299"/>
      <c r="AA131" s="299"/>
      <c r="AB131" s="299"/>
      <c r="AC131" s="299"/>
      <c r="AD131" s="299"/>
      <c r="AE131" s="299"/>
      <c r="AF131" s="299"/>
      <c r="AG131" s="299"/>
      <c r="AH131" s="299"/>
      <c r="AI131" s="299"/>
      <c r="AJ131" s="299"/>
      <c r="AK131" s="299"/>
    </row>
    <row r="132" spans="1:37" ht="12.75" customHeight="1" x14ac:dyDescent="0.25">
      <c r="A132" s="299"/>
      <c r="B132" s="45"/>
      <c r="C132" s="299"/>
      <c r="D132" s="299"/>
      <c r="E132" s="299"/>
      <c r="F132" s="345"/>
      <c r="G132" s="345"/>
      <c r="H132" s="345"/>
      <c r="I132" s="345"/>
      <c r="J132" s="345"/>
      <c r="K132" s="345"/>
      <c r="L132" s="345"/>
      <c r="M132" s="345"/>
      <c r="N132" s="345"/>
      <c r="O132" s="299"/>
      <c r="P132" s="299"/>
      <c r="Q132" s="299"/>
      <c r="R132" s="299"/>
      <c r="S132" s="299"/>
      <c r="T132" s="299"/>
      <c r="U132" s="299"/>
      <c r="V132" s="299"/>
      <c r="W132" s="299"/>
      <c r="X132" s="299"/>
      <c r="Y132" s="299"/>
      <c r="Z132" s="299"/>
      <c r="AA132" s="299"/>
      <c r="AB132" s="299"/>
      <c r="AC132" s="299"/>
      <c r="AD132" s="299"/>
      <c r="AE132" s="299"/>
      <c r="AF132" s="299"/>
      <c r="AG132" s="299"/>
      <c r="AH132" s="299"/>
      <c r="AI132" s="299"/>
      <c r="AJ132" s="299"/>
      <c r="AK132" s="299"/>
    </row>
    <row r="133" spans="1:37" ht="12.75" customHeight="1" x14ac:dyDescent="0.25">
      <c r="A133" s="299"/>
      <c r="B133" s="45"/>
      <c r="C133" s="299"/>
      <c r="D133" s="299"/>
      <c r="E133" s="299"/>
      <c r="F133" s="345"/>
      <c r="G133" s="345"/>
      <c r="H133" s="345"/>
      <c r="I133" s="345"/>
      <c r="J133" s="345"/>
      <c r="K133" s="345"/>
      <c r="L133" s="345"/>
      <c r="M133" s="345"/>
      <c r="N133" s="345"/>
      <c r="O133" s="299"/>
      <c r="P133" s="299"/>
      <c r="Q133" s="299"/>
      <c r="R133" s="299"/>
      <c r="S133" s="299"/>
      <c r="T133" s="299"/>
      <c r="U133" s="299"/>
      <c r="V133" s="299"/>
      <c r="W133" s="299"/>
      <c r="X133" s="299"/>
      <c r="Y133" s="299"/>
      <c r="Z133" s="299"/>
      <c r="AA133" s="299"/>
      <c r="AB133" s="299"/>
      <c r="AC133" s="299"/>
      <c r="AD133" s="299"/>
      <c r="AE133" s="299"/>
      <c r="AF133" s="299"/>
      <c r="AG133" s="299"/>
      <c r="AH133" s="299"/>
      <c r="AI133" s="299"/>
      <c r="AJ133" s="299"/>
      <c r="AK133" s="299"/>
    </row>
    <row r="134" spans="1:37" ht="12.75" customHeight="1" x14ac:dyDescent="0.25">
      <c r="A134" s="299"/>
      <c r="B134" s="45"/>
      <c r="C134" s="299"/>
      <c r="D134" s="299"/>
      <c r="E134" s="299"/>
      <c r="F134" s="345"/>
      <c r="G134" s="345"/>
      <c r="H134" s="345"/>
      <c r="I134" s="345"/>
      <c r="J134" s="345"/>
      <c r="K134" s="345"/>
      <c r="L134" s="345"/>
      <c r="M134" s="345"/>
      <c r="N134" s="345"/>
      <c r="O134" s="299"/>
      <c r="P134" s="299"/>
      <c r="Q134" s="299"/>
      <c r="R134" s="299"/>
      <c r="S134" s="299"/>
      <c r="T134" s="299"/>
      <c r="U134" s="299"/>
      <c r="V134" s="299"/>
      <c r="W134" s="299"/>
      <c r="X134" s="299"/>
      <c r="Y134" s="299"/>
      <c r="Z134" s="299"/>
      <c r="AA134" s="299"/>
      <c r="AB134" s="299"/>
      <c r="AC134" s="299"/>
      <c r="AD134" s="299"/>
      <c r="AE134" s="299"/>
      <c r="AF134" s="299"/>
      <c r="AG134" s="299"/>
      <c r="AH134" s="299"/>
      <c r="AI134" s="299"/>
      <c r="AJ134" s="299"/>
      <c r="AK134" s="299"/>
    </row>
    <row r="135" spans="1:37" ht="12.75" customHeight="1" x14ac:dyDescent="0.25">
      <c r="A135" s="299"/>
      <c r="B135" s="45"/>
      <c r="C135" s="299"/>
      <c r="D135" s="299"/>
      <c r="E135" s="299"/>
      <c r="F135" s="345"/>
      <c r="G135" s="345"/>
      <c r="H135" s="345"/>
      <c r="I135" s="345"/>
      <c r="J135" s="345"/>
      <c r="K135" s="345"/>
      <c r="L135" s="345"/>
      <c r="M135" s="345"/>
      <c r="N135" s="345"/>
      <c r="O135" s="299"/>
      <c r="P135" s="299"/>
      <c r="Q135" s="299"/>
      <c r="R135" s="299"/>
      <c r="S135" s="299"/>
      <c r="T135" s="299"/>
      <c r="U135" s="299"/>
      <c r="V135" s="299"/>
      <c r="W135" s="299"/>
      <c r="X135" s="299"/>
      <c r="Y135" s="299"/>
      <c r="Z135" s="299"/>
      <c r="AA135" s="299"/>
      <c r="AB135" s="299"/>
      <c r="AC135" s="299"/>
      <c r="AD135" s="299"/>
      <c r="AE135" s="299"/>
      <c r="AF135" s="299"/>
      <c r="AG135" s="299"/>
      <c r="AH135" s="299"/>
      <c r="AI135" s="299"/>
      <c r="AJ135" s="299"/>
      <c r="AK135" s="299"/>
    </row>
    <row r="136" spans="1:37" ht="12.75" customHeight="1" x14ac:dyDescent="0.25">
      <c r="A136" s="299"/>
      <c r="B136" s="45"/>
      <c r="C136" s="299"/>
      <c r="D136" s="299"/>
      <c r="E136" s="299"/>
      <c r="F136" s="345"/>
      <c r="G136" s="345"/>
      <c r="H136" s="345"/>
      <c r="I136" s="345"/>
      <c r="J136" s="345"/>
      <c r="K136" s="345"/>
      <c r="L136" s="345"/>
      <c r="M136" s="345"/>
      <c r="N136" s="345"/>
      <c r="O136" s="299"/>
      <c r="P136" s="299"/>
      <c r="Q136" s="299"/>
      <c r="R136" s="299"/>
      <c r="S136" s="299"/>
      <c r="T136" s="299"/>
      <c r="U136" s="299"/>
      <c r="V136" s="299"/>
      <c r="W136" s="299"/>
      <c r="X136" s="299"/>
      <c r="Y136" s="299"/>
      <c r="Z136" s="299"/>
      <c r="AA136" s="299"/>
      <c r="AB136" s="299"/>
      <c r="AC136" s="299"/>
      <c r="AD136" s="299"/>
      <c r="AE136" s="299"/>
      <c r="AF136" s="299"/>
      <c r="AG136" s="299"/>
      <c r="AH136" s="299"/>
      <c r="AI136" s="299"/>
      <c r="AJ136" s="299"/>
      <c r="AK136" s="299"/>
    </row>
    <row r="137" spans="1:37" ht="12.75" customHeight="1" x14ac:dyDescent="0.25">
      <c r="A137" s="299"/>
      <c r="B137" s="45"/>
      <c r="C137" s="299"/>
      <c r="D137" s="299"/>
      <c r="E137" s="299"/>
      <c r="F137" s="345"/>
      <c r="G137" s="345"/>
      <c r="H137" s="345"/>
      <c r="I137" s="345"/>
      <c r="J137" s="345"/>
      <c r="K137" s="345"/>
      <c r="L137" s="345"/>
      <c r="M137" s="345"/>
      <c r="N137" s="345"/>
      <c r="O137" s="299"/>
      <c r="P137" s="299"/>
      <c r="Q137" s="299"/>
      <c r="R137" s="299"/>
      <c r="S137" s="299"/>
      <c r="T137" s="299"/>
      <c r="U137" s="299"/>
      <c r="V137" s="299"/>
      <c r="W137" s="299"/>
      <c r="X137" s="299"/>
      <c r="Y137" s="299"/>
      <c r="Z137" s="299"/>
      <c r="AA137" s="299"/>
      <c r="AB137" s="299"/>
      <c r="AC137" s="299"/>
      <c r="AD137" s="299"/>
      <c r="AE137" s="299"/>
      <c r="AF137" s="299"/>
      <c r="AG137" s="299"/>
      <c r="AH137" s="299"/>
      <c r="AI137" s="299"/>
      <c r="AJ137" s="299"/>
      <c r="AK137" s="299"/>
    </row>
    <row r="138" spans="1:37" ht="12.75" customHeight="1" x14ac:dyDescent="0.25">
      <c r="A138" s="299"/>
      <c r="B138" s="45"/>
      <c r="C138" s="299"/>
      <c r="D138" s="299"/>
      <c r="E138" s="299"/>
      <c r="F138" s="345"/>
      <c r="G138" s="345"/>
      <c r="H138" s="345"/>
      <c r="I138" s="345"/>
      <c r="J138" s="345"/>
      <c r="K138" s="345"/>
      <c r="L138" s="345"/>
      <c r="M138" s="345"/>
      <c r="N138" s="345"/>
      <c r="O138" s="299"/>
      <c r="P138" s="299"/>
      <c r="Q138" s="299"/>
      <c r="R138" s="299"/>
      <c r="S138" s="299"/>
      <c r="T138" s="299"/>
      <c r="U138" s="299"/>
      <c r="V138" s="299"/>
      <c r="W138" s="299"/>
      <c r="X138" s="299"/>
      <c r="Y138" s="299"/>
      <c r="Z138" s="299"/>
      <c r="AA138" s="299"/>
      <c r="AB138" s="299"/>
      <c r="AC138" s="299"/>
      <c r="AD138" s="299"/>
      <c r="AE138" s="299"/>
      <c r="AF138" s="299"/>
      <c r="AG138" s="299"/>
      <c r="AH138" s="299"/>
      <c r="AI138" s="299"/>
      <c r="AJ138" s="299"/>
      <c r="AK138" s="299"/>
    </row>
    <row r="139" spans="1:37" ht="12.75" customHeight="1" x14ac:dyDescent="0.25">
      <c r="A139" s="299"/>
      <c r="B139" s="45"/>
      <c r="C139" s="299"/>
      <c r="D139" s="299"/>
      <c r="E139" s="299"/>
      <c r="F139" s="345"/>
      <c r="G139" s="345"/>
      <c r="H139" s="345"/>
      <c r="I139" s="345"/>
      <c r="J139" s="345"/>
      <c r="K139" s="345"/>
      <c r="L139" s="345"/>
      <c r="M139" s="345"/>
      <c r="N139" s="345"/>
      <c r="O139" s="299"/>
      <c r="P139" s="299"/>
      <c r="Q139" s="299"/>
      <c r="R139" s="299"/>
      <c r="S139" s="299"/>
      <c r="T139" s="299"/>
      <c r="U139" s="299"/>
      <c r="V139" s="299"/>
      <c r="W139" s="299"/>
      <c r="X139" s="299"/>
      <c r="Y139" s="299"/>
      <c r="Z139" s="299"/>
      <c r="AA139" s="299"/>
      <c r="AB139" s="299"/>
      <c r="AC139" s="299"/>
      <c r="AD139" s="299"/>
      <c r="AE139" s="299"/>
      <c r="AF139" s="299"/>
      <c r="AG139" s="299"/>
      <c r="AH139" s="299"/>
      <c r="AI139" s="299"/>
      <c r="AJ139" s="299"/>
      <c r="AK139" s="299"/>
    </row>
    <row r="140" spans="1:37" ht="12.75" customHeight="1" x14ac:dyDescent="0.25">
      <c r="A140" s="299"/>
      <c r="B140" s="45"/>
      <c r="C140" s="299"/>
      <c r="D140" s="299"/>
      <c r="E140" s="299"/>
      <c r="F140" s="345"/>
      <c r="G140" s="345"/>
      <c r="H140" s="345"/>
      <c r="I140" s="345"/>
      <c r="J140" s="345"/>
      <c r="K140" s="345"/>
      <c r="L140" s="345"/>
      <c r="M140" s="345"/>
      <c r="N140" s="345"/>
      <c r="O140" s="299"/>
      <c r="P140" s="299"/>
      <c r="Q140" s="299"/>
      <c r="R140" s="299"/>
      <c r="S140" s="299"/>
      <c r="T140" s="299"/>
      <c r="U140" s="299"/>
      <c r="V140" s="299"/>
      <c r="W140" s="299"/>
      <c r="X140" s="299"/>
      <c r="Y140" s="299"/>
      <c r="Z140" s="299"/>
      <c r="AA140" s="299"/>
      <c r="AB140" s="299"/>
      <c r="AC140" s="299"/>
      <c r="AD140" s="299"/>
      <c r="AE140" s="299"/>
      <c r="AF140" s="299"/>
      <c r="AG140" s="299"/>
      <c r="AH140" s="299"/>
      <c r="AI140" s="299"/>
      <c r="AJ140" s="299"/>
      <c r="AK140" s="299"/>
    </row>
    <row r="141" spans="1:37" ht="12.75" customHeight="1" x14ac:dyDescent="0.25">
      <c r="A141" s="299"/>
      <c r="B141" s="45"/>
      <c r="C141" s="299"/>
      <c r="D141" s="299"/>
      <c r="E141" s="299"/>
      <c r="F141" s="345"/>
      <c r="G141" s="345"/>
      <c r="H141" s="345"/>
      <c r="I141" s="345"/>
      <c r="J141" s="345"/>
      <c r="K141" s="345"/>
      <c r="L141" s="345"/>
      <c r="M141" s="345"/>
      <c r="N141" s="345"/>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row>
    <row r="142" spans="1:37" ht="12.75" customHeight="1" x14ac:dyDescent="0.25">
      <c r="A142" s="299"/>
      <c r="B142" s="45"/>
      <c r="C142" s="299"/>
      <c r="D142" s="299"/>
      <c r="E142" s="299"/>
      <c r="F142" s="345"/>
      <c r="G142" s="345"/>
      <c r="H142" s="345"/>
      <c r="I142" s="345"/>
      <c r="J142" s="345"/>
      <c r="K142" s="345"/>
      <c r="L142" s="345"/>
      <c r="M142" s="345"/>
      <c r="N142" s="345"/>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row>
    <row r="143" spans="1:37" ht="12.75" customHeight="1" x14ac:dyDescent="0.25">
      <c r="A143" s="299"/>
      <c r="B143" s="45"/>
      <c r="C143" s="299"/>
      <c r="D143" s="299"/>
      <c r="E143" s="299"/>
      <c r="F143" s="345"/>
      <c r="G143" s="345"/>
      <c r="H143" s="345"/>
      <c r="I143" s="345"/>
      <c r="J143" s="345"/>
      <c r="K143" s="345"/>
      <c r="L143" s="345"/>
      <c r="M143" s="345"/>
      <c r="N143" s="345"/>
      <c r="O143" s="299"/>
      <c r="P143" s="299"/>
      <c r="Q143" s="299"/>
      <c r="R143" s="299"/>
      <c r="S143" s="299"/>
      <c r="T143" s="299"/>
      <c r="U143" s="299"/>
      <c r="V143" s="299"/>
      <c r="W143" s="299"/>
      <c r="X143" s="299"/>
      <c r="Y143" s="299"/>
      <c r="Z143" s="299"/>
      <c r="AA143" s="299"/>
      <c r="AB143" s="299"/>
      <c r="AC143" s="299"/>
      <c r="AD143" s="299"/>
      <c r="AE143" s="299"/>
      <c r="AF143" s="299"/>
      <c r="AG143" s="299"/>
      <c r="AH143" s="299"/>
      <c r="AI143" s="299"/>
      <c r="AJ143" s="299"/>
      <c r="AK143" s="299"/>
    </row>
    <row r="144" spans="1:37" ht="12.75" customHeight="1" x14ac:dyDescent="0.25">
      <c r="A144" s="299"/>
      <c r="B144" s="45"/>
      <c r="C144" s="299"/>
      <c r="D144" s="299"/>
      <c r="E144" s="299"/>
      <c r="F144" s="345"/>
      <c r="G144" s="345"/>
      <c r="H144" s="345"/>
      <c r="I144" s="345"/>
      <c r="J144" s="345"/>
      <c r="K144" s="345"/>
      <c r="L144" s="345"/>
      <c r="M144" s="345"/>
      <c r="N144" s="345"/>
      <c r="O144" s="299"/>
      <c r="P144" s="299"/>
      <c r="Q144" s="299"/>
      <c r="R144" s="299"/>
      <c r="S144" s="299"/>
      <c r="T144" s="299"/>
      <c r="U144" s="299"/>
      <c r="V144" s="299"/>
      <c r="W144" s="299"/>
      <c r="X144" s="299"/>
      <c r="Y144" s="299"/>
      <c r="Z144" s="299"/>
      <c r="AA144" s="299"/>
      <c r="AB144" s="299"/>
      <c r="AC144" s="299"/>
      <c r="AD144" s="299"/>
      <c r="AE144" s="299"/>
      <c r="AF144" s="299"/>
      <c r="AG144" s="299"/>
      <c r="AH144" s="299"/>
      <c r="AI144" s="299"/>
      <c r="AJ144" s="299"/>
      <c r="AK144" s="299"/>
    </row>
    <row r="145" spans="1:37" ht="12.75" customHeight="1" x14ac:dyDescent="0.25">
      <c r="A145" s="299"/>
      <c r="B145" s="45"/>
      <c r="C145" s="299"/>
      <c r="D145" s="299"/>
      <c r="E145" s="299"/>
      <c r="F145" s="345"/>
      <c r="G145" s="345"/>
      <c r="H145" s="345"/>
      <c r="I145" s="345"/>
      <c r="J145" s="345"/>
      <c r="K145" s="345"/>
      <c r="L145" s="345"/>
      <c r="M145" s="345"/>
      <c r="N145" s="345"/>
      <c r="O145" s="299"/>
      <c r="P145" s="299"/>
      <c r="Q145" s="299"/>
      <c r="R145" s="299"/>
      <c r="S145" s="299"/>
      <c r="T145" s="299"/>
      <c r="U145" s="299"/>
      <c r="V145" s="299"/>
      <c r="W145" s="299"/>
      <c r="X145" s="299"/>
      <c r="Y145" s="299"/>
      <c r="Z145" s="299"/>
      <c r="AA145" s="299"/>
      <c r="AB145" s="299"/>
      <c r="AC145" s="299"/>
      <c r="AD145" s="299"/>
      <c r="AE145" s="299"/>
      <c r="AF145" s="299"/>
      <c r="AG145" s="299"/>
      <c r="AH145" s="299"/>
      <c r="AI145" s="299"/>
      <c r="AJ145" s="299"/>
      <c r="AK145" s="299"/>
    </row>
    <row r="146" spans="1:37" ht="12.75" customHeight="1" x14ac:dyDescent="0.25">
      <c r="A146" s="299"/>
      <c r="B146" s="45"/>
      <c r="C146" s="299"/>
      <c r="D146" s="299"/>
      <c r="E146" s="299"/>
      <c r="F146" s="345"/>
      <c r="G146" s="345"/>
      <c r="H146" s="345"/>
      <c r="I146" s="345"/>
      <c r="J146" s="345"/>
      <c r="K146" s="345"/>
      <c r="L146" s="345"/>
      <c r="M146" s="345"/>
      <c r="N146" s="345"/>
      <c r="O146" s="299"/>
      <c r="P146" s="299"/>
      <c r="Q146" s="299"/>
      <c r="R146" s="299"/>
      <c r="S146" s="299"/>
      <c r="T146" s="299"/>
      <c r="U146" s="299"/>
      <c r="V146" s="299"/>
      <c r="W146" s="299"/>
      <c r="X146" s="299"/>
      <c r="Y146" s="299"/>
      <c r="Z146" s="299"/>
      <c r="AA146" s="299"/>
      <c r="AB146" s="299"/>
      <c r="AC146" s="299"/>
      <c r="AD146" s="299"/>
      <c r="AE146" s="299"/>
      <c r="AF146" s="299"/>
      <c r="AG146" s="299"/>
      <c r="AH146" s="299"/>
      <c r="AI146" s="299"/>
      <c r="AJ146" s="299"/>
      <c r="AK146" s="299"/>
    </row>
    <row r="147" spans="1:37" ht="12.75" customHeight="1" x14ac:dyDescent="0.25">
      <c r="A147" s="299"/>
      <c r="B147" s="45"/>
      <c r="C147" s="299"/>
      <c r="D147" s="299"/>
      <c r="E147" s="299"/>
      <c r="F147" s="345"/>
      <c r="G147" s="345"/>
      <c r="H147" s="345"/>
      <c r="I147" s="345"/>
      <c r="J147" s="345"/>
      <c r="K147" s="345"/>
      <c r="L147" s="345"/>
      <c r="M147" s="345"/>
      <c r="N147" s="345"/>
      <c r="O147" s="299"/>
      <c r="P147" s="299"/>
      <c r="Q147" s="299"/>
      <c r="R147" s="299"/>
      <c r="S147" s="299"/>
      <c r="T147" s="299"/>
      <c r="U147" s="299"/>
      <c r="V147" s="299"/>
      <c r="W147" s="299"/>
      <c r="X147" s="299"/>
      <c r="Y147" s="299"/>
      <c r="Z147" s="299"/>
      <c r="AA147" s="299"/>
      <c r="AB147" s="299"/>
      <c r="AC147" s="299"/>
      <c r="AD147" s="299"/>
      <c r="AE147" s="299"/>
      <c r="AF147" s="299"/>
      <c r="AG147" s="299"/>
      <c r="AH147" s="299"/>
      <c r="AI147" s="299"/>
      <c r="AJ147" s="299"/>
      <c r="AK147" s="299"/>
    </row>
    <row r="148" spans="1:37" ht="12.75" customHeight="1" x14ac:dyDescent="0.25">
      <c r="A148" s="299"/>
      <c r="B148" s="45"/>
      <c r="C148" s="299"/>
      <c r="D148" s="299"/>
      <c r="E148" s="299"/>
      <c r="F148" s="345"/>
      <c r="G148" s="345"/>
      <c r="H148" s="345"/>
      <c r="I148" s="345"/>
      <c r="J148" s="345"/>
      <c r="K148" s="345"/>
      <c r="L148" s="345"/>
      <c r="M148" s="345"/>
      <c r="N148" s="345"/>
      <c r="O148" s="299"/>
      <c r="P148" s="299"/>
      <c r="Q148" s="299"/>
      <c r="R148" s="299"/>
      <c r="S148" s="299"/>
      <c r="T148" s="299"/>
      <c r="U148" s="299"/>
      <c r="V148" s="299"/>
      <c r="W148" s="299"/>
      <c r="X148" s="299"/>
      <c r="Y148" s="299"/>
      <c r="Z148" s="299"/>
      <c r="AA148" s="299"/>
      <c r="AB148" s="299"/>
      <c r="AC148" s="299"/>
      <c r="AD148" s="299"/>
      <c r="AE148" s="299"/>
      <c r="AF148" s="299"/>
      <c r="AG148" s="299"/>
      <c r="AH148" s="299"/>
      <c r="AI148" s="299"/>
      <c r="AJ148" s="299"/>
      <c r="AK148" s="299"/>
    </row>
    <row r="149" spans="1:37" ht="12.75" customHeight="1" x14ac:dyDescent="0.25">
      <c r="A149" s="299"/>
      <c r="B149" s="45"/>
      <c r="C149" s="299"/>
      <c r="D149" s="299"/>
      <c r="E149" s="299"/>
      <c r="F149" s="345"/>
      <c r="G149" s="345"/>
      <c r="H149" s="345"/>
      <c r="I149" s="345"/>
      <c r="J149" s="345"/>
      <c r="K149" s="345"/>
      <c r="L149" s="345"/>
      <c r="M149" s="345"/>
      <c r="N149" s="345"/>
      <c r="O149" s="299"/>
      <c r="P149" s="299"/>
      <c r="Q149" s="299"/>
      <c r="R149" s="299"/>
      <c r="S149" s="299"/>
      <c r="T149" s="299"/>
      <c r="U149" s="299"/>
      <c r="V149" s="299"/>
      <c r="W149" s="299"/>
      <c r="X149" s="299"/>
      <c r="Y149" s="299"/>
      <c r="Z149" s="299"/>
      <c r="AA149" s="299"/>
      <c r="AB149" s="299"/>
      <c r="AC149" s="299"/>
      <c r="AD149" s="299"/>
      <c r="AE149" s="299"/>
      <c r="AF149" s="299"/>
      <c r="AG149" s="299"/>
      <c r="AH149" s="299"/>
      <c r="AI149" s="299"/>
      <c r="AJ149" s="299"/>
      <c r="AK149" s="299"/>
    </row>
    <row r="150" spans="1:37" ht="12.75" customHeight="1" x14ac:dyDescent="0.25">
      <c r="A150" s="299"/>
      <c r="B150" s="45"/>
      <c r="C150" s="299"/>
      <c r="D150" s="299"/>
      <c r="E150" s="299"/>
      <c r="F150" s="345"/>
      <c r="G150" s="345"/>
      <c r="H150" s="345"/>
      <c r="I150" s="345"/>
      <c r="J150" s="345"/>
      <c r="K150" s="345"/>
      <c r="L150" s="345"/>
      <c r="M150" s="345"/>
      <c r="N150" s="345"/>
      <c r="O150" s="299"/>
      <c r="P150" s="299"/>
      <c r="Q150" s="299"/>
      <c r="R150" s="299"/>
      <c r="S150" s="299"/>
      <c r="T150" s="299"/>
      <c r="U150" s="299"/>
      <c r="V150" s="299"/>
      <c r="W150" s="299"/>
      <c r="X150" s="299"/>
      <c r="Y150" s="299"/>
      <c r="Z150" s="299"/>
      <c r="AA150" s="299"/>
      <c r="AB150" s="299"/>
      <c r="AC150" s="299"/>
      <c r="AD150" s="299"/>
      <c r="AE150" s="299"/>
      <c r="AF150" s="299"/>
      <c r="AG150" s="299"/>
      <c r="AH150" s="299"/>
      <c r="AI150" s="299"/>
      <c r="AJ150" s="299"/>
      <c r="AK150" s="299"/>
    </row>
    <row r="151" spans="1:37" ht="12.75" customHeight="1" x14ac:dyDescent="0.25">
      <c r="A151" s="299"/>
      <c r="B151" s="45"/>
      <c r="C151" s="299"/>
      <c r="D151" s="299"/>
      <c r="E151" s="299"/>
      <c r="F151" s="345"/>
      <c r="G151" s="345"/>
      <c r="H151" s="345"/>
      <c r="I151" s="345"/>
      <c r="J151" s="345"/>
      <c r="K151" s="345"/>
      <c r="L151" s="345"/>
      <c r="M151" s="345"/>
      <c r="N151" s="345"/>
      <c r="O151" s="299"/>
      <c r="P151" s="299"/>
      <c r="Q151" s="299"/>
      <c r="R151" s="299"/>
      <c r="S151" s="299"/>
      <c r="T151" s="299"/>
      <c r="U151" s="299"/>
      <c r="V151" s="299"/>
      <c r="W151" s="299"/>
      <c r="X151" s="299"/>
      <c r="Y151" s="299"/>
      <c r="Z151" s="299"/>
      <c r="AA151" s="299"/>
      <c r="AB151" s="299"/>
      <c r="AC151" s="299"/>
      <c r="AD151" s="299"/>
      <c r="AE151" s="299"/>
      <c r="AF151" s="299"/>
      <c r="AG151" s="299"/>
      <c r="AH151" s="299"/>
      <c r="AI151" s="299"/>
      <c r="AJ151" s="299"/>
      <c r="AK151" s="299"/>
    </row>
    <row r="152" spans="1:37" ht="12.75" customHeight="1" x14ac:dyDescent="0.25">
      <c r="A152" s="299"/>
      <c r="B152" s="45"/>
      <c r="C152" s="299"/>
      <c r="D152" s="299"/>
      <c r="E152" s="299"/>
      <c r="F152" s="345"/>
      <c r="G152" s="345"/>
      <c r="H152" s="345"/>
      <c r="I152" s="345"/>
      <c r="J152" s="345"/>
      <c r="K152" s="345"/>
      <c r="L152" s="345"/>
      <c r="M152" s="345"/>
      <c r="N152" s="345"/>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row>
    <row r="153" spans="1:37" ht="12.75" customHeight="1" x14ac:dyDescent="0.25">
      <c r="A153" s="299"/>
      <c r="B153" s="45"/>
      <c r="C153" s="299"/>
      <c r="D153" s="299"/>
      <c r="E153" s="299"/>
      <c r="F153" s="345"/>
      <c r="G153" s="345"/>
      <c r="H153" s="345"/>
      <c r="I153" s="345"/>
      <c r="J153" s="345"/>
      <c r="K153" s="345"/>
      <c r="L153" s="345"/>
      <c r="M153" s="345"/>
      <c r="N153" s="345"/>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row>
    <row r="154" spans="1:37" ht="12.75" customHeight="1" x14ac:dyDescent="0.25">
      <c r="A154" s="299"/>
      <c r="B154" s="45"/>
      <c r="C154" s="299"/>
      <c r="D154" s="299"/>
      <c r="E154" s="299"/>
      <c r="F154" s="345"/>
      <c r="G154" s="345"/>
      <c r="H154" s="345"/>
      <c r="I154" s="345"/>
      <c r="J154" s="345"/>
      <c r="K154" s="345"/>
      <c r="L154" s="345"/>
      <c r="M154" s="345"/>
      <c r="N154" s="345"/>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row>
    <row r="155" spans="1:37" ht="12.75" customHeight="1" x14ac:dyDescent="0.25">
      <c r="A155" s="299"/>
      <c r="B155" s="45"/>
      <c r="C155" s="299"/>
      <c r="D155" s="299"/>
      <c r="E155" s="299"/>
      <c r="F155" s="345"/>
      <c r="G155" s="345"/>
      <c r="H155" s="345"/>
      <c r="I155" s="345"/>
      <c r="J155" s="345"/>
      <c r="K155" s="345"/>
      <c r="L155" s="345"/>
      <c r="M155" s="345"/>
      <c r="N155" s="345"/>
      <c r="O155" s="299"/>
      <c r="P155" s="299"/>
      <c r="Q155" s="299"/>
      <c r="R155" s="299"/>
      <c r="S155" s="299"/>
      <c r="T155" s="299"/>
      <c r="U155" s="299"/>
      <c r="V155" s="299"/>
      <c r="W155" s="299"/>
      <c r="X155" s="299"/>
      <c r="Y155" s="299"/>
      <c r="Z155" s="299"/>
      <c r="AA155" s="299"/>
      <c r="AB155" s="299"/>
      <c r="AC155" s="299"/>
      <c r="AD155" s="299"/>
      <c r="AE155" s="299"/>
      <c r="AF155" s="299"/>
      <c r="AG155" s="299"/>
      <c r="AH155" s="299"/>
      <c r="AI155" s="299"/>
      <c r="AJ155" s="299"/>
      <c r="AK155" s="299"/>
    </row>
    <row r="156" spans="1:37" ht="12.75" customHeight="1" x14ac:dyDescent="0.25">
      <c r="A156" s="299"/>
      <c r="B156" s="45"/>
      <c r="C156" s="299"/>
      <c r="D156" s="299"/>
      <c r="E156" s="299"/>
      <c r="F156" s="345"/>
      <c r="G156" s="345"/>
      <c r="H156" s="345"/>
      <c r="I156" s="345"/>
      <c r="J156" s="345"/>
      <c r="K156" s="345"/>
      <c r="L156" s="345"/>
      <c r="M156" s="345"/>
      <c r="N156" s="345"/>
      <c r="O156" s="299"/>
      <c r="P156" s="299"/>
      <c r="Q156" s="299"/>
      <c r="R156" s="299"/>
      <c r="S156" s="299"/>
      <c r="T156" s="299"/>
      <c r="U156" s="299"/>
      <c r="V156" s="299"/>
      <c r="W156" s="299"/>
      <c r="X156" s="299"/>
      <c r="Y156" s="299"/>
      <c r="Z156" s="299"/>
      <c r="AA156" s="299"/>
      <c r="AB156" s="299"/>
      <c r="AC156" s="299"/>
      <c r="AD156" s="299"/>
      <c r="AE156" s="299"/>
      <c r="AF156" s="299"/>
      <c r="AG156" s="299"/>
      <c r="AH156" s="299"/>
      <c r="AI156" s="299"/>
      <c r="AJ156" s="299"/>
      <c r="AK156" s="299"/>
    </row>
    <row r="157" spans="1:37" ht="12.75" customHeight="1" x14ac:dyDescent="0.25">
      <c r="A157" s="299"/>
      <c r="B157" s="45"/>
      <c r="C157" s="299"/>
      <c r="D157" s="299"/>
      <c r="E157" s="299"/>
      <c r="F157" s="345"/>
      <c r="G157" s="345"/>
      <c r="H157" s="345"/>
      <c r="I157" s="345"/>
      <c r="J157" s="345"/>
      <c r="K157" s="345"/>
      <c r="L157" s="345"/>
      <c r="M157" s="345"/>
      <c r="N157" s="345"/>
      <c r="O157" s="299"/>
      <c r="P157" s="299"/>
      <c r="Q157" s="299"/>
      <c r="R157" s="299"/>
      <c r="S157" s="299"/>
      <c r="T157" s="299"/>
      <c r="U157" s="299"/>
      <c r="V157" s="299"/>
      <c r="W157" s="299"/>
      <c r="X157" s="299"/>
      <c r="Y157" s="299"/>
      <c r="Z157" s="299"/>
      <c r="AA157" s="299"/>
      <c r="AB157" s="299"/>
      <c r="AC157" s="299"/>
      <c r="AD157" s="299"/>
      <c r="AE157" s="299"/>
      <c r="AF157" s="299"/>
      <c r="AG157" s="299"/>
      <c r="AH157" s="299"/>
      <c r="AI157" s="299"/>
      <c r="AJ157" s="299"/>
      <c r="AK157" s="299"/>
    </row>
    <row r="158" spans="1:37" ht="12.75" customHeight="1" x14ac:dyDescent="0.25">
      <c r="A158" s="299"/>
      <c r="B158" s="45"/>
      <c r="C158" s="299"/>
      <c r="D158" s="299"/>
      <c r="E158" s="299"/>
      <c r="F158" s="345"/>
      <c r="G158" s="345"/>
      <c r="H158" s="345"/>
      <c r="I158" s="345"/>
      <c r="J158" s="345"/>
      <c r="K158" s="345"/>
      <c r="L158" s="345"/>
      <c r="M158" s="345"/>
      <c r="N158" s="345"/>
      <c r="O158" s="299"/>
      <c r="P158" s="299"/>
      <c r="Q158" s="299"/>
      <c r="R158" s="299"/>
      <c r="S158" s="299"/>
      <c r="T158" s="299"/>
      <c r="U158" s="299"/>
      <c r="V158" s="299"/>
      <c r="W158" s="299"/>
      <c r="X158" s="299"/>
      <c r="Y158" s="299"/>
      <c r="Z158" s="299"/>
      <c r="AA158" s="299"/>
      <c r="AB158" s="299"/>
      <c r="AC158" s="299"/>
      <c r="AD158" s="299"/>
      <c r="AE158" s="299"/>
      <c r="AF158" s="299"/>
      <c r="AG158" s="299"/>
      <c r="AH158" s="299"/>
      <c r="AI158" s="299"/>
      <c r="AJ158" s="299"/>
      <c r="AK158" s="299"/>
    </row>
    <row r="159" spans="1:37" ht="12.75" customHeight="1" x14ac:dyDescent="0.25">
      <c r="A159" s="299"/>
      <c r="B159" s="45"/>
      <c r="C159" s="299"/>
      <c r="D159" s="299"/>
      <c r="E159" s="299"/>
      <c r="F159" s="345"/>
      <c r="G159" s="345"/>
      <c r="H159" s="345"/>
      <c r="I159" s="345"/>
      <c r="J159" s="345"/>
      <c r="K159" s="345"/>
      <c r="L159" s="345"/>
      <c r="M159" s="345"/>
      <c r="N159" s="345"/>
      <c r="O159" s="299"/>
      <c r="P159" s="299"/>
      <c r="Q159" s="299"/>
      <c r="R159" s="299"/>
      <c r="S159" s="299"/>
      <c r="T159" s="299"/>
      <c r="U159" s="299"/>
      <c r="V159" s="299"/>
      <c r="W159" s="299"/>
      <c r="X159" s="299"/>
      <c r="Y159" s="299"/>
      <c r="Z159" s="299"/>
      <c r="AA159" s="299"/>
      <c r="AB159" s="299"/>
      <c r="AC159" s="299"/>
      <c r="AD159" s="299"/>
      <c r="AE159" s="299"/>
      <c r="AF159" s="299"/>
      <c r="AG159" s="299"/>
      <c r="AH159" s="299"/>
      <c r="AI159" s="299"/>
      <c r="AJ159" s="299"/>
      <c r="AK159" s="299"/>
    </row>
    <row r="160" spans="1:37" ht="12.75" customHeight="1" x14ac:dyDescent="0.25">
      <c r="A160" s="299"/>
      <c r="B160" s="45"/>
      <c r="C160" s="299"/>
      <c r="D160" s="299"/>
      <c r="E160" s="299"/>
      <c r="F160" s="345"/>
      <c r="G160" s="345"/>
      <c r="H160" s="345"/>
      <c r="I160" s="345"/>
      <c r="J160" s="345"/>
      <c r="K160" s="345"/>
      <c r="L160" s="345"/>
      <c r="M160" s="345"/>
      <c r="N160" s="345"/>
      <c r="O160" s="299"/>
      <c r="P160" s="299"/>
      <c r="Q160" s="299"/>
      <c r="R160" s="299"/>
      <c r="S160" s="299"/>
      <c r="T160" s="299"/>
      <c r="U160" s="299"/>
      <c r="V160" s="299"/>
      <c r="W160" s="299"/>
      <c r="X160" s="299"/>
      <c r="Y160" s="299"/>
      <c r="Z160" s="299"/>
      <c r="AA160" s="299"/>
      <c r="AB160" s="299"/>
      <c r="AC160" s="299"/>
      <c r="AD160" s="299"/>
      <c r="AE160" s="299"/>
      <c r="AF160" s="299"/>
      <c r="AG160" s="299"/>
      <c r="AH160" s="299"/>
      <c r="AI160" s="299"/>
      <c r="AJ160" s="299"/>
      <c r="AK160" s="299"/>
    </row>
    <row r="161" spans="1:37" ht="12.75" customHeight="1" x14ac:dyDescent="0.25">
      <c r="A161" s="299"/>
      <c r="B161" s="45"/>
      <c r="C161" s="299"/>
      <c r="D161" s="299"/>
      <c r="E161" s="299"/>
      <c r="F161" s="345"/>
      <c r="G161" s="345"/>
      <c r="H161" s="345"/>
      <c r="I161" s="345"/>
      <c r="J161" s="345"/>
      <c r="K161" s="345"/>
      <c r="L161" s="345"/>
      <c r="M161" s="345"/>
      <c r="N161" s="345"/>
      <c r="O161" s="299"/>
      <c r="P161" s="299"/>
      <c r="Q161" s="299"/>
      <c r="R161" s="299"/>
      <c r="S161" s="299"/>
      <c r="T161" s="299"/>
      <c r="U161" s="299"/>
      <c r="V161" s="299"/>
      <c r="W161" s="299"/>
      <c r="X161" s="299"/>
      <c r="Y161" s="299"/>
      <c r="Z161" s="299"/>
      <c r="AA161" s="299"/>
      <c r="AB161" s="299"/>
      <c r="AC161" s="299"/>
      <c r="AD161" s="299"/>
      <c r="AE161" s="299"/>
      <c r="AF161" s="299"/>
      <c r="AG161" s="299"/>
      <c r="AH161" s="299"/>
      <c r="AI161" s="299"/>
      <c r="AJ161" s="299"/>
      <c r="AK161" s="299"/>
    </row>
    <row r="162" spans="1:37" ht="12.75" customHeight="1" x14ac:dyDescent="0.25">
      <c r="A162" s="299"/>
      <c r="B162" s="45"/>
      <c r="C162" s="299"/>
      <c r="D162" s="299"/>
      <c r="E162" s="299"/>
      <c r="F162" s="345"/>
      <c r="G162" s="345"/>
      <c r="H162" s="345"/>
      <c r="I162" s="345"/>
      <c r="J162" s="345"/>
      <c r="K162" s="345"/>
      <c r="L162" s="345"/>
      <c r="M162" s="345"/>
      <c r="N162" s="345"/>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row>
    <row r="163" spans="1:37" ht="12.75" customHeight="1" x14ac:dyDescent="0.25">
      <c r="A163" s="299"/>
      <c r="B163" s="45"/>
      <c r="C163" s="299"/>
      <c r="D163" s="299"/>
      <c r="E163" s="299"/>
      <c r="F163" s="345"/>
      <c r="G163" s="345"/>
      <c r="H163" s="345"/>
      <c r="I163" s="345"/>
      <c r="J163" s="345"/>
      <c r="K163" s="345"/>
      <c r="L163" s="345"/>
      <c r="M163" s="345"/>
      <c r="N163" s="345"/>
      <c r="O163" s="299"/>
      <c r="P163" s="299"/>
      <c r="Q163" s="299"/>
      <c r="R163" s="299"/>
      <c r="S163" s="299"/>
      <c r="T163" s="299"/>
      <c r="U163" s="299"/>
      <c r="V163" s="299"/>
      <c r="W163" s="299"/>
      <c r="X163" s="299"/>
      <c r="Y163" s="299"/>
      <c r="Z163" s="299"/>
      <c r="AA163" s="299"/>
      <c r="AB163" s="299"/>
      <c r="AC163" s="299"/>
      <c r="AD163" s="299"/>
      <c r="AE163" s="299"/>
      <c r="AF163" s="299"/>
      <c r="AG163" s="299"/>
      <c r="AH163" s="299"/>
      <c r="AI163" s="299"/>
      <c r="AJ163" s="299"/>
      <c r="AK163" s="299"/>
    </row>
    <row r="164" spans="1:37" ht="12.75" customHeight="1" x14ac:dyDescent="0.25">
      <c r="A164" s="299"/>
      <c r="B164" s="45"/>
      <c r="C164" s="299"/>
      <c r="D164" s="299"/>
      <c r="E164" s="299"/>
      <c r="F164" s="345"/>
      <c r="G164" s="345"/>
      <c r="H164" s="345"/>
      <c r="I164" s="345"/>
      <c r="J164" s="345"/>
      <c r="K164" s="345"/>
      <c r="L164" s="345"/>
      <c r="M164" s="345"/>
      <c r="N164" s="345"/>
      <c r="O164" s="299"/>
      <c r="P164" s="299"/>
      <c r="Q164" s="299"/>
      <c r="R164" s="299"/>
      <c r="S164" s="299"/>
      <c r="T164" s="299"/>
      <c r="U164" s="299"/>
      <c r="V164" s="299"/>
      <c r="W164" s="299"/>
      <c r="X164" s="299"/>
      <c r="Y164" s="299"/>
      <c r="Z164" s="299"/>
      <c r="AA164" s="299"/>
      <c r="AB164" s="299"/>
      <c r="AC164" s="299"/>
      <c r="AD164" s="299"/>
      <c r="AE164" s="299"/>
      <c r="AF164" s="299"/>
      <c r="AG164" s="299"/>
      <c r="AH164" s="299"/>
      <c r="AI164" s="299"/>
      <c r="AJ164" s="299"/>
      <c r="AK164" s="299"/>
    </row>
    <row r="165" spans="1:37" ht="12.75" customHeight="1" x14ac:dyDescent="0.25">
      <c r="A165" s="299"/>
      <c r="B165" s="45"/>
      <c r="C165" s="299"/>
      <c r="D165" s="299"/>
      <c r="E165" s="299"/>
      <c r="F165" s="345"/>
      <c r="G165" s="345"/>
      <c r="H165" s="345"/>
      <c r="I165" s="345"/>
      <c r="J165" s="345"/>
      <c r="K165" s="345"/>
      <c r="L165" s="345"/>
      <c r="M165" s="345"/>
      <c r="N165" s="345"/>
      <c r="O165" s="299"/>
      <c r="P165" s="299"/>
      <c r="Q165" s="299"/>
      <c r="R165" s="299"/>
      <c r="S165" s="299"/>
      <c r="T165" s="299"/>
      <c r="U165" s="299"/>
      <c r="V165" s="299"/>
      <c r="W165" s="299"/>
      <c r="X165" s="299"/>
      <c r="Y165" s="299"/>
      <c r="Z165" s="299"/>
      <c r="AA165" s="299"/>
      <c r="AB165" s="299"/>
      <c r="AC165" s="299"/>
      <c r="AD165" s="299"/>
      <c r="AE165" s="299"/>
      <c r="AF165" s="299"/>
      <c r="AG165" s="299"/>
      <c r="AH165" s="299"/>
      <c r="AI165" s="299"/>
      <c r="AJ165" s="299"/>
      <c r="AK165" s="299"/>
    </row>
    <row r="166" spans="1:37" ht="12.75" customHeight="1" x14ac:dyDescent="0.25">
      <c r="A166" s="299"/>
      <c r="B166" s="45"/>
      <c r="C166" s="299"/>
      <c r="D166" s="299"/>
      <c r="E166" s="299"/>
      <c r="F166" s="345"/>
      <c r="G166" s="345"/>
      <c r="H166" s="345"/>
      <c r="I166" s="345"/>
      <c r="J166" s="345"/>
      <c r="K166" s="345"/>
      <c r="L166" s="345"/>
      <c r="M166" s="345"/>
      <c r="N166" s="345"/>
      <c r="O166" s="299"/>
      <c r="P166" s="299"/>
      <c r="Q166" s="299"/>
      <c r="R166" s="299"/>
      <c r="S166" s="299"/>
      <c r="T166" s="299"/>
      <c r="U166" s="299"/>
      <c r="V166" s="299"/>
      <c r="W166" s="299"/>
      <c r="X166" s="299"/>
      <c r="Y166" s="299"/>
      <c r="Z166" s="299"/>
      <c r="AA166" s="299"/>
      <c r="AB166" s="299"/>
      <c r="AC166" s="299"/>
      <c r="AD166" s="299"/>
      <c r="AE166" s="299"/>
      <c r="AF166" s="299"/>
      <c r="AG166" s="299"/>
      <c r="AH166" s="299"/>
      <c r="AI166" s="299"/>
      <c r="AJ166" s="299"/>
      <c r="AK166" s="299"/>
    </row>
    <row r="167" spans="1:37" ht="12.75" customHeight="1" x14ac:dyDescent="0.25">
      <c r="A167" s="299"/>
      <c r="B167" s="45"/>
      <c r="C167" s="299"/>
      <c r="D167" s="299"/>
      <c r="E167" s="299"/>
      <c r="F167" s="345"/>
      <c r="G167" s="345"/>
      <c r="H167" s="345"/>
      <c r="I167" s="345"/>
      <c r="J167" s="345"/>
      <c r="K167" s="345"/>
      <c r="L167" s="345"/>
      <c r="M167" s="345"/>
      <c r="N167" s="345"/>
      <c r="O167" s="299"/>
      <c r="P167" s="299"/>
      <c r="Q167" s="299"/>
      <c r="R167" s="299"/>
      <c r="S167" s="299"/>
      <c r="T167" s="299"/>
      <c r="U167" s="299"/>
      <c r="V167" s="299"/>
      <c r="W167" s="299"/>
      <c r="X167" s="299"/>
      <c r="Y167" s="299"/>
      <c r="Z167" s="299"/>
      <c r="AA167" s="299"/>
      <c r="AB167" s="299"/>
      <c r="AC167" s="299"/>
      <c r="AD167" s="299"/>
      <c r="AE167" s="299"/>
      <c r="AF167" s="299"/>
      <c r="AG167" s="299"/>
      <c r="AH167" s="299"/>
      <c r="AI167" s="299"/>
      <c r="AJ167" s="299"/>
      <c r="AK167" s="299"/>
    </row>
    <row r="168" spans="1:37" ht="12.75" customHeight="1" x14ac:dyDescent="0.25">
      <c r="A168" s="299"/>
      <c r="B168" s="45"/>
      <c r="C168" s="299"/>
      <c r="D168" s="299"/>
      <c r="E168" s="299"/>
      <c r="F168" s="345"/>
      <c r="G168" s="345"/>
      <c r="H168" s="345"/>
      <c r="I168" s="345"/>
      <c r="J168" s="345"/>
      <c r="K168" s="345"/>
      <c r="L168" s="345"/>
      <c r="M168" s="345"/>
      <c r="N168" s="345"/>
      <c r="O168" s="299"/>
      <c r="P168" s="299"/>
      <c r="Q168" s="299"/>
      <c r="R168" s="299"/>
      <c r="S168" s="299"/>
      <c r="T168" s="299"/>
      <c r="U168" s="299"/>
      <c r="V168" s="299"/>
      <c r="W168" s="299"/>
      <c r="X168" s="299"/>
      <c r="Y168" s="299"/>
      <c r="Z168" s="299"/>
      <c r="AA168" s="299"/>
      <c r="AB168" s="299"/>
      <c r="AC168" s="299"/>
      <c r="AD168" s="299"/>
      <c r="AE168" s="299"/>
      <c r="AF168" s="299"/>
      <c r="AG168" s="299"/>
      <c r="AH168" s="299"/>
      <c r="AI168" s="299"/>
      <c r="AJ168" s="299"/>
      <c r="AK168" s="299"/>
    </row>
    <row r="169" spans="1:37" ht="12.75" customHeight="1" x14ac:dyDescent="0.25">
      <c r="A169" s="299"/>
      <c r="B169" s="45"/>
      <c r="C169" s="299"/>
      <c r="D169" s="299"/>
      <c r="E169" s="299"/>
      <c r="F169" s="345"/>
      <c r="G169" s="345"/>
      <c r="H169" s="345"/>
      <c r="I169" s="345"/>
      <c r="J169" s="345"/>
      <c r="K169" s="345"/>
      <c r="L169" s="345"/>
      <c r="M169" s="345"/>
      <c r="N169" s="345"/>
      <c r="O169" s="299"/>
      <c r="P169" s="299"/>
      <c r="Q169" s="299"/>
      <c r="R169" s="299"/>
      <c r="S169" s="299"/>
      <c r="T169" s="299"/>
      <c r="U169" s="299"/>
      <c r="V169" s="299"/>
      <c r="W169" s="299"/>
      <c r="X169" s="299"/>
      <c r="Y169" s="299"/>
      <c r="Z169" s="299"/>
      <c r="AA169" s="299"/>
      <c r="AB169" s="299"/>
      <c r="AC169" s="299"/>
      <c r="AD169" s="299"/>
      <c r="AE169" s="299"/>
      <c r="AF169" s="299"/>
      <c r="AG169" s="299"/>
      <c r="AH169" s="299"/>
      <c r="AI169" s="299"/>
      <c r="AJ169" s="299"/>
      <c r="AK169" s="299"/>
    </row>
    <row r="170" spans="1:37" ht="12.75" customHeight="1" x14ac:dyDescent="0.25">
      <c r="A170" s="299"/>
      <c r="B170" s="45"/>
      <c r="C170" s="299"/>
      <c r="D170" s="299"/>
      <c r="E170" s="299"/>
      <c r="F170" s="345"/>
      <c r="G170" s="345"/>
      <c r="H170" s="345"/>
      <c r="I170" s="345"/>
      <c r="J170" s="345"/>
      <c r="K170" s="345"/>
      <c r="L170" s="345"/>
      <c r="M170" s="345"/>
      <c r="N170" s="345"/>
      <c r="O170" s="299"/>
      <c r="P170" s="299"/>
      <c r="Q170" s="299"/>
      <c r="R170" s="299"/>
      <c r="S170" s="299"/>
      <c r="T170" s="299"/>
      <c r="U170" s="299"/>
      <c r="V170" s="299"/>
      <c r="W170" s="299"/>
      <c r="X170" s="299"/>
      <c r="Y170" s="299"/>
      <c r="Z170" s="299"/>
      <c r="AA170" s="299"/>
      <c r="AB170" s="299"/>
      <c r="AC170" s="299"/>
      <c r="AD170" s="299"/>
      <c r="AE170" s="299"/>
      <c r="AF170" s="299"/>
      <c r="AG170" s="299"/>
      <c r="AH170" s="299"/>
      <c r="AI170" s="299"/>
      <c r="AJ170" s="299"/>
      <c r="AK170" s="299"/>
    </row>
    <row r="171" spans="1:37" ht="12.75" customHeight="1" x14ac:dyDescent="0.25">
      <c r="A171" s="299"/>
      <c r="B171" s="45"/>
      <c r="C171" s="299"/>
      <c r="D171" s="299"/>
      <c r="E171" s="299"/>
      <c r="F171" s="345"/>
      <c r="G171" s="345"/>
      <c r="H171" s="345"/>
      <c r="I171" s="345"/>
      <c r="J171" s="345"/>
      <c r="K171" s="345"/>
      <c r="L171" s="345"/>
      <c r="M171" s="345"/>
      <c r="N171" s="345"/>
      <c r="O171" s="299"/>
      <c r="P171" s="299"/>
      <c r="Q171" s="299"/>
      <c r="R171" s="299"/>
      <c r="S171" s="299"/>
      <c r="T171" s="299"/>
      <c r="U171" s="299"/>
      <c r="V171" s="299"/>
      <c r="W171" s="299"/>
      <c r="X171" s="299"/>
      <c r="Y171" s="299"/>
      <c r="Z171" s="299"/>
      <c r="AA171" s="299"/>
      <c r="AB171" s="299"/>
      <c r="AC171" s="299"/>
      <c r="AD171" s="299"/>
      <c r="AE171" s="299"/>
      <c r="AF171" s="299"/>
      <c r="AG171" s="299"/>
      <c r="AH171" s="299"/>
      <c r="AI171" s="299"/>
      <c r="AJ171" s="299"/>
      <c r="AK171" s="299"/>
    </row>
    <row r="172" spans="1:37" ht="12.75" customHeight="1" x14ac:dyDescent="0.25">
      <c r="A172" s="299"/>
      <c r="B172" s="45"/>
      <c r="C172" s="299"/>
      <c r="D172" s="299"/>
      <c r="E172" s="299"/>
      <c r="F172" s="345"/>
      <c r="G172" s="345"/>
      <c r="H172" s="345"/>
      <c r="I172" s="345"/>
      <c r="J172" s="345"/>
      <c r="K172" s="345"/>
      <c r="L172" s="345"/>
      <c r="M172" s="345"/>
      <c r="N172" s="345"/>
      <c r="O172" s="299"/>
      <c r="P172" s="299"/>
      <c r="Q172" s="299"/>
      <c r="R172" s="299"/>
      <c r="S172" s="299"/>
      <c r="T172" s="299"/>
      <c r="U172" s="299"/>
      <c r="V172" s="299"/>
      <c r="W172" s="299"/>
      <c r="X172" s="299"/>
      <c r="Y172" s="299"/>
      <c r="Z172" s="299"/>
      <c r="AA172" s="299"/>
      <c r="AB172" s="299"/>
      <c r="AC172" s="299"/>
      <c r="AD172" s="299"/>
      <c r="AE172" s="299"/>
      <c r="AF172" s="299"/>
      <c r="AG172" s="299"/>
      <c r="AH172" s="299"/>
      <c r="AI172" s="299"/>
      <c r="AJ172" s="299"/>
      <c r="AK172" s="299"/>
    </row>
    <row r="173" spans="1:37" ht="12.75" customHeight="1" x14ac:dyDescent="0.25">
      <c r="A173" s="299"/>
      <c r="B173" s="45"/>
      <c r="C173" s="299"/>
      <c r="D173" s="299"/>
      <c r="E173" s="299"/>
      <c r="F173" s="345"/>
      <c r="G173" s="345"/>
      <c r="H173" s="345"/>
      <c r="I173" s="345"/>
      <c r="J173" s="345"/>
      <c r="K173" s="345"/>
      <c r="L173" s="345"/>
      <c r="M173" s="345"/>
      <c r="N173" s="345"/>
      <c r="O173" s="299"/>
      <c r="P173" s="299"/>
      <c r="Q173" s="299"/>
      <c r="R173" s="299"/>
      <c r="S173" s="299"/>
      <c r="T173" s="299"/>
      <c r="U173" s="299"/>
      <c r="V173" s="299"/>
      <c r="W173" s="299"/>
      <c r="X173" s="299"/>
      <c r="Y173" s="299"/>
      <c r="Z173" s="299"/>
      <c r="AA173" s="299"/>
      <c r="AB173" s="299"/>
      <c r="AC173" s="299"/>
      <c r="AD173" s="299"/>
      <c r="AE173" s="299"/>
      <c r="AF173" s="299"/>
      <c r="AG173" s="299"/>
      <c r="AH173" s="299"/>
      <c r="AI173" s="299"/>
      <c r="AJ173" s="299"/>
      <c r="AK173" s="299"/>
    </row>
    <row r="174" spans="1:37" ht="12.75" customHeight="1" x14ac:dyDescent="0.25">
      <c r="A174" s="299"/>
      <c r="B174" s="45"/>
      <c r="C174" s="299"/>
      <c r="D174" s="299"/>
      <c r="E174" s="299"/>
      <c r="F174" s="345"/>
      <c r="G174" s="345"/>
      <c r="H174" s="345"/>
      <c r="I174" s="345"/>
      <c r="J174" s="345"/>
      <c r="K174" s="345"/>
      <c r="L174" s="345"/>
      <c r="M174" s="345"/>
      <c r="N174" s="345"/>
      <c r="O174" s="299"/>
      <c r="P174" s="299"/>
      <c r="Q174" s="299"/>
      <c r="R174" s="299"/>
      <c r="S174" s="299"/>
      <c r="T174" s="299"/>
      <c r="U174" s="299"/>
      <c r="V174" s="299"/>
      <c r="W174" s="299"/>
      <c r="X174" s="299"/>
      <c r="Y174" s="299"/>
      <c r="Z174" s="299"/>
      <c r="AA174" s="299"/>
      <c r="AB174" s="299"/>
      <c r="AC174" s="299"/>
      <c r="AD174" s="299"/>
      <c r="AE174" s="299"/>
      <c r="AF174" s="299"/>
      <c r="AG174" s="299"/>
      <c r="AH174" s="299"/>
      <c r="AI174" s="299"/>
      <c r="AJ174" s="299"/>
      <c r="AK174" s="299"/>
    </row>
    <row r="175" spans="1:37" ht="12.75" customHeight="1" x14ac:dyDescent="0.25">
      <c r="A175" s="299"/>
      <c r="B175" s="45"/>
      <c r="C175" s="299"/>
      <c r="D175" s="299"/>
      <c r="E175" s="299"/>
      <c r="F175" s="345"/>
      <c r="G175" s="345"/>
      <c r="H175" s="345"/>
      <c r="I175" s="345"/>
      <c r="J175" s="345"/>
      <c r="K175" s="345"/>
      <c r="L175" s="345"/>
      <c r="M175" s="345"/>
      <c r="N175" s="345"/>
      <c r="O175" s="299"/>
      <c r="P175" s="299"/>
      <c r="Q175" s="299"/>
      <c r="R175" s="299"/>
      <c r="S175" s="299"/>
      <c r="T175" s="299"/>
      <c r="U175" s="299"/>
      <c r="V175" s="299"/>
      <c r="W175" s="299"/>
      <c r="X175" s="299"/>
      <c r="Y175" s="299"/>
      <c r="Z175" s="299"/>
      <c r="AA175" s="299"/>
      <c r="AB175" s="299"/>
      <c r="AC175" s="299"/>
      <c r="AD175" s="299"/>
      <c r="AE175" s="299"/>
      <c r="AF175" s="299"/>
      <c r="AG175" s="299"/>
      <c r="AH175" s="299"/>
      <c r="AI175" s="299"/>
      <c r="AJ175" s="299"/>
      <c r="AK175" s="299"/>
    </row>
    <row r="176" spans="1:37" ht="12.75" customHeight="1" x14ac:dyDescent="0.25">
      <c r="A176" s="299"/>
      <c r="B176" s="45"/>
      <c r="C176" s="299"/>
      <c r="D176" s="299"/>
      <c r="E176" s="299"/>
      <c r="F176" s="345"/>
      <c r="G176" s="345"/>
      <c r="H176" s="345"/>
      <c r="I176" s="345"/>
      <c r="J176" s="345"/>
      <c r="K176" s="345"/>
      <c r="L176" s="345"/>
      <c r="M176" s="345"/>
      <c r="N176" s="345"/>
      <c r="O176" s="299"/>
      <c r="P176" s="299"/>
      <c r="Q176" s="299"/>
      <c r="R176" s="299"/>
      <c r="S176" s="299"/>
      <c r="T176" s="299"/>
      <c r="U176" s="299"/>
      <c r="V176" s="299"/>
      <c r="W176" s="299"/>
      <c r="X176" s="299"/>
      <c r="Y176" s="299"/>
      <c r="Z176" s="299"/>
      <c r="AA176" s="299"/>
      <c r="AB176" s="299"/>
      <c r="AC176" s="299"/>
      <c r="AD176" s="299"/>
      <c r="AE176" s="299"/>
      <c r="AF176" s="299"/>
      <c r="AG176" s="299"/>
      <c r="AH176" s="299"/>
      <c r="AI176" s="299"/>
      <c r="AJ176" s="299"/>
      <c r="AK176" s="299"/>
    </row>
    <row r="177" spans="1:37" ht="12.75" customHeight="1" x14ac:dyDescent="0.25">
      <c r="A177" s="299"/>
      <c r="B177" s="45"/>
      <c r="C177" s="299"/>
      <c r="D177" s="299"/>
      <c r="E177" s="299"/>
      <c r="F177" s="345"/>
      <c r="G177" s="345"/>
      <c r="H177" s="345"/>
      <c r="I177" s="345"/>
      <c r="J177" s="345"/>
      <c r="K177" s="345"/>
      <c r="L177" s="345"/>
      <c r="M177" s="345"/>
      <c r="N177" s="345"/>
      <c r="O177" s="299"/>
      <c r="P177" s="299"/>
      <c r="Q177" s="299"/>
      <c r="R177" s="299"/>
      <c r="S177" s="299"/>
      <c r="T177" s="299"/>
      <c r="U177" s="299"/>
      <c r="V177" s="299"/>
      <c r="W177" s="299"/>
      <c r="X177" s="299"/>
      <c r="Y177" s="299"/>
      <c r="Z177" s="299"/>
      <c r="AA177" s="299"/>
      <c r="AB177" s="299"/>
      <c r="AC177" s="299"/>
      <c r="AD177" s="299"/>
      <c r="AE177" s="299"/>
      <c r="AF177" s="299"/>
      <c r="AG177" s="299"/>
      <c r="AH177" s="299"/>
      <c r="AI177" s="299"/>
      <c r="AJ177" s="299"/>
      <c r="AK177" s="299"/>
    </row>
    <row r="178" spans="1:37" ht="12.75" customHeight="1" x14ac:dyDescent="0.25">
      <c r="A178" s="299"/>
      <c r="B178" s="45"/>
      <c r="C178" s="299"/>
      <c r="D178" s="299"/>
      <c r="E178" s="299"/>
      <c r="F178" s="345"/>
      <c r="G178" s="345"/>
      <c r="H178" s="345"/>
      <c r="I178" s="345"/>
      <c r="J178" s="345"/>
      <c r="K178" s="345"/>
      <c r="L178" s="345"/>
      <c r="M178" s="345"/>
      <c r="N178" s="345"/>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row>
    <row r="179" spans="1:37" ht="12.75" customHeight="1" x14ac:dyDescent="0.25">
      <c r="A179" s="299"/>
      <c r="B179" s="45"/>
      <c r="C179" s="299"/>
      <c r="D179" s="299"/>
      <c r="E179" s="299"/>
      <c r="F179" s="345"/>
      <c r="G179" s="345"/>
      <c r="H179" s="345"/>
      <c r="I179" s="345"/>
      <c r="J179" s="345"/>
      <c r="K179" s="345"/>
      <c r="L179" s="345"/>
      <c r="M179" s="345"/>
      <c r="N179" s="345"/>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row>
    <row r="180" spans="1:37" ht="12.75" customHeight="1" x14ac:dyDescent="0.25">
      <c r="A180" s="299"/>
      <c r="B180" s="45"/>
      <c r="C180" s="299"/>
      <c r="D180" s="299"/>
      <c r="E180" s="299"/>
      <c r="F180" s="345"/>
      <c r="G180" s="345"/>
      <c r="H180" s="345"/>
      <c r="I180" s="345"/>
      <c r="J180" s="345"/>
      <c r="K180" s="345"/>
      <c r="L180" s="345"/>
      <c r="M180" s="345"/>
      <c r="N180" s="345"/>
      <c r="O180" s="299"/>
      <c r="P180" s="299"/>
      <c r="Q180" s="299"/>
      <c r="R180" s="299"/>
      <c r="S180" s="299"/>
      <c r="T180" s="299"/>
      <c r="U180" s="299"/>
      <c r="V180" s="299"/>
      <c r="W180" s="299"/>
      <c r="X180" s="299"/>
      <c r="Y180" s="299"/>
      <c r="Z180" s="299"/>
      <c r="AA180" s="299"/>
      <c r="AB180" s="299"/>
      <c r="AC180" s="299"/>
      <c r="AD180" s="299"/>
      <c r="AE180" s="299"/>
      <c r="AF180" s="299"/>
      <c r="AG180" s="299"/>
      <c r="AH180" s="299"/>
      <c r="AI180" s="299"/>
      <c r="AJ180" s="299"/>
      <c r="AK180" s="299"/>
    </row>
    <row r="181" spans="1:37" ht="12.75" customHeight="1" x14ac:dyDescent="0.25">
      <c r="A181" s="299"/>
      <c r="B181" s="45"/>
      <c r="C181" s="299"/>
      <c r="D181" s="299"/>
      <c r="E181" s="299"/>
      <c r="F181" s="345"/>
      <c r="G181" s="345"/>
      <c r="H181" s="345"/>
      <c r="I181" s="345"/>
      <c r="J181" s="345"/>
      <c r="K181" s="345"/>
      <c r="L181" s="345"/>
      <c r="M181" s="345"/>
      <c r="N181" s="345"/>
      <c r="O181" s="299"/>
      <c r="P181" s="299"/>
      <c r="Q181" s="299"/>
      <c r="R181" s="299"/>
      <c r="S181" s="299"/>
      <c r="T181" s="299"/>
      <c r="U181" s="299"/>
      <c r="V181" s="299"/>
      <c r="W181" s="299"/>
      <c r="X181" s="299"/>
      <c r="Y181" s="299"/>
      <c r="Z181" s="299"/>
      <c r="AA181" s="299"/>
      <c r="AB181" s="299"/>
      <c r="AC181" s="299"/>
      <c r="AD181" s="299"/>
      <c r="AE181" s="299"/>
      <c r="AF181" s="299"/>
      <c r="AG181" s="299"/>
      <c r="AH181" s="299"/>
      <c r="AI181" s="299"/>
      <c r="AJ181" s="299"/>
      <c r="AK181" s="299"/>
    </row>
    <row r="182" spans="1:37" ht="12.75" customHeight="1" x14ac:dyDescent="0.25">
      <c r="A182" s="299"/>
      <c r="B182" s="45"/>
      <c r="C182" s="299"/>
      <c r="D182" s="299"/>
      <c r="E182" s="299"/>
      <c r="F182" s="345"/>
      <c r="G182" s="345"/>
      <c r="H182" s="345"/>
      <c r="I182" s="345"/>
      <c r="J182" s="345"/>
      <c r="K182" s="345"/>
      <c r="L182" s="345"/>
      <c r="M182" s="345"/>
      <c r="N182" s="345"/>
      <c r="O182" s="299"/>
      <c r="P182" s="299"/>
      <c r="Q182" s="299"/>
      <c r="R182" s="299"/>
      <c r="S182" s="299"/>
      <c r="T182" s="299"/>
      <c r="U182" s="299"/>
      <c r="V182" s="299"/>
      <c r="W182" s="299"/>
      <c r="X182" s="299"/>
      <c r="Y182" s="299"/>
      <c r="Z182" s="299"/>
      <c r="AA182" s="299"/>
      <c r="AB182" s="299"/>
      <c r="AC182" s="299"/>
      <c r="AD182" s="299"/>
      <c r="AE182" s="299"/>
      <c r="AF182" s="299"/>
      <c r="AG182" s="299"/>
      <c r="AH182" s="299"/>
      <c r="AI182" s="299"/>
      <c r="AJ182" s="299"/>
      <c r="AK182" s="299"/>
    </row>
    <row r="183" spans="1:37" ht="12.75" customHeight="1" x14ac:dyDescent="0.25">
      <c r="A183" s="299"/>
      <c r="B183" s="45"/>
      <c r="C183" s="299"/>
      <c r="D183" s="299"/>
      <c r="E183" s="299"/>
      <c r="F183" s="345"/>
      <c r="G183" s="345"/>
      <c r="H183" s="345"/>
      <c r="I183" s="345"/>
      <c r="J183" s="345"/>
      <c r="K183" s="345"/>
      <c r="L183" s="345"/>
      <c r="M183" s="345"/>
      <c r="N183" s="345"/>
      <c r="O183" s="299"/>
      <c r="P183" s="299"/>
      <c r="Q183" s="299"/>
      <c r="R183" s="299"/>
      <c r="S183" s="299"/>
      <c r="T183" s="299"/>
      <c r="U183" s="299"/>
      <c r="V183" s="299"/>
      <c r="W183" s="299"/>
      <c r="X183" s="299"/>
      <c r="Y183" s="299"/>
      <c r="Z183" s="299"/>
      <c r="AA183" s="299"/>
      <c r="AB183" s="299"/>
      <c r="AC183" s="299"/>
      <c r="AD183" s="299"/>
      <c r="AE183" s="299"/>
      <c r="AF183" s="299"/>
      <c r="AG183" s="299"/>
      <c r="AH183" s="299"/>
      <c r="AI183" s="299"/>
      <c r="AJ183" s="299"/>
      <c r="AK183" s="299"/>
    </row>
    <row r="184" spans="1:37" ht="12.75" customHeight="1" x14ac:dyDescent="0.25">
      <c r="A184" s="299"/>
      <c r="B184" s="45"/>
      <c r="C184" s="299"/>
      <c r="D184" s="299"/>
      <c r="E184" s="299"/>
      <c r="F184" s="345"/>
      <c r="G184" s="345"/>
      <c r="H184" s="345"/>
      <c r="I184" s="345"/>
      <c r="J184" s="345"/>
      <c r="K184" s="345"/>
      <c r="L184" s="345"/>
      <c r="M184" s="345"/>
      <c r="N184" s="345"/>
      <c r="O184" s="299"/>
      <c r="P184" s="299"/>
      <c r="Q184" s="299"/>
      <c r="R184" s="299"/>
      <c r="S184" s="299"/>
      <c r="T184" s="299"/>
      <c r="U184" s="299"/>
      <c r="V184" s="299"/>
      <c r="W184" s="299"/>
      <c r="X184" s="299"/>
      <c r="Y184" s="299"/>
      <c r="Z184" s="299"/>
      <c r="AA184" s="299"/>
      <c r="AB184" s="299"/>
      <c r="AC184" s="299"/>
      <c r="AD184" s="299"/>
      <c r="AE184" s="299"/>
      <c r="AF184" s="299"/>
      <c r="AG184" s="299"/>
      <c r="AH184" s="299"/>
      <c r="AI184" s="299"/>
      <c r="AJ184" s="299"/>
      <c r="AK184" s="299"/>
    </row>
    <row r="185" spans="1:37" ht="12.75" customHeight="1" x14ac:dyDescent="0.25">
      <c r="A185" s="299"/>
      <c r="B185" s="45"/>
      <c r="C185" s="299"/>
      <c r="D185" s="299"/>
      <c r="E185" s="299"/>
      <c r="F185" s="345"/>
      <c r="G185" s="345"/>
      <c r="H185" s="345"/>
      <c r="I185" s="345"/>
      <c r="J185" s="345"/>
      <c r="K185" s="345"/>
      <c r="L185" s="345"/>
      <c r="M185" s="345"/>
      <c r="N185" s="345"/>
      <c r="O185" s="299"/>
      <c r="P185" s="299"/>
      <c r="Q185" s="299"/>
      <c r="R185" s="299"/>
      <c r="S185" s="299"/>
      <c r="T185" s="299"/>
      <c r="U185" s="299"/>
      <c r="V185" s="299"/>
      <c r="W185" s="299"/>
      <c r="X185" s="299"/>
      <c r="Y185" s="299"/>
      <c r="Z185" s="299"/>
      <c r="AA185" s="299"/>
      <c r="AB185" s="299"/>
      <c r="AC185" s="299"/>
      <c r="AD185" s="299"/>
      <c r="AE185" s="299"/>
      <c r="AF185" s="299"/>
      <c r="AG185" s="299"/>
      <c r="AH185" s="299"/>
      <c r="AI185" s="299"/>
      <c r="AJ185" s="299"/>
      <c r="AK185" s="299"/>
    </row>
    <row r="186" spans="1:37" ht="12.75" customHeight="1" x14ac:dyDescent="0.25">
      <c r="A186" s="299"/>
      <c r="B186" s="45"/>
      <c r="C186" s="299"/>
      <c r="D186" s="299"/>
      <c r="E186" s="299"/>
      <c r="F186" s="345"/>
      <c r="G186" s="345"/>
      <c r="H186" s="345"/>
      <c r="I186" s="345"/>
      <c r="J186" s="345"/>
      <c r="K186" s="345"/>
      <c r="L186" s="345"/>
      <c r="M186" s="345"/>
      <c r="N186" s="345"/>
      <c r="O186" s="299"/>
      <c r="P186" s="299"/>
      <c r="Q186" s="299"/>
      <c r="R186" s="299"/>
      <c r="S186" s="299"/>
      <c r="T186" s="299"/>
      <c r="U186" s="299"/>
      <c r="V186" s="299"/>
      <c r="W186" s="299"/>
      <c r="X186" s="299"/>
      <c r="Y186" s="299"/>
      <c r="Z186" s="299"/>
      <c r="AA186" s="299"/>
      <c r="AB186" s="299"/>
      <c r="AC186" s="299"/>
      <c r="AD186" s="299"/>
      <c r="AE186" s="299"/>
      <c r="AF186" s="299"/>
      <c r="AG186" s="299"/>
      <c r="AH186" s="299"/>
      <c r="AI186" s="299"/>
      <c r="AJ186" s="299"/>
      <c r="AK186" s="299"/>
    </row>
    <row r="187" spans="1:37" ht="12.75" customHeight="1" x14ac:dyDescent="0.25">
      <c r="A187" s="299"/>
      <c r="B187" s="45"/>
      <c r="C187" s="299"/>
      <c r="D187" s="299"/>
      <c r="E187" s="299"/>
      <c r="F187" s="345"/>
      <c r="G187" s="345"/>
      <c r="H187" s="345"/>
      <c r="I187" s="345"/>
      <c r="J187" s="345"/>
      <c r="K187" s="345"/>
      <c r="L187" s="345"/>
      <c r="M187" s="345"/>
      <c r="N187" s="345"/>
      <c r="O187" s="299"/>
      <c r="P187" s="299"/>
      <c r="Q187" s="299"/>
      <c r="R187" s="299"/>
      <c r="S187" s="299"/>
      <c r="T187" s="299"/>
      <c r="U187" s="299"/>
      <c r="V187" s="299"/>
      <c r="W187" s="299"/>
      <c r="X187" s="299"/>
      <c r="Y187" s="299"/>
      <c r="Z187" s="299"/>
      <c r="AA187" s="299"/>
      <c r="AB187" s="299"/>
      <c r="AC187" s="299"/>
      <c r="AD187" s="299"/>
      <c r="AE187" s="299"/>
      <c r="AF187" s="299"/>
      <c r="AG187" s="299"/>
      <c r="AH187" s="299"/>
      <c r="AI187" s="299"/>
      <c r="AJ187" s="299"/>
      <c r="AK187" s="299"/>
    </row>
    <row r="188" spans="1:37" ht="12.75" customHeight="1" x14ac:dyDescent="0.25">
      <c r="A188" s="299"/>
      <c r="B188" s="45"/>
      <c r="C188" s="299"/>
      <c r="D188" s="299"/>
      <c r="E188" s="299"/>
      <c r="F188" s="345"/>
      <c r="G188" s="345"/>
      <c r="H188" s="345"/>
      <c r="I188" s="345"/>
      <c r="J188" s="345"/>
      <c r="K188" s="345"/>
      <c r="L188" s="345"/>
      <c r="M188" s="345"/>
      <c r="N188" s="345"/>
      <c r="O188" s="299"/>
      <c r="P188" s="299"/>
      <c r="Q188" s="299"/>
      <c r="R188" s="299"/>
      <c r="S188" s="299"/>
      <c r="T188" s="299"/>
      <c r="U188" s="299"/>
      <c r="V188" s="299"/>
      <c r="W188" s="299"/>
      <c r="X188" s="299"/>
      <c r="Y188" s="299"/>
      <c r="Z188" s="299"/>
      <c r="AA188" s="299"/>
      <c r="AB188" s="299"/>
      <c r="AC188" s="299"/>
      <c r="AD188" s="299"/>
      <c r="AE188" s="299"/>
      <c r="AF188" s="299"/>
      <c r="AG188" s="299"/>
      <c r="AH188" s="299"/>
      <c r="AI188" s="299"/>
      <c r="AJ188" s="299"/>
      <c r="AK188" s="299"/>
    </row>
    <row r="189" spans="1:37" ht="12.75" customHeight="1" x14ac:dyDescent="0.25">
      <c r="A189" s="299"/>
      <c r="B189" s="45"/>
      <c r="C189" s="299"/>
      <c r="D189" s="299"/>
      <c r="E189" s="299"/>
      <c r="F189" s="345"/>
      <c r="G189" s="345"/>
      <c r="H189" s="345"/>
      <c r="I189" s="345"/>
      <c r="J189" s="345"/>
      <c r="K189" s="345"/>
      <c r="L189" s="345"/>
      <c r="M189" s="345"/>
      <c r="N189" s="345"/>
      <c r="O189" s="299"/>
      <c r="P189" s="299"/>
      <c r="Q189" s="299"/>
      <c r="R189" s="299"/>
      <c r="S189" s="299"/>
      <c r="T189" s="299"/>
      <c r="U189" s="299"/>
      <c r="V189" s="299"/>
      <c r="W189" s="299"/>
      <c r="X189" s="299"/>
      <c r="Y189" s="299"/>
      <c r="Z189" s="299"/>
      <c r="AA189" s="299"/>
      <c r="AB189" s="299"/>
      <c r="AC189" s="299"/>
      <c r="AD189" s="299"/>
      <c r="AE189" s="299"/>
      <c r="AF189" s="299"/>
      <c r="AG189" s="299"/>
      <c r="AH189" s="299"/>
      <c r="AI189" s="299"/>
      <c r="AJ189" s="299"/>
      <c r="AK189" s="299"/>
    </row>
    <row r="190" spans="1:37" ht="12.75" customHeight="1" x14ac:dyDescent="0.25">
      <c r="A190" s="299"/>
      <c r="B190" s="45"/>
      <c r="C190" s="299"/>
      <c r="D190" s="299"/>
      <c r="E190" s="299"/>
      <c r="F190" s="345"/>
      <c r="G190" s="345"/>
      <c r="H190" s="345"/>
      <c r="I190" s="345"/>
      <c r="J190" s="345"/>
      <c r="K190" s="345"/>
      <c r="L190" s="345"/>
      <c r="M190" s="345"/>
      <c r="N190" s="345"/>
      <c r="O190" s="299"/>
      <c r="P190" s="299"/>
      <c r="Q190" s="299"/>
      <c r="R190" s="299"/>
      <c r="S190" s="299"/>
      <c r="T190" s="299"/>
      <c r="U190" s="299"/>
      <c r="V190" s="299"/>
      <c r="W190" s="299"/>
      <c r="X190" s="299"/>
      <c r="Y190" s="299"/>
      <c r="Z190" s="299"/>
      <c r="AA190" s="299"/>
      <c r="AB190" s="299"/>
      <c r="AC190" s="299"/>
      <c r="AD190" s="299"/>
      <c r="AE190" s="299"/>
      <c r="AF190" s="299"/>
      <c r="AG190" s="299"/>
      <c r="AH190" s="299"/>
      <c r="AI190" s="299"/>
      <c r="AJ190" s="299"/>
      <c r="AK190" s="299"/>
    </row>
    <row r="191" spans="1:37" ht="12.75" customHeight="1" x14ac:dyDescent="0.25">
      <c r="A191" s="299"/>
      <c r="B191" s="45"/>
      <c r="C191" s="299"/>
      <c r="D191" s="299"/>
      <c r="E191" s="299"/>
      <c r="F191" s="345"/>
      <c r="G191" s="345"/>
      <c r="H191" s="345"/>
      <c r="I191" s="345"/>
      <c r="J191" s="345"/>
      <c r="K191" s="345"/>
      <c r="L191" s="345"/>
      <c r="M191" s="345"/>
      <c r="N191" s="345"/>
      <c r="O191" s="299"/>
      <c r="P191" s="299"/>
      <c r="Q191" s="299"/>
      <c r="R191" s="299"/>
      <c r="S191" s="299"/>
      <c r="T191" s="299"/>
      <c r="U191" s="299"/>
      <c r="V191" s="299"/>
      <c r="W191" s="299"/>
      <c r="X191" s="299"/>
      <c r="Y191" s="299"/>
      <c r="Z191" s="299"/>
      <c r="AA191" s="299"/>
      <c r="AB191" s="299"/>
      <c r="AC191" s="299"/>
      <c r="AD191" s="299"/>
      <c r="AE191" s="299"/>
      <c r="AF191" s="299"/>
      <c r="AG191" s="299"/>
      <c r="AH191" s="299"/>
      <c r="AI191" s="299"/>
      <c r="AJ191" s="299"/>
      <c r="AK191" s="299"/>
    </row>
    <row r="192" spans="1:37" ht="12.75" customHeight="1" x14ac:dyDescent="0.25">
      <c r="A192" s="299"/>
      <c r="B192" s="45"/>
      <c r="C192" s="299"/>
      <c r="D192" s="299"/>
      <c r="E192" s="299"/>
      <c r="F192" s="345"/>
      <c r="G192" s="345"/>
      <c r="H192" s="345"/>
      <c r="I192" s="345"/>
      <c r="J192" s="345"/>
      <c r="K192" s="345"/>
      <c r="L192" s="345"/>
      <c r="M192" s="345"/>
      <c r="N192" s="345"/>
      <c r="O192" s="299"/>
      <c r="P192" s="299"/>
      <c r="Q192" s="299"/>
      <c r="R192" s="299"/>
      <c r="S192" s="299"/>
      <c r="T192" s="299"/>
      <c r="U192" s="299"/>
      <c r="V192" s="299"/>
      <c r="W192" s="299"/>
      <c r="X192" s="299"/>
      <c r="Y192" s="299"/>
      <c r="Z192" s="299"/>
      <c r="AA192" s="299"/>
      <c r="AB192" s="299"/>
      <c r="AC192" s="299"/>
      <c r="AD192" s="299"/>
      <c r="AE192" s="299"/>
      <c r="AF192" s="299"/>
      <c r="AG192" s="299"/>
      <c r="AH192" s="299"/>
      <c r="AI192" s="299"/>
      <c r="AJ192" s="299"/>
      <c r="AK192" s="299"/>
    </row>
    <row r="193" spans="1:37" ht="12.75" customHeight="1" x14ac:dyDescent="0.25">
      <c r="A193" s="299"/>
      <c r="B193" s="45"/>
      <c r="C193" s="299"/>
      <c r="D193" s="299"/>
      <c r="E193" s="299"/>
      <c r="F193" s="345"/>
      <c r="G193" s="345"/>
      <c r="H193" s="345"/>
      <c r="I193" s="345"/>
      <c r="J193" s="345"/>
      <c r="K193" s="345"/>
      <c r="L193" s="345"/>
      <c r="M193" s="345"/>
      <c r="N193" s="345"/>
      <c r="O193" s="299"/>
      <c r="P193" s="299"/>
      <c r="Q193" s="299"/>
      <c r="R193" s="299"/>
      <c r="S193" s="299"/>
      <c r="T193" s="299"/>
      <c r="U193" s="299"/>
      <c r="V193" s="299"/>
      <c r="W193" s="299"/>
      <c r="X193" s="299"/>
      <c r="Y193" s="299"/>
      <c r="Z193" s="299"/>
      <c r="AA193" s="299"/>
      <c r="AB193" s="299"/>
      <c r="AC193" s="299"/>
      <c r="AD193" s="299"/>
      <c r="AE193" s="299"/>
      <c r="AF193" s="299"/>
      <c r="AG193" s="299"/>
      <c r="AH193" s="299"/>
      <c r="AI193" s="299"/>
      <c r="AJ193" s="299"/>
      <c r="AK193" s="299"/>
    </row>
    <row r="194" spans="1:37" ht="12.75" customHeight="1" x14ac:dyDescent="0.25">
      <c r="A194" s="299"/>
      <c r="B194" s="45"/>
      <c r="C194" s="299"/>
      <c r="D194" s="299"/>
      <c r="E194" s="299"/>
      <c r="F194" s="345"/>
      <c r="G194" s="345"/>
      <c r="H194" s="345"/>
      <c r="I194" s="345"/>
      <c r="J194" s="345"/>
      <c r="K194" s="345"/>
      <c r="L194" s="345"/>
      <c r="M194" s="345"/>
      <c r="N194" s="345"/>
      <c r="O194" s="299"/>
      <c r="P194" s="299"/>
      <c r="Q194" s="299"/>
      <c r="R194" s="299"/>
      <c r="S194" s="299"/>
      <c r="T194" s="299"/>
      <c r="U194" s="299"/>
      <c r="V194" s="299"/>
      <c r="W194" s="299"/>
      <c r="X194" s="299"/>
      <c r="Y194" s="299"/>
      <c r="Z194" s="299"/>
      <c r="AA194" s="299"/>
      <c r="AB194" s="299"/>
      <c r="AC194" s="299"/>
      <c r="AD194" s="299"/>
      <c r="AE194" s="299"/>
      <c r="AF194" s="299"/>
      <c r="AG194" s="299"/>
      <c r="AH194" s="299"/>
      <c r="AI194" s="299"/>
      <c r="AJ194" s="299"/>
      <c r="AK194" s="299"/>
    </row>
    <row r="195" spans="1:37" ht="12.75" customHeight="1" x14ac:dyDescent="0.25">
      <c r="A195" s="299"/>
      <c r="B195" s="45"/>
      <c r="C195" s="299"/>
      <c r="D195" s="299"/>
      <c r="E195" s="299"/>
      <c r="F195" s="345"/>
      <c r="G195" s="345"/>
      <c r="H195" s="345"/>
      <c r="I195" s="345"/>
      <c r="J195" s="345"/>
      <c r="K195" s="345"/>
      <c r="L195" s="345"/>
      <c r="M195" s="345"/>
      <c r="N195" s="345"/>
      <c r="O195" s="299"/>
      <c r="P195" s="299"/>
      <c r="Q195" s="299"/>
      <c r="R195" s="299"/>
      <c r="S195" s="299"/>
      <c r="T195" s="299"/>
      <c r="U195" s="299"/>
      <c r="V195" s="299"/>
      <c r="W195" s="299"/>
      <c r="X195" s="299"/>
      <c r="Y195" s="299"/>
      <c r="Z195" s="299"/>
      <c r="AA195" s="299"/>
      <c r="AB195" s="299"/>
      <c r="AC195" s="299"/>
      <c r="AD195" s="299"/>
      <c r="AE195" s="299"/>
      <c r="AF195" s="299"/>
      <c r="AG195" s="299"/>
      <c r="AH195" s="299"/>
      <c r="AI195" s="299"/>
      <c r="AJ195" s="299"/>
      <c r="AK195" s="299"/>
    </row>
    <row r="196" spans="1:37" ht="12.75" customHeight="1" x14ac:dyDescent="0.25">
      <c r="A196" s="299"/>
      <c r="B196" s="45"/>
      <c r="C196" s="299"/>
      <c r="D196" s="299"/>
      <c r="E196" s="299"/>
      <c r="F196" s="345"/>
      <c r="G196" s="345"/>
      <c r="H196" s="345"/>
      <c r="I196" s="345"/>
      <c r="J196" s="345"/>
      <c r="K196" s="345"/>
      <c r="L196" s="345"/>
      <c r="M196" s="345"/>
      <c r="N196" s="345"/>
      <c r="O196" s="299"/>
      <c r="P196" s="299"/>
      <c r="Q196" s="299"/>
      <c r="R196" s="299"/>
      <c r="S196" s="299"/>
      <c r="T196" s="299"/>
      <c r="U196" s="299"/>
      <c r="V196" s="299"/>
      <c r="W196" s="299"/>
      <c r="X196" s="299"/>
      <c r="Y196" s="299"/>
      <c r="Z196" s="299"/>
      <c r="AA196" s="299"/>
      <c r="AB196" s="299"/>
      <c r="AC196" s="299"/>
      <c r="AD196" s="299"/>
      <c r="AE196" s="299"/>
      <c r="AF196" s="299"/>
      <c r="AG196" s="299"/>
      <c r="AH196" s="299"/>
      <c r="AI196" s="299"/>
      <c r="AJ196" s="299"/>
      <c r="AK196" s="299"/>
    </row>
    <row r="197" spans="1:37" ht="12.75" customHeight="1" x14ac:dyDescent="0.25">
      <c r="A197" s="299"/>
      <c r="B197" s="45"/>
      <c r="C197" s="299"/>
      <c r="D197" s="299"/>
      <c r="E197" s="299"/>
      <c r="F197" s="345"/>
      <c r="G197" s="345"/>
      <c r="H197" s="345"/>
      <c r="I197" s="345"/>
      <c r="J197" s="345"/>
      <c r="K197" s="345"/>
      <c r="L197" s="345"/>
      <c r="M197" s="345"/>
      <c r="N197" s="345"/>
      <c r="O197" s="299"/>
      <c r="P197" s="299"/>
      <c r="Q197" s="299"/>
      <c r="R197" s="299"/>
      <c r="S197" s="299"/>
      <c r="T197" s="299"/>
      <c r="U197" s="299"/>
      <c r="V197" s="299"/>
      <c r="W197" s="299"/>
      <c r="X197" s="299"/>
      <c r="Y197" s="299"/>
      <c r="Z197" s="299"/>
      <c r="AA197" s="299"/>
      <c r="AB197" s="299"/>
      <c r="AC197" s="299"/>
      <c r="AD197" s="299"/>
      <c r="AE197" s="299"/>
      <c r="AF197" s="299"/>
      <c r="AG197" s="299"/>
      <c r="AH197" s="299"/>
      <c r="AI197" s="299"/>
      <c r="AJ197" s="299"/>
      <c r="AK197" s="299"/>
    </row>
    <row r="198" spans="1:37" ht="12.75" customHeight="1" x14ac:dyDescent="0.25">
      <c r="A198" s="299"/>
      <c r="B198" s="45"/>
      <c r="C198" s="299"/>
      <c r="D198" s="299"/>
      <c r="E198" s="299"/>
      <c r="F198" s="345"/>
      <c r="G198" s="345"/>
      <c r="H198" s="345"/>
      <c r="I198" s="345"/>
      <c r="J198" s="345"/>
      <c r="K198" s="345"/>
      <c r="L198" s="345"/>
      <c r="M198" s="345"/>
      <c r="N198" s="345"/>
      <c r="O198" s="299"/>
      <c r="P198" s="299"/>
      <c r="Q198" s="299"/>
      <c r="R198" s="299"/>
      <c r="S198" s="299"/>
      <c r="T198" s="299"/>
      <c r="U198" s="299"/>
      <c r="V198" s="299"/>
      <c r="W198" s="299"/>
      <c r="X198" s="299"/>
      <c r="Y198" s="299"/>
      <c r="Z198" s="299"/>
      <c r="AA198" s="299"/>
      <c r="AB198" s="299"/>
      <c r="AC198" s="299"/>
      <c r="AD198" s="299"/>
      <c r="AE198" s="299"/>
      <c r="AF198" s="299"/>
      <c r="AG198" s="299"/>
      <c r="AH198" s="299"/>
      <c r="AI198" s="299"/>
      <c r="AJ198" s="299"/>
      <c r="AK198" s="299"/>
    </row>
    <row r="199" spans="1:37" ht="12.75" customHeight="1" x14ac:dyDescent="0.25">
      <c r="A199" s="299"/>
      <c r="B199" s="45"/>
      <c r="C199" s="299"/>
      <c r="D199" s="299"/>
      <c r="E199" s="299"/>
      <c r="F199" s="345"/>
      <c r="G199" s="345"/>
      <c r="H199" s="345"/>
      <c r="I199" s="345"/>
      <c r="J199" s="345"/>
      <c r="K199" s="345"/>
      <c r="L199" s="345"/>
      <c r="M199" s="345"/>
      <c r="N199" s="345"/>
      <c r="O199" s="299"/>
      <c r="P199" s="299"/>
      <c r="Q199" s="299"/>
      <c r="R199" s="299"/>
      <c r="S199" s="299"/>
      <c r="T199" s="299"/>
      <c r="U199" s="299"/>
      <c r="V199" s="299"/>
      <c r="W199" s="299"/>
      <c r="X199" s="299"/>
      <c r="Y199" s="299"/>
      <c r="Z199" s="299"/>
      <c r="AA199" s="299"/>
      <c r="AB199" s="299"/>
      <c r="AC199" s="299"/>
      <c r="AD199" s="299"/>
      <c r="AE199" s="299"/>
      <c r="AF199" s="299"/>
      <c r="AG199" s="299"/>
      <c r="AH199" s="299"/>
      <c r="AI199" s="299"/>
      <c r="AJ199" s="299"/>
      <c r="AK199" s="299"/>
    </row>
    <row r="200" spans="1:37" ht="12.75" customHeight="1" x14ac:dyDescent="0.25">
      <c r="A200" s="299"/>
      <c r="B200" s="45"/>
      <c r="C200" s="299"/>
      <c r="D200" s="299"/>
      <c r="E200" s="299"/>
      <c r="F200" s="345"/>
      <c r="G200" s="345"/>
      <c r="H200" s="345"/>
      <c r="I200" s="345"/>
      <c r="J200" s="345"/>
      <c r="K200" s="345"/>
      <c r="L200" s="345"/>
      <c r="M200" s="345"/>
      <c r="N200" s="345"/>
      <c r="O200" s="299"/>
      <c r="P200" s="299"/>
      <c r="Q200" s="299"/>
      <c r="R200" s="299"/>
      <c r="S200" s="299"/>
      <c r="T200" s="299"/>
      <c r="U200" s="299"/>
      <c r="V200" s="299"/>
      <c r="W200" s="299"/>
      <c r="X200" s="299"/>
      <c r="Y200" s="299"/>
      <c r="Z200" s="299"/>
      <c r="AA200" s="299"/>
      <c r="AB200" s="299"/>
      <c r="AC200" s="299"/>
      <c r="AD200" s="299"/>
      <c r="AE200" s="299"/>
      <c r="AF200" s="299"/>
      <c r="AG200" s="299"/>
      <c r="AH200" s="299"/>
      <c r="AI200" s="299"/>
      <c r="AJ200" s="299"/>
      <c r="AK200" s="299"/>
    </row>
    <row r="201" spans="1:37" ht="12.75" customHeight="1" x14ac:dyDescent="0.25">
      <c r="A201" s="299"/>
      <c r="B201" s="45"/>
      <c r="C201" s="299"/>
      <c r="D201" s="299"/>
      <c r="E201" s="299"/>
      <c r="F201" s="345"/>
      <c r="G201" s="345"/>
      <c r="H201" s="345"/>
      <c r="I201" s="345"/>
      <c r="J201" s="345"/>
      <c r="K201" s="345"/>
      <c r="L201" s="345"/>
      <c r="M201" s="345"/>
      <c r="N201" s="345"/>
      <c r="O201" s="299"/>
      <c r="P201" s="299"/>
      <c r="Q201" s="299"/>
      <c r="R201" s="299"/>
      <c r="S201" s="299"/>
      <c r="T201" s="299"/>
      <c r="U201" s="299"/>
      <c r="V201" s="299"/>
      <c r="W201" s="299"/>
      <c r="X201" s="299"/>
      <c r="Y201" s="299"/>
      <c r="Z201" s="299"/>
      <c r="AA201" s="299"/>
      <c r="AB201" s="299"/>
      <c r="AC201" s="299"/>
      <c r="AD201" s="299"/>
      <c r="AE201" s="299"/>
      <c r="AF201" s="299"/>
      <c r="AG201" s="299"/>
      <c r="AH201" s="299"/>
      <c r="AI201" s="299"/>
      <c r="AJ201" s="299"/>
      <c r="AK201" s="299"/>
    </row>
    <row r="202" spans="1:37" ht="12.75" customHeight="1" x14ac:dyDescent="0.25">
      <c r="A202" s="299"/>
      <c r="B202" s="45"/>
      <c r="C202" s="299"/>
      <c r="D202" s="299"/>
      <c r="E202" s="299"/>
      <c r="F202" s="345"/>
      <c r="G202" s="345"/>
      <c r="H202" s="345"/>
      <c r="I202" s="345"/>
      <c r="J202" s="345"/>
      <c r="K202" s="345"/>
      <c r="L202" s="345"/>
      <c r="M202" s="345"/>
      <c r="N202" s="345"/>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row>
    <row r="203" spans="1:37" ht="12.75" customHeight="1" x14ac:dyDescent="0.25">
      <c r="A203" s="299"/>
      <c r="B203" s="45"/>
      <c r="C203" s="299"/>
      <c r="D203" s="299"/>
      <c r="E203" s="299"/>
      <c r="F203" s="345"/>
      <c r="G203" s="345"/>
      <c r="H203" s="345"/>
      <c r="I203" s="345"/>
      <c r="J203" s="345"/>
      <c r="K203" s="345"/>
      <c r="L203" s="345"/>
      <c r="M203" s="345"/>
      <c r="N203" s="345"/>
      <c r="O203" s="299"/>
      <c r="P203" s="299"/>
      <c r="Q203" s="299"/>
      <c r="R203" s="299"/>
      <c r="S203" s="299"/>
      <c r="T203" s="299"/>
      <c r="U203" s="299"/>
      <c r="V203" s="299"/>
      <c r="W203" s="299"/>
      <c r="X203" s="299"/>
      <c r="Y203" s="299"/>
      <c r="Z203" s="299"/>
      <c r="AA203" s="299"/>
      <c r="AB203" s="299"/>
      <c r="AC203" s="299"/>
      <c r="AD203" s="299"/>
      <c r="AE203" s="299"/>
      <c r="AF203" s="299"/>
      <c r="AG203" s="299"/>
      <c r="AH203" s="299"/>
      <c r="AI203" s="299"/>
      <c r="AJ203" s="299"/>
      <c r="AK203" s="299"/>
    </row>
    <row r="204" spans="1:37" ht="12.75" customHeight="1" x14ac:dyDescent="0.25">
      <c r="A204" s="299"/>
      <c r="B204" s="45"/>
      <c r="C204" s="299"/>
      <c r="D204" s="299"/>
      <c r="E204" s="299"/>
      <c r="F204" s="345"/>
      <c r="G204" s="345"/>
      <c r="H204" s="345"/>
      <c r="I204" s="345"/>
      <c r="J204" s="345"/>
      <c r="K204" s="345"/>
      <c r="L204" s="345"/>
      <c r="M204" s="345"/>
      <c r="N204" s="345"/>
      <c r="O204" s="299"/>
      <c r="P204" s="299"/>
      <c r="Q204" s="299"/>
      <c r="R204" s="299"/>
      <c r="S204" s="299"/>
      <c r="T204" s="299"/>
      <c r="U204" s="299"/>
      <c r="V204" s="299"/>
      <c r="W204" s="299"/>
      <c r="X204" s="299"/>
      <c r="Y204" s="299"/>
      <c r="Z204" s="299"/>
      <c r="AA204" s="299"/>
      <c r="AB204" s="299"/>
      <c r="AC204" s="299"/>
      <c r="AD204" s="299"/>
      <c r="AE204" s="299"/>
      <c r="AF204" s="299"/>
      <c r="AG204" s="299"/>
      <c r="AH204" s="299"/>
      <c r="AI204" s="299"/>
      <c r="AJ204" s="299"/>
      <c r="AK204" s="299"/>
    </row>
    <row r="205" spans="1:37" ht="12.75" customHeight="1" x14ac:dyDescent="0.25">
      <c r="A205" s="299"/>
      <c r="B205" s="45"/>
      <c r="C205" s="299"/>
      <c r="D205" s="299"/>
      <c r="E205" s="299"/>
      <c r="F205" s="345"/>
      <c r="G205" s="345"/>
      <c r="H205" s="345"/>
      <c r="I205" s="345"/>
      <c r="J205" s="345"/>
      <c r="K205" s="345"/>
      <c r="L205" s="345"/>
      <c r="M205" s="345"/>
      <c r="N205" s="345"/>
      <c r="O205" s="299"/>
      <c r="P205" s="299"/>
      <c r="Q205" s="299"/>
      <c r="R205" s="299"/>
      <c r="S205" s="299"/>
      <c r="T205" s="299"/>
      <c r="U205" s="299"/>
      <c r="V205" s="299"/>
      <c r="W205" s="299"/>
      <c r="X205" s="299"/>
      <c r="Y205" s="299"/>
      <c r="Z205" s="299"/>
      <c r="AA205" s="299"/>
      <c r="AB205" s="299"/>
      <c r="AC205" s="299"/>
      <c r="AD205" s="299"/>
      <c r="AE205" s="299"/>
      <c r="AF205" s="299"/>
      <c r="AG205" s="299"/>
      <c r="AH205" s="299"/>
      <c r="AI205" s="299"/>
      <c r="AJ205" s="299"/>
      <c r="AK205" s="299"/>
    </row>
    <row r="206" spans="1:37" ht="12.75" customHeight="1" x14ac:dyDescent="0.25">
      <c r="A206" s="299"/>
      <c r="B206" s="45"/>
      <c r="C206" s="299"/>
      <c r="D206" s="299"/>
      <c r="E206" s="299"/>
      <c r="F206" s="345"/>
      <c r="G206" s="345"/>
      <c r="H206" s="345"/>
      <c r="I206" s="345"/>
      <c r="J206" s="345"/>
      <c r="K206" s="345"/>
      <c r="L206" s="345"/>
      <c r="M206" s="345"/>
      <c r="N206" s="345"/>
      <c r="O206" s="299"/>
      <c r="P206" s="299"/>
      <c r="Q206" s="299"/>
      <c r="R206" s="299"/>
      <c r="S206" s="299"/>
      <c r="T206" s="299"/>
      <c r="U206" s="299"/>
      <c r="V206" s="299"/>
      <c r="W206" s="299"/>
      <c r="X206" s="299"/>
      <c r="Y206" s="299"/>
      <c r="Z206" s="299"/>
      <c r="AA206" s="299"/>
      <c r="AB206" s="299"/>
      <c r="AC206" s="299"/>
      <c r="AD206" s="299"/>
      <c r="AE206" s="299"/>
      <c r="AF206" s="299"/>
      <c r="AG206" s="299"/>
      <c r="AH206" s="299"/>
      <c r="AI206" s="299"/>
      <c r="AJ206" s="299"/>
      <c r="AK206" s="299"/>
    </row>
    <row r="207" spans="1:37" ht="12.75" customHeight="1" x14ac:dyDescent="0.25">
      <c r="A207" s="299"/>
      <c r="B207" s="45"/>
      <c r="C207" s="299"/>
      <c r="D207" s="299"/>
      <c r="E207" s="299"/>
      <c r="F207" s="345"/>
      <c r="G207" s="345"/>
      <c r="H207" s="345"/>
      <c r="I207" s="345"/>
      <c r="J207" s="345"/>
      <c r="K207" s="345"/>
      <c r="L207" s="345"/>
      <c r="M207" s="345"/>
      <c r="N207" s="345"/>
      <c r="O207" s="299"/>
      <c r="P207" s="299"/>
      <c r="Q207" s="299"/>
      <c r="R207" s="299"/>
      <c r="S207" s="299"/>
      <c r="T207" s="299"/>
      <c r="U207" s="299"/>
      <c r="V207" s="299"/>
      <c r="W207" s="299"/>
      <c r="X207" s="299"/>
      <c r="Y207" s="299"/>
      <c r="Z207" s="299"/>
      <c r="AA207" s="299"/>
      <c r="AB207" s="299"/>
      <c r="AC207" s="299"/>
      <c r="AD207" s="299"/>
      <c r="AE207" s="299"/>
      <c r="AF207" s="299"/>
      <c r="AG207" s="299"/>
      <c r="AH207" s="299"/>
      <c r="AI207" s="299"/>
      <c r="AJ207" s="299"/>
      <c r="AK207" s="299"/>
    </row>
    <row r="208" spans="1:37" ht="12.75" customHeight="1" x14ac:dyDescent="0.25">
      <c r="A208" s="299"/>
      <c r="B208" s="45"/>
      <c r="C208" s="299"/>
      <c r="D208" s="299"/>
      <c r="E208" s="299"/>
      <c r="F208" s="345"/>
      <c r="G208" s="345"/>
      <c r="H208" s="345"/>
      <c r="I208" s="345"/>
      <c r="J208" s="345"/>
      <c r="K208" s="345"/>
      <c r="L208" s="345"/>
      <c r="M208" s="345"/>
      <c r="N208" s="345"/>
      <c r="O208" s="299"/>
      <c r="P208" s="299"/>
      <c r="Q208" s="299"/>
      <c r="R208" s="299"/>
      <c r="S208" s="299"/>
      <c r="T208" s="299"/>
      <c r="U208" s="299"/>
      <c r="V208" s="299"/>
      <c r="W208" s="299"/>
      <c r="X208" s="299"/>
      <c r="Y208" s="299"/>
      <c r="Z208" s="299"/>
      <c r="AA208" s="299"/>
      <c r="AB208" s="299"/>
      <c r="AC208" s="299"/>
      <c r="AD208" s="299"/>
      <c r="AE208" s="299"/>
      <c r="AF208" s="299"/>
      <c r="AG208" s="299"/>
      <c r="AH208" s="299"/>
      <c r="AI208" s="299"/>
      <c r="AJ208" s="299"/>
      <c r="AK208" s="299"/>
    </row>
    <row r="209" spans="1:37" ht="12.75" customHeight="1" x14ac:dyDescent="0.25">
      <c r="A209" s="299"/>
      <c r="B209" s="45"/>
      <c r="C209" s="299"/>
      <c r="D209" s="299"/>
      <c r="E209" s="299"/>
      <c r="F209" s="345"/>
      <c r="G209" s="345"/>
      <c r="H209" s="345"/>
      <c r="I209" s="345"/>
      <c r="J209" s="345"/>
      <c r="K209" s="345"/>
      <c r="L209" s="345"/>
      <c r="M209" s="345"/>
      <c r="N209" s="345"/>
      <c r="O209" s="299"/>
      <c r="P209" s="299"/>
      <c r="Q209" s="299"/>
      <c r="R209" s="299"/>
      <c r="S209" s="299"/>
      <c r="T209" s="299"/>
      <c r="U209" s="299"/>
      <c r="V209" s="299"/>
      <c r="W209" s="299"/>
      <c r="X209" s="299"/>
      <c r="Y209" s="299"/>
      <c r="Z209" s="299"/>
      <c r="AA209" s="299"/>
      <c r="AB209" s="299"/>
      <c r="AC209" s="299"/>
      <c r="AD209" s="299"/>
      <c r="AE209" s="299"/>
      <c r="AF209" s="299"/>
      <c r="AG209" s="299"/>
      <c r="AH209" s="299"/>
      <c r="AI209" s="299"/>
      <c r="AJ209" s="299"/>
      <c r="AK209" s="299"/>
    </row>
    <row r="210" spans="1:37" ht="12.75" customHeight="1" x14ac:dyDescent="0.25">
      <c r="A210" s="299"/>
      <c r="B210" s="45"/>
      <c r="C210" s="299"/>
      <c r="D210" s="299"/>
      <c r="E210" s="299"/>
      <c r="F210" s="345"/>
      <c r="G210" s="345"/>
      <c r="H210" s="345"/>
      <c r="I210" s="345"/>
      <c r="J210" s="345"/>
      <c r="K210" s="345"/>
      <c r="L210" s="345"/>
      <c r="M210" s="345"/>
      <c r="N210" s="345"/>
      <c r="O210" s="299"/>
      <c r="P210" s="299"/>
      <c r="Q210" s="299"/>
      <c r="R210" s="299"/>
      <c r="S210" s="299"/>
      <c r="T210" s="299"/>
      <c r="U210" s="299"/>
      <c r="V210" s="299"/>
      <c r="W210" s="299"/>
      <c r="X210" s="299"/>
      <c r="Y210" s="299"/>
      <c r="Z210" s="299"/>
      <c r="AA210" s="299"/>
      <c r="AB210" s="299"/>
      <c r="AC210" s="299"/>
      <c r="AD210" s="299"/>
      <c r="AE210" s="299"/>
      <c r="AF210" s="299"/>
      <c r="AG210" s="299"/>
      <c r="AH210" s="299"/>
      <c r="AI210" s="299"/>
      <c r="AJ210" s="299"/>
      <c r="AK210" s="299"/>
    </row>
    <row r="211" spans="1:37" ht="12.75" customHeight="1" x14ac:dyDescent="0.25">
      <c r="A211" s="299"/>
      <c r="B211" s="45"/>
      <c r="C211" s="299"/>
      <c r="D211" s="299"/>
      <c r="E211" s="299"/>
      <c r="F211" s="345"/>
      <c r="G211" s="345"/>
      <c r="H211" s="345"/>
      <c r="I211" s="345"/>
      <c r="J211" s="345"/>
      <c r="K211" s="345"/>
      <c r="L211" s="345"/>
      <c r="M211" s="345"/>
      <c r="N211" s="345"/>
      <c r="O211" s="299"/>
      <c r="P211" s="299"/>
      <c r="Q211" s="299"/>
      <c r="R211" s="299"/>
      <c r="S211" s="299"/>
      <c r="T211" s="299"/>
      <c r="U211" s="299"/>
      <c r="V211" s="299"/>
      <c r="W211" s="299"/>
      <c r="X211" s="299"/>
      <c r="Y211" s="299"/>
      <c r="Z211" s="299"/>
      <c r="AA211" s="299"/>
      <c r="AB211" s="299"/>
      <c r="AC211" s="299"/>
      <c r="AD211" s="299"/>
      <c r="AE211" s="299"/>
      <c r="AF211" s="299"/>
      <c r="AG211" s="299"/>
      <c r="AH211" s="299"/>
      <c r="AI211" s="299"/>
      <c r="AJ211" s="299"/>
      <c r="AK211" s="299"/>
    </row>
    <row r="212" spans="1:37" ht="12.75" customHeight="1" x14ac:dyDescent="0.25">
      <c r="A212" s="299"/>
      <c r="B212" s="45"/>
      <c r="C212" s="299"/>
      <c r="D212" s="299"/>
      <c r="E212" s="299"/>
      <c r="F212" s="345"/>
      <c r="G212" s="345"/>
      <c r="H212" s="345"/>
      <c r="I212" s="345"/>
      <c r="J212" s="345"/>
      <c r="K212" s="345"/>
      <c r="L212" s="345"/>
      <c r="M212" s="345"/>
      <c r="N212" s="345"/>
      <c r="O212" s="299"/>
      <c r="P212" s="299"/>
      <c r="Q212" s="299"/>
      <c r="R212" s="299"/>
      <c r="S212" s="299"/>
      <c r="T212" s="299"/>
      <c r="U212" s="299"/>
      <c r="V212" s="299"/>
      <c r="W212" s="299"/>
      <c r="X212" s="299"/>
      <c r="Y212" s="299"/>
      <c r="Z212" s="299"/>
      <c r="AA212" s="299"/>
      <c r="AB212" s="299"/>
      <c r="AC212" s="299"/>
      <c r="AD212" s="299"/>
      <c r="AE212" s="299"/>
      <c r="AF212" s="299"/>
      <c r="AG212" s="299"/>
      <c r="AH212" s="299"/>
      <c r="AI212" s="299"/>
      <c r="AJ212" s="299"/>
      <c r="AK212" s="299"/>
    </row>
    <row r="213" spans="1:37" ht="12.75" customHeight="1" x14ac:dyDescent="0.25">
      <c r="A213" s="299"/>
      <c r="B213" s="45"/>
      <c r="C213" s="299"/>
      <c r="D213" s="299"/>
      <c r="E213" s="299"/>
      <c r="F213" s="345"/>
      <c r="G213" s="345"/>
      <c r="H213" s="345"/>
      <c r="I213" s="345"/>
      <c r="J213" s="345"/>
      <c r="K213" s="345"/>
      <c r="L213" s="345"/>
      <c r="M213" s="345"/>
      <c r="N213" s="345"/>
      <c r="O213" s="299"/>
      <c r="P213" s="299"/>
      <c r="Q213" s="299"/>
      <c r="R213" s="299"/>
      <c r="S213" s="299"/>
      <c r="T213" s="299"/>
      <c r="U213" s="299"/>
      <c r="V213" s="299"/>
      <c r="W213" s="299"/>
      <c r="X213" s="299"/>
      <c r="Y213" s="299"/>
      <c r="Z213" s="299"/>
      <c r="AA213" s="299"/>
      <c r="AB213" s="299"/>
      <c r="AC213" s="299"/>
      <c r="AD213" s="299"/>
      <c r="AE213" s="299"/>
      <c r="AF213" s="299"/>
      <c r="AG213" s="299"/>
      <c r="AH213" s="299"/>
      <c r="AI213" s="299"/>
      <c r="AJ213" s="299"/>
      <c r="AK213" s="299"/>
    </row>
    <row r="214" spans="1:37" ht="12.75" customHeight="1" x14ac:dyDescent="0.25">
      <c r="A214" s="299"/>
      <c r="B214" s="45"/>
      <c r="C214" s="299"/>
      <c r="D214" s="299"/>
      <c r="E214" s="299"/>
      <c r="F214" s="345"/>
      <c r="G214" s="345"/>
      <c r="H214" s="345"/>
      <c r="I214" s="345"/>
      <c r="J214" s="345"/>
      <c r="K214" s="345"/>
      <c r="L214" s="345"/>
      <c r="M214" s="345"/>
      <c r="N214" s="345"/>
      <c r="O214" s="299"/>
      <c r="P214" s="299"/>
      <c r="Q214" s="299"/>
      <c r="R214" s="299"/>
      <c r="S214" s="299"/>
      <c r="T214" s="299"/>
      <c r="U214" s="299"/>
      <c r="V214" s="299"/>
      <c r="W214" s="299"/>
      <c r="X214" s="299"/>
      <c r="Y214" s="299"/>
      <c r="Z214" s="299"/>
      <c r="AA214" s="299"/>
      <c r="AB214" s="299"/>
      <c r="AC214" s="299"/>
      <c r="AD214" s="299"/>
      <c r="AE214" s="299"/>
      <c r="AF214" s="299"/>
      <c r="AG214" s="299"/>
      <c r="AH214" s="299"/>
      <c r="AI214" s="299"/>
      <c r="AJ214" s="299"/>
      <c r="AK214" s="299"/>
    </row>
    <row r="215" spans="1:37" ht="12.75" customHeight="1" x14ac:dyDescent="0.25">
      <c r="A215" s="299"/>
      <c r="B215" s="45"/>
      <c r="C215" s="299"/>
      <c r="D215" s="299"/>
      <c r="E215" s="299"/>
      <c r="F215" s="345"/>
      <c r="G215" s="345"/>
      <c r="H215" s="345"/>
      <c r="I215" s="345"/>
      <c r="J215" s="345"/>
      <c r="K215" s="345"/>
      <c r="L215" s="345"/>
      <c r="M215" s="345"/>
      <c r="N215" s="345"/>
      <c r="O215" s="299"/>
      <c r="P215" s="299"/>
      <c r="Q215" s="299"/>
      <c r="R215" s="299"/>
      <c r="S215" s="299"/>
      <c r="T215" s="299"/>
      <c r="U215" s="299"/>
      <c r="V215" s="299"/>
      <c r="W215" s="299"/>
      <c r="X215" s="299"/>
      <c r="Y215" s="299"/>
      <c r="Z215" s="299"/>
      <c r="AA215" s="299"/>
      <c r="AB215" s="299"/>
      <c r="AC215" s="299"/>
      <c r="AD215" s="299"/>
      <c r="AE215" s="299"/>
      <c r="AF215" s="299"/>
      <c r="AG215" s="299"/>
      <c r="AH215" s="299"/>
      <c r="AI215" s="299"/>
      <c r="AJ215" s="299"/>
      <c r="AK215" s="299"/>
    </row>
    <row r="216" spans="1:37" ht="12.75" customHeight="1" x14ac:dyDescent="0.25">
      <c r="A216" s="299"/>
      <c r="B216" s="45"/>
      <c r="C216" s="299"/>
      <c r="D216" s="299"/>
      <c r="E216" s="299"/>
      <c r="F216" s="345"/>
      <c r="G216" s="345"/>
      <c r="H216" s="345"/>
      <c r="I216" s="345"/>
      <c r="J216" s="345"/>
      <c r="K216" s="345"/>
      <c r="L216" s="345"/>
      <c r="M216" s="345"/>
      <c r="N216" s="345"/>
      <c r="O216" s="299"/>
      <c r="P216" s="299"/>
      <c r="Q216" s="299"/>
      <c r="R216" s="299"/>
      <c r="S216" s="299"/>
      <c r="T216" s="299"/>
      <c r="U216" s="299"/>
      <c r="V216" s="299"/>
      <c r="W216" s="299"/>
      <c r="X216" s="299"/>
      <c r="Y216" s="299"/>
      <c r="Z216" s="299"/>
      <c r="AA216" s="299"/>
      <c r="AB216" s="299"/>
      <c r="AC216" s="299"/>
      <c r="AD216" s="299"/>
      <c r="AE216" s="299"/>
      <c r="AF216" s="299"/>
      <c r="AG216" s="299"/>
      <c r="AH216" s="299"/>
      <c r="AI216" s="299"/>
      <c r="AJ216" s="299"/>
      <c r="AK216" s="299"/>
    </row>
    <row r="217" spans="1:37" ht="12.75" customHeight="1" x14ac:dyDescent="0.25">
      <c r="A217" s="299"/>
      <c r="B217" s="45"/>
      <c r="C217" s="299"/>
      <c r="D217" s="299"/>
      <c r="E217" s="299"/>
      <c r="F217" s="345"/>
      <c r="G217" s="345"/>
      <c r="H217" s="345"/>
      <c r="I217" s="345"/>
      <c r="J217" s="345"/>
      <c r="K217" s="345"/>
      <c r="L217" s="345"/>
      <c r="M217" s="345"/>
      <c r="N217" s="345"/>
      <c r="O217" s="299"/>
      <c r="P217" s="299"/>
      <c r="Q217" s="299"/>
      <c r="R217" s="299"/>
      <c r="S217" s="299"/>
      <c r="T217" s="299"/>
      <c r="U217" s="299"/>
      <c r="V217" s="299"/>
      <c r="W217" s="299"/>
      <c r="X217" s="299"/>
      <c r="Y217" s="299"/>
      <c r="Z217" s="299"/>
      <c r="AA217" s="299"/>
      <c r="AB217" s="299"/>
      <c r="AC217" s="299"/>
      <c r="AD217" s="299"/>
      <c r="AE217" s="299"/>
      <c r="AF217" s="299"/>
      <c r="AG217" s="299"/>
      <c r="AH217" s="299"/>
      <c r="AI217" s="299"/>
      <c r="AJ217" s="299"/>
      <c r="AK217" s="299"/>
    </row>
    <row r="218" spans="1:37" ht="12.75" customHeight="1" x14ac:dyDescent="0.25">
      <c r="A218" s="299"/>
      <c r="B218" s="45"/>
      <c r="C218" s="299"/>
      <c r="D218" s="299"/>
      <c r="E218" s="299"/>
      <c r="F218" s="345"/>
      <c r="G218" s="345"/>
      <c r="H218" s="345"/>
      <c r="I218" s="345"/>
      <c r="J218" s="345"/>
      <c r="K218" s="345"/>
      <c r="L218" s="345"/>
      <c r="M218" s="345"/>
      <c r="N218" s="345"/>
      <c r="O218" s="299"/>
      <c r="P218" s="299"/>
      <c r="Q218" s="299"/>
      <c r="R218" s="299"/>
      <c r="S218" s="299"/>
      <c r="T218" s="299"/>
      <c r="U218" s="299"/>
      <c r="V218" s="299"/>
      <c r="W218" s="299"/>
      <c r="X218" s="299"/>
      <c r="Y218" s="299"/>
      <c r="Z218" s="299"/>
      <c r="AA218" s="299"/>
      <c r="AB218" s="299"/>
      <c r="AC218" s="299"/>
      <c r="AD218" s="299"/>
      <c r="AE218" s="299"/>
      <c r="AF218" s="299"/>
      <c r="AG218" s="299"/>
      <c r="AH218" s="299"/>
      <c r="AI218" s="299"/>
      <c r="AJ218" s="299"/>
      <c r="AK218" s="299"/>
    </row>
    <row r="219" spans="1:37" ht="12.75" customHeight="1" x14ac:dyDescent="0.25">
      <c r="A219" s="299"/>
      <c r="B219" s="45"/>
      <c r="C219" s="299"/>
      <c r="D219" s="299"/>
      <c r="E219" s="299"/>
      <c r="F219" s="345"/>
      <c r="G219" s="345"/>
      <c r="H219" s="345"/>
      <c r="I219" s="345"/>
      <c r="J219" s="345"/>
      <c r="K219" s="345"/>
      <c r="L219" s="345"/>
      <c r="M219" s="345"/>
      <c r="N219" s="345"/>
      <c r="O219" s="299"/>
      <c r="P219" s="299"/>
      <c r="Q219" s="299"/>
      <c r="R219" s="299"/>
      <c r="S219" s="299"/>
      <c r="T219" s="299"/>
      <c r="U219" s="299"/>
      <c r="V219" s="299"/>
      <c r="W219" s="299"/>
      <c r="X219" s="299"/>
      <c r="Y219" s="299"/>
      <c r="Z219" s="299"/>
      <c r="AA219" s="299"/>
      <c r="AB219" s="299"/>
      <c r="AC219" s="299"/>
      <c r="AD219" s="299"/>
      <c r="AE219" s="299"/>
      <c r="AF219" s="299"/>
      <c r="AG219" s="299"/>
      <c r="AH219" s="299"/>
      <c r="AI219" s="299"/>
      <c r="AJ219" s="299"/>
      <c r="AK219" s="299"/>
    </row>
    <row r="220" spans="1:37" ht="12.75" customHeight="1" x14ac:dyDescent="0.25">
      <c r="A220" s="299"/>
      <c r="B220" s="45"/>
      <c r="C220" s="299"/>
      <c r="D220" s="299"/>
      <c r="E220" s="299"/>
      <c r="F220" s="345"/>
      <c r="G220" s="345"/>
      <c r="H220" s="345"/>
      <c r="I220" s="345"/>
      <c r="J220" s="345"/>
      <c r="K220" s="345"/>
      <c r="L220" s="345"/>
      <c r="M220" s="345"/>
      <c r="N220" s="345"/>
      <c r="O220" s="299"/>
      <c r="P220" s="299"/>
      <c r="Q220" s="299"/>
      <c r="R220" s="299"/>
      <c r="S220" s="299"/>
      <c r="T220" s="299"/>
      <c r="U220" s="299"/>
      <c r="V220" s="299"/>
      <c r="W220" s="299"/>
      <c r="X220" s="299"/>
      <c r="Y220" s="299"/>
      <c r="Z220" s="299"/>
      <c r="AA220" s="299"/>
      <c r="AB220" s="299"/>
      <c r="AC220" s="299"/>
      <c r="AD220" s="299"/>
      <c r="AE220" s="299"/>
      <c r="AF220" s="299"/>
      <c r="AG220" s="299"/>
      <c r="AH220" s="299"/>
      <c r="AI220" s="299"/>
      <c r="AJ220" s="299"/>
      <c r="AK220" s="299"/>
    </row>
    <row r="221" spans="1:37" ht="12.75" customHeight="1" x14ac:dyDescent="0.25">
      <c r="A221" s="299"/>
      <c r="B221" s="45"/>
      <c r="C221" s="299"/>
      <c r="D221" s="299"/>
      <c r="E221" s="299"/>
      <c r="F221" s="345"/>
      <c r="G221" s="345"/>
      <c r="H221" s="345"/>
      <c r="I221" s="345"/>
      <c r="J221" s="345"/>
      <c r="K221" s="345"/>
      <c r="L221" s="345"/>
      <c r="M221" s="345"/>
      <c r="N221" s="345"/>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row>
    <row r="222" spans="1:37" ht="12.75" customHeight="1" x14ac:dyDescent="0.25">
      <c r="A222" s="299"/>
      <c r="B222" s="45"/>
      <c r="C222" s="299"/>
      <c r="D222" s="299"/>
      <c r="E222" s="299"/>
      <c r="F222" s="345"/>
      <c r="G222" s="345"/>
      <c r="H222" s="345"/>
      <c r="I222" s="345"/>
      <c r="J222" s="345"/>
      <c r="K222" s="345"/>
      <c r="L222" s="345"/>
      <c r="M222" s="345"/>
      <c r="N222" s="345"/>
      <c r="O222" s="299"/>
      <c r="P222" s="299"/>
      <c r="Q222" s="299"/>
      <c r="R222" s="299"/>
      <c r="S222" s="299"/>
      <c r="T222" s="299"/>
      <c r="U222" s="299"/>
      <c r="V222" s="299"/>
      <c r="W222" s="299"/>
      <c r="X222" s="299"/>
      <c r="Y222" s="299"/>
      <c r="Z222" s="299"/>
      <c r="AA222" s="299"/>
      <c r="AB222" s="299"/>
      <c r="AC222" s="299"/>
      <c r="AD222" s="299"/>
      <c r="AE222" s="299"/>
      <c r="AF222" s="299"/>
      <c r="AG222" s="299"/>
      <c r="AH222" s="299"/>
      <c r="AI222" s="299"/>
      <c r="AJ222" s="299"/>
      <c r="AK222" s="299"/>
    </row>
    <row r="223" spans="1:37" ht="12.75" customHeight="1" x14ac:dyDescent="0.25">
      <c r="A223" s="299"/>
      <c r="B223" s="45"/>
      <c r="C223" s="299"/>
      <c r="D223" s="299"/>
      <c r="E223" s="299"/>
      <c r="F223" s="345"/>
      <c r="G223" s="345"/>
      <c r="H223" s="345"/>
      <c r="I223" s="345"/>
      <c r="J223" s="345"/>
      <c r="K223" s="345"/>
      <c r="L223" s="345"/>
      <c r="M223" s="345"/>
      <c r="N223" s="345"/>
      <c r="O223" s="299"/>
      <c r="P223" s="299"/>
      <c r="Q223" s="299"/>
      <c r="R223" s="299"/>
      <c r="S223" s="299"/>
      <c r="T223" s="299"/>
      <c r="U223" s="299"/>
      <c r="V223" s="299"/>
      <c r="W223" s="299"/>
      <c r="X223" s="299"/>
      <c r="Y223" s="299"/>
      <c r="Z223" s="299"/>
      <c r="AA223" s="299"/>
      <c r="AB223" s="299"/>
      <c r="AC223" s="299"/>
      <c r="AD223" s="299"/>
      <c r="AE223" s="299"/>
      <c r="AF223" s="299"/>
      <c r="AG223" s="299"/>
      <c r="AH223" s="299"/>
      <c r="AI223" s="299"/>
      <c r="AJ223" s="299"/>
      <c r="AK223" s="299"/>
    </row>
    <row r="224" spans="1:37" ht="12.75" customHeight="1" x14ac:dyDescent="0.25">
      <c r="A224" s="299"/>
      <c r="B224" s="45"/>
      <c r="C224" s="299"/>
      <c r="D224" s="299"/>
      <c r="E224" s="299"/>
      <c r="F224" s="345"/>
      <c r="G224" s="345"/>
      <c r="H224" s="345"/>
      <c r="I224" s="345"/>
      <c r="J224" s="345"/>
      <c r="K224" s="345"/>
      <c r="L224" s="345"/>
      <c r="M224" s="345"/>
      <c r="N224" s="345"/>
      <c r="O224" s="299"/>
      <c r="P224" s="299"/>
      <c r="Q224" s="299"/>
      <c r="R224" s="299"/>
      <c r="S224" s="299"/>
      <c r="T224" s="299"/>
      <c r="U224" s="299"/>
      <c r="V224" s="299"/>
      <c r="W224" s="299"/>
      <c r="X224" s="299"/>
      <c r="Y224" s="299"/>
      <c r="Z224" s="299"/>
      <c r="AA224" s="299"/>
      <c r="AB224" s="299"/>
      <c r="AC224" s="299"/>
      <c r="AD224" s="299"/>
      <c r="AE224" s="299"/>
      <c r="AF224" s="299"/>
      <c r="AG224" s="299"/>
      <c r="AH224" s="299"/>
      <c r="AI224" s="299"/>
      <c r="AJ224" s="299"/>
      <c r="AK224" s="299"/>
    </row>
    <row r="225" spans="1:37" ht="12.75" customHeight="1" x14ac:dyDescent="0.25">
      <c r="A225" s="299"/>
      <c r="B225" s="45"/>
      <c r="C225" s="299"/>
      <c r="D225" s="299"/>
      <c r="E225" s="299"/>
      <c r="F225" s="345"/>
      <c r="G225" s="345"/>
      <c r="H225" s="345"/>
      <c r="I225" s="345"/>
      <c r="J225" s="345"/>
      <c r="K225" s="345"/>
      <c r="L225" s="345"/>
      <c r="M225" s="345"/>
      <c r="N225" s="345"/>
      <c r="O225" s="299"/>
      <c r="P225" s="299"/>
      <c r="Q225" s="299"/>
      <c r="R225" s="299"/>
      <c r="S225" s="299"/>
      <c r="T225" s="299"/>
      <c r="U225" s="299"/>
      <c r="V225" s="299"/>
      <c r="W225" s="299"/>
      <c r="X225" s="299"/>
      <c r="Y225" s="299"/>
      <c r="Z225" s="299"/>
      <c r="AA225" s="299"/>
      <c r="AB225" s="299"/>
      <c r="AC225" s="299"/>
      <c r="AD225" s="299"/>
      <c r="AE225" s="299"/>
      <c r="AF225" s="299"/>
      <c r="AG225" s="299"/>
      <c r="AH225" s="299"/>
      <c r="AI225" s="299"/>
      <c r="AJ225" s="299"/>
      <c r="AK225" s="299"/>
    </row>
    <row r="226" spans="1:37" ht="12.75" customHeight="1" x14ac:dyDescent="0.25">
      <c r="A226" s="299"/>
      <c r="B226" s="45"/>
      <c r="C226" s="299"/>
      <c r="D226" s="299"/>
      <c r="E226" s="299"/>
      <c r="F226" s="345"/>
      <c r="G226" s="345"/>
      <c r="H226" s="345"/>
      <c r="I226" s="345"/>
      <c r="J226" s="345"/>
      <c r="K226" s="345"/>
      <c r="L226" s="345"/>
      <c r="M226" s="345"/>
      <c r="N226" s="345"/>
      <c r="O226" s="299"/>
      <c r="P226" s="299"/>
      <c r="Q226" s="299"/>
      <c r="R226" s="299"/>
      <c r="S226" s="299"/>
      <c r="T226" s="299"/>
      <c r="U226" s="299"/>
      <c r="V226" s="299"/>
      <c r="W226" s="299"/>
      <c r="X226" s="299"/>
      <c r="Y226" s="299"/>
      <c r="Z226" s="299"/>
      <c r="AA226" s="299"/>
      <c r="AB226" s="299"/>
      <c r="AC226" s="299"/>
      <c r="AD226" s="299"/>
      <c r="AE226" s="299"/>
      <c r="AF226" s="299"/>
      <c r="AG226" s="299"/>
      <c r="AH226" s="299"/>
      <c r="AI226" s="299"/>
      <c r="AJ226" s="299"/>
      <c r="AK226" s="299"/>
    </row>
    <row r="227" spans="1:37" ht="12.75" customHeight="1" x14ac:dyDescent="0.25">
      <c r="A227" s="299"/>
      <c r="B227" s="45"/>
      <c r="C227" s="299"/>
      <c r="D227" s="299"/>
      <c r="E227" s="299"/>
      <c r="F227" s="345"/>
      <c r="G227" s="345"/>
      <c r="H227" s="345"/>
      <c r="I227" s="345"/>
      <c r="J227" s="345"/>
      <c r="K227" s="345"/>
      <c r="L227" s="345"/>
      <c r="M227" s="345"/>
      <c r="N227" s="345"/>
      <c r="O227" s="299"/>
      <c r="P227" s="299"/>
      <c r="Q227" s="299"/>
      <c r="R227" s="299"/>
      <c r="S227" s="299"/>
      <c r="T227" s="299"/>
      <c r="U227" s="299"/>
      <c r="V227" s="299"/>
      <c r="W227" s="299"/>
      <c r="X227" s="299"/>
      <c r="Y227" s="299"/>
      <c r="Z227" s="299"/>
      <c r="AA227" s="299"/>
      <c r="AB227" s="299"/>
      <c r="AC227" s="299"/>
      <c r="AD227" s="299"/>
      <c r="AE227" s="299"/>
      <c r="AF227" s="299"/>
      <c r="AG227" s="299"/>
      <c r="AH227" s="299"/>
      <c r="AI227" s="299"/>
      <c r="AJ227" s="299"/>
      <c r="AK227" s="299"/>
    </row>
    <row r="228" spans="1:37" ht="12.75" customHeight="1" x14ac:dyDescent="0.25">
      <c r="A228" s="299"/>
      <c r="B228" s="45"/>
      <c r="C228" s="299"/>
      <c r="D228" s="299"/>
      <c r="E228" s="299"/>
      <c r="F228" s="345"/>
      <c r="G228" s="345"/>
      <c r="H228" s="345"/>
      <c r="I228" s="345"/>
      <c r="J228" s="345"/>
      <c r="K228" s="345"/>
      <c r="L228" s="345"/>
      <c r="M228" s="345"/>
      <c r="N228" s="345"/>
      <c r="O228" s="299"/>
      <c r="P228" s="299"/>
      <c r="Q228" s="299"/>
      <c r="R228" s="299"/>
      <c r="S228" s="299"/>
      <c r="T228" s="299"/>
      <c r="U228" s="299"/>
      <c r="V228" s="299"/>
      <c r="W228" s="299"/>
      <c r="X228" s="299"/>
      <c r="Y228" s="299"/>
      <c r="Z228" s="299"/>
      <c r="AA228" s="299"/>
      <c r="AB228" s="299"/>
      <c r="AC228" s="299"/>
      <c r="AD228" s="299"/>
      <c r="AE228" s="299"/>
      <c r="AF228" s="299"/>
      <c r="AG228" s="299"/>
      <c r="AH228" s="299"/>
      <c r="AI228" s="299"/>
      <c r="AJ228" s="299"/>
      <c r="AK228" s="299"/>
    </row>
    <row r="229" spans="1:37" ht="12.75" customHeight="1" x14ac:dyDescent="0.25">
      <c r="A229" s="299"/>
      <c r="B229" s="45"/>
      <c r="C229" s="299"/>
      <c r="D229" s="299"/>
      <c r="E229" s="299"/>
      <c r="F229" s="345"/>
      <c r="G229" s="345"/>
      <c r="H229" s="345"/>
      <c r="I229" s="345"/>
      <c r="J229" s="345"/>
      <c r="K229" s="345"/>
      <c r="L229" s="345"/>
      <c r="M229" s="345"/>
      <c r="N229" s="345"/>
      <c r="O229" s="299"/>
      <c r="P229" s="299"/>
      <c r="Q229" s="299"/>
      <c r="R229" s="299"/>
      <c r="S229" s="299"/>
      <c r="T229" s="299"/>
      <c r="U229" s="299"/>
      <c r="V229" s="299"/>
      <c r="W229" s="299"/>
      <c r="X229" s="299"/>
      <c r="Y229" s="299"/>
      <c r="Z229" s="299"/>
      <c r="AA229" s="299"/>
      <c r="AB229" s="299"/>
      <c r="AC229" s="299"/>
      <c r="AD229" s="299"/>
      <c r="AE229" s="299"/>
      <c r="AF229" s="299"/>
      <c r="AG229" s="299"/>
      <c r="AH229" s="299"/>
      <c r="AI229" s="299"/>
      <c r="AJ229" s="299"/>
      <c r="AK229" s="299"/>
    </row>
    <row r="230" spans="1:37" ht="12.75" customHeight="1" x14ac:dyDescent="0.25">
      <c r="A230" s="299"/>
      <c r="B230" s="45"/>
      <c r="C230" s="299"/>
      <c r="D230" s="299"/>
      <c r="E230" s="299"/>
      <c r="F230" s="345"/>
      <c r="G230" s="345"/>
      <c r="H230" s="345"/>
      <c r="I230" s="345"/>
      <c r="J230" s="345"/>
      <c r="K230" s="345"/>
      <c r="L230" s="345"/>
      <c r="M230" s="345"/>
      <c r="N230" s="345"/>
      <c r="O230" s="299"/>
      <c r="P230" s="299"/>
      <c r="Q230" s="299"/>
      <c r="R230" s="299"/>
      <c r="S230" s="299"/>
      <c r="T230" s="299"/>
      <c r="U230" s="299"/>
      <c r="V230" s="299"/>
      <c r="W230" s="299"/>
      <c r="X230" s="299"/>
      <c r="Y230" s="299"/>
      <c r="Z230" s="299"/>
      <c r="AA230" s="299"/>
      <c r="AB230" s="299"/>
      <c r="AC230" s="299"/>
      <c r="AD230" s="299"/>
      <c r="AE230" s="299"/>
      <c r="AF230" s="299"/>
      <c r="AG230" s="299"/>
      <c r="AH230" s="299"/>
      <c r="AI230" s="299"/>
      <c r="AJ230" s="299"/>
      <c r="AK230" s="299"/>
    </row>
    <row r="231" spans="1:37" ht="12.75" customHeight="1" x14ac:dyDescent="0.25">
      <c r="A231" s="299"/>
      <c r="B231" s="45"/>
      <c r="C231" s="299"/>
      <c r="D231" s="299"/>
      <c r="E231" s="299"/>
      <c r="F231" s="345"/>
      <c r="G231" s="345"/>
      <c r="H231" s="345"/>
      <c r="I231" s="345"/>
      <c r="J231" s="345"/>
      <c r="K231" s="345"/>
      <c r="L231" s="345"/>
      <c r="M231" s="345"/>
      <c r="N231" s="345"/>
      <c r="O231" s="299"/>
      <c r="P231" s="299"/>
      <c r="Q231" s="299"/>
      <c r="R231" s="299"/>
      <c r="S231" s="299"/>
      <c r="T231" s="299"/>
      <c r="U231" s="299"/>
      <c r="V231" s="299"/>
      <c r="W231" s="299"/>
      <c r="X231" s="299"/>
      <c r="Y231" s="299"/>
      <c r="Z231" s="299"/>
      <c r="AA231" s="299"/>
      <c r="AB231" s="299"/>
      <c r="AC231" s="299"/>
      <c r="AD231" s="299"/>
      <c r="AE231" s="299"/>
      <c r="AF231" s="299"/>
      <c r="AG231" s="299"/>
      <c r="AH231" s="299"/>
      <c r="AI231" s="299"/>
      <c r="AJ231" s="299"/>
      <c r="AK231" s="299"/>
    </row>
    <row r="232" spans="1:37" ht="12.75" customHeight="1" x14ac:dyDescent="0.25">
      <c r="A232" s="299"/>
      <c r="B232" s="45"/>
      <c r="C232" s="299"/>
      <c r="D232" s="299"/>
      <c r="E232" s="299"/>
      <c r="F232" s="345"/>
      <c r="G232" s="345"/>
      <c r="H232" s="345"/>
      <c r="I232" s="345"/>
      <c r="J232" s="345"/>
      <c r="K232" s="345"/>
      <c r="L232" s="345"/>
      <c r="M232" s="345"/>
      <c r="N232" s="345"/>
      <c r="O232" s="299"/>
      <c r="P232" s="299"/>
      <c r="Q232" s="299"/>
      <c r="R232" s="299"/>
      <c r="S232" s="299"/>
      <c r="T232" s="299"/>
      <c r="U232" s="299"/>
      <c r="V232" s="299"/>
      <c r="W232" s="299"/>
      <c r="X232" s="299"/>
      <c r="Y232" s="299"/>
      <c r="Z232" s="299"/>
      <c r="AA232" s="299"/>
      <c r="AB232" s="299"/>
      <c r="AC232" s="299"/>
      <c r="AD232" s="299"/>
      <c r="AE232" s="299"/>
      <c r="AF232" s="299"/>
      <c r="AG232" s="299"/>
      <c r="AH232" s="299"/>
      <c r="AI232" s="299"/>
      <c r="AJ232" s="299"/>
      <c r="AK232" s="299"/>
    </row>
    <row r="233" spans="1:37" ht="12.75" customHeight="1" x14ac:dyDescent="0.25">
      <c r="A233" s="299"/>
      <c r="B233" s="45"/>
      <c r="C233" s="299"/>
      <c r="D233" s="299"/>
      <c r="E233" s="299"/>
      <c r="F233" s="345"/>
      <c r="G233" s="345"/>
      <c r="H233" s="345"/>
      <c r="I233" s="345"/>
      <c r="J233" s="345"/>
      <c r="K233" s="345"/>
      <c r="L233" s="345"/>
      <c r="M233" s="345"/>
      <c r="N233" s="345"/>
      <c r="O233" s="299"/>
      <c r="P233" s="299"/>
      <c r="Q233" s="299"/>
      <c r="R233" s="299"/>
      <c r="S233" s="299"/>
      <c r="T233" s="299"/>
      <c r="U233" s="299"/>
      <c r="V233" s="299"/>
      <c r="W233" s="299"/>
      <c r="X233" s="299"/>
      <c r="Y233" s="299"/>
      <c r="Z233" s="299"/>
      <c r="AA233" s="299"/>
      <c r="AB233" s="299"/>
      <c r="AC233" s="299"/>
      <c r="AD233" s="299"/>
      <c r="AE233" s="299"/>
      <c r="AF233" s="299"/>
      <c r="AG233" s="299"/>
      <c r="AH233" s="299"/>
      <c r="AI233" s="299"/>
      <c r="AJ233" s="299"/>
      <c r="AK233" s="299"/>
    </row>
    <row r="234" spans="1:37" ht="12.75" customHeight="1" x14ac:dyDescent="0.25">
      <c r="A234" s="299"/>
      <c r="B234" s="45"/>
      <c r="C234" s="299"/>
      <c r="D234" s="299"/>
      <c r="E234" s="299"/>
      <c r="F234" s="345"/>
      <c r="G234" s="345"/>
      <c r="H234" s="345"/>
      <c r="I234" s="345"/>
      <c r="J234" s="345"/>
      <c r="K234" s="345"/>
      <c r="L234" s="345"/>
      <c r="M234" s="345"/>
      <c r="N234" s="345"/>
      <c r="O234" s="299"/>
      <c r="P234" s="299"/>
      <c r="Q234" s="299"/>
      <c r="R234" s="299"/>
      <c r="S234" s="299"/>
      <c r="T234" s="299"/>
      <c r="U234" s="299"/>
      <c r="V234" s="299"/>
      <c r="W234" s="299"/>
      <c r="X234" s="299"/>
      <c r="Y234" s="299"/>
      <c r="Z234" s="299"/>
      <c r="AA234" s="299"/>
      <c r="AB234" s="299"/>
      <c r="AC234" s="299"/>
      <c r="AD234" s="299"/>
      <c r="AE234" s="299"/>
      <c r="AF234" s="299"/>
      <c r="AG234" s="299"/>
      <c r="AH234" s="299"/>
      <c r="AI234" s="299"/>
      <c r="AJ234" s="299"/>
      <c r="AK234" s="299"/>
    </row>
    <row r="235" spans="1:37" ht="12.75" customHeight="1" x14ac:dyDescent="0.25">
      <c r="A235" s="299"/>
      <c r="B235" s="45"/>
      <c r="C235" s="299"/>
      <c r="D235" s="299"/>
      <c r="E235" s="299"/>
      <c r="F235" s="345"/>
      <c r="G235" s="345"/>
      <c r="H235" s="345"/>
      <c r="I235" s="345"/>
      <c r="J235" s="345"/>
      <c r="K235" s="345"/>
      <c r="L235" s="345"/>
      <c r="M235" s="345"/>
      <c r="N235" s="345"/>
      <c r="O235" s="299"/>
      <c r="P235" s="299"/>
      <c r="Q235" s="299"/>
      <c r="R235" s="299"/>
      <c r="S235" s="299"/>
      <c r="T235" s="299"/>
      <c r="U235" s="299"/>
      <c r="V235" s="299"/>
      <c r="W235" s="299"/>
      <c r="X235" s="299"/>
      <c r="Y235" s="299"/>
      <c r="Z235" s="299"/>
      <c r="AA235" s="299"/>
      <c r="AB235" s="299"/>
      <c r="AC235" s="299"/>
      <c r="AD235" s="299"/>
      <c r="AE235" s="299"/>
      <c r="AF235" s="299"/>
      <c r="AG235" s="299"/>
      <c r="AH235" s="299"/>
      <c r="AI235" s="299"/>
      <c r="AJ235" s="299"/>
      <c r="AK235" s="299"/>
    </row>
    <row r="236" spans="1:37" ht="12.75" customHeight="1" x14ac:dyDescent="0.25">
      <c r="A236" s="299"/>
      <c r="B236" s="45"/>
      <c r="C236" s="299"/>
      <c r="D236" s="299"/>
      <c r="E236" s="299"/>
      <c r="F236" s="345"/>
      <c r="G236" s="345"/>
      <c r="H236" s="345"/>
      <c r="I236" s="345"/>
      <c r="J236" s="345"/>
      <c r="K236" s="345"/>
      <c r="L236" s="345"/>
      <c r="M236" s="345"/>
      <c r="N236" s="345"/>
      <c r="O236" s="299"/>
      <c r="P236" s="299"/>
      <c r="Q236" s="299"/>
      <c r="R236" s="299"/>
      <c r="S236" s="299"/>
      <c r="T236" s="299"/>
      <c r="U236" s="299"/>
      <c r="V236" s="299"/>
      <c r="W236" s="299"/>
      <c r="X236" s="299"/>
      <c r="Y236" s="299"/>
      <c r="Z236" s="299"/>
      <c r="AA236" s="299"/>
      <c r="AB236" s="299"/>
      <c r="AC236" s="299"/>
      <c r="AD236" s="299"/>
      <c r="AE236" s="299"/>
      <c r="AF236" s="299"/>
      <c r="AG236" s="299"/>
      <c r="AH236" s="299"/>
      <c r="AI236" s="299"/>
      <c r="AJ236" s="299"/>
      <c r="AK236" s="299"/>
    </row>
    <row r="237" spans="1:37" ht="12.75" customHeight="1" x14ac:dyDescent="0.25">
      <c r="A237" s="299"/>
      <c r="B237" s="45"/>
      <c r="C237" s="299"/>
      <c r="D237" s="299"/>
      <c r="E237" s="299"/>
      <c r="F237" s="345"/>
      <c r="G237" s="345"/>
      <c r="H237" s="345"/>
      <c r="I237" s="345"/>
      <c r="J237" s="345"/>
      <c r="K237" s="345"/>
      <c r="L237" s="345"/>
      <c r="M237" s="345"/>
      <c r="N237" s="345"/>
      <c r="O237" s="299"/>
      <c r="P237" s="299"/>
      <c r="Q237" s="299"/>
      <c r="R237" s="299"/>
      <c r="S237" s="299"/>
      <c r="T237" s="299"/>
      <c r="U237" s="299"/>
      <c r="V237" s="299"/>
      <c r="W237" s="299"/>
      <c r="X237" s="299"/>
      <c r="Y237" s="299"/>
      <c r="Z237" s="299"/>
      <c r="AA237" s="299"/>
      <c r="AB237" s="299"/>
      <c r="AC237" s="299"/>
      <c r="AD237" s="299"/>
      <c r="AE237" s="299"/>
      <c r="AF237" s="299"/>
      <c r="AG237" s="299"/>
      <c r="AH237" s="299"/>
      <c r="AI237" s="299"/>
      <c r="AJ237" s="299"/>
      <c r="AK237" s="299"/>
    </row>
    <row r="238" spans="1:37" ht="12.75" customHeight="1" x14ac:dyDescent="0.25">
      <c r="A238" s="299"/>
      <c r="B238" s="45"/>
      <c r="C238" s="299"/>
      <c r="D238" s="299"/>
      <c r="E238" s="299"/>
      <c r="F238" s="345"/>
      <c r="G238" s="345"/>
      <c r="H238" s="345"/>
      <c r="I238" s="345"/>
      <c r="J238" s="345"/>
      <c r="K238" s="345"/>
      <c r="L238" s="345"/>
      <c r="M238" s="345"/>
      <c r="N238" s="345"/>
      <c r="O238" s="299"/>
      <c r="P238" s="299"/>
      <c r="Q238" s="299"/>
      <c r="R238" s="299"/>
      <c r="S238" s="299"/>
      <c r="T238" s="299"/>
      <c r="U238" s="299"/>
      <c r="V238" s="299"/>
      <c r="W238" s="299"/>
      <c r="X238" s="299"/>
      <c r="Y238" s="299"/>
      <c r="Z238" s="299"/>
      <c r="AA238" s="299"/>
      <c r="AB238" s="299"/>
      <c r="AC238" s="299"/>
      <c r="AD238" s="299"/>
      <c r="AE238" s="299"/>
      <c r="AF238" s="299"/>
      <c r="AG238" s="299"/>
      <c r="AH238" s="299"/>
      <c r="AI238" s="299"/>
      <c r="AJ238" s="299"/>
      <c r="AK238" s="299"/>
    </row>
    <row r="239" spans="1:37" ht="12.75" customHeight="1" x14ac:dyDescent="0.25">
      <c r="A239" s="299"/>
      <c r="B239" s="45"/>
      <c r="C239" s="299"/>
      <c r="D239" s="299"/>
      <c r="E239" s="299"/>
      <c r="F239" s="345"/>
      <c r="G239" s="345"/>
      <c r="H239" s="345"/>
      <c r="I239" s="345"/>
      <c r="J239" s="345"/>
      <c r="K239" s="345"/>
      <c r="L239" s="345"/>
      <c r="M239" s="345"/>
      <c r="N239" s="345"/>
      <c r="O239" s="299"/>
      <c r="P239" s="299"/>
      <c r="Q239" s="299"/>
      <c r="R239" s="299"/>
      <c r="S239" s="299"/>
      <c r="T239" s="299"/>
      <c r="U239" s="299"/>
      <c r="V239" s="299"/>
      <c r="W239" s="299"/>
      <c r="X239" s="299"/>
      <c r="Y239" s="299"/>
      <c r="Z239" s="299"/>
      <c r="AA239" s="299"/>
      <c r="AB239" s="299"/>
      <c r="AC239" s="299"/>
      <c r="AD239" s="299"/>
      <c r="AE239" s="299"/>
      <c r="AF239" s="299"/>
      <c r="AG239" s="299"/>
      <c r="AH239" s="299"/>
      <c r="AI239" s="299"/>
      <c r="AJ239" s="299"/>
      <c r="AK239" s="299"/>
    </row>
    <row r="240" spans="1:37" ht="12.75" customHeight="1" x14ac:dyDescent="0.25">
      <c r="A240" s="299"/>
      <c r="B240" s="45"/>
      <c r="C240" s="299"/>
      <c r="D240" s="299"/>
      <c r="E240" s="299"/>
      <c r="F240" s="345"/>
      <c r="G240" s="345"/>
      <c r="H240" s="345"/>
      <c r="I240" s="345"/>
      <c r="J240" s="345"/>
      <c r="K240" s="345"/>
      <c r="L240" s="345"/>
      <c r="M240" s="345"/>
      <c r="N240" s="345"/>
      <c r="O240" s="299"/>
      <c r="P240" s="299"/>
      <c r="Q240" s="299"/>
      <c r="R240" s="299"/>
      <c r="S240" s="299"/>
      <c r="T240" s="299"/>
      <c r="U240" s="299"/>
      <c r="V240" s="299"/>
      <c r="W240" s="299"/>
      <c r="X240" s="299"/>
      <c r="Y240" s="299"/>
      <c r="Z240" s="299"/>
      <c r="AA240" s="299"/>
      <c r="AB240" s="299"/>
      <c r="AC240" s="299"/>
      <c r="AD240" s="299"/>
      <c r="AE240" s="299"/>
      <c r="AF240" s="299"/>
      <c r="AG240" s="299"/>
      <c r="AH240" s="299"/>
      <c r="AI240" s="299"/>
      <c r="AJ240" s="299"/>
      <c r="AK240" s="299"/>
    </row>
    <row r="241" spans="1:37" ht="12.75" customHeight="1" x14ac:dyDescent="0.25">
      <c r="A241" s="299"/>
      <c r="B241" s="45"/>
      <c r="C241" s="299"/>
      <c r="D241" s="299"/>
      <c r="E241" s="299"/>
      <c r="F241" s="345"/>
      <c r="G241" s="345"/>
      <c r="H241" s="345"/>
      <c r="I241" s="345"/>
      <c r="J241" s="345"/>
      <c r="K241" s="345"/>
      <c r="L241" s="345"/>
      <c r="M241" s="345"/>
      <c r="N241" s="345"/>
      <c r="O241" s="299"/>
      <c r="P241" s="299"/>
      <c r="Q241" s="299"/>
      <c r="R241" s="299"/>
      <c r="S241" s="299"/>
      <c r="T241" s="299"/>
      <c r="U241" s="299"/>
      <c r="V241" s="299"/>
      <c r="W241" s="299"/>
      <c r="X241" s="299"/>
      <c r="Y241" s="299"/>
      <c r="Z241" s="299"/>
      <c r="AA241" s="299"/>
      <c r="AB241" s="299"/>
      <c r="AC241" s="299"/>
      <c r="AD241" s="299"/>
      <c r="AE241" s="299"/>
      <c r="AF241" s="299"/>
      <c r="AG241" s="299"/>
      <c r="AH241" s="299"/>
      <c r="AI241" s="299"/>
      <c r="AJ241" s="299"/>
      <c r="AK241" s="299"/>
    </row>
    <row r="242" spans="1:37" ht="12.75" customHeight="1" x14ac:dyDescent="0.25">
      <c r="A242" s="299"/>
      <c r="B242" s="45"/>
      <c r="C242" s="299"/>
      <c r="D242" s="299"/>
      <c r="E242" s="299"/>
      <c r="F242" s="345"/>
      <c r="G242" s="345"/>
      <c r="H242" s="345"/>
      <c r="I242" s="345"/>
      <c r="J242" s="345"/>
      <c r="K242" s="345"/>
      <c r="L242" s="345"/>
      <c r="M242" s="345"/>
      <c r="N242" s="345"/>
      <c r="O242" s="299"/>
      <c r="P242" s="299"/>
      <c r="Q242" s="299"/>
      <c r="R242" s="299"/>
      <c r="S242" s="299"/>
      <c r="T242" s="299"/>
      <c r="U242" s="299"/>
      <c r="V242" s="299"/>
      <c r="W242" s="299"/>
      <c r="X242" s="299"/>
      <c r="Y242" s="299"/>
      <c r="Z242" s="299"/>
      <c r="AA242" s="299"/>
      <c r="AB242" s="299"/>
      <c r="AC242" s="299"/>
      <c r="AD242" s="299"/>
      <c r="AE242" s="299"/>
      <c r="AF242" s="299"/>
      <c r="AG242" s="299"/>
      <c r="AH242" s="299"/>
      <c r="AI242" s="299"/>
      <c r="AJ242" s="299"/>
      <c r="AK242" s="299"/>
    </row>
    <row r="243" spans="1:37" ht="12.75" customHeight="1" x14ac:dyDescent="0.25">
      <c r="A243" s="299"/>
      <c r="B243" s="45"/>
      <c r="C243" s="299"/>
      <c r="D243" s="299"/>
      <c r="E243" s="299"/>
      <c r="F243" s="345"/>
      <c r="G243" s="345"/>
      <c r="H243" s="345"/>
      <c r="I243" s="345"/>
      <c r="J243" s="345"/>
      <c r="K243" s="345"/>
      <c r="L243" s="345"/>
      <c r="M243" s="345"/>
      <c r="N243" s="345"/>
      <c r="O243" s="299"/>
      <c r="P243" s="299"/>
      <c r="Q243" s="299"/>
      <c r="R243" s="299"/>
      <c r="S243" s="299"/>
      <c r="T243" s="299"/>
      <c r="U243" s="299"/>
      <c r="V243" s="299"/>
      <c r="W243" s="299"/>
      <c r="X243" s="299"/>
      <c r="Y243" s="299"/>
      <c r="Z243" s="299"/>
      <c r="AA243" s="299"/>
      <c r="AB243" s="299"/>
      <c r="AC243" s="299"/>
      <c r="AD243" s="299"/>
      <c r="AE243" s="299"/>
      <c r="AF243" s="299"/>
      <c r="AG243" s="299"/>
      <c r="AH243" s="299"/>
      <c r="AI243" s="299"/>
      <c r="AJ243" s="299"/>
      <c r="AK243" s="299"/>
    </row>
    <row r="244" spans="1:37" ht="12.75" customHeight="1" x14ac:dyDescent="0.25">
      <c r="A244" s="299"/>
      <c r="B244" s="45"/>
      <c r="C244" s="299"/>
      <c r="D244" s="299"/>
      <c r="E244" s="299"/>
      <c r="F244" s="345"/>
      <c r="G244" s="345"/>
      <c r="H244" s="345"/>
      <c r="I244" s="345"/>
      <c r="J244" s="345"/>
      <c r="K244" s="345"/>
      <c r="L244" s="345"/>
      <c r="M244" s="345"/>
      <c r="N244" s="345"/>
      <c r="O244" s="299"/>
      <c r="P244" s="299"/>
      <c r="Q244" s="299"/>
      <c r="R244" s="299"/>
      <c r="S244" s="299"/>
      <c r="T244" s="299"/>
      <c r="U244" s="299"/>
      <c r="V244" s="299"/>
      <c r="W244" s="299"/>
      <c r="X244" s="299"/>
      <c r="Y244" s="299"/>
      <c r="Z244" s="299"/>
      <c r="AA244" s="299"/>
      <c r="AB244" s="299"/>
      <c r="AC244" s="299"/>
      <c r="AD244" s="299"/>
      <c r="AE244" s="299"/>
      <c r="AF244" s="299"/>
      <c r="AG244" s="299"/>
      <c r="AH244" s="299"/>
      <c r="AI244" s="299"/>
      <c r="AJ244" s="299"/>
      <c r="AK244" s="299"/>
    </row>
    <row r="245" spans="1:37" ht="12.75" customHeight="1" x14ac:dyDescent="0.25">
      <c r="A245" s="299"/>
      <c r="B245" s="45"/>
      <c r="C245" s="299"/>
      <c r="D245" s="299"/>
      <c r="E245" s="299"/>
      <c r="F245" s="345"/>
      <c r="G245" s="345"/>
      <c r="H245" s="345"/>
      <c r="I245" s="345"/>
      <c r="J245" s="345"/>
      <c r="K245" s="345"/>
      <c r="L245" s="345"/>
      <c r="M245" s="345"/>
      <c r="N245" s="345"/>
      <c r="O245" s="299"/>
      <c r="P245" s="299"/>
      <c r="Q245" s="299"/>
      <c r="R245" s="299"/>
      <c r="S245" s="299"/>
      <c r="T245" s="299"/>
      <c r="U245" s="299"/>
      <c r="V245" s="299"/>
      <c r="W245" s="299"/>
      <c r="X245" s="299"/>
      <c r="Y245" s="299"/>
      <c r="Z245" s="299"/>
      <c r="AA245" s="299"/>
      <c r="AB245" s="299"/>
      <c r="AC245" s="299"/>
      <c r="AD245" s="299"/>
      <c r="AE245" s="299"/>
      <c r="AF245" s="299"/>
      <c r="AG245" s="299"/>
      <c r="AH245" s="299"/>
      <c r="AI245" s="299"/>
      <c r="AJ245" s="299"/>
      <c r="AK245" s="299"/>
    </row>
    <row r="246" spans="1:37" ht="12.75" customHeight="1" x14ac:dyDescent="0.25">
      <c r="A246" s="299"/>
      <c r="B246" s="45"/>
      <c r="C246" s="299"/>
      <c r="D246" s="299"/>
      <c r="E246" s="299"/>
      <c r="F246" s="345"/>
      <c r="G246" s="345"/>
      <c r="H246" s="345"/>
      <c r="I246" s="345"/>
      <c r="J246" s="345"/>
      <c r="K246" s="345"/>
      <c r="L246" s="345"/>
      <c r="M246" s="345"/>
      <c r="N246" s="345"/>
      <c r="O246" s="299"/>
      <c r="P246" s="299"/>
      <c r="Q246" s="299"/>
      <c r="R246" s="299"/>
      <c r="S246" s="299"/>
      <c r="T246" s="299"/>
      <c r="U246" s="299"/>
      <c r="V246" s="299"/>
      <c r="W246" s="299"/>
      <c r="X246" s="299"/>
      <c r="Y246" s="299"/>
      <c r="Z246" s="299"/>
      <c r="AA246" s="299"/>
      <c r="AB246" s="299"/>
      <c r="AC246" s="299"/>
      <c r="AD246" s="299"/>
      <c r="AE246" s="299"/>
      <c r="AF246" s="299"/>
      <c r="AG246" s="299"/>
      <c r="AH246" s="299"/>
      <c r="AI246" s="299"/>
      <c r="AJ246" s="299"/>
      <c r="AK246" s="299"/>
    </row>
    <row r="247" spans="1:37" ht="12.75" customHeight="1" x14ac:dyDescent="0.25">
      <c r="A247" s="299"/>
      <c r="B247" s="45"/>
      <c r="C247" s="299"/>
      <c r="D247" s="299"/>
      <c r="E247" s="299"/>
      <c r="F247" s="345"/>
      <c r="G247" s="345"/>
      <c r="H247" s="345"/>
      <c r="I247" s="345"/>
      <c r="J247" s="345"/>
      <c r="K247" s="345"/>
      <c r="L247" s="345"/>
      <c r="M247" s="345"/>
      <c r="N247" s="345"/>
      <c r="O247" s="299"/>
      <c r="P247" s="299"/>
      <c r="Q247" s="299"/>
      <c r="R247" s="299"/>
      <c r="S247" s="299"/>
      <c r="T247" s="299"/>
      <c r="U247" s="299"/>
      <c r="V247" s="299"/>
      <c r="W247" s="299"/>
      <c r="X247" s="299"/>
      <c r="Y247" s="299"/>
      <c r="Z247" s="299"/>
      <c r="AA247" s="299"/>
      <c r="AB247" s="299"/>
      <c r="AC247" s="299"/>
      <c r="AD247" s="299"/>
      <c r="AE247" s="299"/>
      <c r="AF247" s="299"/>
      <c r="AG247" s="299"/>
      <c r="AH247" s="299"/>
      <c r="AI247" s="299"/>
      <c r="AJ247" s="299"/>
      <c r="AK247" s="299"/>
    </row>
    <row r="248" spans="1:37" ht="12.75" customHeight="1" x14ac:dyDescent="0.25">
      <c r="A248" s="299"/>
      <c r="B248" s="45"/>
      <c r="C248" s="299"/>
      <c r="D248" s="299"/>
      <c r="E248" s="299"/>
      <c r="F248" s="345"/>
      <c r="G248" s="345"/>
      <c r="H248" s="345"/>
      <c r="I248" s="345"/>
      <c r="J248" s="345"/>
      <c r="K248" s="345"/>
      <c r="L248" s="345"/>
      <c r="M248" s="345"/>
      <c r="N248" s="345"/>
      <c r="O248" s="299"/>
      <c r="P248" s="299"/>
      <c r="Q248" s="299"/>
      <c r="R248" s="299"/>
      <c r="S248" s="299"/>
      <c r="T248" s="299"/>
      <c r="U248" s="299"/>
      <c r="V248" s="299"/>
      <c r="W248" s="299"/>
      <c r="X248" s="299"/>
      <c r="Y248" s="299"/>
      <c r="Z248" s="299"/>
      <c r="AA248" s="299"/>
      <c r="AB248" s="299"/>
      <c r="AC248" s="299"/>
      <c r="AD248" s="299"/>
      <c r="AE248" s="299"/>
      <c r="AF248" s="299"/>
      <c r="AG248" s="299"/>
      <c r="AH248" s="299"/>
      <c r="AI248" s="299"/>
      <c r="AJ248" s="299"/>
      <c r="AK248" s="299"/>
    </row>
    <row r="249" spans="1:37" ht="12.75" customHeight="1" x14ac:dyDescent="0.25">
      <c r="A249" s="299"/>
      <c r="B249" s="45"/>
      <c r="C249" s="299"/>
      <c r="D249" s="299"/>
      <c r="E249" s="299"/>
      <c r="F249" s="345"/>
      <c r="G249" s="345"/>
      <c r="H249" s="345"/>
      <c r="I249" s="345"/>
      <c r="J249" s="345"/>
      <c r="K249" s="345"/>
      <c r="L249" s="345"/>
      <c r="M249" s="345"/>
      <c r="N249" s="345"/>
      <c r="O249" s="299"/>
      <c r="P249" s="299"/>
      <c r="Q249" s="299"/>
      <c r="R249" s="299"/>
      <c r="S249" s="299"/>
      <c r="T249" s="299"/>
      <c r="U249" s="299"/>
      <c r="V249" s="299"/>
      <c r="W249" s="299"/>
      <c r="X249" s="299"/>
      <c r="Y249" s="299"/>
      <c r="Z249" s="299"/>
      <c r="AA249" s="299"/>
      <c r="AB249" s="299"/>
      <c r="AC249" s="299"/>
      <c r="AD249" s="299"/>
      <c r="AE249" s="299"/>
      <c r="AF249" s="299"/>
      <c r="AG249" s="299"/>
      <c r="AH249" s="299"/>
      <c r="AI249" s="299"/>
      <c r="AJ249" s="299"/>
      <c r="AK249" s="299"/>
    </row>
    <row r="250" spans="1:37" ht="12.75" customHeight="1" x14ac:dyDescent="0.25">
      <c r="A250" s="299"/>
      <c r="B250" s="45"/>
      <c r="C250" s="299"/>
      <c r="D250" s="299"/>
      <c r="E250" s="299"/>
      <c r="F250" s="345"/>
      <c r="G250" s="345"/>
      <c r="H250" s="345"/>
      <c r="I250" s="345"/>
      <c r="J250" s="345"/>
      <c r="K250" s="345"/>
      <c r="L250" s="345"/>
      <c r="M250" s="345"/>
      <c r="N250" s="345"/>
      <c r="O250" s="299"/>
      <c r="P250" s="299"/>
      <c r="Q250" s="299"/>
      <c r="R250" s="299"/>
      <c r="S250" s="299"/>
      <c r="T250" s="299"/>
      <c r="U250" s="299"/>
      <c r="V250" s="299"/>
      <c r="W250" s="299"/>
      <c r="X250" s="299"/>
      <c r="Y250" s="299"/>
      <c r="Z250" s="299"/>
      <c r="AA250" s="299"/>
      <c r="AB250" s="299"/>
      <c r="AC250" s="299"/>
      <c r="AD250" s="299"/>
      <c r="AE250" s="299"/>
      <c r="AF250" s="299"/>
      <c r="AG250" s="299"/>
      <c r="AH250" s="299"/>
      <c r="AI250" s="299"/>
      <c r="AJ250" s="299"/>
      <c r="AK250" s="299"/>
    </row>
    <row r="251" spans="1:37" ht="12.75" customHeight="1" x14ac:dyDescent="0.25">
      <c r="A251" s="299"/>
      <c r="B251" s="45"/>
      <c r="C251" s="299"/>
      <c r="D251" s="299"/>
      <c r="E251" s="299"/>
      <c r="F251" s="345"/>
      <c r="G251" s="345"/>
      <c r="H251" s="345"/>
      <c r="I251" s="345"/>
      <c r="J251" s="345"/>
      <c r="K251" s="345"/>
      <c r="L251" s="345"/>
      <c r="M251" s="345"/>
      <c r="N251" s="345"/>
      <c r="O251" s="299"/>
      <c r="P251" s="299"/>
      <c r="Q251" s="299"/>
      <c r="R251" s="299"/>
      <c r="S251" s="299"/>
      <c r="T251" s="299"/>
      <c r="U251" s="299"/>
      <c r="V251" s="299"/>
      <c r="W251" s="299"/>
      <c r="X251" s="299"/>
      <c r="Y251" s="299"/>
      <c r="Z251" s="299"/>
      <c r="AA251" s="299"/>
      <c r="AB251" s="299"/>
      <c r="AC251" s="299"/>
      <c r="AD251" s="299"/>
      <c r="AE251" s="299"/>
      <c r="AF251" s="299"/>
      <c r="AG251" s="299"/>
      <c r="AH251" s="299"/>
      <c r="AI251" s="299"/>
      <c r="AJ251" s="299"/>
      <c r="AK251" s="299"/>
    </row>
    <row r="252" spans="1:37" ht="12.75" customHeight="1" x14ac:dyDescent="0.25">
      <c r="A252" s="299"/>
      <c r="B252" s="45"/>
      <c r="C252" s="299"/>
      <c r="D252" s="299"/>
      <c r="E252" s="299"/>
      <c r="F252" s="345"/>
      <c r="G252" s="345"/>
      <c r="H252" s="345"/>
      <c r="I252" s="345"/>
      <c r="J252" s="345"/>
      <c r="K252" s="345"/>
      <c r="L252" s="345"/>
      <c r="M252" s="345"/>
      <c r="N252" s="345"/>
      <c r="O252" s="299"/>
      <c r="P252" s="299"/>
      <c r="Q252" s="299"/>
      <c r="R252" s="299"/>
      <c r="S252" s="299"/>
      <c r="T252" s="299"/>
      <c r="U252" s="299"/>
      <c r="V252" s="299"/>
      <c r="W252" s="299"/>
      <c r="X252" s="299"/>
      <c r="Y252" s="299"/>
      <c r="Z252" s="299"/>
      <c r="AA252" s="299"/>
      <c r="AB252" s="299"/>
      <c r="AC252" s="299"/>
      <c r="AD252" s="299"/>
      <c r="AE252" s="299"/>
      <c r="AF252" s="299"/>
      <c r="AG252" s="299"/>
      <c r="AH252" s="299"/>
      <c r="AI252" s="299"/>
      <c r="AJ252" s="299"/>
      <c r="AK252" s="299"/>
    </row>
    <row r="253" spans="1:37" ht="12.75" customHeight="1" x14ac:dyDescent="0.25">
      <c r="A253" s="299"/>
      <c r="B253" s="45"/>
      <c r="C253" s="299"/>
      <c r="D253" s="299"/>
      <c r="E253" s="299"/>
      <c r="F253" s="345"/>
      <c r="G253" s="345"/>
      <c r="H253" s="345"/>
      <c r="I253" s="345"/>
      <c r="J253" s="345"/>
      <c r="K253" s="345"/>
      <c r="L253" s="345"/>
      <c r="M253" s="345"/>
      <c r="N253" s="345"/>
      <c r="O253" s="299"/>
      <c r="P253" s="299"/>
      <c r="Q253" s="299"/>
      <c r="R253" s="299"/>
      <c r="S253" s="299"/>
      <c r="T253" s="299"/>
      <c r="U253" s="299"/>
      <c r="V253" s="299"/>
      <c r="W253" s="299"/>
      <c r="X253" s="299"/>
      <c r="Y253" s="299"/>
      <c r="Z253" s="299"/>
      <c r="AA253" s="299"/>
      <c r="AB253" s="299"/>
      <c r="AC253" s="299"/>
      <c r="AD253" s="299"/>
      <c r="AE253" s="299"/>
      <c r="AF253" s="299"/>
      <c r="AG253" s="299"/>
      <c r="AH253" s="299"/>
      <c r="AI253" s="299"/>
      <c r="AJ253" s="299"/>
      <c r="AK253" s="299"/>
    </row>
    <row r="254" spans="1:37" ht="12.75" customHeight="1" x14ac:dyDescent="0.25">
      <c r="A254" s="299"/>
      <c r="B254" s="45"/>
      <c r="C254" s="299"/>
      <c r="D254" s="299"/>
      <c r="E254" s="299"/>
      <c r="F254" s="345"/>
      <c r="G254" s="345"/>
      <c r="H254" s="345"/>
      <c r="I254" s="345"/>
      <c r="J254" s="345"/>
      <c r="K254" s="345"/>
      <c r="L254" s="345"/>
      <c r="M254" s="345"/>
      <c r="N254" s="345"/>
      <c r="O254" s="299"/>
      <c r="P254" s="299"/>
      <c r="Q254" s="299"/>
      <c r="R254" s="299"/>
      <c r="S254" s="299"/>
      <c r="T254" s="299"/>
      <c r="U254" s="299"/>
      <c r="V254" s="299"/>
      <c r="W254" s="299"/>
      <c r="X254" s="299"/>
      <c r="Y254" s="299"/>
      <c r="Z254" s="299"/>
      <c r="AA254" s="299"/>
      <c r="AB254" s="299"/>
      <c r="AC254" s="299"/>
      <c r="AD254" s="299"/>
      <c r="AE254" s="299"/>
      <c r="AF254" s="299"/>
      <c r="AG254" s="299"/>
      <c r="AH254" s="299"/>
      <c r="AI254" s="299"/>
      <c r="AJ254" s="299"/>
      <c r="AK254" s="299"/>
    </row>
    <row r="255" spans="1:37" ht="12.75" customHeight="1" x14ac:dyDescent="0.25">
      <c r="A255" s="299"/>
      <c r="B255" s="45"/>
      <c r="C255" s="299"/>
      <c r="D255" s="299"/>
      <c r="E255" s="299"/>
      <c r="F255" s="345"/>
      <c r="G255" s="345"/>
      <c r="H255" s="345"/>
      <c r="I255" s="345"/>
      <c r="J255" s="345"/>
      <c r="K255" s="345"/>
      <c r="L255" s="345"/>
      <c r="M255" s="345"/>
      <c r="N255" s="345"/>
      <c r="O255" s="299"/>
      <c r="P255" s="299"/>
      <c r="Q255" s="299"/>
      <c r="R255" s="299"/>
      <c r="S255" s="299"/>
      <c r="T255" s="299"/>
      <c r="U255" s="299"/>
      <c r="V255" s="299"/>
      <c r="W255" s="299"/>
      <c r="X255" s="299"/>
      <c r="Y255" s="299"/>
      <c r="Z255" s="299"/>
      <c r="AA255" s="299"/>
      <c r="AB255" s="299"/>
      <c r="AC255" s="299"/>
      <c r="AD255" s="299"/>
      <c r="AE255" s="299"/>
      <c r="AF255" s="299"/>
      <c r="AG255" s="299"/>
      <c r="AH255" s="299"/>
      <c r="AI255" s="299"/>
      <c r="AJ255" s="299"/>
      <c r="AK255" s="299"/>
    </row>
    <row r="256" spans="1:37" ht="12.75" customHeight="1" x14ac:dyDescent="0.25">
      <c r="A256" s="299"/>
      <c r="B256" s="45"/>
      <c r="C256" s="299"/>
      <c r="D256" s="299"/>
      <c r="E256" s="299"/>
      <c r="F256" s="345"/>
      <c r="G256" s="345"/>
      <c r="H256" s="345"/>
      <c r="I256" s="345"/>
      <c r="J256" s="345"/>
      <c r="K256" s="345"/>
      <c r="L256" s="345"/>
      <c r="M256" s="345"/>
      <c r="N256" s="345"/>
      <c r="O256" s="299"/>
      <c r="P256" s="299"/>
      <c r="Q256" s="299"/>
      <c r="R256" s="299"/>
      <c r="S256" s="299"/>
      <c r="T256" s="299"/>
      <c r="U256" s="299"/>
      <c r="V256" s="299"/>
      <c r="W256" s="299"/>
      <c r="X256" s="299"/>
      <c r="Y256" s="299"/>
      <c r="Z256" s="299"/>
      <c r="AA256" s="299"/>
      <c r="AB256" s="299"/>
      <c r="AC256" s="299"/>
      <c r="AD256" s="299"/>
      <c r="AE256" s="299"/>
      <c r="AF256" s="299"/>
      <c r="AG256" s="299"/>
      <c r="AH256" s="299"/>
      <c r="AI256" s="299"/>
      <c r="AJ256" s="299"/>
      <c r="AK256" s="299"/>
    </row>
    <row r="257" spans="1:37" ht="12.75" customHeight="1" x14ac:dyDescent="0.25">
      <c r="A257" s="299"/>
      <c r="B257" s="45"/>
      <c r="C257" s="299"/>
      <c r="D257" s="299"/>
      <c r="E257" s="299"/>
      <c r="F257" s="345"/>
      <c r="G257" s="345"/>
      <c r="H257" s="345"/>
      <c r="I257" s="345"/>
      <c r="J257" s="345"/>
      <c r="K257" s="345"/>
      <c r="L257" s="345"/>
      <c r="M257" s="345"/>
      <c r="N257" s="345"/>
      <c r="O257" s="299"/>
      <c r="P257" s="299"/>
      <c r="Q257" s="299"/>
      <c r="R257" s="299"/>
      <c r="S257" s="299"/>
      <c r="T257" s="299"/>
      <c r="U257" s="299"/>
      <c r="V257" s="299"/>
      <c r="W257" s="299"/>
      <c r="X257" s="299"/>
      <c r="Y257" s="299"/>
      <c r="Z257" s="299"/>
      <c r="AA257" s="299"/>
      <c r="AB257" s="299"/>
      <c r="AC257" s="299"/>
      <c r="AD257" s="299"/>
      <c r="AE257" s="299"/>
      <c r="AF257" s="299"/>
      <c r="AG257" s="299"/>
      <c r="AH257" s="299"/>
      <c r="AI257" s="299"/>
      <c r="AJ257" s="299"/>
      <c r="AK257" s="299"/>
    </row>
    <row r="258" spans="1:37" ht="12.75" customHeight="1" x14ac:dyDescent="0.25">
      <c r="A258" s="299"/>
      <c r="B258" s="45"/>
      <c r="C258" s="299"/>
      <c r="D258" s="299"/>
      <c r="E258" s="299"/>
      <c r="F258" s="345"/>
      <c r="G258" s="345"/>
      <c r="H258" s="345"/>
      <c r="I258" s="345"/>
      <c r="J258" s="345"/>
      <c r="K258" s="345"/>
      <c r="L258" s="345"/>
      <c r="M258" s="345"/>
      <c r="N258" s="345"/>
      <c r="O258" s="299"/>
      <c r="P258" s="299"/>
      <c r="Q258" s="299"/>
      <c r="R258" s="299"/>
      <c r="S258" s="299"/>
      <c r="T258" s="299"/>
      <c r="U258" s="299"/>
      <c r="V258" s="299"/>
      <c r="W258" s="299"/>
      <c r="X258" s="299"/>
      <c r="Y258" s="299"/>
      <c r="Z258" s="299"/>
      <c r="AA258" s="299"/>
      <c r="AB258" s="299"/>
      <c r="AC258" s="299"/>
      <c r="AD258" s="299"/>
      <c r="AE258" s="299"/>
      <c r="AF258" s="299"/>
      <c r="AG258" s="299"/>
      <c r="AH258" s="299"/>
      <c r="AI258" s="299"/>
      <c r="AJ258" s="299"/>
      <c r="AK258" s="299"/>
    </row>
    <row r="259" spans="1:37" ht="12.75" customHeight="1" x14ac:dyDescent="0.25">
      <c r="A259" s="299"/>
      <c r="B259" s="45"/>
      <c r="C259" s="299"/>
      <c r="D259" s="299"/>
      <c r="E259" s="299"/>
      <c r="F259" s="345"/>
      <c r="G259" s="345"/>
      <c r="H259" s="345"/>
      <c r="I259" s="345"/>
      <c r="J259" s="345"/>
      <c r="K259" s="345"/>
      <c r="L259" s="345"/>
      <c r="M259" s="345"/>
      <c r="N259" s="345"/>
      <c r="O259" s="299"/>
      <c r="P259" s="299"/>
      <c r="Q259" s="299"/>
      <c r="R259" s="299"/>
      <c r="S259" s="299"/>
      <c r="T259" s="299"/>
      <c r="U259" s="299"/>
      <c r="V259" s="299"/>
      <c r="W259" s="299"/>
      <c r="X259" s="299"/>
      <c r="Y259" s="299"/>
      <c r="Z259" s="299"/>
      <c r="AA259" s="299"/>
      <c r="AB259" s="299"/>
      <c r="AC259" s="299"/>
      <c r="AD259" s="299"/>
      <c r="AE259" s="299"/>
      <c r="AF259" s="299"/>
      <c r="AG259" s="299"/>
      <c r="AH259" s="299"/>
      <c r="AI259" s="299"/>
      <c r="AJ259" s="299"/>
      <c r="AK259" s="299"/>
    </row>
    <row r="260" spans="1:37" ht="12.75" customHeight="1" x14ac:dyDescent="0.25">
      <c r="A260" s="299"/>
      <c r="B260" s="45"/>
      <c r="C260" s="299"/>
      <c r="D260" s="299"/>
      <c r="E260" s="299"/>
      <c r="F260" s="345"/>
      <c r="G260" s="345"/>
      <c r="H260" s="345"/>
      <c r="I260" s="345"/>
      <c r="J260" s="345"/>
      <c r="K260" s="345"/>
      <c r="L260" s="345"/>
      <c r="M260" s="345"/>
      <c r="N260" s="345"/>
      <c r="O260" s="299"/>
      <c r="P260" s="299"/>
      <c r="Q260" s="299"/>
      <c r="R260" s="299"/>
      <c r="S260" s="299"/>
      <c r="T260" s="299"/>
      <c r="U260" s="299"/>
      <c r="V260" s="299"/>
      <c r="W260" s="299"/>
      <c r="X260" s="299"/>
      <c r="Y260" s="299"/>
      <c r="Z260" s="299"/>
      <c r="AA260" s="299"/>
      <c r="AB260" s="299"/>
      <c r="AC260" s="299"/>
      <c r="AD260" s="299"/>
      <c r="AE260" s="299"/>
      <c r="AF260" s="299"/>
      <c r="AG260" s="299"/>
      <c r="AH260" s="299"/>
      <c r="AI260" s="299"/>
      <c r="AJ260" s="299"/>
      <c r="AK260" s="299"/>
    </row>
    <row r="261" spans="1:37" ht="12.75" customHeight="1" x14ac:dyDescent="0.25">
      <c r="A261" s="299"/>
      <c r="B261" s="45"/>
      <c r="C261" s="299"/>
      <c r="D261" s="299"/>
      <c r="E261" s="299"/>
      <c r="F261" s="345"/>
      <c r="G261" s="345"/>
      <c r="H261" s="345"/>
      <c r="I261" s="345"/>
      <c r="J261" s="345"/>
      <c r="K261" s="345"/>
      <c r="L261" s="345"/>
      <c r="M261" s="345"/>
      <c r="N261" s="345"/>
      <c r="O261" s="299"/>
      <c r="P261" s="299"/>
      <c r="Q261" s="299"/>
      <c r="R261" s="299"/>
      <c r="S261" s="299"/>
      <c r="T261" s="299"/>
      <c r="U261" s="299"/>
      <c r="V261" s="299"/>
      <c r="W261" s="299"/>
      <c r="X261" s="299"/>
      <c r="Y261" s="299"/>
      <c r="Z261" s="299"/>
      <c r="AA261" s="299"/>
      <c r="AB261" s="299"/>
      <c r="AC261" s="299"/>
      <c r="AD261" s="299"/>
      <c r="AE261" s="299"/>
      <c r="AF261" s="299"/>
      <c r="AG261" s="299"/>
      <c r="AH261" s="299"/>
      <c r="AI261" s="299"/>
      <c r="AJ261" s="299"/>
      <c r="AK261" s="299"/>
    </row>
    <row r="262" spans="1:37" ht="12.75" customHeight="1" x14ac:dyDescent="0.25">
      <c r="A262" s="299"/>
      <c r="B262" s="45"/>
      <c r="C262" s="299"/>
      <c r="D262" s="299"/>
      <c r="E262" s="299"/>
      <c r="F262" s="345"/>
      <c r="G262" s="345"/>
      <c r="H262" s="345"/>
      <c r="I262" s="345"/>
      <c r="J262" s="345"/>
      <c r="K262" s="345"/>
      <c r="L262" s="345"/>
      <c r="M262" s="345"/>
      <c r="N262" s="345"/>
      <c r="O262" s="299"/>
      <c r="P262" s="299"/>
      <c r="Q262" s="299"/>
      <c r="R262" s="299"/>
      <c r="S262" s="299"/>
      <c r="T262" s="299"/>
      <c r="U262" s="299"/>
      <c r="V262" s="299"/>
      <c r="W262" s="299"/>
      <c r="X262" s="299"/>
      <c r="Y262" s="299"/>
      <c r="Z262" s="299"/>
      <c r="AA262" s="299"/>
      <c r="AB262" s="299"/>
      <c r="AC262" s="299"/>
      <c r="AD262" s="299"/>
      <c r="AE262" s="299"/>
      <c r="AF262" s="299"/>
      <c r="AG262" s="299"/>
      <c r="AH262" s="299"/>
      <c r="AI262" s="299"/>
      <c r="AJ262" s="299"/>
      <c r="AK262" s="299"/>
    </row>
    <row r="263" spans="1:37" ht="12.75" customHeight="1" x14ac:dyDescent="0.25">
      <c r="A263" s="299"/>
      <c r="B263" s="45"/>
      <c r="C263" s="299"/>
      <c r="D263" s="299"/>
      <c r="E263" s="299"/>
      <c r="F263" s="345"/>
      <c r="G263" s="345"/>
      <c r="H263" s="345"/>
      <c r="I263" s="345"/>
      <c r="J263" s="345"/>
      <c r="K263" s="345"/>
      <c r="L263" s="345"/>
      <c r="M263" s="345"/>
      <c r="N263" s="345"/>
      <c r="O263" s="299"/>
      <c r="P263" s="299"/>
      <c r="Q263" s="299"/>
      <c r="R263" s="299"/>
      <c r="S263" s="299"/>
      <c r="T263" s="299"/>
      <c r="U263" s="299"/>
      <c r="V263" s="299"/>
      <c r="W263" s="299"/>
      <c r="X263" s="299"/>
      <c r="Y263" s="299"/>
      <c r="Z263" s="299"/>
      <c r="AA263" s="299"/>
      <c r="AB263" s="299"/>
      <c r="AC263" s="299"/>
      <c r="AD263" s="299"/>
      <c r="AE263" s="299"/>
      <c r="AF263" s="299"/>
      <c r="AG263" s="299"/>
      <c r="AH263" s="299"/>
      <c r="AI263" s="299"/>
      <c r="AJ263" s="299"/>
      <c r="AK263" s="299"/>
    </row>
    <row r="264" spans="1:37" ht="12.75" customHeight="1" x14ac:dyDescent="0.25">
      <c r="A264" s="299"/>
      <c r="B264" s="45"/>
      <c r="C264" s="299"/>
      <c r="D264" s="299"/>
      <c r="E264" s="299"/>
      <c r="F264" s="345"/>
      <c r="G264" s="345"/>
      <c r="H264" s="345"/>
      <c r="I264" s="345"/>
      <c r="J264" s="345"/>
      <c r="K264" s="345"/>
      <c r="L264" s="345"/>
      <c r="M264" s="345"/>
      <c r="N264" s="345"/>
      <c r="O264" s="299"/>
      <c r="P264" s="299"/>
      <c r="Q264" s="299"/>
      <c r="R264" s="299"/>
      <c r="S264" s="299"/>
      <c r="T264" s="299"/>
      <c r="U264" s="299"/>
      <c r="V264" s="299"/>
      <c r="W264" s="299"/>
      <c r="X264" s="299"/>
      <c r="Y264" s="299"/>
      <c r="Z264" s="299"/>
      <c r="AA264" s="299"/>
      <c r="AB264" s="299"/>
      <c r="AC264" s="299"/>
      <c r="AD264" s="299"/>
      <c r="AE264" s="299"/>
      <c r="AF264" s="299"/>
      <c r="AG264" s="299"/>
      <c r="AH264" s="299"/>
      <c r="AI264" s="299"/>
      <c r="AJ264" s="299"/>
      <c r="AK264" s="299"/>
    </row>
    <row r="265" spans="1:37" ht="12.75" customHeight="1" x14ac:dyDescent="0.25">
      <c r="A265" s="299"/>
      <c r="B265" s="45"/>
      <c r="C265" s="299"/>
      <c r="D265" s="299"/>
      <c r="E265" s="299"/>
      <c r="F265" s="345"/>
      <c r="G265" s="345"/>
      <c r="H265" s="345"/>
      <c r="I265" s="345"/>
      <c r="J265" s="345"/>
      <c r="K265" s="345"/>
      <c r="L265" s="345"/>
      <c r="M265" s="345"/>
      <c r="N265" s="345"/>
      <c r="O265" s="299"/>
      <c r="P265" s="299"/>
      <c r="Q265" s="299"/>
      <c r="R265" s="299"/>
      <c r="S265" s="299"/>
      <c r="T265" s="299"/>
      <c r="U265" s="299"/>
      <c r="V265" s="299"/>
      <c r="W265" s="299"/>
      <c r="X265" s="299"/>
      <c r="Y265" s="299"/>
      <c r="Z265" s="299"/>
      <c r="AA265" s="299"/>
      <c r="AB265" s="299"/>
      <c r="AC265" s="299"/>
      <c r="AD265" s="299"/>
      <c r="AE265" s="299"/>
      <c r="AF265" s="299"/>
      <c r="AG265" s="299"/>
      <c r="AH265" s="299"/>
      <c r="AI265" s="299"/>
      <c r="AJ265" s="299"/>
      <c r="AK265" s="299"/>
    </row>
    <row r="266" spans="1:37" ht="12.75" customHeight="1" x14ac:dyDescent="0.25">
      <c r="A266" s="299"/>
      <c r="B266" s="45"/>
      <c r="C266" s="299"/>
      <c r="D266" s="299"/>
      <c r="E266" s="299"/>
      <c r="F266" s="345"/>
      <c r="G266" s="345"/>
      <c r="H266" s="345"/>
      <c r="I266" s="345"/>
      <c r="J266" s="345"/>
      <c r="K266" s="345"/>
      <c r="L266" s="345"/>
      <c r="M266" s="345"/>
      <c r="N266" s="345"/>
      <c r="O266" s="299"/>
      <c r="P266" s="299"/>
      <c r="Q266" s="299"/>
      <c r="R266" s="299"/>
      <c r="S266" s="299"/>
      <c r="T266" s="299"/>
      <c r="U266" s="299"/>
      <c r="V266" s="299"/>
      <c r="W266" s="299"/>
      <c r="X266" s="299"/>
      <c r="Y266" s="299"/>
      <c r="Z266" s="299"/>
      <c r="AA266" s="299"/>
      <c r="AB266" s="299"/>
      <c r="AC266" s="299"/>
      <c r="AD266" s="299"/>
      <c r="AE266" s="299"/>
      <c r="AF266" s="299"/>
      <c r="AG266" s="299"/>
      <c r="AH266" s="299"/>
      <c r="AI266" s="299"/>
      <c r="AJ266" s="299"/>
      <c r="AK266" s="299"/>
    </row>
    <row r="267" spans="1:37" ht="12.75" customHeight="1" x14ac:dyDescent="0.25">
      <c r="A267" s="299"/>
      <c r="B267" s="45"/>
      <c r="C267" s="299"/>
      <c r="D267" s="299"/>
      <c r="E267" s="299"/>
      <c r="F267" s="345"/>
      <c r="G267" s="345"/>
      <c r="H267" s="345"/>
      <c r="I267" s="345"/>
      <c r="J267" s="345"/>
      <c r="K267" s="345"/>
      <c r="L267" s="345"/>
      <c r="M267" s="345"/>
      <c r="N267" s="345"/>
      <c r="O267" s="299"/>
      <c r="P267" s="299"/>
      <c r="Q267" s="299"/>
      <c r="R267" s="299"/>
      <c r="S267" s="299"/>
      <c r="T267" s="299"/>
      <c r="U267" s="299"/>
      <c r="V267" s="299"/>
      <c r="W267" s="299"/>
      <c r="X267" s="299"/>
      <c r="Y267" s="299"/>
      <c r="Z267" s="299"/>
      <c r="AA267" s="299"/>
      <c r="AB267" s="299"/>
      <c r="AC267" s="299"/>
      <c r="AD267" s="299"/>
      <c r="AE267" s="299"/>
      <c r="AF267" s="299"/>
      <c r="AG267" s="299"/>
      <c r="AH267" s="299"/>
      <c r="AI267" s="299"/>
      <c r="AJ267" s="299"/>
      <c r="AK267" s="299"/>
    </row>
    <row r="268" spans="1:37" ht="12.75" customHeight="1" x14ac:dyDescent="0.25">
      <c r="A268" s="299"/>
      <c r="B268" s="45"/>
      <c r="C268" s="299"/>
      <c r="D268" s="299"/>
      <c r="E268" s="299"/>
      <c r="F268" s="345"/>
      <c r="G268" s="345"/>
      <c r="H268" s="345"/>
      <c r="I268" s="345"/>
      <c r="J268" s="345"/>
      <c r="K268" s="345"/>
      <c r="L268" s="345"/>
      <c r="M268" s="345"/>
      <c r="N268" s="345"/>
      <c r="O268" s="299"/>
      <c r="P268" s="299"/>
      <c r="Q268" s="299"/>
      <c r="R268" s="299"/>
      <c r="S268" s="299"/>
      <c r="T268" s="299"/>
      <c r="U268" s="299"/>
      <c r="V268" s="299"/>
      <c r="W268" s="299"/>
      <c r="X268" s="299"/>
      <c r="Y268" s="299"/>
      <c r="Z268" s="299"/>
      <c r="AA268" s="299"/>
      <c r="AB268" s="299"/>
      <c r="AC268" s="299"/>
      <c r="AD268" s="299"/>
      <c r="AE268" s="299"/>
      <c r="AF268" s="299"/>
      <c r="AG268" s="299"/>
      <c r="AH268" s="299"/>
      <c r="AI268" s="299"/>
      <c r="AJ268" s="299"/>
      <c r="AK268" s="299"/>
    </row>
    <row r="269" spans="1:37" ht="12.75" customHeight="1" x14ac:dyDescent="0.25">
      <c r="A269" s="299"/>
      <c r="B269" s="45"/>
      <c r="C269" s="299"/>
      <c r="D269" s="299"/>
      <c r="E269" s="299"/>
      <c r="F269" s="345"/>
      <c r="G269" s="345"/>
      <c r="H269" s="345"/>
      <c r="I269" s="345"/>
      <c r="J269" s="345"/>
      <c r="K269" s="345"/>
      <c r="L269" s="345"/>
      <c r="M269" s="345"/>
      <c r="N269" s="345"/>
      <c r="O269" s="299"/>
      <c r="P269" s="299"/>
      <c r="Q269" s="299"/>
      <c r="R269" s="299"/>
      <c r="S269" s="299"/>
      <c r="T269" s="299"/>
      <c r="U269" s="299"/>
      <c r="V269" s="299"/>
      <c r="W269" s="299"/>
      <c r="X269" s="299"/>
      <c r="Y269" s="299"/>
      <c r="Z269" s="299"/>
      <c r="AA269" s="299"/>
      <c r="AB269" s="299"/>
      <c r="AC269" s="299"/>
      <c r="AD269" s="299"/>
      <c r="AE269" s="299"/>
      <c r="AF269" s="299"/>
      <c r="AG269" s="299"/>
      <c r="AH269" s="299"/>
      <c r="AI269" s="299"/>
      <c r="AJ269" s="299"/>
      <c r="AK269" s="299"/>
    </row>
    <row r="270" spans="1:37" ht="12.75" customHeight="1" x14ac:dyDescent="0.25">
      <c r="A270" s="299"/>
      <c r="B270" s="45"/>
      <c r="C270" s="299"/>
      <c r="D270" s="299"/>
      <c r="E270" s="299"/>
      <c r="F270" s="345"/>
      <c r="G270" s="345"/>
      <c r="H270" s="345"/>
      <c r="I270" s="345"/>
      <c r="J270" s="345"/>
      <c r="K270" s="345"/>
      <c r="L270" s="345"/>
      <c r="M270" s="345"/>
      <c r="N270" s="345"/>
      <c r="O270" s="299"/>
      <c r="P270" s="299"/>
      <c r="Q270" s="299"/>
      <c r="R270" s="299"/>
      <c r="S270" s="299"/>
      <c r="T270" s="299"/>
      <c r="U270" s="299"/>
      <c r="V270" s="299"/>
      <c r="W270" s="299"/>
      <c r="X270" s="299"/>
      <c r="Y270" s="299"/>
      <c r="Z270" s="299"/>
      <c r="AA270" s="299"/>
      <c r="AB270" s="299"/>
      <c r="AC270" s="299"/>
      <c r="AD270" s="299"/>
      <c r="AE270" s="299"/>
      <c r="AF270" s="299"/>
      <c r="AG270" s="299"/>
      <c r="AH270" s="299"/>
      <c r="AI270" s="299"/>
      <c r="AJ270" s="299"/>
      <c r="AK270" s="299"/>
    </row>
    <row r="271" spans="1:37" ht="12.75" customHeight="1" x14ac:dyDescent="0.25">
      <c r="A271" s="299"/>
      <c r="B271" s="45"/>
      <c r="C271" s="299"/>
      <c r="D271" s="299"/>
      <c r="E271" s="299"/>
      <c r="F271" s="345"/>
      <c r="G271" s="345"/>
      <c r="H271" s="345"/>
      <c r="I271" s="345"/>
      <c r="J271" s="345"/>
      <c r="K271" s="345"/>
      <c r="L271" s="345"/>
      <c r="M271" s="345"/>
      <c r="N271" s="345"/>
      <c r="O271" s="299"/>
      <c r="P271" s="299"/>
      <c r="Q271" s="299"/>
      <c r="R271" s="299"/>
      <c r="S271" s="299"/>
      <c r="T271" s="299"/>
      <c r="U271" s="299"/>
      <c r="V271" s="299"/>
      <c r="W271" s="299"/>
      <c r="X271" s="299"/>
      <c r="Y271" s="299"/>
      <c r="Z271" s="299"/>
      <c r="AA271" s="299"/>
      <c r="AB271" s="299"/>
      <c r="AC271" s="299"/>
      <c r="AD271" s="299"/>
      <c r="AE271" s="299"/>
      <c r="AF271" s="299"/>
      <c r="AG271" s="299"/>
      <c r="AH271" s="299"/>
      <c r="AI271" s="299"/>
      <c r="AJ271" s="299"/>
      <c r="AK271" s="299"/>
    </row>
    <row r="272" spans="1:37" ht="12.75" customHeight="1" x14ac:dyDescent="0.25">
      <c r="A272" s="299"/>
      <c r="B272" s="45"/>
      <c r="C272" s="299"/>
      <c r="D272" s="299"/>
      <c r="E272" s="299"/>
      <c r="F272" s="345"/>
      <c r="G272" s="345"/>
      <c r="H272" s="345"/>
      <c r="I272" s="345"/>
      <c r="J272" s="345"/>
      <c r="K272" s="345"/>
      <c r="L272" s="345"/>
      <c r="M272" s="345"/>
      <c r="N272" s="345"/>
      <c r="O272" s="299"/>
      <c r="P272" s="299"/>
      <c r="Q272" s="299"/>
      <c r="R272" s="299"/>
      <c r="S272" s="299"/>
      <c r="T272" s="299"/>
      <c r="U272" s="299"/>
      <c r="V272" s="299"/>
      <c r="W272" s="299"/>
      <c r="X272" s="299"/>
      <c r="Y272" s="299"/>
      <c r="Z272" s="299"/>
      <c r="AA272" s="299"/>
      <c r="AB272" s="299"/>
      <c r="AC272" s="299"/>
      <c r="AD272" s="299"/>
      <c r="AE272" s="299"/>
      <c r="AF272" s="299"/>
      <c r="AG272" s="299"/>
      <c r="AH272" s="299"/>
      <c r="AI272" s="299"/>
      <c r="AJ272" s="299"/>
      <c r="AK272" s="299"/>
    </row>
    <row r="273" spans="1:37" ht="12.75" customHeight="1" x14ac:dyDescent="0.25">
      <c r="A273" s="299"/>
      <c r="B273" s="45"/>
      <c r="C273" s="299"/>
      <c r="D273" s="299"/>
      <c r="E273" s="299"/>
      <c r="F273" s="345"/>
      <c r="G273" s="345"/>
      <c r="H273" s="345"/>
      <c r="I273" s="345"/>
      <c r="J273" s="345"/>
      <c r="K273" s="345"/>
      <c r="L273" s="345"/>
      <c r="M273" s="345"/>
      <c r="N273" s="345"/>
      <c r="O273" s="299"/>
      <c r="P273" s="299"/>
      <c r="Q273" s="299"/>
      <c r="R273" s="299"/>
      <c r="S273" s="299"/>
      <c r="T273" s="299"/>
      <c r="U273" s="299"/>
      <c r="V273" s="299"/>
      <c r="W273" s="299"/>
      <c r="X273" s="299"/>
      <c r="Y273" s="299"/>
      <c r="Z273" s="299"/>
      <c r="AA273" s="299"/>
      <c r="AB273" s="299"/>
      <c r="AC273" s="299"/>
      <c r="AD273" s="299"/>
      <c r="AE273" s="299"/>
      <c r="AF273" s="299"/>
      <c r="AG273" s="299"/>
      <c r="AH273" s="299"/>
      <c r="AI273" s="299"/>
      <c r="AJ273" s="299"/>
      <c r="AK273" s="299"/>
    </row>
    <row r="274" spans="1:37" ht="12.75" customHeight="1" x14ac:dyDescent="0.25">
      <c r="A274" s="299"/>
      <c r="B274" s="45"/>
      <c r="C274" s="299"/>
      <c r="D274" s="299"/>
      <c r="E274" s="299"/>
      <c r="F274" s="345"/>
      <c r="G274" s="345"/>
      <c r="H274" s="345"/>
      <c r="I274" s="345"/>
      <c r="J274" s="345"/>
      <c r="K274" s="345"/>
      <c r="L274" s="345"/>
      <c r="M274" s="345"/>
      <c r="N274" s="345"/>
      <c r="O274" s="299"/>
      <c r="P274" s="299"/>
      <c r="Q274" s="299"/>
      <c r="R274" s="299"/>
      <c r="S274" s="299"/>
      <c r="T274" s="299"/>
      <c r="U274" s="299"/>
      <c r="V274" s="299"/>
      <c r="W274" s="299"/>
      <c r="X274" s="299"/>
      <c r="Y274" s="299"/>
      <c r="Z274" s="299"/>
      <c r="AA274" s="299"/>
      <c r="AB274" s="299"/>
      <c r="AC274" s="299"/>
      <c r="AD274" s="299"/>
      <c r="AE274" s="299"/>
      <c r="AF274" s="299"/>
      <c r="AG274" s="299"/>
      <c r="AH274" s="299"/>
      <c r="AI274" s="299"/>
      <c r="AJ274" s="299"/>
      <c r="AK274" s="299"/>
    </row>
    <row r="275" spans="1:37" ht="12.75" customHeight="1" x14ac:dyDescent="0.25">
      <c r="A275" s="299"/>
      <c r="B275" s="45"/>
      <c r="C275" s="299"/>
      <c r="D275" s="299"/>
      <c r="E275" s="299"/>
      <c r="F275" s="345"/>
      <c r="G275" s="345"/>
      <c r="H275" s="345"/>
      <c r="I275" s="345"/>
      <c r="J275" s="345"/>
      <c r="K275" s="345"/>
      <c r="L275" s="345"/>
      <c r="M275" s="345"/>
      <c r="N275" s="345"/>
      <c r="O275" s="299"/>
      <c r="P275" s="299"/>
      <c r="Q275" s="299"/>
      <c r="R275" s="299"/>
      <c r="S275" s="299"/>
      <c r="T275" s="299"/>
      <c r="U275" s="299"/>
      <c r="V275" s="299"/>
      <c r="W275" s="299"/>
      <c r="X275" s="299"/>
      <c r="Y275" s="299"/>
      <c r="Z275" s="299"/>
      <c r="AA275" s="299"/>
      <c r="AB275" s="299"/>
      <c r="AC275" s="299"/>
      <c r="AD275" s="299"/>
      <c r="AE275" s="299"/>
      <c r="AF275" s="299"/>
      <c r="AG275" s="299"/>
      <c r="AH275" s="299"/>
      <c r="AI275" s="299"/>
      <c r="AJ275" s="299"/>
      <c r="AK275" s="299"/>
    </row>
    <row r="276" spans="1:37" ht="12.75" customHeight="1" x14ac:dyDescent="0.25">
      <c r="A276" s="299"/>
      <c r="B276" s="45"/>
      <c r="C276" s="299"/>
      <c r="D276" s="299"/>
      <c r="E276" s="299"/>
      <c r="F276" s="345"/>
      <c r="G276" s="345"/>
      <c r="H276" s="345"/>
      <c r="I276" s="345"/>
      <c r="J276" s="345"/>
      <c r="K276" s="345"/>
      <c r="L276" s="345"/>
      <c r="M276" s="345"/>
      <c r="N276" s="345"/>
      <c r="O276" s="299"/>
      <c r="P276" s="299"/>
      <c r="Q276" s="299"/>
      <c r="R276" s="299"/>
      <c r="S276" s="299"/>
      <c r="T276" s="299"/>
      <c r="U276" s="299"/>
      <c r="V276" s="299"/>
      <c r="W276" s="299"/>
      <c r="X276" s="299"/>
      <c r="Y276" s="299"/>
      <c r="Z276" s="299"/>
      <c r="AA276" s="299"/>
      <c r="AB276" s="299"/>
      <c r="AC276" s="299"/>
      <c r="AD276" s="299"/>
      <c r="AE276" s="299"/>
      <c r="AF276" s="299"/>
      <c r="AG276" s="299"/>
      <c r="AH276" s="299"/>
      <c r="AI276" s="299"/>
      <c r="AJ276" s="299"/>
      <c r="AK276" s="299"/>
    </row>
    <row r="277" spans="1:37" ht="12.75" customHeight="1" x14ac:dyDescent="0.25">
      <c r="A277" s="299"/>
      <c r="B277" s="45"/>
      <c r="C277" s="299"/>
      <c r="D277" s="299"/>
      <c r="E277" s="299"/>
      <c r="F277" s="345"/>
      <c r="G277" s="345"/>
      <c r="H277" s="345"/>
      <c r="I277" s="345"/>
      <c r="J277" s="345"/>
      <c r="K277" s="345"/>
      <c r="L277" s="345"/>
      <c r="M277" s="345"/>
      <c r="N277" s="345"/>
      <c r="O277" s="299"/>
      <c r="P277" s="299"/>
      <c r="Q277" s="299"/>
      <c r="R277" s="299"/>
      <c r="S277" s="299"/>
      <c r="T277" s="299"/>
      <c r="U277" s="299"/>
      <c r="V277" s="299"/>
      <c r="W277" s="299"/>
      <c r="X277" s="299"/>
      <c r="Y277" s="299"/>
      <c r="Z277" s="299"/>
      <c r="AA277" s="299"/>
      <c r="AB277" s="299"/>
      <c r="AC277" s="299"/>
      <c r="AD277" s="299"/>
      <c r="AE277" s="299"/>
      <c r="AF277" s="299"/>
      <c r="AG277" s="299"/>
      <c r="AH277" s="299"/>
      <c r="AI277" s="299"/>
      <c r="AJ277" s="299"/>
      <c r="AK277" s="299"/>
    </row>
    <row r="278" spans="1:37" ht="12.75" customHeight="1" x14ac:dyDescent="0.25">
      <c r="A278" s="299"/>
      <c r="B278" s="45"/>
      <c r="C278" s="299"/>
      <c r="D278" s="299"/>
      <c r="E278" s="299"/>
      <c r="F278" s="345"/>
      <c r="G278" s="345"/>
      <c r="H278" s="345"/>
      <c r="I278" s="345"/>
      <c r="J278" s="345"/>
      <c r="K278" s="345"/>
      <c r="L278" s="345"/>
      <c r="M278" s="345"/>
      <c r="N278" s="345"/>
      <c r="O278" s="299"/>
      <c r="P278" s="299"/>
      <c r="Q278" s="299"/>
      <c r="R278" s="299"/>
      <c r="S278" s="299"/>
      <c r="T278" s="299"/>
      <c r="U278" s="299"/>
      <c r="V278" s="299"/>
      <c r="W278" s="299"/>
      <c r="X278" s="299"/>
      <c r="Y278" s="299"/>
      <c r="Z278" s="299"/>
      <c r="AA278" s="299"/>
      <c r="AB278" s="299"/>
      <c r="AC278" s="299"/>
      <c r="AD278" s="299"/>
      <c r="AE278" s="299"/>
      <c r="AF278" s="299"/>
      <c r="AG278" s="299"/>
      <c r="AH278" s="299"/>
      <c r="AI278" s="299"/>
      <c r="AJ278" s="299"/>
      <c r="AK278" s="299"/>
    </row>
    <row r="279" spans="1:37" ht="12.75" customHeight="1" x14ac:dyDescent="0.25">
      <c r="A279" s="299"/>
      <c r="B279" s="45"/>
      <c r="C279" s="299"/>
      <c r="D279" s="299"/>
      <c r="E279" s="299"/>
      <c r="F279" s="345"/>
      <c r="G279" s="345"/>
      <c r="H279" s="345"/>
      <c r="I279" s="345"/>
      <c r="J279" s="345"/>
      <c r="K279" s="345"/>
      <c r="L279" s="345"/>
      <c r="M279" s="345"/>
      <c r="N279" s="345"/>
      <c r="O279" s="299"/>
      <c r="P279" s="299"/>
      <c r="Q279" s="299"/>
      <c r="R279" s="299"/>
      <c r="S279" s="299"/>
      <c r="T279" s="299"/>
      <c r="U279" s="299"/>
      <c r="V279" s="299"/>
      <c r="W279" s="299"/>
      <c r="X279" s="299"/>
      <c r="Y279" s="299"/>
      <c r="Z279" s="299"/>
      <c r="AA279" s="299"/>
      <c r="AB279" s="299"/>
      <c r="AC279" s="299"/>
      <c r="AD279" s="299"/>
      <c r="AE279" s="299"/>
      <c r="AF279" s="299"/>
      <c r="AG279" s="299"/>
      <c r="AH279" s="299"/>
      <c r="AI279" s="299"/>
      <c r="AJ279" s="299"/>
      <c r="AK279" s="299"/>
    </row>
    <row r="280" spans="1:37" ht="12.75" customHeight="1" x14ac:dyDescent="0.25">
      <c r="A280" s="299"/>
      <c r="B280" s="45"/>
      <c r="C280" s="299"/>
      <c r="D280" s="299"/>
      <c r="E280" s="299"/>
      <c r="F280" s="345"/>
      <c r="G280" s="345"/>
      <c r="H280" s="345"/>
      <c r="I280" s="345"/>
      <c r="J280" s="345"/>
      <c r="K280" s="345"/>
      <c r="L280" s="345"/>
      <c r="M280" s="345"/>
      <c r="N280" s="345"/>
      <c r="O280" s="299"/>
      <c r="P280" s="299"/>
      <c r="Q280" s="299"/>
      <c r="R280" s="299"/>
      <c r="S280" s="299"/>
      <c r="T280" s="299"/>
      <c r="U280" s="299"/>
      <c r="V280" s="299"/>
      <c r="W280" s="299"/>
      <c r="X280" s="299"/>
      <c r="Y280" s="299"/>
      <c r="Z280" s="299"/>
      <c r="AA280" s="299"/>
      <c r="AB280" s="299"/>
      <c r="AC280" s="299"/>
      <c r="AD280" s="299"/>
      <c r="AE280" s="299"/>
      <c r="AF280" s="299"/>
      <c r="AG280" s="299"/>
      <c r="AH280" s="299"/>
      <c r="AI280" s="299"/>
      <c r="AJ280" s="299"/>
      <c r="AK280" s="299"/>
    </row>
    <row r="281" spans="1:37" ht="12.75" customHeight="1" x14ac:dyDescent="0.25">
      <c r="A281" s="299"/>
      <c r="B281" s="45"/>
      <c r="C281" s="299"/>
      <c r="D281" s="299"/>
      <c r="E281" s="299"/>
      <c r="F281" s="345"/>
      <c r="G281" s="345"/>
      <c r="H281" s="345"/>
      <c r="I281" s="345"/>
      <c r="J281" s="345"/>
      <c r="K281" s="345"/>
      <c r="L281" s="345"/>
      <c r="M281" s="345"/>
      <c r="N281" s="345"/>
      <c r="O281" s="299"/>
      <c r="P281" s="299"/>
      <c r="Q281" s="299"/>
      <c r="R281" s="299"/>
      <c r="S281" s="299"/>
      <c r="T281" s="299"/>
      <c r="U281" s="299"/>
      <c r="V281" s="299"/>
      <c r="W281" s="299"/>
      <c r="X281" s="299"/>
      <c r="Y281" s="299"/>
      <c r="Z281" s="299"/>
      <c r="AA281" s="299"/>
      <c r="AB281" s="299"/>
      <c r="AC281" s="299"/>
      <c r="AD281" s="299"/>
      <c r="AE281" s="299"/>
      <c r="AF281" s="299"/>
      <c r="AG281" s="299"/>
      <c r="AH281" s="299"/>
      <c r="AI281" s="299"/>
      <c r="AJ281" s="299"/>
      <c r="AK281" s="299"/>
    </row>
    <row r="282" spans="1:37" ht="12.75" customHeight="1" x14ac:dyDescent="0.25">
      <c r="A282" s="299"/>
      <c r="B282" s="45"/>
      <c r="C282" s="299"/>
      <c r="D282" s="299"/>
      <c r="E282" s="299"/>
      <c r="F282" s="345"/>
      <c r="G282" s="345"/>
      <c r="H282" s="345"/>
      <c r="I282" s="345"/>
      <c r="J282" s="345"/>
      <c r="K282" s="345"/>
      <c r="L282" s="345"/>
      <c r="M282" s="345"/>
      <c r="N282" s="345"/>
      <c r="O282" s="299"/>
      <c r="P282" s="299"/>
      <c r="Q282" s="299"/>
      <c r="R282" s="299"/>
      <c r="S282" s="299"/>
      <c r="T282" s="299"/>
      <c r="U282" s="299"/>
      <c r="V282" s="299"/>
      <c r="W282" s="299"/>
      <c r="X282" s="299"/>
      <c r="Y282" s="299"/>
      <c r="Z282" s="299"/>
      <c r="AA282" s="299"/>
      <c r="AB282" s="299"/>
      <c r="AC282" s="299"/>
      <c r="AD282" s="299"/>
      <c r="AE282" s="299"/>
      <c r="AF282" s="299"/>
      <c r="AG282" s="299"/>
      <c r="AH282" s="299"/>
      <c r="AI282" s="299"/>
      <c r="AJ282" s="299"/>
      <c r="AK282" s="299"/>
    </row>
    <row r="283" spans="1:37" ht="12.75" customHeight="1" x14ac:dyDescent="0.25">
      <c r="A283" s="299"/>
      <c r="B283" s="45"/>
      <c r="C283" s="299"/>
      <c r="D283" s="299"/>
      <c r="E283" s="299"/>
      <c r="F283" s="345"/>
      <c r="G283" s="345"/>
      <c r="H283" s="345"/>
      <c r="I283" s="345"/>
      <c r="J283" s="345"/>
      <c r="K283" s="345"/>
      <c r="L283" s="345"/>
      <c r="M283" s="345"/>
      <c r="N283" s="345"/>
      <c r="O283" s="299"/>
      <c r="P283" s="299"/>
      <c r="Q283" s="299"/>
      <c r="R283" s="299"/>
      <c r="S283" s="299"/>
      <c r="T283" s="299"/>
      <c r="U283" s="299"/>
      <c r="V283" s="299"/>
      <c r="W283" s="299"/>
      <c r="X283" s="299"/>
      <c r="Y283" s="299"/>
      <c r="Z283" s="299"/>
      <c r="AA283" s="299"/>
      <c r="AB283" s="299"/>
      <c r="AC283" s="299"/>
      <c r="AD283" s="299"/>
      <c r="AE283" s="299"/>
      <c r="AF283" s="299"/>
      <c r="AG283" s="299"/>
      <c r="AH283" s="299"/>
      <c r="AI283" s="299"/>
      <c r="AJ283" s="299"/>
      <c r="AK283" s="299"/>
    </row>
    <row r="284" spans="1:37" ht="12.75" customHeight="1" x14ac:dyDescent="0.25">
      <c r="A284" s="299"/>
      <c r="B284" s="45"/>
      <c r="C284" s="299"/>
      <c r="D284" s="299"/>
      <c r="E284" s="299"/>
      <c r="F284" s="345"/>
      <c r="G284" s="345"/>
      <c r="H284" s="345"/>
      <c r="I284" s="345"/>
      <c r="J284" s="345"/>
      <c r="K284" s="345"/>
      <c r="L284" s="345"/>
      <c r="M284" s="345"/>
      <c r="N284" s="345"/>
      <c r="O284" s="299"/>
      <c r="P284" s="299"/>
      <c r="Q284" s="299"/>
      <c r="R284" s="299"/>
      <c r="S284" s="299"/>
      <c r="T284" s="299"/>
      <c r="U284" s="299"/>
      <c r="V284" s="299"/>
      <c r="W284" s="299"/>
      <c r="X284" s="299"/>
      <c r="Y284" s="299"/>
      <c r="Z284" s="299"/>
      <c r="AA284" s="299"/>
      <c r="AB284" s="299"/>
      <c r="AC284" s="299"/>
      <c r="AD284" s="299"/>
      <c r="AE284" s="299"/>
      <c r="AF284" s="299"/>
      <c r="AG284" s="299"/>
      <c r="AH284" s="299"/>
      <c r="AI284" s="299"/>
      <c r="AJ284" s="299"/>
      <c r="AK284" s="299"/>
    </row>
    <row r="285" spans="1:37" ht="12.75" customHeight="1" x14ac:dyDescent="0.25">
      <c r="A285" s="299"/>
      <c r="B285" s="45"/>
      <c r="C285" s="299"/>
      <c r="D285" s="299"/>
      <c r="E285" s="299"/>
      <c r="F285" s="345"/>
      <c r="G285" s="345"/>
      <c r="H285" s="345"/>
      <c r="I285" s="345"/>
      <c r="J285" s="345"/>
      <c r="K285" s="345"/>
      <c r="L285" s="345"/>
      <c r="M285" s="345"/>
      <c r="N285" s="345"/>
      <c r="O285" s="299"/>
      <c r="P285" s="299"/>
      <c r="Q285" s="299"/>
      <c r="R285" s="299"/>
      <c r="S285" s="299"/>
      <c r="T285" s="299"/>
      <c r="U285" s="299"/>
      <c r="V285" s="299"/>
      <c r="W285" s="299"/>
      <c r="X285" s="299"/>
      <c r="Y285" s="299"/>
      <c r="Z285" s="299"/>
      <c r="AA285" s="299"/>
      <c r="AB285" s="299"/>
      <c r="AC285" s="299"/>
      <c r="AD285" s="299"/>
      <c r="AE285" s="299"/>
      <c r="AF285" s="299"/>
      <c r="AG285" s="299"/>
      <c r="AH285" s="299"/>
      <c r="AI285" s="299"/>
      <c r="AJ285" s="299"/>
      <c r="AK285" s="299"/>
    </row>
    <row r="286" spans="1:37" ht="12.75" customHeight="1" x14ac:dyDescent="0.25">
      <c r="A286" s="299"/>
      <c r="B286" s="45"/>
      <c r="C286" s="299"/>
      <c r="D286" s="299"/>
      <c r="E286" s="299"/>
      <c r="F286" s="345"/>
      <c r="G286" s="345"/>
      <c r="H286" s="345"/>
      <c r="I286" s="345"/>
      <c r="J286" s="345"/>
      <c r="K286" s="345"/>
      <c r="L286" s="345"/>
      <c r="M286" s="345"/>
      <c r="N286" s="345"/>
      <c r="O286" s="299"/>
      <c r="P286" s="299"/>
      <c r="Q286" s="299"/>
      <c r="R286" s="299"/>
      <c r="S286" s="299"/>
      <c r="T286" s="299"/>
      <c r="U286" s="299"/>
      <c r="V286" s="299"/>
      <c r="W286" s="299"/>
      <c r="X286" s="299"/>
      <c r="Y286" s="299"/>
      <c r="Z286" s="299"/>
      <c r="AA286" s="299"/>
      <c r="AB286" s="299"/>
      <c r="AC286" s="299"/>
      <c r="AD286" s="299"/>
      <c r="AE286" s="299"/>
      <c r="AF286" s="299"/>
      <c r="AG286" s="299"/>
      <c r="AH286" s="299"/>
      <c r="AI286" s="299"/>
      <c r="AJ286" s="299"/>
      <c r="AK286" s="299"/>
    </row>
    <row r="287" spans="1:37" ht="12.75" customHeight="1" x14ac:dyDescent="0.25">
      <c r="A287" s="299"/>
      <c r="B287" s="45"/>
      <c r="C287" s="299"/>
      <c r="D287" s="299"/>
      <c r="E287" s="299"/>
      <c r="F287" s="345"/>
      <c r="G287" s="345"/>
      <c r="H287" s="345"/>
      <c r="I287" s="345"/>
      <c r="J287" s="345"/>
      <c r="K287" s="345"/>
      <c r="L287" s="345"/>
      <c r="M287" s="345"/>
      <c r="N287" s="345"/>
      <c r="O287" s="299"/>
      <c r="P287" s="299"/>
      <c r="Q287" s="299"/>
      <c r="R287" s="299"/>
      <c r="S287" s="299"/>
      <c r="T287" s="299"/>
      <c r="U287" s="299"/>
      <c r="V287" s="299"/>
      <c r="W287" s="299"/>
      <c r="X287" s="299"/>
      <c r="Y287" s="299"/>
      <c r="Z287" s="299"/>
      <c r="AA287" s="299"/>
      <c r="AB287" s="299"/>
      <c r="AC287" s="299"/>
      <c r="AD287" s="299"/>
      <c r="AE287" s="299"/>
      <c r="AF287" s="299"/>
      <c r="AG287" s="299"/>
      <c r="AH287" s="299"/>
      <c r="AI287" s="299"/>
      <c r="AJ287" s="299"/>
      <c r="AK287" s="299"/>
    </row>
    <row r="288" spans="1:37" ht="12.75" customHeight="1" x14ac:dyDescent="0.25">
      <c r="A288" s="299"/>
      <c r="B288" s="45"/>
      <c r="C288" s="299"/>
      <c r="D288" s="299"/>
      <c r="E288" s="299"/>
      <c r="F288" s="345"/>
      <c r="G288" s="345"/>
      <c r="H288" s="345"/>
      <c r="I288" s="345"/>
      <c r="J288" s="345"/>
      <c r="K288" s="345"/>
      <c r="L288" s="345"/>
      <c r="M288" s="345"/>
      <c r="N288" s="345"/>
      <c r="O288" s="299"/>
      <c r="P288" s="299"/>
      <c r="Q288" s="299"/>
      <c r="R288" s="299"/>
      <c r="S288" s="299"/>
      <c r="T288" s="299"/>
      <c r="U288" s="299"/>
      <c r="V288" s="299"/>
      <c r="W288" s="299"/>
      <c r="X288" s="299"/>
      <c r="Y288" s="299"/>
      <c r="Z288" s="299"/>
      <c r="AA288" s="299"/>
      <c r="AB288" s="299"/>
      <c r="AC288" s="299"/>
      <c r="AD288" s="299"/>
      <c r="AE288" s="299"/>
      <c r="AF288" s="299"/>
      <c r="AG288" s="299"/>
      <c r="AH288" s="299"/>
      <c r="AI288" s="299"/>
      <c r="AJ288" s="299"/>
      <c r="AK288" s="299"/>
    </row>
    <row r="289" spans="1:37" ht="12.75" customHeight="1" x14ac:dyDescent="0.25">
      <c r="A289" s="299"/>
      <c r="B289" s="45"/>
      <c r="C289" s="299"/>
      <c r="D289" s="299"/>
      <c r="E289" s="299"/>
      <c r="F289" s="345"/>
      <c r="G289" s="345"/>
      <c r="H289" s="345"/>
      <c r="I289" s="345"/>
      <c r="J289" s="345"/>
      <c r="K289" s="345"/>
      <c r="L289" s="345"/>
      <c r="M289" s="345"/>
      <c r="N289" s="345"/>
      <c r="O289" s="299"/>
      <c r="P289" s="299"/>
      <c r="Q289" s="299"/>
      <c r="R289" s="299"/>
      <c r="S289" s="299"/>
      <c r="T289" s="299"/>
      <c r="U289" s="299"/>
      <c r="V289" s="299"/>
      <c r="W289" s="299"/>
      <c r="X289" s="299"/>
      <c r="Y289" s="299"/>
      <c r="Z289" s="299"/>
      <c r="AA289" s="299"/>
      <c r="AB289" s="299"/>
      <c r="AC289" s="299"/>
      <c r="AD289" s="299"/>
      <c r="AE289" s="299"/>
      <c r="AF289" s="299"/>
      <c r="AG289" s="299"/>
      <c r="AH289" s="299"/>
      <c r="AI289" s="299"/>
      <c r="AJ289" s="299"/>
      <c r="AK289" s="299"/>
    </row>
    <row r="290" spans="1:37" ht="12.75" customHeight="1" x14ac:dyDescent="0.25">
      <c r="A290" s="299"/>
      <c r="B290" s="45"/>
      <c r="C290" s="299"/>
      <c r="D290" s="299"/>
      <c r="E290" s="299"/>
      <c r="F290" s="345"/>
      <c r="G290" s="345"/>
      <c r="H290" s="345"/>
      <c r="I290" s="345"/>
      <c r="J290" s="345"/>
      <c r="K290" s="345"/>
      <c r="L290" s="345"/>
      <c r="M290" s="345"/>
      <c r="N290" s="345"/>
      <c r="O290" s="299"/>
      <c r="P290" s="299"/>
      <c r="Q290" s="299"/>
      <c r="R290" s="299"/>
      <c r="S290" s="299"/>
      <c r="T290" s="299"/>
      <c r="U290" s="299"/>
      <c r="V290" s="299"/>
      <c r="W290" s="299"/>
      <c r="X290" s="299"/>
      <c r="Y290" s="299"/>
      <c r="Z290" s="299"/>
      <c r="AA290" s="299"/>
      <c r="AB290" s="299"/>
      <c r="AC290" s="299"/>
      <c r="AD290" s="299"/>
      <c r="AE290" s="299"/>
      <c r="AF290" s="299"/>
      <c r="AG290" s="299"/>
      <c r="AH290" s="299"/>
      <c r="AI290" s="299"/>
      <c r="AJ290" s="299"/>
      <c r="AK290" s="299"/>
    </row>
    <row r="291" spans="1:37" ht="12.75" customHeight="1" x14ac:dyDescent="0.25">
      <c r="A291" s="299"/>
      <c r="B291" s="45"/>
      <c r="C291" s="299"/>
      <c r="D291" s="299"/>
      <c r="E291" s="299"/>
      <c r="F291" s="345"/>
      <c r="G291" s="345"/>
      <c r="H291" s="345"/>
      <c r="I291" s="345"/>
      <c r="J291" s="345"/>
      <c r="K291" s="345"/>
      <c r="L291" s="345"/>
      <c r="M291" s="345"/>
      <c r="N291" s="345"/>
      <c r="O291" s="299"/>
      <c r="P291" s="299"/>
      <c r="Q291" s="299"/>
      <c r="R291" s="299"/>
      <c r="S291" s="299"/>
      <c r="T291" s="299"/>
      <c r="U291" s="299"/>
      <c r="V291" s="299"/>
      <c r="W291" s="299"/>
      <c r="X291" s="299"/>
      <c r="Y291" s="299"/>
      <c r="Z291" s="299"/>
      <c r="AA291" s="299"/>
      <c r="AB291" s="299"/>
      <c r="AC291" s="299"/>
      <c r="AD291" s="299"/>
      <c r="AE291" s="299"/>
      <c r="AF291" s="299"/>
      <c r="AG291" s="299"/>
      <c r="AH291" s="299"/>
      <c r="AI291" s="299"/>
      <c r="AJ291" s="299"/>
      <c r="AK291" s="299"/>
    </row>
    <row r="292" spans="1:37" ht="12.75" customHeight="1" x14ac:dyDescent="0.25">
      <c r="A292" s="299"/>
      <c r="B292" s="45"/>
      <c r="C292" s="299"/>
      <c r="D292" s="299"/>
      <c r="E292" s="299"/>
      <c r="F292" s="345"/>
      <c r="G292" s="345"/>
      <c r="H292" s="345"/>
      <c r="I292" s="345"/>
      <c r="J292" s="345"/>
      <c r="K292" s="345"/>
      <c r="L292" s="345"/>
      <c r="M292" s="345"/>
      <c r="N292" s="345"/>
      <c r="O292" s="299"/>
      <c r="P292" s="299"/>
      <c r="Q292" s="299"/>
      <c r="R292" s="299"/>
      <c r="S292" s="299"/>
      <c r="T292" s="299"/>
      <c r="U292" s="299"/>
      <c r="V292" s="299"/>
      <c r="W292" s="299"/>
      <c r="X292" s="299"/>
      <c r="Y292" s="299"/>
      <c r="Z292" s="299"/>
      <c r="AA292" s="299"/>
      <c r="AB292" s="299"/>
      <c r="AC292" s="299"/>
      <c r="AD292" s="299"/>
      <c r="AE292" s="299"/>
      <c r="AF292" s="299"/>
      <c r="AG292" s="299"/>
      <c r="AH292" s="299"/>
      <c r="AI292" s="299"/>
      <c r="AJ292" s="299"/>
      <c r="AK292" s="299"/>
    </row>
    <row r="293" spans="1:37" ht="12.75" customHeight="1" x14ac:dyDescent="0.25">
      <c r="A293" s="299"/>
      <c r="B293" s="45"/>
      <c r="C293" s="299"/>
      <c r="D293" s="299"/>
      <c r="E293" s="299"/>
      <c r="F293" s="345"/>
      <c r="G293" s="345"/>
      <c r="H293" s="345"/>
      <c r="I293" s="345"/>
      <c r="J293" s="345"/>
      <c r="K293" s="345"/>
      <c r="L293" s="345"/>
      <c r="M293" s="345"/>
      <c r="N293" s="345"/>
      <c r="O293" s="299"/>
      <c r="P293" s="299"/>
      <c r="Q293" s="299"/>
      <c r="R293" s="299"/>
      <c r="S293" s="299"/>
      <c r="T293" s="299"/>
      <c r="U293" s="299"/>
      <c r="V293" s="299"/>
      <c r="W293" s="299"/>
      <c r="X293" s="299"/>
      <c r="Y293" s="299"/>
      <c r="Z293" s="299"/>
      <c r="AA293" s="299"/>
      <c r="AB293" s="299"/>
      <c r="AC293" s="299"/>
      <c r="AD293" s="299"/>
      <c r="AE293" s="299"/>
      <c r="AF293" s="299"/>
      <c r="AG293" s="299"/>
      <c r="AH293" s="299"/>
      <c r="AI293" s="299"/>
      <c r="AJ293" s="299"/>
      <c r="AK293" s="299"/>
    </row>
    <row r="294" spans="1:37" ht="12.75" customHeight="1" x14ac:dyDescent="0.25">
      <c r="A294" s="299"/>
      <c r="B294" s="45"/>
      <c r="C294" s="299"/>
      <c r="D294" s="299"/>
      <c r="E294" s="299"/>
      <c r="F294" s="345"/>
      <c r="G294" s="345"/>
      <c r="H294" s="345"/>
      <c r="I294" s="345"/>
      <c r="J294" s="345"/>
      <c r="K294" s="345"/>
      <c r="L294" s="345"/>
      <c r="M294" s="345"/>
      <c r="N294" s="345"/>
      <c r="O294" s="299"/>
      <c r="P294" s="299"/>
      <c r="Q294" s="299"/>
      <c r="R294" s="299"/>
      <c r="S294" s="299"/>
      <c r="T294" s="299"/>
      <c r="U294" s="299"/>
      <c r="V294" s="299"/>
      <c r="W294" s="299"/>
      <c r="X294" s="299"/>
      <c r="Y294" s="299"/>
      <c r="Z294" s="299"/>
      <c r="AA294" s="299"/>
      <c r="AB294" s="299"/>
      <c r="AC294" s="299"/>
      <c r="AD294" s="299"/>
      <c r="AE294" s="299"/>
      <c r="AF294" s="299"/>
      <c r="AG294" s="299"/>
      <c r="AH294" s="299"/>
      <c r="AI294" s="299"/>
      <c r="AJ294" s="299"/>
      <c r="AK294" s="299"/>
    </row>
    <row r="295" spans="1:37" ht="12.75" customHeight="1" x14ac:dyDescent="0.25">
      <c r="A295" s="299"/>
      <c r="B295" s="45"/>
      <c r="C295" s="299"/>
      <c r="D295" s="299"/>
      <c r="E295" s="299"/>
      <c r="F295" s="345"/>
      <c r="G295" s="345"/>
      <c r="H295" s="345"/>
      <c r="I295" s="345"/>
      <c r="J295" s="345"/>
      <c r="K295" s="345"/>
      <c r="L295" s="345"/>
      <c r="M295" s="345"/>
      <c r="N295" s="345"/>
      <c r="O295" s="299"/>
      <c r="P295" s="299"/>
      <c r="Q295" s="299"/>
      <c r="R295" s="299"/>
      <c r="S295" s="299"/>
      <c r="T295" s="299"/>
      <c r="U295" s="299"/>
      <c r="V295" s="299"/>
      <c r="W295" s="299"/>
      <c r="X295" s="299"/>
      <c r="Y295" s="299"/>
      <c r="Z295" s="299"/>
      <c r="AA295" s="299"/>
      <c r="AB295" s="299"/>
      <c r="AC295" s="299"/>
      <c r="AD295" s="299"/>
      <c r="AE295" s="299"/>
      <c r="AF295" s="299"/>
      <c r="AG295" s="299"/>
      <c r="AH295" s="299"/>
      <c r="AI295" s="299"/>
      <c r="AJ295" s="299"/>
      <c r="AK295" s="299"/>
    </row>
    <row r="296" spans="1:37" ht="12.75" customHeight="1" x14ac:dyDescent="0.25">
      <c r="A296" s="299"/>
      <c r="B296" s="45"/>
      <c r="C296" s="299"/>
      <c r="D296" s="299"/>
      <c r="E296" s="299"/>
      <c r="F296" s="345"/>
      <c r="G296" s="345"/>
      <c r="H296" s="345"/>
      <c r="I296" s="345"/>
      <c r="J296" s="345"/>
      <c r="K296" s="345"/>
      <c r="L296" s="345"/>
      <c r="M296" s="345"/>
      <c r="N296" s="345"/>
      <c r="O296" s="299"/>
      <c r="P296" s="299"/>
      <c r="Q296" s="299"/>
      <c r="R296" s="299"/>
      <c r="S296" s="299"/>
      <c r="T296" s="299"/>
      <c r="U296" s="299"/>
      <c r="V296" s="299"/>
      <c r="W296" s="299"/>
      <c r="X296" s="299"/>
      <c r="Y296" s="299"/>
      <c r="Z296" s="299"/>
      <c r="AA296" s="299"/>
      <c r="AB296" s="299"/>
      <c r="AC296" s="299"/>
      <c r="AD296" s="299"/>
      <c r="AE296" s="299"/>
      <c r="AF296" s="299"/>
      <c r="AG296" s="299"/>
      <c r="AH296" s="299"/>
      <c r="AI296" s="299"/>
      <c r="AJ296" s="299"/>
      <c r="AK296" s="299"/>
    </row>
    <row r="297" spans="1:37" ht="12.75" customHeight="1" x14ac:dyDescent="0.25">
      <c r="A297" s="299"/>
      <c r="B297" s="45"/>
      <c r="C297" s="299"/>
      <c r="D297" s="299"/>
      <c r="E297" s="299"/>
      <c r="F297" s="345"/>
      <c r="G297" s="345"/>
      <c r="H297" s="345"/>
      <c r="I297" s="345"/>
      <c r="J297" s="345"/>
      <c r="K297" s="345"/>
      <c r="L297" s="345"/>
      <c r="M297" s="345"/>
      <c r="N297" s="345"/>
      <c r="O297" s="299"/>
      <c r="P297" s="299"/>
      <c r="Q297" s="299"/>
      <c r="R297" s="299"/>
      <c r="S297" s="299"/>
      <c r="T297" s="299"/>
      <c r="U297" s="299"/>
      <c r="V297" s="299"/>
      <c r="W297" s="299"/>
      <c r="X297" s="299"/>
      <c r="Y297" s="299"/>
      <c r="Z297" s="299"/>
      <c r="AA297" s="299"/>
      <c r="AB297" s="299"/>
      <c r="AC297" s="299"/>
      <c r="AD297" s="299"/>
      <c r="AE297" s="299"/>
      <c r="AF297" s="299"/>
      <c r="AG297" s="299"/>
      <c r="AH297" s="299"/>
      <c r="AI297" s="299"/>
      <c r="AJ297" s="299"/>
      <c r="AK297" s="299"/>
    </row>
    <row r="298" spans="1:37" ht="12.75" customHeight="1" x14ac:dyDescent="0.25">
      <c r="A298" s="299"/>
      <c r="B298" s="45"/>
      <c r="C298" s="299"/>
      <c r="D298" s="299"/>
      <c r="E298" s="299"/>
      <c r="F298" s="345"/>
      <c r="G298" s="345"/>
      <c r="H298" s="345"/>
      <c r="I298" s="345"/>
      <c r="J298" s="345"/>
      <c r="K298" s="345"/>
      <c r="L298" s="345"/>
      <c r="M298" s="345"/>
      <c r="N298" s="345"/>
      <c r="O298" s="299"/>
      <c r="P298" s="299"/>
      <c r="Q298" s="299"/>
      <c r="R298" s="299"/>
      <c r="S298" s="299"/>
      <c r="T298" s="299"/>
      <c r="U298" s="299"/>
      <c r="V298" s="299"/>
      <c r="W298" s="299"/>
      <c r="X298" s="299"/>
      <c r="Y298" s="299"/>
      <c r="Z298" s="299"/>
      <c r="AA298" s="299"/>
      <c r="AB298" s="299"/>
      <c r="AC298" s="299"/>
      <c r="AD298" s="299"/>
      <c r="AE298" s="299"/>
      <c r="AF298" s="299"/>
      <c r="AG298" s="299"/>
      <c r="AH298" s="299"/>
      <c r="AI298" s="299"/>
      <c r="AJ298" s="299"/>
      <c r="AK298" s="299"/>
    </row>
    <row r="299" spans="1:37" ht="12.75" customHeight="1" x14ac:dyDescent="0.25">
      <c r="A299" s="299"/>
      <c r="B299" s="45"/>
      <c r="C299" s="299"/>
      <c r="D299" s="299"/>
      <c r="E299" s="299"/>
      <c r="F299" s="345"/>
      <c r="G299" s="345"/>
      <c r="H299" s="345"/>
      <c r="I299" s="345"/>
      <c r="J299" s="345"/>
      <c r="K299" s="345"/>
      <c r="L299" s="345"/>
      <c r="M299" s="345"/>
      <c r="N299" s="345"/>
      <c r="O299" s="299"/>
      <c r="P299" s="299"/>
      <c r="Q299" s="299"/>
      <c r="R299" s="299"/>
      <c r="S299" s="299"/>
      <c r="T299" s="299"/>
      <c r="U299" s="299"/>
      <c r="V299" s="299"/>
      <c r="W299" s="299"/>
      <c r="X299" s="299"/>
      <c r="Y299" s="299"/>
      <c r="Z299" s="299"/>
      <c r="AA299" s="299"/>
      <c r="AB299" s="299"/>
      <c r="AC299" s="299"/>
      <c r="AD299" s="299"/>
      <c r="AE299" s="299"/>
      <c r="AF299" s="299"/>
      <c r="AG299" s="299"/>
      <c r="AH299" s="299"/>
      <c r="AI299" s="299"/>
      <c r="AJ299" s="299"/>
      <c r="AK299" s="299"/>
    </row>
    <row r="300" spans="1:37" ht="12.75" customHeight="1" x14ac:dyDescent="0.25">
      <c r="A300" s="299"/>
      <c r="B300" s="45"/>
      <c r="C300" s="299"/>
      <c r="D300" s="299"/>
      <c r="E300" s="299"/>
      <c r="F300" s="345"/>
      <c r="G300" s="345"/>
      <c r="H300" s="345"/>
      <c r="I300" s="345"/>
      <c r="J300" s="345"/>
      <c r="K300" s="345"/>
      <c r="L300" s="345"/>
      <c r="M300" s="345"/>
      <c r="N300" s="345"/>
      <c r="O300" s="299"/>
      <c r="P300" s="299"/>
      <c r="Q300" s="299"/>
      <c r="R300" s="299"/>
      <c r="S300" s="299"/>
      <c r="T300" s="299"/>
      <c r="U300" s="299"/>
      <c r="V300" s="299"/>
      <c r="W300" s="299"/>
      <c r="X300" s="299"/>
      <c r="Y300" s="299"/>
      <c r="Z300" s="299"/>
      <c r="AA300" s="299"/>
      <c r="AB300" s="299"/>
      <c r="AC300" s="299"/>
      <c r="AD300" s="299"/>
      <c r="AE300" s="299"/>
      <c r="AF300" s="299"/>
      <c r="AG300" s="299"/>
      <c r="AH300" s="299"/>
      <c r="AI300" s="299"/>
      <c r="AJ300" s="299"/>
      <c r="AK300" s="299"/>
    </row>
    <row r="301" spans="1:37" ht="12.75" customHeight="1" x14ac:dyDescent="0.25">
      <c r="A301" s="299"/>
      <c r="B301" s="45"/>
      <c r="C301" s="299"/>
      <c r="D301" s="299"/>
      <c r="E301" s="299"/>
      <c r="F301" s="345"/>
      <c r="G301" s="345"/>
      <c r="H301" s="345"/>
      <c r="I301" s="345"/>
      <c r="J301" s="345"/>
      <c r="K301" s="345"/>
      <c r="L301" s="345"/>
      <c r="M301" s="345"/>
      <c r="N301" s="345"/>
      <c r="O301" s="299"/>
      <c r="P301" s="299"/>
      <c r="Q301" s="299"/>
      <c r="R301" s="299"/>
      <c r="S301" s="299"/>
      <c r="T301" s="299"/>
      <c r="U301" s="299"/>
      <c r="V301" s="299"/>
      <c r="W301" s="299"/>
      <c r="X301" s="299"/>
      <c r="Y301" s="299"/>
      <c r="Z301" s="299"/>
      <c r="AA301" s="299"/>
      <c r="AB301" s="299"/>
      <c r="AC301" s="299"/>
      <c r="AD301" s="299"/>
      <c r="AE301" s="299"/>
      <c r="AF301" s="299"/>
      <c r="AG301" s="299"/>
      <c r="AH301" s="299"/>
      <c r="AI301" s="299"/>
      <c r="AJ301" s="299"/>
      <c r="AK301" s="299"/>
    </row>
    <row r="302" spans="1:37" ht="12.75" customHeight="1" x14ac:dyDescent="0.25">
      <c r="A302" s="299"/>
      <c r="B302" s="45"/>
      <c r="C302" s="299"/>
      <c r="D302" s="299"/>
      <c r="E302" s="299"/>
      <c r="F302" s="345"/>
      <c r="G302" s="345"/>
      <c r="H302" s="345"/>
      <c r="I302" s="345"/>
      <c r="J302" s="345"/>
      <c r="K302" s="345"/>
      <c r="L302" s="345"/>
      <c r="M302" s="345"/>
      <c r="N302" s="345"/>
      <c r="O302" s="299"/>
      <c r="P302" s="299"/>
      <c r="Q302" s="299"/>
      <c r="R302" s="299"/>
      <c r="S302" s="299"/>
      <c r="T302" s="299"/>
      <c r="U302" s="299"/>
      <c r="V302" s="299"/>
      <c r="W302" s="299"/>
      <c r="X302" s="299"/>
      <c r="Y302" s="299"/>
      <c r="Z302" s="299"/>
      <c r="AA302" s="299"/>
      <c r="AB302" s="299"/>
      <c r="AC302" s="299"/>
      <c r="AD302" s="299"/>
      <c r="AE302" s="299"/>
      <c r="AF302" s="299"/>
      <c r="AG302" s="299"/>
      <c r="AH302" s="299"/>
      <c r="AI302" s="299"/>
      <c r="AJ302" s="299"/>
      <c r="AK302" s="299"/>
    </row>
    <row r="303" spans="1:37" ht="12.75" customHeight="1" x14ac:dyDescent="0.25">
      <c r="A303" s="299"/>
      <c r="B303" s="45"/>
      <c r="C303" s="299"/>
      <c r="D303" s="299"/>
      <c r="E303" s="299"/>
      <c r="F303" s="345"/>
      <c r="G303" s="345"/>
      <c r="H303" s="345"/>
      <c r="I303" s="345"/>
      <c r="J303" s="345"/>
      <c r="K303" s="345"/>
      <c r="L303" s="345"/>
      <c r="M303" s="345"/>
      <c r="N303" s="345"/>
      <c r="O303" s="299"/>
      <c r="P303" s="299"/>
      <c r="Q303" s="299"/>
      <c r="R303" s="299"/>
      <c r="S303" s="299"/>
      <c r="T303" s="299"/>
      <c r="U303" s="299"/>
      <c r="V303" s="299"/>
      <c r="W303" s="299"/>
      <c r="X303" s="299"/>
      <c r="Y303" s="299"/>
      <c r="Z303" s="299"/>
      <c r="AA303" s="299"/>
      <c r="AB303" s="299"/>
      <c r="AC303" s="299"/>
      <c r="AD303" s="299"/>
      <c r="AE303" s="299"/>
      <c r="AF303" s="299"/>
      <c r="AG303" s="299"/>
      <c r="AH303" s="299"/>
      <c r="AI303" s="299"/>
      <c r="AJ303" s="299"/>
      <c r="AK303" s="299"/>
    </row>
    <row r="304" spans="1:37" ht="12.75" customHeight="1" x14ac:dyDescent="0.25">
      <c r="A304" s="299"/>
      <c r="B304" s="45"/>
      <c r="C304" s="299"/>
      <c r="D304" s="299"/>
      <c r="E304" s="299"/>
      <c r="F304" s="345"/>
      <c r="G304" s="345"/>
      <c r="H304" s="345"/>
      <c r="I304" s="345"/>
      <c r="J304" s="345"/>
      <c r="K304" s="345"/>
      <c r="L304" s="345"/>
      <c r="M304" s="345"/>
      <c r="N304" s="345"/>
      <c r="O304" s="299"/>
      <c r="P304" s="299"/>
      <c r="Q304" s="299"/>
      <c r="R304" s="299"/>
      <c r="S304" s="299"/>
      <c r="T304" s="299"/>
      <c r="U304" s="299"/>
      <c r="V304" s="299"/>
      <c r="W304" s="299"/>
      <c r="X304" s="299"/>
      <c r="Y304" s="299"/>
      <c r="Z304" s="299"/>
      <c r="AA304" s="299"/>
      <c r="AB304" s="299"/>
      <c r="AC304" s="299"/>
      <c r="AD304" s="299"/>
      <c r="AE304" s="299"/>
      <c r="AF304" s="299"/>
      <c r="AG304" s="299"/>
      <c r="AH304" s="299"/>
      <c r="AI304" s="299"/>
      <c r="AJ304" s="299"/>
      <c r="AK304" s="299"/>
    </row>
    <row r="305" spans="1:37" ht="12.75" customHeight="1" x14ac:dyDescent="0.25">
      <c r="A305" s="299"/>
      <c r="B305" s="45"/>
      <c r="C305" s="299"/>
      <c r="D305" s="299"/>
      <c r="E305" s="299"/>
      <c r="F305" s="345"/>
      <c r="G305" s="345"/>
      <c r="H305" s="345"/>
      <c r="I305" s="345"/>
      <c r="J305" s="345"/>
      <c r="K305" s="345"/>
      <c r="L305" s="345"/>
      <c r="M305" s="345"/>
      <c r="N305" s="345"/>
      <c r="O305" s="299"/>
      <c r="P305" s="299"/>
      <c r="Q305" s="299"/>
      <c r="R305" s="299"/>
      <c r="S305" s="299"/>
      <c r="T305" s="299"/>
      <c r="U305" s="299"/>
      <c r="V305" s="299"/>
      <c r="W305" s="299"/>
      <c r="X305" s="299"/>
      <c r="Y305" s="299"/>
      <c r="Z305" s="299"/>
      <c r="AA305" s="299"/>
      <c r="AB305" s="299"/>
      <c r="AC305" s="299"/>
      <c r="AD305" s="299"/>
      <c r="AE305" s="299"/>
      <c r="AF305" s="299"/>
      <c r="AG305" s="299"/>
      <c r="AH305" s="299"/>
      <c r="AI305" s="299"/>
      <c r="AJ305" s="299"/>
      <c r="AK305" s="299"/>
    </row>
    <row r="306" spans="1:37" ht="12.75" customHeight="1" x14ac:dyDescent="0.25">
      <c r="A306" s="299"/>
      <c r="B306" s="45"/>
      <c r="C306" s="299"/>
      <c r="D306" s="299"/>
      <c r="E306" s="299"/>
      <c r="F306" s="345"/>
      <c r="G306" s="345"/>
      <c r="H306" s="345"/>
      <c r="I306" s="345"/>
      <c r="J306" s="345"/>
      <c r="K306" s="345"/>
      <c r="L306" s="345"/>
      <c r="M306" s="345"/>
      <c r="N306" s="345"/>
      <c r="O306" s="299"/>
      <c r="P306" s="299"/>
      <c r="Q306" s="299"/>
      <c r="R306" s="299"/>
      <c r="S306" s="299"/>
      <c r="T306" s="299"/>
      <c r="U306" s="299"/>
      <c r="V306" s="299"/>
      <c r="W306" s="299"/>
      <c r="X306" s="299"/>
      <c r="Y306" s="299"/>
      <c r="Z306" s="299"/>
      <c r="AA306" s="299"/>
      <c r="AB306" s="299"/>
      <c r="AC306" s="299"/>
      <c r="AD306" s="299"/>
      <c r="AE306" s="299"/>
      <c r="AF306" s="299"/>
      <c r="AG306" s="299"/>
      <c r="AH306" s="299"/>
      <c r="AI306" s="299"/>
      <c r="AJ306" s="299"/>
      <c r="AK306" s="299"/>
    </row>
    <row r="307" spans="1:37" ht="12.75" customHeight="1" x14ac:dyDescent="0.25">
      <c r="A307" s="299"/>
      <c r="B307" s="45"/>
      <c r="C307" s="299"/>
      <c r="D307" s="299"/>
      <c r="E307" s="299"/>
      <c r="F307" s="345"/>
      <c r="G307" s="345"/>
      <c r="H307" s="345"/>
      <c r="I307" s="345"/>
      <c r="J307" s="345"/>
      <c r="K307" s="345"/>
      <c r="L307" s="345"/>
      <c r="M307" s="345"/>
      <c r="N307" s="345"/>
      <c r="O307" s="299"/>
      <c r="P307" s="299"/>
      <c r="Q307" s="299"/>
      <c r="R307" s="299"/>
      <c r="S307" s="299"/>
      <c r="T307" s="299"/>
      <c r="U307" s="299"/>
      <c r="V307" s="299"/>
      <c r="W307" s="299"/>
      <c r="X307" s="299"/>
      <c r="Y307" s="299"/>
      <c r="Z307" s="299"/>
      <c r="AA307" s="299"/>
      <c r="AB307" s="299"/>
      <c r="AC307" s="299"/>
      <c r="AD307" s="299"/>
      <c r="AE307" s="299"/>
      <c r="AF307" s="299"/>
      <c r="AG307" s="299"/>
      <c r="AH307" s="299"/>
      <c r="AI307" s="299"/>
      <c r="AJ307" s="299"/>
      <c r="AK307" s="299"/>
    </row>
    <row r="308" spans="1:37" ht="12.75" customHeight="1" x14ac:dyDescent="0.25">
      <c r="A308" s="299"/>
      <c r="B308" s="45"/>
      <c r="C308" s="299"/>
      <c r="D308" s="299"/>
      <c r="E308" s="299"/>
      <c r="F308" s="345"/>
      <c r="G308" s="345"/>
      <c r="H308" s="345"/>
      <c r="I308" s="345"/>
      <c r="J308" s="345"/>
      <c r="K308" s="345"/>
      <c r="L308" s="345"/>
      <c r="M308" s="345"/>
      <c r="N308" s="345"/>
      <c r="O308" s="299"/>
      <c r="P308" s="299"/>
      <c r="Q308" s="299"/>
      <c r="R308" s="299"/>
      <c r="S308" s="299"/>
      <c r="T308" s="299"/>
      <c r="U308" s="299"/>
      <c r="V308" s="299"/>
      <c r="W308" s="299"/>
      <c r="X308" s="299"/>
      <c r="Y308" s="299"/>
      <c r="Z308" s="299"/>
      <c r="AA308" s="299"/>
      <c r="AB308" s="299"/>
      <c r="AC308" s="299"/>
      <c r="AD308" s="299"/>
      <c r="AE308" s="299"/>
      <c r="AF308" s="299"/>
      <c r="AG308" s="299"/>
      <c r="AH308" s="299"/>
      <c r="AI308" s="299"/>
      <c r="AJ308" s="299"/>
      <c r="AK308" s="299"/>
    </row>
    <row r="309" spans="1:37" ht="12.75" customHeight="1" x14ac:dyDescent="0.25">
      <c r="A309" s="299"/>
      <c r="B309" s="45"/>
      <c r="C309" s="299"/>
      <c r="D309" s="299"/>
      <c r="E309" s="299"/>
      <c r="F309" s="345"/>
      <c r="G309" s="345"/>
      <c r="H309" s="345"/>
      <c r="I309" s="345"/>
      <c r="J309" s="345"/>
      <c r="K309" s="345"/>
      <c r="L309" s="345"/>
      <c r="M309" s="345"/>
      <c r="N309" s="345"/>
      <c r="O309" s="299"/>
      <c r="P309" s="299"/>
      <c r="Q309" s="299"/>
      <c r="R309" s="299"/>
      <c r="S309" s="299"/>
      <c r="T309" s="299"/>
      <c r="U309" s="299"/>
      <c r="V309" s="299"/>
      <c r="W309" s="299"/>
      <c r="X309" s="299"/>
      <c r="Y309" s="299"/>
      <c r="Z309" s="299"/>
      <c r="AA309" s="299"/>
      <c r="AB309" s="299"/>
      <c r="AC309" s="299"/>
      <c r="AD309" s="299"/>
      <c r="AE309" s="299"/>
      <c r="AF309" s="299"/>
      <c r="AG309" s="299"/>
      <c r="AH309" s="299"/>
      <c r="AI309" s="299"/>
      <c r="AJ309" s="299"/>
      <c r="AK309" s="299"/>
    </row>
    <row r="310" spans="1:37" ht="12.75" customHeight="1" x14ac:dyDescent="0.25">
      <c r="A310" s="299"/>
      <c r="B310" s="45"/>
      <c r="C310" s="299"/>
      <c r="D310" s="299"/>
      <c r="E310" s="299"/>
      <c r="F310" s="345"/>
      <c r="G310" s="345"/>
      <c r="H310" s="345"/>
      <c r="I310" s="345"/>
      <c r="J310" s="345"/>
      <c r="K310" s="345"/>
      <c r="L310" s="345"/>
      <c r="M310" s="345"/>
      <c r="N310" s="345"/>
      <c r="O310" s="299"/>
      <c r="P310" s="299"/>
      <c r="Q310" s="299"/>
      <c r="R310" s="299"/>
      <c r="S310" s="299"/>
      <c r="T310" s="299"/>
      <c r="U310" s="299"/>
      <c r="V310" s="299"/>
      <c r="W310" s="299"/>
      <c r="X310" s="299"/>
      <c r="Y310" s="299"/>
      <c r="Z310" s="299"/>
      <c r="AA310" s="299"/>
      <c r="AB310" s="299"/>
      <c r="AC310" s="299"/>
      <c r="AD310" s="299"/>
      <c r="AE310" s="299"/>
      <c r="AF310" s="299"/>
      <c r="AG310" s="299"/>
      <c r="AH310" s="299"/>
      <c r="AI310" s="299"/>
      <c r="AJ310" s="299"/>
      <c r="AK310" s="299"/>
    </row>
    <row r="311" spans="1:37" ht="12.75" customHeight="1" x14ac:dyDescent="0.25">
      <c r="A311" s="299"/>
      <c r="B311" s="45"/>
      <c r="C311" s="299"/>
      <c r="D311" s="299"/>
      <c r="E311" s="299"/>
      <c r="F311" s="345"/>
      <c r="G311" s="345"/>
      <c r="H311" s="345"/>
      <c r="I311" s="345"/>
      <c r="J311" s="345"/>
      <c r="K311" s="345"/>
      <c r="L311" s="345"/>
      <c r="M311" s="345"/>
      <c r="N311" s="345"/>
      <c r="O311" s="299"/>
      <c r="P311" s="299"/>
      <c r="Q311" s="299"/>
      <c r="R311" s="299"/>
      <c r="S311" s="299"/>
      <c r="T311" s="299"/>
      <c r="U311" s="299"/>
      <c r="V311" s="299"/>
      <c r="W311" s="299"/>
      <c r="X311" s="299"/>
      <c r="Y311" s="299"/>
      <c r="Z311" s="299"/>
      <c r="AA311" s="299"/>
      <c r="AB311" s="299"/>
      <c r="AC311" s="299"/>
      <c r="AD311" s="299"/>
      <c r="AE311" s="299"/>
      <c r="AF311" s="299"/>
      <c r="AG311" s="299"/>
      <c r="AH311" s="299"/>
      <c r="AI311" s="299"/>
      <c r="AJ311" s="299"/>
      <c r="AK311" s="299"/>
    </row>
    <row r="312" spans="1:37" ht="12.75" customHeight="1" x14ac:dyDescent="0.25">
      <c r="A312" s="299"/>
      <c r="B312" s="45"/>
      <c r="C312" s="299"/>
      <c r="D312" s="299"/>
      <c r="E312" s="299"/>
      <c r="F312" s="345"/>
      <c r="G312" s="345"/>
      <c r="H312" s="345"/>
      <c r="I312" s="345"/>
      <c r="J312" s="345"/>
      <c r="K312" s="345"/>
      <c r="L312" s="345"/>
      <c r="M312" s="345"/>
      <c r="N312" s="345"/>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99"/>
    </row>
    <row r="313" spans="1:37" ht="12.75" customHeight="1" x14ac:dyDescent="0.25">
      <c r="A313" s="299"/>
      <c r="B313" s="45"/>
      <c r="C313" s="299"/>
      <c r="D313" s="299"/>
      <c r="E313" s="299"/>
      <c r="F313" s="345"/>
      <c r="G313" s="345"/>
      <c r="H313" s="345"/>
      <c r="I313" s="345"/>
      <c r="J313" s="345"/>
      <c r="K313" s="345"/>
      <c r="L313" s="345"/>
      <c r="M313" s="345"/>
      <c r="N313" s="345"/>
      <c r="O313" s="299"/>
      <c r="P313" s="299"/>
      <c r="Q313" s="299"/>
      <c r="R313" s="299"/>
      <c r="S313" s="299"/>
      <c r="T313" s="299"/>
      <c r="U313" s="299"/>
      <c r="V313" s="299"/>
      <c r="W313" s="299"/>
      <c r="X313" s="299"/>
      <c r="Y313" s="299"/>
      <c r="Z313" s="299"/>
      <c r="AA313" s="299"/>
      <c r="AB313" s="299"/>
      <c r="AC313" s="299"/>
      <c r="AD313" s="299"/>
      <c r="AE313" s="299"/>
      <c r="AF313" s="299"/>
      <c r="AG313" s="299"/>
      <c r="AH313" s="299"/>
      <c r="AI313" s="299"/>
      <c r="AJ313" s="299"/>
      <c r="AK313" s="299"/>
    </row>
    <row r="314" spans="1:37" ht="12.75" customHeight="1" x14ac:dyDescent="0.25">
      <c r="A314" s="299"/>
      <c r="B314" s="45"/>
      <c r="C314" s="299"/>
      <c r="D314" s="299"/>
      <c r="E314" s="299"/>
      <c r="F314" s="345"/>
      <c r="G314" s="345"/>
      <c r="H314" s="345"/>
      <c r="I314" s="345"/>
      <c r="J314" s="345"/>
      <c r="K314" s="345"/>
      <c r="L314" s="345"/>
      <c r="M314" s="345"/>
      <c r="N314" s="345"/>
      <c r="O314" s="299"/>
      <c r="P314" s="299"/>
      <c r="Q314" s="299"/>
      <c r="R314" s="299"/>
      <c r="S314" s="299"/>
      <c r="T314" s="299"/>
      <c r="U314" s="299"/>
      <c r="V314" s="299"/>
      <c r="W314" s="299"/>
      <c r="X314" s="299"/>
      <c r="Y314" s="299"/>
      <c r="Z314" s="299"/>
      <c r="AA314" s="299"/>
      <c r="AB314" s="299"/>
      <c r="AC314" s="299"/>
      <c r="AD314" s="299"/>
      <c r="AE314" s="299"/>
      <c r="AF314" s="299"/>
      <c r="AG314" s="299"/>
      <c r="AH314" s="299"/>
      <c r="AI314" s="299"/>
      <c r="AJ314" s="299"/>
      <c r="AK314" s="299"/>
    </row>
    <row r="315" spans="1:37" ht="12.75" customHeight="1" x14ac:dyDescent="0.25">
      <c r="A315" s="299"/>
      <c r="B315" s="45"/>
      <c r="C315" s="299"/>
      <c r="D315" s="299"/>
      <c r="E315" s="299"/>
      <c r="F315" s="345"/>
      <c r="G315" s="345"/>
      <c r="H315" s="345"/>
      <c r="I315" s="345"/>
      <c r="J315" s="345"/>
      <c r="K315" s="345"/>
      <c r="L315" s="345"/>
      <c r="M315" s="345"/>
      <c r="N315" s="345"/>
      <c r="O315" s="299"/>
      <c r="P315" s="299"/>
      <c r="Q315" s="299"/>
      <c r="R315" s="299"/>
      <c r="S315" s="299"/>
      <c r="T315" s="299"/>
      <c r="U315" s="299"/>
      <c r="V315" s="299"/>
      <c r="W315" s="299"/>
      <c r="X315" s="299"/>
      <c r="Y315" s="299"/>
      <c r="Z315" s="299"/>
      <c r="AA315" s="299"/>
      <c r="AB315" s="299"/>
      <c r="AC315" s="299"/>
      <c r="AD315" s="299"/>
      <c r="AE315" s="299"/>
      <c r="AF315" s="299"/>
      <c r="AG315" s="299"/>
      <c r="AH315" s="299"/>
      <c r="AI315" s="299"/>
      <c r="AJ315" s="299"/>
      <c r="AK315" s="299"/>
    </row>
    <row r="316" spans="1:37" ht="12.75" customHeight="1" x14ac:dyDescent="0.25">
      <c r="A316" s="299"/>
      <c r="B316" s="45"/>
      <c r="C316" s="299"/>
      <c r="D316" s="299"/>
      <c r="E316" s="299"/>
      <c r="F316" s="345"/>
      <c r="G316" s="345"/>
      <c r="H316" s="345"/>
      <c r="I316" s="345"/>
      <c r="J316" s="345"/>
      <c r="K316" s="345"/>
      <c r="L316" s="345"/>
      <c r="M316" s="345"/>
      <c r="N316" s="345"/>
      <c r="O316" s="299"/>
      <c r="P316" s="299"/>
      <c r="Q316" s="299"/>
      <c r="R316" s="299"/>
      <c r="S316" s="299"/>
      <c r="T316" s="299"/>
      <c r="U316" s="299"/>
      <c r="V316" s="299"/>
      <c r="W316" s="299"/>
      <c r="X316" s="299"/>
      <c r="Y316" s="299"/>
      <c r="Z316" s="299"/>
      <c r="AA316" s="299"/>
      <c r="AB316" s="299"/>
      <c r="AC316" s="299"/>
      <c r="AD316" s="299"/>
      <c r="AE316" s="299"/>
      <c r="AF316" s="299"/>
      <c r="AG316" s="299"/>
      <c r="AH316" s="299"/>
      <c r="AI316" s="299"/>
      <c r="AJ316" s="299"/>
      <c r="AK316" s="299"/>
    </row>
    <row r="317" spans="1:37" ht="12.75" customHeight="1" x14ac:dyDescent="0.25">
      <c r="A317" s="299"/>
      <c r="B317" s="45"/>
      <c r="C317" s="299"/>
      <c r="D317" s="299"/>
      <c r="E317" s="299"/>
      <c r="F317" s="345"/>
      <c r="G317" s="345"/>
      <c r="H317" s="345"/>
      <c r="I317" s="345"/>
      <c r="J317" s="345"/>
      <c r="K317" s="345"/>
      <c r="L317" s="345"/>
      <c r="M317" s="345"/>
      <c r="N317" s="345"/>
      <c r="O317" s="299"/>
      <c r="P317" s="299"/>
      <c r="Q317" s="299"/>
      <c r="R317" s="299"/>
      <c r="S317" s="299"/>
      <c r="T317" s="299"/>
      <c r="U317" s="299"/>
      <c r="V317" s="299"/>
      <c r="W317" s="299"/>
      <c r="X317" s="299"/>
      <c r="Y317" s="299"/>
      <c r="Z317" s="299"/>
      <c r="AA317" s="299"/>
      <c r="AB317" s="299"/>
      <c r="AC317" s="299"/>
      <c r="AD317" s="299"/>
      <c r="AE317" s="299"/>
      <c r="AF317" s="299"/>
      <c r="AG317" s="299"/>
      <c r="AH317" s="299"/>
      <c r="AI317" s="299"/>
      <c r="AJ317" s="299"/>
      <c r="AK317" s="299"/>
    </row>
    <row r="318" spans="1:37" ht="12.75" customHeight="1" x14ac:dyDescent="0.25">
      <c r="A318" s="299"/>
      <c r="B318" s="45"/>
      <c r="C318" s="299"/>
      <c r="D318" s="299"/>
      <c r="E318" s="299"/>
      <c r="F318" s="345"/>
      <c r="G318" s="345"/>
      <c r="H318" s="345"/>
      <c r="I318" s="345"/>
      <c r="J318" s="345"/>
      <c r="K318" s="345"/>
      <c r="L318" s="345"/>
      <c r="M318" s="345"/>
      <c r="N318" s="345"/>
      <c r="O318" s="299"/>
      <c r="P318" s="299"/>
      <c r="Q318" s="299"/>
      <c r="R318" s="299"/>
      <c r="S318" s="299"/>
      <c r="T318" s="299"/>
      <c r="U318" s="299"/>
      <c r="V318" s="299"/>
      <c r="W318" s="299"/>
      <c r="X318" s="299"/>
      <c r="Y318" s="299"/>
      <c r="Z318" s="299"/>
      <c r="AA318" s="299"/>
      <c r="AB318" s="299"/>
      <c r="AC318" s="299"/>
      <c r="AD318" s="299"/>
      <c r="AE318" s="299"/>
      <c r="AF318" s="299"/>
      <c r="AG318" s="299"/>
      <c r="AH318" s="299"/>
      <c r="AI318" s="299"/>
      <c r="AJ318" s="299"/>
      <c r="AK318" s="299"/>
    </row>
    <row r="319" spans="1:37" ht="12.75" customHeight="1" x14ac:dyDescent="0.25">
      <c r="A319" s="299"/>
      <c r="B319" s="45"/>
      <c r="C319" s="299"/>
      <c r="D319" s="299"/>
      <c r="E319" s="299"/>
      <c r="F319" s="345"/>
      <c r="G319" s="345"/>
      <c r="H319" s="345"/>
      <c r="I319" s="345"/>
      <c r="J319" s="345"/>
      <c r="K319" s="345"/>
      <c r="L319" s="345"/>
      <c r="M319" s="345"/>
      <c r="N319" s="345"/>
      <c r="O319" s="299"/>
      <c r="P319" s="299"/>
      <c r="Q319" s="299"/>
      <c r="R319" s="299"/>
      <c r="S319" s="299"/>
      <c r="T319" s="299"/>
      <c r="U319" s="299"/>
      <c r="V319" s="299"/>
      <c r="W319" s="299"/>
      <c r="X319" s="299"/>
      <c r="Y319" s="299"/>
      <c r="Z319" s="299"/>
      <c r="AA319" s="299"/>
      <c r="AB319" s="299"/>
      <c r="AC319" s="299"/>
      <c r="AD319" s="299"/>
      <c r="AE319" s="299"/>
      <c r="AF319" s="299"/>
      <c r="AG319" s="299"/>
      <c r="AH319" s="299"/>
      <c r="AI319" s="299"/>
      <c r="AJ319" s="299"/>
      <c r="AK319" s="299"/>
    </row>
    <row r="320" spans="1:37" ht="12.75" customHeight="1" x14ac:dyDescent="0.25">
      <c r="A320" s="299"/>
      <c r="B320" s="45"/>
      <c r="C320" s="299"/>
      <c r="D320" s="299"/>
      <c r="E320" s="299"/>
      <c r="F320" s="345"/>
      <c r="G320" s="345"/>
      <c r="H320" s="345"/>
      <c r="I320" s="345"/>
      <c r="J320" s="345"/>
      <c r="K320" s="345"/>
      <c r="L320" s="345"/>
      <c r="M320" s="345"/>
      <c r="N320" s="345"/>
      <c r="O320" s="299"/>
      <c r="P320" s="299"/>
      <c r="Q320" s="299"/>
      <c r="R320" s="299"/>
      <c r="S320" s="299"/>
      <c r="T320" s="299"/>
      <c r="U320" s="299"/>
      <c r="V320" s="299"/>
      <c r="W320" s="299"/>
      <c r="X320" s="299"/>
      <c r="Y320" s="299"/>
      <c r="Z320" s="299"/>
      <c r="AA320" s="299"/>
      <c r="AB320" s="299"/>
      <c r="AC320" s="299"/>
      <c r="AD320" s="299"/>
      <c r="AE320" s="299"/>
      <c r="AF320" s="299"/>
      <c r="AG320" s="299"/>
      <c r="AH320" s="299"/>
      <c r="AI320" s="299"/>
      <c r="AJ320" s="299"/>
      <c r="AK320" s="299"/>
    </row>
    <row r="321" spans="1:37" ht="12.75" customHeight="1" x14ac:dyDescent="0.25">
      <c r="A321" s="299"/>
      <c r="B321" s="45"/>
      <c r="C321" s="299"/>
      <c r="D321" s="299"/>
      <c r="E321" s="299"/>
      <c r="F321" s="345"/>
      <c r="G321" s="345"/>
      <c r="H321" s="345"/>
      <c r="I321" s="345"/>
      <c r="J321" s="345"/>
      <c r="K321" s="345"/>
      <c r="L321" s="345"/>
      <c r="M321" s="345"/>
      <c r="N321" s="345"/>
      <c r="O321" s="299"/>
      <c r="P321" s="299"/>
      <c r="Q321" s="299"/>
      <c r="R321" s="299"/>
      <c r="S321" s="299"/>
      <c r="T321" s="299"/>
      <c r="U321" s="299"/>
      <c r="V321" s="299"/>
      <c r="W321" s="299"/>
      <c r="X321" s="299"/>
      <c r="Y321" s="299"/>
      <c r="Z321" s="299"/>
      <c r="AA321" s="299"/>
      <c r="AB321" s="299"/>
      <c r="AC321" s="299"/>
      <c r="AD321" s="299"/>
      <c r="AE321" s="299"/>
      <c r="AF321" s="299"/>
      <c r="AG321" s="299"/>
      <c r="AH321" s="299"/>
      <c r="AI321" s="299"/>
      <c r="AJ321" s="299"/>
      <c r="AK321" s="299"/>
    </row>
    <row r="322" spans="1:37" ht="12.75" customHeight="1" x14ac:dyDescent="0.25">
      <c r="A322" s="299"/>
      <c r="B322" s="45"/>
      <c r="C322" s="299"/>
      <c r="D322" s="299"/>
      <c r="E322" s="299"/>
      <c r="F322" s="345"/>
      <c r="G322" s="345"/>
      <c r="H322" s="345"/>
      <c r="I322" s="345"/>
      <c r="J322" s="345"/>
      <c r="K322" s="345"/>
      <c r="L322" s="345"/>
      <c r="M322" s="345"/>
      <c r="N322" s="345"/>
      <c r="O322" s="299"/>
      <c r="P322" s="299"/>
      <c r="Q322" s="299"/>
      <c r="R322" s="299"/>
      <c r="S322" s="299"/>
      <c r="T322" s="299"/>
      <c r="U322" s="299"/>
      <c r="V322" s="299"/>
      <c r="W322" s="299"/>
      <c r="X322" s="299"/>
      <c r="Y322" s="299"/>
      <c r="Z322" s="299"/>
      <c r="AA322" s="299"/>
      <c r="AB322" s="299"/>
      <c r="AC322" s="299"/>
      <c r="AD322" s="299"/>
      <c r="AE322" s="299"/>
      <c r="AF322" s="299"/>
      <c r="AG322" s="299"/>
      <c r="AH322" s="299"/>
      <c r="AI322" s="299"/>
      <c r="AJ322" s="299"/>
      <c r="AK322" s="299"/>
    </row>
    <row r="323" spans="1:37" ht="12.75" customHeight="1" x14ac:dyDescent="0.25">
      <c r="A323" s="299"/>
      <c r="B323" s="45"/>
      <c r="C323" s="299"/>
      <c r="D323" s="299"/>
      <c r="E323" s="299"/>
      <c r="F323" s="345"/>
      <c r="G323" s="345"/>
      <c r="H323" s="345"/>
      <c r="I323" s="345"/>
      <c r="J323" s="345"/>
      <c r="K323" s="345"/>
      <c r="L323" s="345"/>
      <c r="M323" s="345"/>
      <c r="N323" s="345"/>
      <c r="O323" s="299"/>
      <c r="P323" s="299"/>
      <c r="Q323" s="299"/>
      <c r="R323" s="299"/>
      <c r="S323" s="299"/>
      <c r="T323" s="299"/>
      <c r="U323" s="299"/>
      <c r="V323" s="299"/>
      <c r="W323" s="299"/>
      <c r="X323" s="299"/>
      <c r="Y323" s="299"/>
      <c r="Z323" s="299"/>
      <c r="AA323" s="299"/>
      <c r="AB323" s="299"/>
      <c r="AC323" s="299"/>
      <c r="AD323" s="299"/>
      <c r="AE323" s="299"/>
      <c r="AF323" s="299"/>
      <c r="AG323" s="299"/>
      <c r="AH323" s="299"/>
      <c r="AI323" s="299"/>
      <c r="AJ323" s="299"/>
      <c r="AK323" s="299"/>
    </row>
    <row r="324" spans="1:37" ht="12.75" customHeight="1" x14ac:dyDescent="0.25">
      <c r="A324" s="299"/>
      <c r="B324" s="45"/>
      <c r="C324" s="299"/>
      <c r="D324" s="299"/>
      <c r="E324" s="299"/>
      <c r="F324" s="345"/>
      <c r="G324" s="345"/>
      <c r="H324" s="345"/>
      <c r="I324" s="345"/>
      <c r="J324" s="345"/>
      <c r="K324" s="345"/>
      <c r="L324" s="345"/>
      <c r="M324" s="345"/>
      <c r="N324" s="345"/>
      <c r="O324" s="299"/>
      <c r="P324" s="299"/>
      <c r="Q324" s="299"/>
      <c r="R324" s="299"/>
      <c r="S324" s="299"/>
      <c r="T324" s="299"/>
      <c r="U324" s="299"/>
      <c r="V324" s="299"/>
      <c r="W324" s="299"/>
      <c r="X324" s="299"/>
      <c r="Y324" s="299"/>
      <c r="Z324" s="299"/>
      <c r="AA324" s="299"/>
      <c r="AB324" s="299"/>
      <c r="AC324" s="299"/>
      <c r="AD324" s="299"/>
      <c r="AE324" s="299"/>
      <c r="AF324" s="299"/>
      <c r="AG324" s="299"/>
      <c r="AH324" s="299"/>
      <c r="AI324" s="299"/>
      <c r="AJ324" s="299"/>
      <c r="AK324" s="299"/>
    </row>
    <row r="325" spans="1:37" ht="12.75" customHeight="1" x14ac:dyDescent="0.25">
      <c r="A325" s="299"/>
      <c r="B325" s="45"/>
      <c r="C325" s="299"/>
      <c r="D325" s="299"/>
      <c r="E325" s="299"/>
      <c r="F325" s="345"/>
      <c r="G325" s="345"/>
      <c r="H325" s="345"/>
      <c r="I325" s="345"/>
      <c r="J325" s="345"/>
      <c r="K325" s="345"/>
      <c r="L325" s="345"/>
      <c r="M325" s="345"/>
      <c r="N325" s="345"/>
      <c r="O325" s="299"/>
      <c r="P325" s="299"/>
      <c r="Q325" s="299"/>
      <c r="R325" s="299"/>
      <c r="S325" s="299"/>
      <c r="T325" s="299"/>
      <c r="U325" s="299"/>
      <c r="V325" s="299"/>
      <c r="W325" s="299"/>
      <c r="X325" s="299"/>
      <c r="Y325" s="299"/>
      <c r="Z325" s="299"/>
      <c r="AA325" s="299"/>
      <c r="AB325" s="299"/>
      <c r="AC325" s="299"/>
      <c r="AD325" s="299"/>
      <c r="AE325" s="299"/>
      <c r="AF325" s="299"/>
      <c r="AG325" s="299"/>
      <c r="AH325" s="299"/>
      <c r="AI325" s="299"/>
      <c r="AJ325" s="299"/>
      <c r="AK325" s="299"/>
    </row>
    <row r="326" spans="1:37" ht="12.75" customHeight="1" x14ac:dyDescent="0.25">
      <c r="A326" s="299"/>
      <c r="B326" s="45"/>
      <c r="C326" s="299"/>
      <c r="D326" s="299"/>
      <c r="E326" s="299"/>
      <c r="F326" s="345"/>
      <c r="G326" s="345"/>
      <c r="H326" s="345"/>
      <c r="I326" s="345"/>
      <c r="J326" s="345"/>
      <c r="K326" s="345"/>
      <c r="L326" s="345"/>
      <c r="M326" s="345"/>
      <c r="N326" s="345"/>
      <c r="O326" s="299"/>
      <c r="P326" s="299"/>
      <c r="Q326" s="299"/>
      <c r="R326" s="299"/>
      <c r="S326" s="299"/>
      <c r="T326" s="299"/>
      <c r="U326" s="299"/>
      <c r="V326" s="299"/>
      <c r="W326" s="299"/>
      <c r="X326" s="299"/>
      <c r="Y326" s="299"/>
      <c r="Z326" s="299"/>
      <c r="AA326" s="299"/>
      <c r="AB326" s="299"/>
      <c r="AC326" s="299"/>
      <c r="AD326" s="299"/>
      <c r="AE326" s="299"/>
      <c r="AF326" s="299"/>
      <c r="AG326" s="299"/>
      <c r="AH326" s="299"/>
      <c r="AI326" s="299"/>
      <c r="AJ326" s="299"/>
      <c r="AK326" s="299"/>
    </row>
    <row r="327" spans="1:37" ht="12.75" customHeight="1" x14ac:dyDescent="0.25">
      <c r="A327" s="299"/>
      <c r="B327" s="45"/>
      <c r="C327" s="299"/>
      <c r="D327" s="299"/>
      <c r="E327" s="299"/>
      <c r="F327" s="345"/>
      <c r="G327" s="345"/>
      <c r="H327" s="345"/>
      <c r="I327" s="345"/>
      <c r="J327" s="345"/>
      <c r="K327" s="345"/>
      <c r="L327" s="345"/>
      <c r="M327" s="345"/>
      <c r="N327" s="345"/>
      <c r="O327" s="299"/>
      <c r="P327" s="299"/>
      <c r="Q327" s="299"/>
      <c r="R327" s="299"/>
      <c r="S327" s="299"/>
      <c r="T327" s="299"/>
      <c r="U327" s="299"/>
      <c r="V327" s="299"/>
      <c r="W327" s="299"/>
      <c r="X327" s="299"/>
      <c r="Y327" s="299"/>
      <c r="Z327" s="299"/>
      <c r="AA327" s="299"/>
      <c r="AB327" s="299"/>
      <c r="AC327" s="299"/>
      <c r="AD327" s="299"/>
      <c r="AE327" s="299"/>
      <c r="AF327" s="299"/>
      <c r="AG327" s="299"/>
      <c r="AH327" s="299"/>
      <c r="AI327" s="299"/>
      <c r="AJ327" s="299"/>
      <c r="AK327" s="299"/>
    </row>
    <row r="328" spans="1:37" ht="12.75" customHeight="1" x14ac:dyDescent="0.25">
      <c r="A328" s="299"/>
      <c r="B328" s="45"/>
      <c r="C328" s="299"/>
      <c r="D328" s="299"/>
      <c r="E328" s="299"/>
      <c r="F328" s="345"/>
      <c r="G328" s="345"/>
      <c r="H328" s="345"/>
      <c r="I328" s="345"/>
      <c r="J328" s="345"/>
      <c r="K328" s="345"/>
      <c r="L328" s="345"/>
      <c r="M328" s="345"/>
      <c r="N328" s="345"/>
      <c r="O328" s="299"/>
      <c r="P328" s="299"/>
      <c r="Q328" s="299"/>
      <c r="R328" s="299"/>
      <c r="S328" s="299"/>
      <c r="T328" s="299"/>
      <c r="U328" s="299"/>
      <c r="V328" s="299"/>
      <c r="W328" s="299"/>
      <c r="X328" s="299"/>
      <c r="Y328" s="299"/>
      <c r="Z328" s="299"/>
      <c r="AA328" s="299"/>
      <c r="AB328" s="299"/>
      <c r="AC328" s="299"/>
      <c r="AD328" s="299"/>
      <c r="AE328" s="299"/>
      <c r="AF328" s="299"/>
      <c r="AG328" s="299"/>
      <c r="AH328" s="299"/>
      <c r="AI328" s="299"/>
      <c r="AJ328" s="299"/>
      <c r="AK328" s="299"/>
    </row>
    <row r="329" spans="1:37" ht="12.75" customHeight="1" x14ac:dyDescent="0.25">
      <c r="A329" s="299"/>
      <c r="B329" s="45"/>
      <c r="C329" s="299"/>
      <c r="D329" s="299"/>
      <c r="E329" s="299"/>
      <c r="F329" s="345"/>
      <c r="G329" s="345"/>
      <c r="H329" s="345"/>
      <c r="I329" s="345"/>
      <c r="J329" s="345"/>
      <c r="K329" s="345"/>
      <c r="L329" s="345"/>
      <c r="M329" s="345"/>
      <c r="N329" s="345"/>
      <c r="O329" s="299"/>
      <c r="P329" s="299"/>
      <c r="Q329" s="299"/>
      <c r="R329" s="299"/>
      <c r="S329" s="299"/>
      <c r="T329" s="299"/>
      <c r="U329" s="299"/>
      <c r="V329" s="299"/>
      <c r="W329" s="299"/>
      <c r="X329" s="299"/>
      <c r="Y329" s="299"/>
      <c r="Z329" s="299"/>
      <c r="AA329" s="299"/>
      <c r="AB329" s="299"/>
      <c r="AC329" s="299"/>
      <c r="AD329" s="299"/>
      <c r="AE329" s="299"/>
      <c r="AF329" s="299"/>
      <c r="AG329" s="299"/>
      <c r="AH329" s="299"/>
      <c r="AI329" s="299"/>
      <c r="AJ329" s="299"/>
      <c r="AK329" s="299"/>
    </row>
    <row r="330" spans="1:37" ht="12.75" customHeight="1" x14ac:dyDescent="0.25">
      <c r="A330" s="299"/>
      <c r="B330" s="45"/>
      <c r="C330" s="299"/>
      <c r="D330" s="299"/>
      <c r="E330" s="299"/>
      <c r="F330" s="345"/>
      <c r="G330" s="345"/>
      <c r="H330" s="345"/>
      <c r="I330" s="345"/>
      <c r="J330" s="345"/>
      <c r="K330" s="345"/>
      <c r="L330" s="345"/>
      <c r="M330" s="345"/>
      <c r="N330" s="345"/>
      <c r="O330" s="299"/>
      <c r="P330" s="299"/>
      <c r="Q330" s="299"/>
      <c r="R330" s="299"/>
      <c r="S330" s="299"/>
      <c r="T330" s="299"/>
      <c r="U330" s="299"/>
      <c r="V330" s="299"/>
      <c r="W330" s="299"/>
      <c r="X330" s="299"/>
      <c r="Y330" s="299"/>
      <c r="Z330" s="299"/>
      <c r="AA330" s="299"/>
      <c r="AB330" s="299"/>
      <c r="AC330" s="299"/>
      <c r="AD330" s="299"/>
      <c r="AE330" s="299"/>
      <c r="AF330" s="299"/>
      <c r="AG330" s="299"/>
      <c r="AH330" s="299"/>
      <c r="AI330" s="299"/>
      <c r="AJ330" s="299"/>
      <c r="AK330" s="299"/>
    </row>
    <row r="331" spans="1:37" ht="12.75" customHeight="1" x14ac:dyDescent="0.25">
      <c r="A331" s="299"/>
      <c r="B331" s="45"/>
      <c r="C331" s="299"/>
      <c r="D331" s="299"/>
      <c r="E331" s="299"/>
      <c r="F331" s="345"/>
      <c r="G331" s="345"/>
      <c r="H331" s="345"/>
      <c r="I331" s="345"/>
      <c r="J331" s="345"/>
      <c r="K331" s="345"/>
      <c r="L331" s="345"/>
      <c r="M331" s="345"/>
      <c r="N331" s="345"/>
      <c r="O331" s="299"/>
      <c r="P331" s="299"/>
      <c r="Q331" s="299"/>
      <c r="R331" s="299"/>
      <c r="S331" s="299"/>
      <c r="T331" s="299"/>
      <c r="U331" s="299"/>
      <c r="V331" s="299"/>
      <c r="W331" s="299"/>
      <c r="X331" s="299"/>
      <c r="Y331" s="299"/>
      <c r="Z331" s="299"/>
      <c r="AA331" s="299"/>
      <c r="AB331" s="299"/>
      <c r="AC331" s="299"/>
      <c r="AD331" s="299"/>
      <c r="AE331" s="299"/>
      <c r="AF331" s="299"/>
      <c r="AG331" s="299"/>
      <c r="AH331" s="299"/>
      <c r="AI331" s="299"/>
      <c r="AJ331" s="299"/>
      <c r="AK331" s="299"/>
    </row>
    <row r="332" spans="1:37" ht="12.75" customHeight="1" x14ac:dyDescent="0.25">
      <c r="A332" s="299"/>
      <c r="B332" s="45"/>
      <c r="C332" s="299"/>
      <c r="D332" s="299"/>
      <c r="E332" s="299"/>
      <c r="F332" s="345"/>
      <c r="G332" s="345"/>
      <c r="H332" s="345"/>
      <c r="I332" s="345"/>
      <c r="J332" s="345"/>
      <c r="K332" s="345"/>
      <c r="L332" s="345"/>
      <c r="M332" s="345"/>
      <c r="N332" s="345"/>
      <c r="O332" s="299"/>
      <c r="P332" s="299"/>
      <c r="Q332" s="299"/>
      <c r="R332" s="299"/>
      <c r="S332" s="299"/>
      <c r="T332" s="299"/>
      <c r="U332" s="299"/>
      <c r="V332" s="299"/>
      <c r="W332" s="299"/>
      <c r="X332" s="299"/>
      <c r="Y332" s="299"/>
      <c r="Z332" s="299"/>
      <c r="AA332" s="299"/>
      <c r="AB332" s="299"/>
      <c r="AC332" s="299"/>
      <c r="AD332" s="299"/>
      <c r="AE332" s="299"/>
      <c r="AF332" s="299"/>
      <c r="AG332" s="299"/>
      <c r="AH332" s="299"/>
      <c r="AI332" s="299"/>
      <c r="AJ332" s="299"/>
      <c r="AK332" s="299"/>
    </row>
    <row r="333" spans="1:37" ht="12.75" customHeight="1" x14ac:dyDescent="0.25">
      <c r="A333" s="299"/>
      <c r="B333" s="45"/>
      <c r="C333" s="299"/>
      <c r="D333" s="299"/>
      <c r="E333" s="299"/>
      <c r="F333" s="345"/>
      <c r="G333" s="345"/>
      <c r="H333" s="345"/>
      <c r="I333" s="345"/>
      <c r="J333" s="345"/>
      <c r="K333" s="345"/>
      <c r="L333" s="345"/>
      <c r="M333" s="345"/>
      <c r="N333" s="345"/>
      <c r="O333" s="299"/>
      <c r="P333" s="299"/>
      <c r="Q333" s="299"/>
      <c r="R333" s="299"/>
      <c r="S333" s="299"/>
      <c r="T333" s="299"/>
      <c r="U333" s="299"/>
      <c r="V333" s="299"/>
      <c r="W333" s="299"/>
      <c r="X333" s="299"/>
      <c r="Y333" s="299"/>
      <c r="Z333" s="299"/>
      <c r="AA333" s="299"/>
      <c r="AB333" s="299"/>
      <c r="AC333" s="299"/>
      <c r="AD333" s="299"/>
      <c r="AE333" s="299"/>
      <c r="AF333" s="299"/>
      <c r="AG333" s="299"/>
      <c r="AH333" s="299"/>
      <c r="AI333" s="299"/>
      <c r="AJ333" s="299"/>
      <c r="AK333" s="299"/>
    </row>
    <row r="334" spans="1:37" ht="12.75" customHeight="1" x14ac:dyDescent="0.25">
      <c r="A334" s="299"/>
      <c r="B334" s="45"/>
      <c r="C334" s="299"/>
      <c r="D334" s="299"/>
      <c r="E334" s="299"/>
      <c r="F334" s="345"/>
      <c r="G334" s="345"/>
      <c r="H334" s="345"/>
      <c r="I334" s="345"/>
      <c r="J334" s="345"/>
      <c r="K334" s="345"/>
      <c r="L334" s="345"/>
      <c r="M334" s="345"/>
      <c r="N334" s="345"/>
      <c r="O334" s="299"/>
      <c r="P334" s="299"/>
      <c r="Q334" s="299"/>
      <c r="R334" s="299"/>
      <c r="S334" s="299"/>
      <c r="T334" s="299"/>
      <c r="U334" s="299"/>
      <c r="V334" s="299"/>
      <c r="W334" s="299"/>
      <c r="X334" s="299"/>
      <c r="Y334" s="299"/>
      <c r="Z334" s="299"/>
      <c r="AA334" s="299"/>
      <c r="AB334" s="299"/>
      <c r="AC334" s="299"/>
      <c r="AD334" s="299"/>
      <c r="AE334" s="299"/>
      <c r="AF334" s="299"/>
      <c r="AG334" s="299"/>
      <c r="AH334" s="299"/>
      <c r="AI334" s="299"/>
      <c r="AJ334" s="299"/>
      <c r="AK334" s="299"/>
    </row>
    <row r="335" spans="1:37" ht="12.75" customHeight="1" x14ac:dyDescent="0.25">
      <c r="A335" s="299"/>
      <c r="B335" s="45"/>
      <c r="C335" s="299"/>
      <c r="D335" s="299"/>
      <c r="E335" s="299"/>
      <c r="F335" s="345"/>
      <c r="G335" s="345"/>
      <c r="H335" s="345"/>
      <c r="I335" s="345"/>
      <c r="J335" s="345"/>
      <c r="K335" s="345"/>
      <c r="L335" s="345"/>
      <c r="M335" s="345"/>
      <c r="N335" s="345"/>
      <c r="O335" s="299"/>
      <c r="P335" s="299"/>
      <c r="Q335" s="299"/>
      <c r="R335" s="299"/>
      <c r="S335" s="299"/>
      <c r="T335" s="299"/>
      <c r="U335" s="299"/>
      <c r="V335" s="299"/>
      <c r="W335" s="299"/>
      <c r="X335" s="299"/>
      <c r="Y335" s="299"/>
      <c r="Z335" s="299"/>
      <c r="AA335" s="299"/>
      <c r="AB335" s="299"/>
      <c r="AC335" s="299"/>
      <c r="AD335" s="299"/>
      <c r="AE335" s="299"/>
      <c r="AF335" s="299"/>
      <c r="AG335" s="299"/>
      <c r="AH335" s="299"/>
      <c r="AI335" s="299"/>
      <c r="AJ335" s="299"/>
      <c r="AK335" s="299"/>
    </row>
    <row r="336" spans="1:37" ht="12.75" customHeight="1" x14ac:dyDescent="0.25">
      <c r="A336" s="299"/>
      <c r="B336" s="45"/>
      <c r="C336" s="299"/>
      <c r="D336" s="299"/>
      <c r="E336" s="299"/>
      <c r="F336" s="345"/>
      <c r="G336" s="345"/>
      <c r="H336" s="345"/>
      <c r="I336" s="345"/>
      <c r="J336" s="345"/>
      <c r="K336" s="345"/>
      <c r="L336" s="345"/>
      <c r="M336" s="345"/>
      <c r="N336" s="345"/>
      <c r="O336" s="299"/>
      <c r="P336" s="299"/>
      <c r="Q336" s="299"/>
      <c r="R336" s="299"/>
      <c r="S336" s="299"/>
      <c r="T336" s="299"/>
      <c r="U336" s="299"/>
      <c r="V336" s="299"/>
      <c r="W336" s="299"/>
      <c r="X336" s="299"/>
      <c r="Y336" s="299"/>
      <c r="Z336" s="299"/>
      <c r="AA336" s="299"/>
      <c r="AB336" s="299"/>
      <c r="AC336" s="299"/>
      <c r="AD336" s="299"/>
      <c r="AE336" s="299"/>
      <c r="AF336" s="299"/>
      <c r="AG336" s="299"/>
      <c r="AH336" s="299"/>
      <c r="AI336" s="299"/>
      <c r="AJ336" s="299"/>
      <c r="AK336" s="299"/>
    </row>
    <row r="337" spans="1:37" ht="12.75" customHeight="1" x14ac:dyDescent="0.25">
      <c r="A337" s="299"/>
      <c r="B337" s="45"/>
      <c r="C337" s="299"/>
      <c r="D337" s="299"/>
      <c r="E337" s="299"/>
      <c r="F337" s="345"/>
      <c r="G337" s="345"/>
      <c r="H337" s="345"/>
      <c r="I337" s="345"/>
      <c r="J337" s="345"/>
      <c r="K337" s="345"/>
      <c r="L337" s="345"/>
      <c r="M337" s="345"/>
      <c r="N337" s="345"/>
      <c r="O337" s="299"/>
      <c r="P337" s="299"/>
      <c r="Q337" s="299"/>
      <c r="R337" s="299"/>
      <c r="S337" s="299"/>
      <c r="T337" s="299"/>
      <c r="U337" s="299"/>
      <c r="V337" s="299"/>
      <c r="W337" s="299"/>
      <c r="X337" s="299"/>
      <c r="Y337" s="299"/>
      <c r="Z337" s="299"/>
      <c r="AA337" s="299"/>
      <c r="AB337" s="299"/>
      <c r="AC337" s="299"/>
      <c r="AD337" s="299"/>
      <c r="AE337" s="299"/>
      <c r="AF337" s="299"/>
      <c r="AG337" s="299"/>
      <c r="AH337" s="299"/>
      <c r="AI337" s="299"/>
      <c r="AJ337" s="299"/>
      <c r="AK337" s="299"/>
    </row>
    <row r="338" spans="1:37" ht="12.75" customHeight="1" x14ac:dyDescent="0.25">
      <c r="A338" s="299"/>
      <c r="B338" s="45"/>
      <c r="C338" s="299"/>
      <c r="D338" s="299"/>
      <c r="E338" s="299"/>
      <c r="F338" s="345"/>
      <c r="G338" s="345"/>
      <c r="H338" s="345"/>
      <c r="I338" s="345"/>
      <c r="J338" s="345"/>
      <c r="K338" s="345"/>
      <c r="L338" s="345"/>
      <c r="M338" s="345"/>
      <c r="N338" s="345"/>
      <c r="O338" s="299"/>
      <c r="P338" s="299"/>
      <c r="Q338" s="299"/>
      <c r="R338" s="299"/>
      <c r="S338" s="299"/>
      <c r="T338" s="299"/>
      <c r="U338" s="299"/>
      <c r="V338" s="299"/>
      <c r="W338" s="299"/>
      <c r="X338" s="299"/>
      <c r="Y338" s="299"/>
      <c r="Z338" s="299"/>
      <c r="AA338" s="299"/>
      <c r="AB338" s="299"/>
      <c r="AC338" s="299"/>
      <c r="AD338" s="299"/>
      <c r="AE338" s="299"/>
      <c r="AF338" s="299"/>
      <c r="AG338" s="299"/>
      <c r="AH338" s="299"/>
      <c r="AI338" s="299"/>
      <c r="AJ338" s="299"/>
      <c r="AK338" s="299"/>
    </row>
    <row r="339" spans="1:37" ht="12.75" customHeight="1" x14ac:dyDescent="0.25">
      <c r="A339" s="299"/>
      <c r="B339" s="45"/>
      <c r="C339" s="299"/>
      <c r="D339" s="299"/>
      <c r="E339" s="299"/>
      <c r="F339" s="345"/>
      <c r="G339" s="345"/>
      <c r="H339" s="345"/>
      <c r="I339" s="345"/>
      <c r="J339" s="345"/>
      <c r="K339" s="345"/>
      <c r="L339" s="345"/>
      <c r="M339" s="345"/>
      <c r="N339" s="345"/>
      <c r="O339" s="299"/>
      <c r="P339" s="299"/>
      <c r="Q339" s="299"/>
      <c r="R339" s="299"/>
      <c r="S339" s="299"/>
      <c r="T339" s="299"/>
      <c r="U339" s="299"/>
      <c r="V339" s="299"/>
      <c r="W339" s="299"/>
      <c r="X339" s="299"/>
      <c r="Y339" s="299"/>
      <c r="Z339" s="299"/>
      <c r="AA339" s="299"/>
      <c r="AB339" s="299"/>
      <c r="AC339" s="299"/>
      <c r="AD339" s="299"/>
      <c r="AE339" s="299"/>
      <c r="AF339" s="299"/>
      <c r="AG339" s="299"/>
      <c r="AH339" s="299"/>
      <c r="AI339" s="299"/>
      <c r="AJ339" s="299"/>
      <c r="AK339" s="299"/>
    </row>
    <row r="340" spans="1:37" ht="12.75" customHeight="1" x14ac:dyDescent="0.25">
      <c r="A340" s="299"/>
      <c r="B340" s="45"/>
      <c r="C340" s="299"/>
      <c r="D340" s="299"/>
      <c r="E340" s="299"/>
      <c r="F340" s="345"/>
      <c r="G340" s="345"/>
      <c r="H340" s="345"/>
      <c r="I340" s="345"/>
      <c r="J340" s="345"/>
      <c r="K340" s="345"/>
      <c r="L340" s="345"/>
      <c r="M340" s="345"/>
      <c r="N340" s="345"/>
      <c r="O340" s="299"/>
      <c r="P340" s="299"/>
      <c r="Q340" s="299"/>
      <c r="R340" s="299"/>
      <c r="S340" s="299"/>
      <c r="T340" s="299"/>
      <c r="U340" s="299"/>
      <c r="V340" s="299"/>
      <c r="W340" s="299"/>
      <c r="X340" s="299"/>
      <c r="Y340" s="299"/>
      <c r="Z340" s="299"/>
      <c r="AA340" s="299"/>
      <c r="AB340" s="299"/>
      <c r="AC340" s="299"/>
      <c r="AD340" s="299"/>
      <c r="AE340" s="299"/>
      <c r="AF340" s="299"/>
      <c r="AG340" s="299"/>
      <c r="AH340" s="299"/>
      <c r="AI340" s="299"/>
      <c r="AJ340" s="299"/>
      <c r="AK340" s="299"/>
    </row>
    <row r="341" spans="1:37" ht="12.75" customHeight="1" x14ac:dyDescent="0.25">
      <c r="A341" s="299"/>
      <c r="B341" s="45"/>
      <c r="C341" s="299"/>
      <c r="D341" s="299"/>
      <c r="E341" s="299"/>
      <c r="F341" s="345"/>
      <c r="G341" s="345"/>
      <c r="H341" s="345"/>
      <c r="I341" s="345"/>
      <c r="J341" s="345"/>
      <c r="K341" s="345"/>
      <c r="L341" s="345"/>
      <c r="M341" s="345"/>
      <c r="N341" s="345"/>
      <c r="O341" s="299"/>
      <c r="P341" s="299"/>
      <c r="Q341" s="299"/>
      <c r="R341" s="299"/>
      <c r="S341" s="299"/>
      <c r="T341" s="299"/>
      <c r="U341" s="299"/>
      <c r="V341" s="299"/>
      <c r="W341" s="299"/>
      <c r="X341" s="299"/>
      <c r="Y341" s="299"/>
      <c r="Z341" s="299"/>
      <c r="AA341" s="299"/>
      <c r="AB341" s="299"/>
      <c r="AC341" s="299"/>
      <c r="AD341" s="299"/>
      <c r="AE341" s="299"/>
      <c r="AF341" s="299"/>
      <c r="AG341" s="299"/>
      <c r="AH341" s="299"/>
      <c r="AI341" s="299"/>
      <c r="AJ341" s="299"/>
      <c r="AK341" s="299"/>
    </row>
    <row r="342" spans="1:37" ht="12.75" customHeight="1" x14ac:dyDescent="0.25">
      <c r="A342" s="299"/>
      <c r="B342" s="45"/>
      <c r="C342" s="299"/>
      <c r="D342" s="299"/>
      <c r="E342" s="299"/>
      <c r="F342" s="345"/>
      <c r="G342" s="345"/>
      <c r="H342" s="345"/>
      <c r="I342" s="345"/>
      <c r="J342" s="345"/>
      <c r="K342" s="345"/>
      <c r="L342" s="345"/>
      <c r="M342" s="345"/>
      <c r="N342" s="345"/>
      <c r="O342" s="299"/>
      <c r="P342" s="299"/>
      <c r="Q342" s="299"/>
      <c r="R342" s="299"/>
      <c r="S342" s="299"/>
      <c r="T342" s="299"/>
      <c r="U342" s="299"/>
      <c r="V342" s="299"/>
      <c r="W342" s="299"/>
      <c r="X342" s="299"/>
      <c r="Y342" s="299"/>
      <c r="Z342" s="299"/>
      <c r="AA342" s="299"/>
      <c r="AB342" s="299"/>
      <c r="AC342" s="299"/>
      <c r="AD342" s="299"/>
      <c r="AE342" s="299"/>
      <c r="AF342" s="299"/>
      <c r="AG342" s="299"/>
      <c r="AH342" s="299"/>
      <c r="AI342" s="299"/>
      <c r="AJ342" s="299"/>
      <c r="AK342" s="299"/>
    </row>
    <row r="343" spans="1:37" ht="12.75" customHeight="1" x14ac:dyDescent="0.25">
      <c r="A343" s="299"/>
      <c r="B343" s="45"/>
      <c r="C343" s="299"/>
      <c r="D343" s="299"/>
      <c r="E343" s="299"/>
      <c r="F343" s="345"/>
      <c r="G343" s="345"/>
      <c r="H343" s="345"/>
      <c r="I343" s="345"/>
      <c r="J343" s="345"/>
      <c r="K343" s="345"/>
      <c r="L343" s="345"/>
      <c r="M343" s="345"/>
      <c r="N343" s="345"/>
      <c r="O343" s="299"/>
      <c r="P343" s="299"/>
      <c r="Q343" s="299"/>
      <c r="R343" s="299"/>
      <c r="S343" s="299"/>
      <c r="T343" s="299"/>
      <c r="U343" s="299"/>
      <c r="V343" s="299"/>
      <c r="W343" s="299"/>
      <c r="X343" s="299"/>
      <c r="Y343" s="299"/>
      <c r="Z343" s="299"/>
      <c r="AA343" s="299"/>
      <c r="AB343" s="299"/>
      <c r="AC343" s="299"/>
      <c r="AD343" s="299"/>
      <c r="AE343" s="299"/>
      <c r="AF343" s="299"/>
      <c r="AG343" s="299"/>
      <c r="AH343" s="299"/>
      <c r="AI343" s="299"/>
      <c r="AJ343" s="299"/>
      <c r="AK343" s="299"/>
    </row>
    <row r="344" spans="1:37" ht="12.75" customHeight="1" x14ac:dyDescent="0.25">
      <c r="A344" s="299"/>
      <c r="B344" s="45"/>
      <c r="C344" s="299"/>
      <c r="D344" s="299"/>
      <c r="E344" s="299"/>
      <c r="F344" s="345"/>
      <c r="G344" s="345"/>
      <c r="H344" s="345"/>
      <c r="I344" s="345"/>
      <c r="J344" s="345"/>
      <c r="K344" s="345"/>
      <c r="L344" s="345"/>
      <c r="M344" s="345"/>
      <c r="N344" s="345"/>
      <c r="O344" s="299"/>
      <c r="P344" s="299"/>
      <c r="Q344" s="299"/>
      <c r="R344" s="299"/>
      <c r="S344" s="299"/>
      <c r="T344" s="299"/>
      <c r="U344" s="299"/>
      <c r="V344" s="299"/>
      <c r="W344" s="299"/>
      <c r="X344" s="299"/>
      <c r="Y344" s="299"/>
      <c r="Z344" s="299"/>
      <c r="AA344" s="299"/>
      <c r="AB344" s="299"/>
      <c r="AC344" s="299"/>
      <c r="AD344" s="299"/>
      <c r="AE344" s="299"/>
      <c r="AF344" s="299"/>
      <c r="AG344" s="299"/>
      <c r="AH344" s="299"/>
      <c r="AI344" s="299"/>
      <c r="AJ344" s="299"/>
      <c r="AK344" s="299"/>
    </row>
    <row r="345" spans="1:37" ht="12.75" customHeight="1" x14ac:dyDescent="0.25">
      <c r="A345" s="299"/>
      <c r="B345" s="45"/>
      <c r="C345" s="299"/>
      <c r="D345" s="299"/>
      <c r="E345" s="299"/>
      <c r="F345" s="345"/>
      <c r="G345" s="345"/>
      <c r="H345" s="345"/>
      <c r="I345" s="345"/>
      <c r="J345" s="345"/>
      <c r="K345" s="345"/>
      <c r="L345" s="345"/>
      <c r="M345" s="345"/>
      <c r="N345" s="345"/>
      <c r="O345" s="299"/>
      <c r="P345" s="299"/>
      <c r="Q345" s="299"/>
      <c r="R345" s="299"/>
      <c r="S345" s="299"/>
      <c r="T345" s="299"/>
      <c r="U345" s="299"/>
      <c r="V345" s="299"/>
      <c r="W345" s="299"/>
      <c r="X345" s="299"/>
      <c r="Y345" s="299"/>
      <c r="Z345" s="299"/>
      <c r="AA345" s="299"/>
      <c r="AB345" s="299"/>
      <c r="AC345" s="299"/>
      <c r="AD345" s="299"/>
      <c r="AE345" s="299"/>
      <c r="AF345" s="299"/>
      <c r="AG345" s="299"/>
      <c r="AH345" s="299"/>
      <c r="AI345" s="299"/>
      <c r="AJ345" s="299"/>
      <c r="AK345" s="299"/>
    </row>
    <row r="346" spans="1:37" ht="12.75" customHeight="1" x14ac:dyDescent="0.25">
      <c r="A346" s="299"/>
      <c r="B346" s="45"/>
      <c r="C346" s="299"/>
      <c r="D346" s="299"/>
      <c r="E346" s="299"/>
      <c r="F346" s="345"/>
      <c r="G346" s="345"/>
      <c r="H346" s="345"/>
      <c r="I346" s="345"/>
      <c r="J346" s="345"/>
      <c r="K346" s="345"/>
      <c r="L346" s="345"/>
      <c r="M346" s="345"/>
      <c r="N346" s="345"/>
      <c r="O346" s="299"/>
      <c r="P346" s="299"/>
      <c r="Q346" s="299"/>
      <c r="R346" s="299"/>
      <c r="S346" s="299"/>
      <c r="T346" s="299"/>
      <c r="U346" s="299"/>
      <c r="V346" s="299"/>
      <c r="W346" s="299"/>
      <c r="X346" s="299"/>
      <c r="Y346" s="299"/>
      <c r="Z346" s="299"/>
      <c r="AA346" s="299"/>
      <c r="AB346" s="299"/>
      <c r="AC346" s="299"/>
      <c r="AD346" s="299"/>
      <c r="AE346" s="299"/>
      <c r="AF346" s="299"/>
      <c r="AG346" s="299"/>
      <c r="AH346" s="299"/>
      <c r="AI346" s="299"/>
      <c r="AJ346" s="299"/>
      <c r="AK346" s="299"/>
    </row>
    <row r="347" spans="1:37" ht="12.75" customHeight="1" x14ac:dyDescent="0.25">
      <c r="A347" s="299"/>
      <c r="B347" s="45"/>
      <c r="C347" s="299"/>
      <c r="D347" s="299"/>
      <c r="E347" s="299"/>
      <c r="F347" s="345"/>
      <c r="G347" s="345"/>
      <c r="H347" s="345"/>
      <c r="I347" s="345"/>
      <c r="J347" s="345"/>
      <c r="K347" s="345"/>
      <c r="L347" s="345"/>
      <c r="M347" s="345"/>
      <c r="N347" s="345"/>
      <c r="O347" s="299"/>
      <c r="P347" s="299"/>
      <c r="Q347" s="299"/>
      <c r="R347" s="299"/>
      <c r="S347" s="299"/>
      <c r="T347" s="299"/>
      <c r="U347" s="299"/>
      <c r="V347" s="299"/>
      <c r="W347" s="299"/>
      <c r="X347" s="299"/>
      <c r="Y347" s="299"/>
      <c r="Z347" s="299"/>
      <c r="AA347" s="299"/>
      <c r="AB347" s="299"/>
      <c r="AC347" s="299"/>
      <c r="AD347" s="299"/>
      <c r="AE347" s="299"/>
      <c r="AF347" s="299"/>
      <c r="AG347" s="299"/>
      <c r="AH347" s="299"/>
      <c r="AI347" s="299"/>
      <c r="AJ347" s="299"/>
      <c r="AK347" s="299"/>
    </row>
    <row r="348" spans="1:37" ht="12.75" customHeight="1" x14ac:dyDescent="0.25">
      <c r="A348" s="299"/>
      <c r="B348" s="45"/>
      <c r="C348" s="299"/>
      <c r="D348" s="299"/>
      <c r="E348" s="299"/>
      <c r="F348" s="345"/>
      <c r="G348" s="345"/>
      <c r="H348" s="345"/>
      <c r="I348" s="345"/>
      <c r="J348" s="345"/>
      <c r="K348" s="345"/>
      <c r="L348" s="345"/>
      <c r="M348" s="345"/>
      <c r="N348" s="345"/>
      <c r="O348" s="299"/>
      <c r="P348" s="299"/>
      <c r="Q348" s="299"/>
      <c r="R348" s="299"/>
      <c r="S348" s="299"/>
      <c r="T348" s="299"/>
      <c r="U348" s="299"/>
      <c r="V348" s="299"/>
      <c r="W348" s="299"/>
      <c r="X348" s="299"/>
      <c r="Y348" s="299"/>
      <c r="Z348" s="299"/>
      <c r="AA348" s="299"/>
      <c r="AB348" s="299"/>
      <c r="AC348" s="299"/>
      <c r="AD348" s="299"/>
      <c r="AE348" s="299"/>
      <c r="AF348" s="299"/>
      <c r="AG348" s="299"/>
      <c r="AH348" s="299"/>
      <c r="AI348" s="299"/>
      <c r="AJ348" s="299"/>
      <c r="AK348" s="299"/>
    </row>
    <row r="349" spans="1:37" ht="12.75" customHeight="1" x14ac:dyDescent="0.25">
      <c r="A349" s="299"/>
      <c r="B349" s="45"/>
      <c r="C349" s="299"/>
      <c r="D349" s="299"/>
      <c r="E349" s="299"/>
      <c r="F349" s="345"/>
      <c r="G349" s="345"/>
      <c r="H349" s="345"/>
      <c r="I349" s="345"/>
      <c r="J349" s="345"/>
      <c r="K349" s="345"/>
      <c r="L349" s="345"/>
      <c r="M349" s="345"/>
      <c r="N349" s="345"/>
      <c r="O349" s="299"/>
      <c r="P349" s="299"/>
      <c r="Q349" s="299"/>
      <c r="R349" s="299"/>
      <c r="S349" s="299"/>
      <c r="T349" s="299"/>
      <c r="U349" s="299"/>
      <c r="V349" s="299"/>
      <c r="W349" s="299"/>
      <c r="X349" s="299"/>
      <c r="Y349" s="299"/>
      <c r="Z349" s="299"/>
      <c r="AA349" s="299"/>
      <c r="AB349" s="299"/>
      <c r="AC349" s="299"/>
      <c r="AD349" s="299"/>
      <c r="AE349" s="299"/>
      <c r="AF349" s="299"/>
      <c r="AG349" s="299"/>
      <c r="AH349" s="299"/>
      <c r="AI349" s="299"/>
      <c r="AJ349" s="299"/>
      <c r="AK349" s="299"/>
    </row>
    <row r="350" spans="1:37" ht="12.75" customHeight="1" x14ac:dyDescent="0.25">
      <c r="A350" s="299"/>
      <c r="B350" s="45"/>
      <c r="C350" s="299"/>
      <c r="D350" s="299"/>
      <c r="E350" s="299"/>
      <c r="F350" s="345"/>
      <c r="G350" s="345"/>
      <c r="H350" s="345"/>
      <c r="I350" s="345"/>
      <c r="J350" s="345"/>
      <c r="K350" s="345"/>
      <c r="L350" s="345"/>
      <c r="M350" s="345"/>
      <c r="N350" s="345"/>
      <c r="O350" s="299"/>
      <c r="P350" s="299"/>
      <c r="Q350" s="299"/>
      <c r="R350" s="299"/>
      <c r="S350" s="299"/>
      <c r="T350" s="299"/>
      <c r="U350" s="299"/>
      <c r="V350" s="299"/>
      <c r="W350" s="299"/>
      <c r="X350" s="299"/>
      <c r="Y350" s="299"/>
      <c r="Z350" s="299"/>
      <c r="AA350" s="299"/>
      <c r="AB350" s="299"/>
      <c r="AC350" s="299"/>
      <c r="AD350" s="299"/>
      <c r="AE350" s="299"/>
      <c r="AF350" s="299"/>
      <c r="AG350" s="299"/>
      <c r="AH350" s="299"/>
      <c r="AI350" s="299"/>
      <c r="AJ350" s="299"/>
      <c r="AK350" s="299"/>
    </row>
    <row r="351" spans="1:37" ht="12.75" customHeight="1" x14ac:dyDescent="0.25">
      <c r="A351" s="299"/>
      <c r="B351" s="45"/>
      <c r="C351" s="299"/>
      <c r="D351" s="299"/>
      <c r="E351" s="299"/>
      <c r="F351" s="345"/>
      <c r="G351" s="345"/>
      <c r="H351" s="345"/>
      <c r="I351" s="345"/>
      <c r="J351" s="345"/>
      <c r="K351" s="345"/>
      <c r="L351" s="345"/>
      <c r="M351" s="345"/>
      <c r="N351" s="345"/>
      <c r="O351" s="299"/>
      <c r="P351" s="299"/>
      <c r="Q351" s="299"/>
      <c r="R351" s="299"/>
      <c r="S351" s="299"/>
      <c r="T351" s="299"/>
      <c r="U351" s="299"/>
      <c r="V351" s="299"/>
      <c r="W351" s="299"/>
      <c r="X351" s="299"/>
      <c r="Y351" s="299"/>
      <c r="Z351" s="299"/>
      <c r="AA351" s="299"/>
      <c r="AB351" s="299"/>
      <c r="AC351" s="299"/>
      <c r="AD351" s="299"/>
      <c r="AE351" s="299"/>
      <c r="AF351" s="299"/>
      <c r="AG351" s="299"/>
      <c r="AH351" s="299"/>
      <c r="AI351" s="299"/>
      <c r="AJ351" s="299"/>
      <c r="AK351" s="299"/>
    </row>
    <row r="352" spans="1:37" ht="12.75" customHeight="1" x14ac:dyDescent="0.25">
      <c r="A352" s="299"/>
      <c r="B352" s="45"/>
      <c r="C352" s="299"/>
      <c r="D352" s="299"/>
      <c r="E352" s="299"/>
      <c r="F352" s="345"/>
      <c r="G352" s="345"/>
      <c r="H352" s="345"/>
      <c r="I352" s="345"/>
      <c r="J352" s="345"/>
      <c r="K352" s="345"/>
      <c r="L352" s="345"/>
      <c r="M352" s="345"/>
      <c r="N352" s="345"/>
      <c r="O352" s="299"/>
      <c r="P352" s="299"/>
      <c r="Q352" s="299"/>
      <c r="R352" s="299"/>
      <c r="S352" s="299"/>
      <c r="T352" s="299"/>
      <c r="U352" s="299"/>
      <c r="V352" s="299"/>
      <c r="W352" s="299"/>
      <c r="X352" s="299"/>
      <c r="Y352" s="299"/>
      <c r="Z352" s="299"/>
      <c r="AA352" s="299"/>
      <c r="AB352" s="299"/>
      <c r="AC352" s="299"/>
      <c r="AD352" s="299"/>
      <c r="AE352" s="299"/>
      <c r="AF352" s="299"/>
      <c r="AG352" s="299"/>
      <c r="AH352" s="299"/>
      <c r="AI352" s="299"/>
      <c r="AJ352" s="299"/>
      <c r="AK352" s="299"/>
    </row>
    <row r="353" spans="1:37" ht="12.75" customHeight="1" x14ac:dyDescent="0.25">
      <c r="A353" s="299"/>
      <c r="B353" s="45"/>
      <c r="C353" s="299"/>
      <c r="D353" s="299"/>
      <c r="E353" s="299"/>
      <c r="F353" s="345"/>
      <c r="G353" s="345"/>
      <c r="H353" s="345"/>
      <c r="I353" s="345"/>
      <c r="J353" s="345"/>
      <c r="K353" s="345"/>
      <c r="L353" s="345"/>
      <c r="M353" s="345"/>
      <c r="N353" s="345"/>
      <c r="O353" s="299"/>
      <c r="P353" s="299"/>
      <c r="Q353" s="299"/>
      <c r="R353" s="299"/>
      <c r="S353" s="299"/>
      <c r="T353" s="299"/>
      <c r="U353" s="299"/>
      <c r="V353" s="299"/>
      <c r="W353" s="299"/>
      <c r="X353" s="299"/>
      <c r="Y353" s="299"/>
      <c r="Z353" s="299"/>
      <c r="AA353" s="299"/>
      <c r="AB353" s="299"/>
      <c r="AC353" s="299"/>
      <c r="AD353" s="299"/>
      <c r="AE353" s="299"/>
      <c r="AF353" s="299"/>
      <c r="AG353" s="299"/>
      <c r="AH353" s="299"/>
      <c r="AI353" s="299"/>
      <c r="AJ353" s="299"/>
      <c r="AK353" s="299"/>
    </row>
    <row r="354" spans="1:37" ht="12.75" customHeight="1" x14ac:dyDescent="0.25">
      <c r="A354" s="299"/>
      <c r="B354" s="45"/>
      <c r="C354" s="299"/>
      <c r="D354" s="299"/>
      <c r="E354" s="299"/>
      <c r="F354" s="345"/>
      <c r="G354" s="345"/>
      <c r="H354" s="345"/>
      <c r="I354" s="345"/>
      <c r="J354" s="345"/>
      <c r="K354" s="345"/>
      <c r="L354" s="345"/>
      <c r="M354" s="345"/>
      <c r="N354" s="345"/>
      <c r="O354" s="299"/>
      <c r="P354" s="299"/>
      <c r="Q354" s="299"/>
      <c r="R354" s="299"/>
      <c r="S354" s="299"/>
      <c r="T354" s="299"/>
      <c r="U354" s="299"/>
      <c r="V354" s="299"/>
      <c r="W354" s="299"/>
      <c r="X354" s="299"/>
      <c r="Y354" s="299"/>
      <c r="Z354" s="299"/>
      <c r="AA354" s="299"/>
      <c r="AB354" s="299"/>
      <c r="AC354" s="299"/>
      <c r="AD354" s="299"/>
      <c r="AE354" s="299"/>
      <c r="AF354" s="299"/>
      <c r="AG354" s="299"/>
      <c r="AH354" s="299"/>
      <c r="AI354" s="299"/>
      <c r="AJ354" s="299"/>
      <c r="AK354" s="299"/>
    </row>
    <row r="355" spans="1:37" ht="12.75" customHeight="1" x14ac:dyDescent="0.25">
      <c r="A355" s="299"/>
      <c r="B355" s="45"/>
      <c r="C355" s="299"/>
      <c r="D355" s="299"/>
      <c r="E355" s="299"/>
      <c r="F355" s="345"/>
      <c r="G355" s="345"/>
      <c r="H355" s="345"/>
      <c r="I355" s="345"/>
      <c r="J355" s="345"/>
      <c r="K355" s="345"/>
      <c r="L355" s="345"/>
      <c r="M355" s="345"/>
      <c r="N355" s="345"/>
      <c r="O355" s="299"/>
      <c r="P355" s="299"/>
      <c r="Q355" s="299"/>
      <c r="R355" s="299"/>
      <c r="S355" s="299"/>
      <c r="T355" s="299"/>
      <c r="U355" s="299"/>
      <c r="V355" s="299"/>
      <c r="W355" s="299"/>
      <c r="X355" s="299"/>
      <c r="Y355" s="299"/>
      <c r="Z355" s="299"/>
      <c r="AA355" s="299"/>
      <c r="AB355" s="299"/>
      <c r="AC355" s="299"/>
      <c r="AD355" s="299"/>
      <c r="AE355" s="299"/>
      <c r="AF355" s="299"/>
      <c r="AG355" s="299"/>
      <c r="AH355" s="299"/>
      <c r="AI355" s="299"/>
      <c r="AJ355" s="299"/>
      <c r="AK355" s="299"/>
    </row>
    <row r="356" spans="1:37" ht="12.75" customHeight="1" x14ac:dyDescent="0.25">
      <c r="A356" s="299"/>
      <c r="B356" s="45"/>
      <c r="C356" s="299"/>
      <c r="D356" s="299"/>
      <c r="E356" s="299"/>
      <c r="F356" s="345"/>
      <c r="G356" s="345"/>
      <c r="H356" s="345"/>
      <c r="I356" s="345"/>
      <c r="J356" s="345"/>
      <c r="K356" s="345"/>
      <c r="L356" s="345"/>
      <c r="M356" s="345"/>
      <c r="N356" s="345"/>
      <c r="O356" s="299"/>
      <c r="P356" s="299"/>
      <c r="Q356" s="299"/>
      <c r="R356" s="299"/>
      <c r="S356" s="299"/>
      <c r="T356" s="299"/>
      <c r="U356" s="299"/>
      <c r="V356" s="299"/>
      <c r="W356" s="299"/>
      <c r="X356" s="299"/>
      <c r="Y356" s="299"/>
      <c r="Z356" s="299"/>
      <c r="AA356" s="299"/>
      <c r="AB356" s="299"/>
      <c r="AC356" s="299"/>
      <c r="AD356" s="299"/>
      <c r="AE356" s="299"/>
      <c r="AF356" s="299"/>
      <c r="AG356" s="299"/>
      <c r="AH356" s="299"/>
      <c r="AI356" s="299"/>
      <c r="AJ356" s="299"/>
      <c r="AK356" s="299"/>
    </row>
    <row r="357" spans="1:37" ht="12.75" customHeight="1" x14ac:dyDescent="0.25">
      <c r="A357" s="299"/>
      <c r="B357" s="45"/>
      <c r="C357" s="299"/>
      <c r="D357" s="299"/>
      <c r="E357" s="299"/>
      <c r="F357" s="345"/>
      <c r="G357" s="345"/>
      <c r="H357" s="345"/>
      <c r="I357" s="345"/>
      <c r="J357" s="345"/>
      <c r="K357" s="345"/>
      <c r="L357" s="345"/>
      <c r="M357" s="345"/>
      <c r="N357" s="345"/>
      <c r="O357" s="299"/>
      <c r="P357" s="299"/>
      <c r="Q357" s="299"/>
      <c r="R357" s="299"/>
      <c r="S357" s="299"/>
      <c r="T357" s="299"/>
      <c r="U357" s="299"/>
      <c r="V357" s="299"/>
      <c r="W357" s="299"/>
      <c r="X357" s="299"/>
      <c r="Y357" s="299"/>
      <c r="Z357" s="299"/>
      <c r="AA357" s="299"/>
      <c r="AB357" s="299"/>
      <c r="AC357" s="299"/>
      <c r="AD357" s="299"/>
      <c r="AE357" s="299"/>
      <c r="AF357" s="299"/>
      <c r="AG357" s="299"/>
      <c r="AH357" s="299"/>
      <c r="AI357" s="299"/>
      <c r="AJ357" s="299"/>
      <c r="AK357" s="299"/>
    </row>
    <row r="358" spans="1:37" ht="12.75" customHeight="1" x14ac:dyDescent="0.25">
      <c r="A358" s="299"/>
      <c r="B358" s="45"/>
      <c r="C358" s="299"/>
      <c r="D358" s="299"/>
      <c r="E358" s="299"/>
      <c r="F358" s="345"/>
      <c r="G358" s="345"/>
      <c r="H358" s="345"/>
      <c r="I358" s="345"/>
      <c r="J358" s="345"/>
      <c r="K358" s="345"/>
      <c r="L358" s="345"/>
      <c r="M358" s="345"/>
      <c r="N358" s="345"/>
      <c r="O358" s="299"/>
      <c r="P358" s="299"/>
      <c r="Q358" s="299"/>
      <c r="R358" s="299"/>
      <c r="S358" s="299"/>
      <c r="T358" s="299"/>
      <c r="U358" s="299"/>
      <c r="V358" s="299"/>
      <c r="W358" s="299"/>
      <c r="X358" s="299"/>
      <c r="Y358" s="299"/>
      <c r="Z358" s="299"/>
      <c r="AA358" s="299"/>
      <c r="AB358" s="299"/>
      <c r="AC358" s="299"/>
      <c r="AD358" s="299"/>
      <c r="AE358" s="299"/>
      <c r="AF358" s="299"/>
      <c r="AG358" s="299"/>
      <c r="AH358" s="299"/>
      <c r="AI358" s="299"/>
      <c r="AJ358" s="299"/>
      <c r="AK358" s="299"/>
    </row>
    <row r="359" spans="1:37" ht="12.75" customHeight="1" x14ac:dyDescent="0.25">
      <c r="A359" s="299"/>
      <c r="B359" s="45"/>
      <c r="C359" s="299"/>
      <c r="D359" s="299"/>
      <c r="E359" s="299"/>
      <c r="F359" s="345"/>
      <c r="G359" s="345"/>
      <c r="H359" s="345"/>
      <c r="I359" s="345"/>
      <c r="J359" s="345"/>
      <c r="K359" s="345"/>
      <c r="L359" s="345"/>
      <c r="M359" s="345"/>
      <c r="N359" s="345"/>
      <c r="O359" s="299"/>
      <c r="P359" s="299"/>
      <c r="Q359" s="299"/>
      <c r="R359" s="299"/>
      <c r="S359" s="299"/>
      <c r="T359" s="299"/>
      <c r="U359" s="299"/>
      <c r="V359" s="299"/>
      <c r="W359" s="299"/>
      <c r="X359" s="299"/>
      <c r="Y359" s="299"/>
      <c r="Z359" s="299"/>
      <c r="AA359" s="299"/>
      <c r="AB359" s="299"/>
      <c r="AC359" s="299"/>
      <c r="AD359" s="299"/>
      <c r="AE359" s="299"/>
      <c r="AF359" s="299"/>
      <c r="AG359" s="299"/>
      <c r="AH359" s="299"/>
      <c r="AI359" s="299"/>
      <c r="AJ359" s="299"/>
      <c r="AK359" s="299"/>
    </row>
    <row r="360" spans="1:37" ht="12.75" customHeight="1" x14ac:dyDescent="0.25">
      <c r="A360" s="299"/>
      <c r="B360" s="45"/>
      <c r="C360" s="299"/>
      <c r="D360" s="299"/>
      <c r="E360" s="299"/>
      <c r="F360" s="345"/>
      <c r="G360" s="345"/>
      <c r="H360" s="345"/>
      <c r="I360" s="345"/>
      <c r="J360" s="345"/>
      <c r="K360" s="345"/>
      <c r="L360" s="345"/>
      <c r="M360" s="345"/>
      <c r="N360" s="345"/>
      <c r="O360" s="299"/>
      <c r="P360" s="299"/>
      <c r="Q360" s="299"/>
      <c r="R360" s="299"/>
      <c r="S360" s="299"/>
      <c r="T360" s="299"/>
      <c r="U360" s="299"/>
      <c r="V360" s="299"/>
      <c r="W360" s="299"/>
      <c r="X360" s="299"/>
      <c r="Y360" s="299"/>
      <c r="Z360" s="299"/>
      <c r="AA360" s="299"/>
      <c r="AB360" s="299"/>
      <c r="AC360" s="299"/>
      <c r="AD360" s="299"/>
      <c r="AE360" s="299"/>
      <c r="AF360" s="299"/>
      <c r="AG360" s="299"/>
      <c r="AH360" s="299"/>
      <c r="AI360" s="299"/>
      <c r="AJ360" s="299"/>
      <c r="AK360" s="299"/>
    </row>
    <row r="361" spans="1:37" ht="12.75" customHeight="1" x14ac:dyDescent="0.25">
      <c r="A361" s="299"/>
      <c r="B361" s="45"/>
      <c r="C361" s="299"/>
      <c r="D361" s="299"/>
      <c r="E361" s="299"/>
      <c r="F361" s="345"/>
      <c r="G361" s="345"/>
      <c r="H361" s="345"/>
      <c r="I361" s="345"/>
      <c r="J361" s="345"/>
      <c r="K361" s="345"/>
      <c r="L361" s="345"/>
      <c r="M361" s="345"/>
      <c r="N361" s="345"/>
      <c r="O361" s="299"/>
      <c r="P361" s="299"/>
      <c r="Q361" s="299"/>
      <c r="R361" s="299"/>
      <c r="S361" s="299"/>
      <c r="T361" s="299"/>
      <c r="U361" s="299"/>
      <c r="V361" s="299"/>
      <c r="W361" s="299"/>
      <c r="X361" s="299"/>
      <c r="Y361" s="299"/>
      <c r="Z361" s="299"/>
      <c r="AA361" s="299"/>
      <c r="AB361" s="299"/>
      <c r="AC361" s="299"/>
      <c r="AD361" s="299"/>
      <c r="AE361" s="299"/>
      <c r="AF361" s="299"/>
      <c r="AG361" s="299"/>
      <c r="AH361" s="299"/>
      <c r="AI361" s="299"/>
      <c r="AJ361" s="299"/>
      <c r="AK361" s="299"/>
    </row>
    <row r="362" spans="1:37" ht="12.75" customHeight="1" x14ac:dyDescent="0.25">
      <c r="A362" s="299"/>
      <c r="B362" s="45"/>
      <c r="C362" s="299"/>
      <c r="D362" s="299"/>
      <c r="E362" s="299"/>
      <c r="F362" s="345"/>
      <c r="G362" s="345"/>
      <c r="H362" s="345"/>
      <c r="I362" s="345"/>
      <c r="J362" s="345"/>
      <c r="K362" s="345"/>
      <c r="L362" s="345"/>
      <c r="M362" s="345"/>
      <c r="N362" s="345"/>
      <c r="O362" s="299"/>
      <c r="P362" s="299"/>
      <c r="Q362" s="299"/>
      <c r="R362" s="299"/>
      <c r="S362" s="299"/>
      <c r="T362" s="299"/>
      <c r="U362" s="299"/>
      <c r="V362" s="299"/>
      <c r="W362" s="299"/>
      <c r="X362" s="299"/>
      <c r="Y362" s="299"/>
      <c r="Z362" s="299"/>
      <c r="AA362" s="299"/>
      <c r="AB362" s="299"/>
      <c r="AC362" s="299"/>
      <c r="AD362" s="299"/>
      <c r="AE362" s="299"/>
      <c r="AF362" s="299"/>
      <c r="AG362" s="299"/>
      <c r="AH362" s="299"/>
      <c r="AI362" s="299"/>
      <c r="AJ362" s="299"/>
      <c r="AK362" s="299"/>
    </row>
    <row r="363" spans="1:37" ht="12.75" customHeight="1" x14ac:dyDescent="0.25">
      <c r="A363" s="299"/>
      <c r="B363" s="45"/>
      <c r="C363" s="299"/>
      <c r="D363" s="299"/>
      <c r="E363" s="299"/>
      <c r="F363" s="345"/>
      <c r="G363" s="345"/>
      <c r="H363" s="345"/>
      <c r="I363" s="345"/>
      <c r="J363" s="345"/>
      <c r="K363" s="345"/>
      <c r="L363" s="345"/>
      <c r="M363" s="345"/>
      <c r="N363" s="345"/>
      <c r="O363" s="299"/>
      <c r="P363" s="299"/>
      <c r="Q363" s="299"/>
      <c r="R363" s="299"/>
      <c r="S363" s="299"/>
      <c r="T363" s="299"/>
      <c r="U363" s="299"/>
      <c r="V363" s="299"/>
      <c r="W363" s="299"/>
      <c r="X363" s="299"/>
      <c r="Y363" s="299"/>
      <c r="Z363" s="299"/>
      <c r="AA363" s="299"/>
      <c r="AB363" s="299"/>
      <c r="AC363" s="299"/>
      <c r="AD363" s="299"/>
      <c r="AE363" s="299"/>
      <c r="AF363" s="299"/>
      <c r="AG363" s="299"/>
      <c r="AH363" s="299"/>
      <c r="AI363" s="299"/>
      <c r="AJ363" s="299"/>
      <c r="AK363" s="299"/>
    </row>
    <row r="364" spans="1:37" ht="12.75" customHeight="1" x14ac:dyDescent="0.25">
      <c r="A364" s="299"/>
      <c r="B364" s="45"/>
      <c r="C364" s="299"/>
      <c r="D364" s="299"/>
      <c r="E364" s="299"/>
      <c r="F364" s="345"/>
      <c r="G364" s="345"/>
      <c r="H364" s="345"/>
      <c r="I364" s="345"/>
      <c r="J364" s="345"/>
      <c r="K364" s="345"/>
      <c r="L364" s="345"/>
      <c r="M364" s="345"/>
      <c r="N364" s="345"/>
      <c r="O364" s="299"/>
      <c r="P364" s="299"/>
      <c r="Q364" s="299"/>
      <c r="R364" s="299"/>
      <c r="S364" s="299"/>
      <c r="T364" s="299"/>
      <c r="U364" s="299"/>
      <c r="V364" s="299"/>
      <c r="W364" s="299"/>
      <c r="X364" s="299"/>
      <c r="Y364" s="299"/>
      <c r="Z364" s="299"/>
      <c r="AA364" s="299"/>
      <c r="AB364" s="299"/>
      <c r="AC364" s="299"/>
      <c r="AD364" s="299"/>
      <c r="AE364" s="299"/>
      <c r="AF364" s="299"/>
      <c r="AG364" s="299"/>
      <c r="AH364" s="299"/>
      <c r="AI364" s="299"/>
      <c r="AJ364" s="299"/>
      <c r="AK364" s="299"/>
    </row>
    <row r="365" spans="1:37" ht="12.75" customHeight="1" x14ac:dyDescent="0.25">
      <c r="A365" s="299"/>
      <c r="B365" s="45"/>
      <c r="C365" s="299"/>
      <c r="D365" s="299"/>
      <c r="E365" s="299"/>
      <c r="F365" s="345"/>
      <c r="G365" s="345"/>
      <c r="H365" s="345"/>
      <c r="I365" s="345"/>
      <c r="J365" s="345"/>
      <c r="K365" s="345"/>
      <c r="L365" s="345"/>
      <c r="M365" s="345"/>
      <c r="N365" s="345"/>
      <c r="O365" s="299"/>
      <c r="P365" s="299"/>
      <c r="Q365" s="299"/>
      <c r="R365" s="299"/>
      <c r="S365" s="299"/>
      <c r="T365" s="299"/>
      <c r="U365" s="299"/>
      <c r="V365" s="299"/>
      <c r="W365" s="299"/>
      <c r="X365" s="299"/>
      <c r="Y365" s="299"/>
      <c r="Z365" s="299"/>
      <c r="AA365" s="299"/>
      <c r="AB365" s="299"/>
      <c r="AC365" s="299"/>
      <c r="AD365" s="299"/>
      <c r="AE365" s="299"/>
      <c r="AF365" s="299"/>
      <c r="AG365" s="299"/>
      <c r="AH365" s="299"/>
      <c r="AI365" s="299"/>
      <c r="AJ365" s="299"/>
      <c r="AK365" s="299"/>
    </row>
    <row r="366" spans="1:37" ht="12.75" customHeight="1" x14ac:dyDescent="0.25">
      <c r="A366" s="299"/>
      <c r="B366" s="45"/>
      <c r="C366" s="299"/>
      <c r="D366" s="299"/>
      <c r="E366" s="299"/>
      <c r="F366" s="345"/>
      <c r="G366" s="345"/>
      <c r="H366" s="345"/>
      <c r="I366" s="345"/>
      <c r="J366" s="345"/>
      <c r="K366" s="345"/>
      <c r="L366" s="345"/>
      <c r="M366" s="345"/>
      <c r="N366" s="345"/>
      <c r="O366" s="299"/>
      <c r="P366" s="299"/>
      <c r="Q366" s="299"/>
      <c r="R366" s="299"/>
      <c r="S366" s="299"/>
      <c r="T366" s="299"/>
      <c r="U366" s="299"/>
      <c r="V366" s="299"/>
      <c r="W366" s="299"/>
      <c r="X366" s="299"/>
      <c r="Y366" s="299"/>
      <c r="Z366" s="299"/>
      <c r="AA366" s="299"/>
      <c r="AB366" s="299"/>
      <c r="AC366" s="299"/>
      <c r="AD366" s="299"/>
      <c r="AE366" s="299"/>
      <c r="AF366" s="299"/>
      <c r="AG366" s="299"/>
      <c r="AH366" s="299"/>
      <c r="AI366" s="299"/>
      <c r="AJ366" s="299"/>
      <c r="AK366" s="299"/>
    </row>
    <row r="367" spans="1:37" ht="12.75" customHeight="1" x14ac:dyDescent="0.25">
      <c r="A367" s="299"/>
      <c r="B367" s="45"/>
      <c r="C367" s="299"/>
      <c r="D367" s="299"/>
      <c r="E367" s="299"/>
      <c r="F367" s="345"/>
      <c r="G367" s="345"/>
      <c r="H367" s="345"/>
      <c r="I367" s="345"/>
      <c r="J367" s="345"/>
      <c r="K367" s="345"/>
      <c r="L367" s="345"/>
      <c r="M367" s="345"/>
      <c r="N367" s="345"/>
      <c r="O367" s="299"/>
      <c r="P367" s="299"/>
      <c r="Q367" s="299"/>
      <c r="R367" s="299"/>
      <c r="S367" s="299"/>
      <c r="T367" s="299"/>
      <c r="U367" s="299"/>
      <c r="V367" s="299"/>
      <c r="W367" s="299"/>
      <c r="X367" s="299"/>
      <c r="Y367" s="299"/>
      <c r="Z367" s="299"/>
      <c r="AA367" s="299"/>
      <c r="AB367" s="299"/>
      <c r="AC367" s="299"/>
      <c r="AD367" s="299"/>
      <c r="AE367" s="299"/>
      <c r="AF367" s="299"/>
      <c r="AG367" s="299"/>
      <c r="AH367" s="299"/>
      <c r="AI367" s="299"/>
      <c r="AJ367" s="299"/>
      <c r="AK367" s="299"/>
    </row>
    <row r="368" spans="1:37" ht="12.75" customHeight="1" x14ac:dyDescent="0.25">
      <c r="A368" s="299"/>
      <c r="B368" s="45"/>
      <c r="C368" s="299"/>
      <c r="D368" s="299"/>
      <c r="E368" s="299"/>
      <c r="F368" s="345"/>
      <c r="G368" s="345"/>
      <c r="H368" s="345"/>
      <c r="I368" s="345"/>
      <c r="J368" s="345"/>
      <c r="K368" s="345"/>
      <c r="L368" s="345"/>
      <c r="M368" s="345"/>
      <c r="N368" s="345"/>
      <c r="O368" s="299"/>
      <c r="P368" s="299"/>
      <c r="Q368" s="299"/>
      <c r="R368" s="299"/>
      <c r="S368" s="299"/>
      <c r="T368" s="299"/>
      <c r="U368" s="299"/>
      <c r="V368" s="299"/>
      <c r="W368" s="299"/>
      <c r="X368" s="299"/>
      <c r="Y368" s="299"/>
      <c r="Z368" s="299"/>
      <c r="AA368" s="299"/>
      <c r="AB368" s="299"/>
      <c r="AC368" s="299"/>
      <c r="AD368" s="299"/>
      <c r="AE368" s="299"/>
      <c r="AF368" s="299"/>
      <c r="AG368" s="299"/>
      <c r="AH368" s="299"/>
      <c r="AI368" s="299"/>
      <c r="AJ368" s="299"/>
      <c r="AK368" s="299"/>
    </row>
    <row r="369" spans="1:37" ht="12.75" customHeight="1" x14ac:dyDescent="0.25">
      <c r="A369" s="299"/>
      <c r="B369" s="45"/>
      <c r="C369" s="299"/>
      <c r="D369" s="299"/>
      <c r="E369" s="299"/>
      <c r="F369" s="345"/>
      <c r="G369" s="345"/>
      <c r="H369" s="345"/>
      <c r="I369" s="345"/>
      <c r="J369" s="345"/>
      <c r="K369" s="345"/>
      <c r="L369" s="345"/>
      <c r="M369" s="345"/>
      <c r="N369" s="345"/>
      <c r="O369" s="299"/>
      <c r="P369" s="299"/>
      <c r="Q369" s="299"/>
      <c r="R369" s="299"/>
      <c r="S369" s="299"/>
      <c r="T369" s="299"/>
      <c r="U369" s="299"/>
      <c r="V369" s="299"/>
      <c r="W369" s="299"/>
      <c r="X369" s="299"/>
      <c r="Y369" s="299"/>
      <c r="Z369" s="299"/>
      <c r="AA369" s="299"/>
      <c r="AB369" s="299"/>
      <c r="AC369" s="299"/>
      <c r="AD369" s="299"/>
      <c r="AE369" s="299"/>
      <c r="AF369" s="299"/>
      <c r="AG369" s="299"/>
      <c r="AH369" s="299"/>
      <c r="AI369" s="299"/>
      <c r="AJ369" s="299"/>
      <c r="AK369" s="299"/>
    </row>
    <row r="370" spans="1:37" ht="12.75" customHeight="1" x14ac:dyDescent="0.25">
      <c r="A370" s="299"/>
      <c r="B370" s="45"/>
      <c r="C370" s="299"/>
      <c r="D370" s="299"/>
      <c r="E370" s="299"/>
      <c r="F370" s="345"/>
      <c r="G370" s="345"/>
      <c r="H370" s="345"/>
      <c r="I370" s="345"/>
      <c r="J370" s="345"/>
      <c r="K370" s="345"/>
      <c r="L370" s="345"/>
      <c r="M370" s="345"/>
      <c r="N370" s="345"/>
      <c r="O370" s="299"/>
      <c r="P370" s="299"/>
      <c r="Q370" s="299"/>
      <c r="R370" s="299"/>
      <c r="S370" s="299"/>
      <c r="T370" s="299"/>
      <c r="U370" s="299"/>
      <c r="V370" s="299"/>
      <c r="W370" s="299"/>
      <c r="X370" s="299"/>
      <c r="Y370" s="299"/>
      <c r="Z370" s="299"/>
      <c r="AA370" s="299"/>
      <c r="AB370" s="299"/>
      <c r="AC370" s="299"/>
      <c r="AD370" s="299"/>
      <c r="AE370" s="299"/>
      <c r="AF370" s="299"/>
      <c r="AG370" s="299"/>
      <c r="AH370" s="299"/>
      <c r="AI370" s="299"/>
      <c r="AJ370" s="299"/>
      <c r="AK370" s="299"/>
    </row>
    <row r="371" spans="1:37" ht="12.75" customHeight="1" x14ac:dyDescent="0.25">
      <c r="A371" s="299"/>
      <c r="B371" s="45"/>
      <c r="C371" s="299"/>
      <c r="D371" s="299"/>
      <c r="E371" s="299"/>
      <c r="F371" s="345"/>
      <c r="G371" s="345"/>
      <c r="H371" s="345"/>
      <c r="I371" s="345"/>
      <c r="J371" s="345"/>
      <c r="K371" s="345"/>
      <c r="L371" s="345"/>
      <c r="M371" s="345"/>
      <c r="N371" s="345"/>
      <c r="O371" s="299"/>
      <c r="P371" s="299"/>
      <c r="Q371" s="299"/>
      <c r="R371" s="299"/>
      <c r="S371" s="299"/>
      <c r="T371" s="299"/>
      <c r="U371" s="299"/>
      <c r="V371" s="299"/>
      <c r="W371" s="299"/>
      <c r="X371" s="299"/>
      <c r="Y371" s="299"/>
      <c r="Z371" s="299"/>
      <c r="AA371" s="299"/>
      <c r="AB371" s="299"/>
      <c r="AC371" s="299"/>
      <c r="AD371" s="299"/>
      <c r="AE371" s="299"/>
      <c r="AF371" s="299"/>
      <c r="AG371" s="299"/>
      <c r="AH371" s="299"/>
      <c r="AI371" s="299"/>
      <c r="AJ371" s="299"/>
      <c r="AK371" s="299"/>
    </row>
    <row r="372" spans="1:37" ht="12.75" customHeight="1" x14ac:dyDescent="0.25">
      <c r="A372" s="299"/>
      <c r="B372" s="45"/>
      <c r="C372" s="299"/>
      <c r="D372" s="299"/>
      <c r="E372" s="299"/>
      <c r="F372" s="345"/>
      <c r="G372" s="345"/>
      <c r="H372" s="345"/>
      <c r="I372" s="345"/>
      <c r="J372" s="345"/>
      <c r="K372" s="345"/>
      <c r="L372" s="345"/>
      <c r="M372" s="345"/>
      <c r="N372" s="345"/>
      <c r="O372" s="299"/>
      <c r="P372" s="299"/>
      <c r="Q372" s="299"/>
      <c r="R372" s="299"/>
      <c r="S372" s="299"/>
      <c r="T372" s="299"/>
      <c r="U372" s="299"/>
      <c r="V372" s="299"/>
      <c r="W372" s="299"/>
      <c r="X372" s="299"/>
      <c r="Y372" s="299"/>
      <c r="Z372" s="299"/>
      <c r="AA372" s="299"/>
      <c r="AB372" s="299"/>
      <c r="AC372" s="299"/>
      <c r="AD372" s="299"/>
      <c r="AE372" s="299"/>
      <c r="AF372" s="299"/>
      <c r="AG372" s="299"/>
      <c r="AH372" s="299"/>
      <c r="AI372" s="299"/>
      <c r="AJ372" s="299"/>
      <c r="AK372" s="299"/>
    </row>
    <row r="373" spans="1:37" ht="12.75" customHeight="1" x14ac:dyDescent="0.25">
      <c r="A373" s="299"/>
      <c r="B373" s="45"/>
      <c r="C373" s="299"/>
      <c r="D373" s="299"/>
      <c r="E373" s="299"/>
      <c r="F373" s="345"/>
      <c r="G373" s="345"/>
      <c r="H373" s="345"/>
      <c r="I373" s="345"/>
      <c r="J373" s="345"/>
      <c r="K373" s="345"/>
      <c r="L373" s="345"/>
      <c r="M373" s="345"/>
      <c r="N373" s="345"/>
      <c r="O373" s="299"/>
      <c r="P373" s="299"/>
      <c r="Q373" s="299"/>
      <c r="R373" s="299"/>
      <c r="S373" s="299"/>
      <c r="T373" s="299"/>
      <c r="U373" s="299"/>
      <c r="V373" s="299"/>
      <c r="W373" s="299"/>
      <c r="X373" s="299"/>
      <c r="Y373" s="299"/>
      <c r="Z373" s="299"/>
      <c r="AA373" s="299"/>
      <c r="AB373" s="299"/>
      <c r="AC373" s="299"/>
      <c r="AD373" s="299"/>
      <c r="AE373" s="299"/>
      <c r="AF373" s="299"/>
      <c r="AG373" s="299"/>
      <c r="AH373" s="299"/>
      <c r="AI373" s="299"/>
      <c r="AJ373" s="299"/>
      <c r="AK373" s="299"/>
    </row>
    <row r="374" spans="1:37" ht="12.75" customHeight="1" x14ac:dyDescent="0.25">
      <c r="A374" s="299"/>
      <c r="B374" s="45"/>
      <c r="C374" s="299"/>
      <c r="D374" s="299"/>
      <c r="E374" s="299"/>
      <c r="F374" s="345"/>
      <c r="G374" s="345"/>
      <c r="H374" s="345"/>
      <c r="I374" s="345"/>
      <c r="J374" s="345"/>
      <c r="K374" s="345"/>
      <c r="L374" s="345"/>
      <c r="M374" s="345"/>
      <c r="N374" s="345"/>
      <c r="O374" s="299"/>
      <c r="P374" s="299"/>
      <c r="Q374" s="299"/>
      <c r="R374" s="299"/>
      <c r="S374" s="299"/>
      <c r="T374" s="299"/>
      <c r="U374" s="299"/>
      <c r="V374" s="299"/>
      <c r="W374" s="299"/>
      <c r="X374" s="299"/>
      <c r="Y374" s="299"/>
      <c r="Z374" s="299"/>
      <c r="AA374" s="299"/>
      <c r="AB374" s="299"/>
      <c r="AC374" s="299"/>
      <c r="AD374" s="299"/>
      <c r="AE374" s="299"/>
      <c r="AF374" s="299"/>
      <c r="AG374" s="299"/>
      <c r="AH374" s="299"/>
      <c r="AI374" s="299"/>
      <c r="AJ374" s="299"/>
      <c r="AK374" s="299"/>
    </row>
    <row r="375" spans="1:37" ht="12.75" customHeight="1" x14ac:dyDescent="0.25">
      <c r="A375" s="299"/>
      <c r="B375" s="45"/>
      <c r="C375" s="299"/>
      <c r="D375" s="299"/>
      <c r="E375" s="299"/>
      <c r="F375" s="345"/>
      <c r="G375" s="345"/>
      <c r="H375" s="345"/>
      <c r="I375" s="345"/>
      <c r="J375" s="345"/>
      <c r="K375" s="345"/>
      <c r="L375" s="345"/>
      <c r="M375" s="345"/>
      <c r="N375" s="345"/>
      <c r="O375" s="299"/>
      <c r="P375" s="299"/>
      <c r="Q375" s="299"/>
      <c r="R375" s="299"/>
      <c r="S375" s="299"/>
      <c r="T375" s="299"/>
      <c r="U375" s="299"/>
      <c r="V375" s="299"/>
      <c r="W375" s="299"/>
      <c r="X375" s="299"/>
      <c r="Y375" s="299"/>
      <c r="Z375" s="299"/>
      <c r="AA375" s="299"/>
      <c r="AB375" s="299"/>
      <c r="AC375" s="299"/>
      <c r="AD375" s="299"/>
      <c r="AE375" s="299"/>
      <c r="AF375" s="299"/>
      <c r="AG375" s="299"/>
      <c r="AH375" s="299"/>
      <c r="AI375" s="299"/>
      <c r="AJ375" s="299"/>
      <c r="AK375" s="299"/>
    </row>
    <row r="376" spans="1:37" ht="12.75" customHeight="1" x14ac:dyDescent="0.25">
      <c r="A376" s="299"/>
      <c r="B376" s="45"/>
      <c r="C376" s="299"/>
      <c r="D376" s="299"/>
      <c r="E376" s="299"/>
      <c r="F376" s="345"/>
      <c r="G376" s="345"/>
      <c r="H376" s="345"/>
      <c r="I376" s="345"/>
      <c r="J376" s="345"/>
      <c r="K376" s="345"/>
      <c r="L376" s="345"/>
      <c r="M376" s="345"/>
      <c r="N376" s="345"/>
      <c r="O376" s="299"/>
      <c r="P376" s="299"/>
      <c r="Q376" s="299"/>
      <c r="R376" s="299"/>
      <c r="S376" s="299"/>
      <c r="T376" s="299"/>
      <c r="U376" s="299"/>
      <c r="V376" s="299"/>
      <c r="W376" s="299"/>
      <c r="X376" s="299"/>
      <c r="Y376" s="299"/>
      <c r="Z376" s="299"/>
      <c r="AA376" s="299"/>
      <c r="AB376" s="299"/>
      <c r="AC376" s="299"/>
      <c r="AD376" s="299"/>
      <c r="AE376" s="299"/>
      <c r="AF376" s="299"/>
      <c r="AG376" s="299"/>
      <c r="AH376" s="299"/>
      <c r="AI376" s="299"/>
      <c r="AJ376" s="299"/>
      <c r="AK376" s="299"/>
    </row>
    <row r="377" spans="1:37" ht="12.75" customHeight="1" x14ac:dyDescent="0.25">
      <c r="A377" s="299"/>
      <c r="B377" s="45"/>
      <c r="C377" s="299"/>
      <c r="D377" s="299"/>
      <c r="E377" s="299"/>
      <c r="F377" s="345"/>
      <c r="G377" s="345"/>
      <c r="H377" s="345"/>
      <c r="I377" s="345"/>
      <c r="J377" s="345"/>
      <c r="K377" s="345"/>
      <c r="L377" s="345"/>
      <c r="M377" s="345"/>
      <c r="N377" s="345"/>
      <c r="O377" s="299"/>
      <c r="P377" s="299"/>
      <c r="Q377" s="299"/>
      <c r="R377" s="299"/>
      <c r="S377" s="299"/>
      <c r="T377" s="299"/>
      <c r="U377" s="299"/>
      <c r="V377" s="299"/>
      <c r="W377" s="299"/>
      <c r="X377" s="299"/>
      <c r="Y377" s="299"/>
      <c r="Z377" s="299"/>
      <c r="AA377" s="299"/>
      <c r="AB377" s="299"/>
      <c r="AC377" s="299"/>
      <c r="AD377" s="299"/>
      <c r="AE377" s="299"/>
      <c r="AF377" s="299"/>
      <c r="AG377" s="299"/>
      <c r="AH377" s="299"/>
      <c r="AI377" s="299"/>
      <c r="AJ377" s="299"/>
      <c r="AK377" s="299"/>
    </row>
    <row r="378" spans="1:37" ht="12.75" customHeight="1" x14ac:dyDescent="0.25">
      <c r="A378" s="299"/>
      <c r="B378" s="45"/>
      <c r="C378" s="299"/>
      <c r="D378" s="299"/>
      <c r="E378" s="299"/>
      <c r="F378" s="345"/>
      <c r="G378" s="345"/>
      <c r="H378" s="345"/>
      <c r="I378" s="345"/>
      <c r="J378" s="345"/>
      <c r="K378" s="345"/>
      <c r="L378" s="345"/>
      <c r="M378" s="345"/>
      <c r="N378" s="345"/>
      <c r="O378" s="299"/>
      <c r="P378" s="299"/>
      <c r="Q378" s="299"/>
      <c r="R378" s="299"/>
      <c r="S378" s="299"/>
      <c r="T378" s="299"/>
      <c r="U378" s="299"/>
      <c r="V378" s="299"/>
      <c r="W378" s="299"/>
      <c r="X378" s="299"/>
      <c r="Y378" s="299"/>
      <c r="Z378" s="299"/>
      <c r="AA378" s="299"/>
      <c r="AB378" s="299"/>
      <c r="AC378" s="299"/>
      <c r="AD378" s="299"/>
      <c r="AE378" s="299"/>
      <c r="AF378" s="299"/>
      <c r="AG378" s="299"/>
      <c r="AH378" s="299"/>
      <c r="AI378" s="299"/>
      <c r="AJ378" s="299"/>
      <c r="AK378" s="299"/>
    </row>
    <row r="379" spans="1:37" ht="12.75" customHeight="1" x14ac:dyDescent="0.25">
      <c r="A379" s="299"/>
      <c r="B379" s="45"/>
      <c r="C379" s="299"/>
      <c r="D379" s="299"/>
      <c r="E379" s="299"/>
      <c r="F379" s="345"/>
      <c r="G379" s="345"/>
      <c r="H379" s="345"/>
      <c r="I379" s="345"/>
      <c r="J379" s="345"/>
      <c r="K379" s="345"/>
      <c r="L379" s="345"/>
      <c r="M379" s="345"/>
      <c r="N379" s="345"/>
      <c r="O379" s="299"/>
      <c r="P379" s="299"/>
      <c r="Q379" s="299"/>
      <c r="R379" s="299"/>
      <c r="S379" s="299"/>
      <c r="T379" s="299"/>
      <c r="U379" s="299"/>
      <c r="V379" s="299"/>
      <c r="W379" s="299"/>
      <c r="X379" s="299"/>
      <c r="Y379" s="299"/>
      <c r="Z379" s="299"/>
      <c r="AA379" s="299"/>
      <c r="AB379" s="299"/>
      <c r="AC379" s="299"/>
      <c r="AD379" s="299"/>
      <c r="AE379" s="299"/>
      <c r="AF379" s="299"/>
      <c r="AG379" s="299"/>
      <c r="AH379" s="299"/>
      <c r="AI379" s="299"/>
      <c r="AJ379" s="299"/>
      <c r="AK379" s="299"/>
    </row>
    <row r="380" spans="1:37" ht="12.75" customHeight="1" x14ac:dyDescent="0.25">
      <c r="A380" s="299"/>
      <c r="B380" s="45"/>
      <c r="C380" s="299"/>
      <c r="D380" s="299"/>
      <c r="E380" s="299"/>
      <c r="F380" s="345"/>
      <c r="G380" s="345"/>
      <c r="H380" s="345"/>
      <c r="I380" s="345"/>
      <c r="J380" s="345"/>
      <c r="K380" s="345"/>
      <c r="L380" s="345"/>
      <c r="M380" s="345"/>
      <c r="N380" s="345"/>
      <c r="O380" s="299"/>
      <c r="P380" s="299"/>
      <c r="Q380" s="299"/>
      <c r="R380" s="299"/>
      <c r="S380" s="299"/>
      <c r="T380" s="299"/>
      <c r="U380" s="299"/>
      <c r="V380" s="299"/>
      <c r="W380" s="299"/>
      <c r="X380" s="299"/>
      <c r="Y380" s="299"/>
      <c r="Z380" s="299"/>
      <c r="AA380" s="299"/>
      <c r="AB380" s="299"/>
      <c r="AC380" s="299"/>
      <c r="AD380" s="299"/>
      <c r="AE380" s="299"/>
      <c r="AF380" s="299"/>
      <c r="AG380" s="299"/>
      <c r="AH380" s="299"/>
      <c r="AI380" s="299"/>
      <c r="AJ380" s="299"/>
      <c r="AK380" s="299"/>
    </row>
    <row r="381" spans="1:37" ht="12.75" customHeight="1" x14ac:dyDescent="0.25">
      <c r="A381" s="299"/>
      <c r="B381" s="45"/>
      <c r="C381" s="299"/>
      <c r="D381" s="299"/>
      <c r="E381" s="299"/>
      <c r="F381" s="345"/>
      <c r="G381" s="345"/>
      <c r="H381" s="345"/>
      <c r="I381" s="345"/>
      <c r="J381" s="345"/>
      <c r="K381" s="345"/>
      <c r="L381" s="345"/>
      <c r="M381" s="345"/>
      <c r="N381" s="345"/>
      <c r="O381" s="299"/>
      <c r="P381" s="299"/>
      <c r="Q381" s="299"/>
      <c r="R381" s="299"/>
      <c r="S381" s="299"/>
      <c r="T381" s="299"/>
      <c r="U381" s="299"/>
      <c r="V381" s="299"/>
      <c r="W381" s="299"/>
      <c r="X381" s="299"/>
      <c r="Y381" s="299"/>
      <c r="Z381" s="299"/>
      <c r="AA381" s="299"/>
      <c r="AB381" s="299"/>
      <c r="AC381" s="299"/>
      <c r="AD381" s="299"/>
      <c r="AE381" s="299"/>
      <c r="AF381" s="299"/>
      <c r="AG381" s="299"/>
      <c r="AH381" s="299"/>
      <c r="AI381" s="299"/>
      <c r="AJ381" s="299"/>
      <c r="AK381" s="299"/>
    </row>
    <row r="382" spans="1:37" ht="12.75" customHeight="1" x14ac:dyDescent="0.25">
      <c r="A382" s="299"/>
      <c r="B382" s="45"/>
      <c r="C382" s="299"/>
      <c r="D382" s="299"/>
      <c r="E382" s="299"/>
      <c r="F382" s="345"/>
      <c r="G382" s="345"/>
      <c r="H382" s="345"/>
      <c r="I382" s="345"/>
      <c r="J382" s="345"/>
      <c r="K382" s="345"/>
      <c r="L382" s="345"/>
      <c r="M382" s="345"/>
      <c r="N382" s="345"/>
      <c r="O382" s="299"/>
      <c r="P382" s="299"/>
      <c r="Q382" s="299"/>
      <c r="R382" s="299"/>
      <c r="S382" s="299"/>
      <c r="T382" s="299"/>
      <c r="U382" s="299"/>
      <c r="V382" s="299"/>
      <c r="W382" s="299"/>
      <c r="X382" s="299"/>
      <c r="Y382" s="299"/>
      <c r="Z382" s="299"/>
      <c r="AA382" s="299"/>
      <c r="AB382" s="299"/>
      <c r="AC382" s="299"/>
      <c r="AD382" s="299"/>
      <c r="AE382" s="299"/>
      <c r="AF382" s="299"/>
      <c r="AG382" s="299"/>
      <c r="AH382" s="299"/>
      <c r="AI382" s="299"/>
      <c r="AJ382" s="299"/>
      <c r="AK382" s="299"/>
    </row>
    <row r="383" spans="1:37" ht="12.75" customHeight="1" x14ac:dyDescent="0.25">
      <c r="A383" s="299"/>
      <c r="B383" s="45"/>
      <c r="C383" s="299"/>
      <c r="D383" s="299"/>
      <c r="E383" s="299"/>
      <c r="F383" s="345"/>
      <c r="G383" s="345"/>
      <c r="H383" s="345"/>
      <c r="I383" s="345"/>
      <c r="J383" s="345"/>
      <c r="K383" s="345"/>
      <c r="L383" s="345"/>
      <c r="M383" s="345"/>
      <c r="N383" s="345"/>
      <c r="O383" s="299"/>
      <c r="P383" s="299"/>
      <c r="Q383" s="299"/>
      <c r="R383" s="299"/>
      <c r="S383" s="299"/>
      <c r="T383" s="299"/>
      <c r="U383" s="299"/>
      <c r="V383" s="299"/>
      <c r="W383" s="299"/>
      <c r="X383" s="299"/>
      <c r="Y383" s="299"/>
      <c r="Z383" s="299"/>
      <c r="AA383" s="299"/>
      <c r="AB383" s="299"/>
      <c r="AC383" s="299"/>
      <c r="AD383" s="299"/>
      <c r="AE383" s="299"/>
      <c r="AF383" s="299"/>
      <c r="AG383" s="299"/>
      <c r="AH383" s="299"/>
      <c r="AI383" s="299"/>
      <c r="AJ383" s="299"/>
      <c r="AK383" s="299"/>
    </row>
    <row r="384" spans="1:37" ht="12.75" customHeight="1" x14ac:dyDescent="0.25">
      <c r="A384" s="299"/>
      <c r="B384" s="45"/>
      <c r="C384" s="299"/>
      <c r="D384" s="299"/>
      <c r="E384" s="299"/>
      <c r="F384" s="345"/>
      <c r="G384" s="345"/>
      <c r="H384" s="345"/>
      <c r="I384" s="345"/>
      <c r="J384" s="345"/>
      <c r="K384" s="345"/>
      <c r="L384" s="345"/>
      <c r="M384" s="345"/>
      <c r="N384" s="345"/>
      <c r="O384" s="299"/>
      <c r="P384" s="299"/>
      <c r="Q384" s="299"/>
      <c r="R384" s="299"/>
      <c r="S384" s="299"/>
      <c r="T384" s="299"/>
      <c r="U384" s="299"/>
      <c r="V384" s="299"/>
      <c r="W384" s="299"/>
      <c r="X384" s="299"/>
      <c r="Y384" s="299"/>
      <c r="Z384" s="299"/>
      <c r="AA384" s="299"/>
      <c r="AB384" s="299"/>
      <c r="AC384" s="299"/>
      <c r="AD384" s="299"/>
      <c r="AE384" s="299"/>
      <c r="AF384" s="299"/>
      <c r="AG384" s="299"/>
      <c r="AH384" s="299"/>
      <c r="AI384" s="299"/>
      <c r="AJ384" s="299"/>
      <c r="AK384" s="299"/>
    </row>
    <row r="385" spans="1:37" ht="12.75" customHeight="1" x14ac:dyDescent="0.25">
      <c r="A385" s="299"/>
      <c r="B385" s="45"/>
      <c r="C385" s="299"/>
      <c r="D385" s="299"/>
      <c r="E385" s="299"/>
      <c r="F385" s="345"/>
      <c r="G385" s="345"/>
      <c r="H385" s="345"/>
      <c r="I385" s="345"/>
      <c r="J385" s="345"/>
      <c r="K385" s="345"/>
      <c r="L385" s="345"/>
      <c r="M385" s="345"/>
      <c r="N385" s="345"/>
      <c r="O385" s="299"/>
      <c r="P385" s="299"/>
      <c r="Q385" s="299"/>
      <c r="R385" s="299"/>
      <c r="S385" s="299"/>
      <c r="T385" s="299"/>
      <c r="U385" s="299"/>
      <c r="V385" s="299"/>
      <c r="W385" s="299"/>
      <c r="X385" s="299"/>
      <c r="Y385" s="299"/>
      <c r="Z385" s="299"/>
      <c r="AA385" s="299"/>
      <c r="AB385" s="299"/>
      <c r="AC385" s="299"/>
      <c r="AD385" s="299"/>
      <c r="AE385" s="299"/>
      <c r="AF385" s="299"/>
      <c r="AG385" s="299"/>
      <c r="AH385" s="299"/>
      <c r="AI385" s="299"/>
      <c r="AJ385" s="299"/>
      <c r="AK385" s="299"/>
    </row>
    <row r="386" spans="1:37" ht="12.75" customHeight="1" x14ac:dyDescent="0.25">
      <c r="A386" s="299"/>
      <c r="B386" s="45"/>
      <c r="C386" s="299"/>
      <c r="D386" s="299"/>
      <c r="E386" s="299"/>
      <c r="F386" s="345"/>
      <c r="G386" s="345"/>
      <c r="H386" s="345"/>
      <c r="I386" s="345"/>
      <c r="J386" s="345"/>
      <c r="K386" s="345"/>
      <c r="L386" s="345"/>
      <c r="M386" s="345"/>
      <c r="N386" s="345"/>
      <c r="O386" s="299"/>
      <c r="P386" s="299"/>
      <c r="Q386" s="299"/>
      <c r="R386" s="299"/>
      <c r="S386" s="299"/>
      <c r="T386" s="299"/>
      <c r="U386" s="299"/>
      <c r="V386" s="299"/>
      <c r="W386" s="299"/>
      <c r="X386" s="299"/>
      <c r="Y386" s="299"/>
      <c r="Z386" s="299"/>
      <c r="AA386" s="299"/>
      <c r="AB386" s="299"/>
      <c r="AC386" s="299"/>
      <c r="AD386" s="299"/>
      <c r="AE386" s="299"/>
      <c r="AF386" s="299"/>
      <c r="AG386" s="299"/>
      <c r="AH386" s="299"/>
      <c r="AI386" s="299"/>
      <c r="AJ386" s="299"/>
      <c r="AK386" s="299"/>
    </row>
    <row r="387" spans="1:37" ht="12.75" customHeight="1" x14ac:dyDescent="0.25">
      <c r="A387" s="299"/>
      <c r="B387" s="45"/>
      <c r="C387" s="299"/>
      <c r="D387" s="299"/>
      <c r="E387" s="299"/>
      <c r="F387" s="345"/>
      <c r="G387" s="345"/>
      <c r="H387" s="345"/>
      <c r="I387" s="345"/>
      <c r="J387" s="345"/>
      <c r="K387" s="345"/>
      <c r="L387" s="345"/>
      <c r="M387" s="345"/>
      <c r="N387" s="345"/>
      <c r="O387" s="299"/>
      <c r="P387" s="299"/>
      <c r="Q387" s="299"/>
      <c r="R387" s="299"/>
      <c r="S387" s="299"/>
      <c r="T387" s="299"/>
      <c r="U387" s="299"/>
      <c r="V387" s="299"/>
      <c r="W387" s="299"/>
      <c r="X387" s="299"/>
      <c r="Y387" s="299"/>
      <c r="Z387" s="299"/>
      <c r="AA387" s="299"/>
      <c r="AB387" s="299"/>
      <c r="AC387" s="299"/>
      <c r="AD387" s="299"/>
      <c r="AE387" s="299"/>
      <c r="AF387" s="299"/>
      <c r="AG387" s="299"/>
      <c r="AH387" s="299"/>
      <c r="AI387" s="299"/>
      <c r="AJ387" s="299"/>
      <c r="AK387" s="299"/>
    </row>
    <row r="388" spans="1:37" ht="12.75" customHeight="1" x14ac:dyDescent="0.25">
      <c r="A388" s="299"/>
      <c r="B388" s="45"/>
      <c r="C388" s="299"/>
      <c r="D388" s="299"/>
      <c r="E388" s="299"/>
      <c r="F388" s="345"/>
      <c r="G388" s="345"/>
      <c r="H388" s="345"/>
      <c r="I388" s="345"/>
      <c r="J388" s="345"/>
      <c r="K388" s="345"/>
      <c r="L388" s="345"/>
      <c r="M388" s="345"/>
      <c r="N388" s="345"/>
      <c r="O388" s="299"/>
      <c r="P388" s="299"/>
      <c r="Q388" s="299"/>
      <c r="R388" s="299"/>
      <c r="S388" s="299"/>
      <c r="T388" s="299"/>
      <c r="U388" s="299"/>
      <c r="V388" s="299"/>
      <c r="W388" s="299"/>
      <c r="X388" s="299"/>
      <c r="Y388" s="299"/>
      <c r="Z388" s="299"/>
      <c r="AA388" s="299"/>
      <c r="AB388" s="299"/>
      <c r="AC388" s="299"/>
      <c r="AD388" s="299"/>
      <c r="AE388" s="299"/>
      <c r="AF388" s="299"/>
      <c r="AG388" s="299"/>
      <c r="AH388" s="299"/>
      <c r="AI388" s="299"/>
      <c r="AJ388" s="299"/>
      <c r="AK388" s="299"/>
    </row>
    <row r="389" spans="1:37" ht="12.75" customHeight="1" x14ac:dyDescent="0.25">
      <c r="A389" s="299"/>
      <c r="B389" s="45"/>
      <c r="C389" s="299"/>
      <c r="D389" s="299"/>
      <c r="E389" s="299"/>
      <c r="F389" s="345"/>
      <c r="G389" s="345"/>
      <c r="H389" s="345"/>
      <c r="I389" s="345"/>
      <c r="J389" s="345"/>
      <c r="K389" s="345"/>
      <c r="L389" s="345"/>
      <c r="M389" s="345"/>
      <c r="N389" s="345"/>
      <c r="O389" s="299"/>
      <c r="P389" s="299"/>
      <c r="Q389" s="299"/>
      <c r="R389" s="299"/>
      <c r="S389" s="299"/>
      <c r="T389" s="299"/>
      <c r="U389" s="299"/>
      <c r="V389" s="299"/>
      <c r="W389" s="299"/>
      <c r="X389" s="299"/>
      <c r="Y389" s="299"/>
      <c r="Z389" s="299"/>
      <c r="AA389" s="299"/>
      <c r="AB389" s="299"/>
      <c r="AC389" s="299"/>
      <c r="AD389" s="299"/>
      <c r="AE389" s="299"/>
      <c r="AF389" s="299"/>
      <c r="AG389" s="299"/>
      <c r="AH389" s="299"/>
      <c r="AI389" s="299"/>
      <c r="AJ389" s="299"/>
      <c r="AK389" s="299"/>
    </row>
    <row r="390" spans="1:37" ht="12.75" customHeight="1" x14ac:dyDescent="0.25">
      <c r="A390" s="299"/>
      <c r="B390" s="45"/>
      <c r="C390" s="299"/>
      <c r="D390" s="299"/>
      <c r="E390" s="299"/>
      <c r="F390" s="345"/>
      <c r="G390" s="345"/>
      <c r="H390" s="345"/>
      <c r="I390" s="345"/>
      <c r="J390" s="345"/>
      <c r="K390" s="345"/>
      <c r="L390" s="345"/>
      <c r="M390" s="345"/>
      <c r="N390" s="345"/>
      <c r="O390" s="299"/>
      <c r="P390" s="299"/>
      <c r="Q390" s="299"/>
      <c r="R390" s="299"/>
      <c r="S390" s="299"/>
      <c r="T390" s="299"/>
      <c r="U390" s="299"/>
      <c r="V390" s="299"/>
      <c r="W390" s="299"/>
      <c r="X390" s="299"/>
      <c r="Y390" s="299"/>
      <c r="Z390" s="299"/>
      <c r="AA390" s="299"/>
      <c r="AB390" s="299"/>
      <c r="AC390" s="299"/>
      <c r="AD390" s="299"/>
      <c r="AE390" s="299"/>
      <c r="AF390" s="299"/>
      <c r="AG390" s="299"/>
      <c r="AH390" s="299"/>
      <c r="AI390" s="299"/>
      <c r="AJ390" s="299"/>
      <c r="AK390" s="299"/>
    </row>
    <row r="391" spans="1:37" ht="12.75" customHeight="1" x14ac:dyDescent="0.25">
      <c r="A391" s="299"/>
      <c r="B391" s="45"/>
      <c r="C391" s="299"/>
      <c r="D391" s="299"/>
      <c r="E391" s="299"/>
      <c r="F391" s="345"/>
      <c r="G391" s="345"/>
      <c r="H391" s="345"/>
      <c r="I391" s="345"/>
      <c r="J391" s="345"/>
      <c r="K391" s="345"/>
      <c r="L391" s="345"/>
      <c r="M391" s="345"/>
      <c r="N391" s="345"/>
      <c r="O391" s="299"/>
      <c r="P391" s="299"/>
      <c r="Q391" s="299"/>
      <c r="R391" s="299"/>
      <c r="S391" s="299"/>
      <c r="T391" s="299"/>
      <c r="U391" s="299"/>
      <c r="V391" s="299"/>
      <c r="W391" s="299"/>
      <c r="X391" s="299"/>
      <c r="Y391" s="299"/>
      <c r="Z391" s="299"/>
      <c r="AA391" s="299"/>
      <c r="AB391" s="299"/>
      <c r="AC391" s="299"/>
      <c r="AD391" s="299"/>
      <c r="AE391" s="299"/>
      <c r="AF391" s="299"/>
      <c r="AG391" s="299"/>
      <c r="AH391" s="299"/>
      <c r="AI391" s="299"/>
      <c r="AJ391" s="299"/>
      <c r="AK391" s="299"/>
    </row>
    <row r="392" spans="1:37" ht="12.75" customHeight="1" x14ac:dyDescent="0.25">
      <c r="A392" s="299"/>
      <c r="B392" s="45"/>
      <c r="C392" s="299"/>
      <c r="D392" s="299"/>
      <c r="E392" s="299"/>
      <c r="F392" s="345"/>
      <c r="G392" s="345"/>
      <c r="H392" s="345"/>
      <c r="I392" s="345"/>
      <c r="J392" s="345"/>
      <c r="K392" s="345"/>
      <c r="L392" s="345"/>
      <c r="M392" s="345"/>
      <c r="N392" s="345"/>
      <c r="O392" s="299"/>
      <c r="P392" s="299"/>
      <c r="Q392" s="299"/>
      <c r="R392" s="299"/>
      <c r="S392" s="299"/>
      <c r="T392" s="299"/>
      <c r="U392" s="299"/>
      <c r="V392" s="299"/>
      <c r="W392" s="299"/>
      <c r="X392" s="299"/>
      <c r="Y392" s="299"/>
      <c r="Z392" s="299"/>
      <c r="AA392" s="299"/>
      <c r="AB392" s="299"/>
      <c r="AC392" s="299"/>
      <c r="AD392" s="299"/>
      <c r="AE392" s="299"/>
      <c r="AF392" s="299"/>
      <c r="AG392" s="299"/>
      <c r="AH392" s="299"/>
      <c r="AI392" s="299"/>
      <c r="AJ392" s="299"/>
      <c r="AK392" s="299"/>
    </row>
    <row r="393" spans="1:37" ht="12.75" customHeight="1" x14ac:dyDescent="0.25">
      <c r="A393" s="299"/>
      <c r="B393" s="45"/>
      <c r="C393" s="299"/>
      <c r="D393" s="299"/>
      <c r="E393" s="299"/>
      <c r="F393" s="345"/>
      <c r="G393" s="345"/>
      <c r="H393" s="345"/>
      <c r="I393" s="345"/>
      <c r="J393" s="345"/>
      <c r="K393" s="345"/>
      <c r="L393" s="345"/>
      <c r="M393" s="345"/>
      <c r="N393" s="345"/>
      <c r="O393" s="299"/>
      <c r="P393" s="299"/>
      <c r="Q393" s="299"/>
      <c r="R393" s="299"/>
      <c r="S393" s="299"/>
      <c r="T393" s="299"/>
      <c r="U393" s="299"/>
      <c r="V393" s="299"/>
      <c r="W393" s="299"/>
      <c r="X393" s="299"/>
      <c r="Y393" s="299"/>
      <c r="Z393" s="299"/>
      <c r="AA393" s="299"/>
      <c r="AB393" s="299"/>
      <c r="AC393" s="299"/>
      <c r="AD393" s="299"/>
      <c r="AE393" s="299"/>
      <c r="AF393" s="299"/>
      <c r="AG393" s="299"/>
      <c r="AH393" s="299"/>
      <c r="AI393" s="299"/>
      <c r="AJ393" s="299"/>
      <c r="AK393" s="299"/>
    </row>
    <row r="394" spans="1:37" ht="12.75" customHeight="1" x14ac:dyDescent="0.25">
      <c r="A394" s="299"/>
      <c r="B394" s="45"/>
      <c r="C394" s="299"/>
      <c r="D394" s="299"/>
      <c r="E394" s="299"/>
      <c r="F394" s="345"/>
      <c r="G394" s="345"/>
      <c r="H394" s="345"/>
      <c r="I394" s="345"/>
      <c r="J394" s="345"/>
      <c r="K394" s="345"/>
      <c r="L394" s="345"/>
      <c r="M394" s="345"/>
      <c r="N394" s="345"/>
      <c r="O394" s="299"/>
      <c r="P394" s="299"/>
      <c r="Q394" s="299"/>
      <c r="R394" s="299"/>
      <c r="S394" s="299"/>
      <c r="T394" s="299"/>
      <c r="U394" s="299"/>
      <c r="V394" s="299"/>
      <c r="W394" s="299"/>
      <c r="X394" s="299"/>
      <c r="Y394" s="299"/>
      <c r="Z394" s="299"/>
      <c r="AA394" s="299"/>
      <c r="AB394" s="299"/>
      <c r="AC394" s="299"/>
      <c r="AD394" s="299"/>
      <c r="AE394" s="299"/>
      <c r="AF394" s="299"/>
      <c r="AG394" s="299"/>
      <c r="AH394" s="299"/>
      <c r="AI394" s="299"/>
      <c r="AJ394" s="299"/>
      <c r="AK394" s="299"/>
    </row>
    <row r="395" spans="1:37" ht="12.75" customHeight="1" x14ac:dyDescent="0.25">
      <c r="A395" s="299"/>
      <c r="B395" s="45"/>
      <c r="C395" s="299"/>
      <c r="D395" s="299"/>
      <c r="E395" s="299"/>
      <c r="F395" s="345"/>
      <c r="G395" s="345"/>
      <c r="H395" s="345"/>
      <c r="I395" s="345"/>
      <c r="J395" s="345"/>
      <c r="K395" s="345"/>
      <c r="L395" s="345"/>
      <c r="M395" s="345"/>
      <c r="N395" s="345"/>
      <c r="O395" s="299"/>
      <c r="P395" s="299"/>
      <c r="Q395" s="299"/>
      <c r="R395" s="299"/>
      <c r="S395" s="299"/>
      <c r="T395" s="299"/>
      <c r="U395" s="299"/>
      <c r="V395" s="299"/>
      <c r="W395" s="299"/>
      <c r="X395" s="299"/>
      <c r="Y395" s="299"/>
      <c r="Z395" s="299"/>
      <c r="AA395" s="299"/>
      <c r="AB395" s="299"/>
      <c r="AC395" s="299"/>
      <c r="AD395" s="299"/>
      <c r="AE395" s="299"/>
      <c r="AF395" s="299"/>
      <c r="AG395" s="299"/>
      <c r="AH395" s="299"/>
      <c r="AI395" s="299"/>
      <c r="AJ395" s="299"/>
      <c r="AK395" s="299"/>
    </row>
    <row r="396" spans="1:37" ht="12.75" customHeight="1" x14ac:dyDescent="0.25">
      <c r="A396" s="299"/>
      <c r="B396" s="45"/>
      <c r="C396" s="299"/>
      <c r="D396" s="299"/>
      <c r="E396" s="299"/>
      <c r="F396" s="345"/>
      <c r="G396" s="345"/>
      <c r="H396" s="345"/>
      <c r="I396" s="345"/>
      <c r="J396" s="345"/>
      <c r="K396" s="345"/>
      <c r="L396" s="345"/>
      <c r="M396" s="345"/>
      <c r="N396" s="345"/>
      <c r="O396" s="299"/>
      <c r="P396" s="299"/>
      <c r="Q396" s="299"/>
      <c r="R396" s="299"/>
      <c r="S396" s="299"/>
      <c r="T396" s="299"/>
      <c r="U396" s="299"/>
      <c r="V396" s="299"/>
      <c r="W396" s="299"/>
      <c r="X396" s="299"/>
      <c r="Y396" s="299"/>
      <c r="Z396" s="299"/>
      <c r="AA396" s="299"/>
      <c r="AB396" s="299"/>
      <c r="AC396" s="299"/>
      <c r="AD396" s="299"/>
      <c r="AE396" s="299"/>
      <c r="AF396" s="299"/>
      <c r="AG396" s="299"/>
      <c r="AH396" s="299"/>
      <c r="AI396" s="299"/>
      <c r="AJ396" s="299"/>
      <c r="AK396" s="299"/>
    </row>
    <row r="397" spans="1:37" ht="12.75" customHeight="1" x14ac:dyDescent="0.25">
      <c r="A397" s="299"/>
      <c r="B397" s="45"/>
      <c r="C397" s="299"/>
      <c r="D397" s="299"/>
      <c r="E397" s="299"/>
      <c r="F397" s="345"/>
      <c r="G397" s="345"/>
      <c r="H397" s="345"/>
      <c r="I397" s="345"/>
      <c r="J397" s="345"/>
      <c r="K397" s="345"/>
      <c r="L397" s="345"/>
      <c r="M397" s="345"/>
      <c r="N397" s="345"/>
      <c r="O397" s="299"/>
      <c r="P397" s="299"/>
      <c r="Q397" s="299"/>
      <c r="R397" s="299"/>
      <c r="S397" s="299"/>
      <c r="T397" s="299"/>
      <c r="U397" s="299"/>
      <c r="V397" s="299"/>
      <c r="W397" s="299"/>
      <c r="X397" s="299"/>
      <c r="Y397" s="299"/>
      <c r="Z397" s="299"/>
      <c r="AA397" s="299"/>
      <c r="AB397" s="299"/>
      <c r="AC397" s="299"/>
      <c r="AD397" s="299"/>
      <c r="AE397" s="299"/>
      <c r="AF397" s="299"/>
      <c r="AG397" s="299"/>
      <c r="AH397" s="299"/>
      <c r="AI397" s="299"/>
      <c r="AJ397" s="299"/>
      <c r="AK397" s="299"/>
    </row>
    <row r="398" spans="1:37" ht="12.75" customHeight="1" x14ac:dyDescent="0.25">
      <c r="A398" s="299"/>
      <c r="B398" s="45"/>
      <c r="C398" s="299"/>
      <c r="D398" s="299"/>
      <c r="E398" s="299"/>
      <c r="F398" s="345"/>
      <c r="G398" s="345"/>
      <c r="H398" s="345"/>
      <c r="I398" s="345"/>
      <c r="J398" s="345"/>
      <c r="K398" s="345"/>
      <c r="L398" s="345"/>
      <c r="M398" s="345"/>
      <c r="N398" s="345"/>
      <c r="O398" s="299"/>
      <c r="P398" s="299"/>
      <c r="Q398" s="299"/>
      <c r="R398" s="299"/>
      <c r="S398" s="299"/>
      <c r="T398" s="299"/>
      <c r="U398" s="299"/>
      <c r="V398" s="299"/>
      <c r="W398" s="299"/>
      <c r="X398" s="299"/>
      <c r="Y398" s="299"/>
      <c r="Z398" s="299"/>
      <c r="AA398" s="299"/>
      <c r="AB398" s="299"/>
      <c r="AC398" s="299"/>
      <c r="AD398" s="299"/>
      <c r="AE398" s="299"/>
      <c r="AF398" s="299"/>
      <c r="AG398" s="299"/>
      <c r="AH398" s="299"/>
      <c r="AI398" s="299"/>
      <c r="AJ398" s="299"/>
      <c r="AK398" s="299"/>
    </row>
    <row r="399" spans="1:37" ht="12.75" customHeight="1" x14ac:dyDescent="0.25">
      <c r="A399" s="299"/>
      <c r="B399" s="45"/>
      <c r="C399" s="299"/>
      <c r="D399" s="299"/>
      <c r="E399" s="299"/>
      <c r="F399" s="345"/>
      <c r="G399" s="345"/>
      <c r="H399" s="345"/>
      <c r="I399" s="345"/>
      <c r="J399" s="345"/>
      <c r="K399" s="345"/>
      <c r="L399" s="345"/>
      <c r="M399" s="345"/>
      <c r="N399" s="345"/>
      <c r="O399" s="299"/>
      <c r="P399" s="299"/>
      <c r="Q399" s="299"/>
      <c r="R399" s="299"/>
      <c r="S399" s="299"/>
      <c r="T399" s="299"/>
      <c r="U399" s="299"/>
      <c r="V399" s="299"/>
      <c r="W399" s="299"/>
      <c r="X399" s="299"/>
      <c r="Y399" s="299"/>
      <c r="Z399" s="299"/>
      <c r="AA399" s="299"/>
      <c r="AB399" s="299"/>
      <c r="AC399" s="299"/>
      <c r="AD399" s="299"/>
      <c r="AE399" s="299"/>
      <c r="AF399" s="299"/>
      <c r="AG399" s="299"/>
      <c r="AH399" s="299"/>
      <c r="AI399" s="299"/>
      <c r="AJ399" s="299"/>
      <c r="AK399" s="299"/>
    </row>
    <row r="400" spans="1:37" ht="12.75" customHeight="1" x14ac:dyDescent="0.25">
      <c r="A400" s="299"/>
      <c r="B400" s="45"/>
      <c r="C400" s="299"/>
      <c r="D400" s="299"/>
      <c r="E400" s="299"/>
      <c r="F400" s="345"/>
      <c r="G400" s="345"/>
      <c r="H400" s="345"/>
      <c r="I400" s="345"/>
      <c r="J400" s="345"/>
      <c r="K400" s="345"/>
      <c r="L400" s="345"/>
      <c r="M400" s="345"/>
      <c r="N400" s="345"/>
      <c r="O400" s="299"/>
      <c r="P400" s="299"/>
      <c r="Q400" s="299"/>
      <c r="R400" s="299"/>
      <c r="S400" s="299"/>
      <c r="T400" s="299"/>
      <c r="U400" s="299"/>
      <c r="V400" s="299"/>
      <c r="W400" s="299"/>
      <c r="X400" s="299"/>
      <c r="Y400" s="299"/>
      <c r="Z400" s="299"/>
      <c r="AA400" s="299"/>
      <c r="AB400" s="299"/>
      <c r="AC400" s="299"/>
      <c r="AD400" s="299"/>
      <c r="AE400" s="299"/>
      <c r="AF400" s="299"/>
      <c r="AG400" s="299"/>
      <c r="AH400" s="299"/>
      <c r="AI400" s="299"/>
      <c r="AJ400" s="299"/>
      <c r="AK400" s="299"/>
    </row>
    <row r="401" spans="1:37" ht="12.75" customHeight="1" x14ac:dyDescent="0.25">
      <c r="A401" s="299"/>
      <c r="B401" s="45"/>
      <c r="C401" s="299"/>
      <c r="D401" s="299"/>
      <c r="E401" s="299"/>
      <c r="F401" s="345"/>
      <c r="G401" s="345"/>
      <c r="H401" s="345"/>
      <c r="I401" s="345"/>
      <c r="J401" s="345"/>
      <c r="K401" s="345"/>
      <c r="L401" s="345"/>
      <c r="M401" s="345"/>
      <c r="N401" s="345"/>
      <c r="O401" s="299"/>
      <c r="P401" s="299"/>
      <c r="Q401" s="299"/>
      <c r="R401" s="299"/>
      <c r="S401" s="299"/>
      <c r="T401" s="299"/>
      <c r="U401" s="299"/>
      <c r="V401" s="299"/>
      <c r="W401" s="299"/>
      <c r="X401" s="299"/>
      <c r="Y401" s="299"/>
      <c r="Z401" s="299"/>
      <c r="AA401" s="299"/>
      <c r="AB401" s="299"/>
      <c r="AC401" s="299"/>
      <c r="AD401" s="299"/>
      <c r="AE401" s="299"/>
      <c r="AF401" s="299"/>
      <c r="AG401" s="299"/>
      <c r="AH401" s="299"/>
      <c r="AI401" s="299"/>
      <c r="AJ401" s="299"/>
      <c r="AK401" s="299"/>
    </row>
    <row r="402" spans="1:37" ht="12.75" customHeight="1" x14ac:dyDescent="0.25">
      <c r="A402" s="299"/>
      <c r="B402" s="45"/>
      <c r="C402" s="299"/>
      <c r="D402" s="299"/>
      <c r="E402" s="299"/>
      <c r="F402" s="345"/>
      <c r="G402" s="345"/>
      <c r="H402" s="345"/>
      <c r="I402" s="345"/>
      <c r="J402" s="345"/>
      <c r="K402" s="345"/>
      <c r="L402" s="345"/>
      <c r="M402" s="345"/>
      <c r="N402" s="345"/>
      <c r="O402" s="299"/>
      <c r="P402" s="299"/>
      <c r="Q402" s="299"/>
      <c r="R402" s="299"/>
      <c r="S402" s="299"/>
      <c r="T402" s="299"/>
      <c r="U402" s="299"/>
      <c r="V402" s="299"/>
      <c r="W402" s="299"/>
      <c r="X402" s="299"/>
      <c r="Y402" s="299"/>
      <c r="Z402" s="299"/>
      <c r="AA402" s="299"/>
      <c r="AB402" s="299"/>
      <c r="AC402" s="299"/>
      <c r="AD402" s="299"/>
      <c r="AE402" s="299"/>
      <c r="AF402" s="299"/>
      <c r="AG402" s="299"/>
      <c r="AH402" s="299"/>
      <c r="AI402" s="299"/>
      <c r="AJ402" s="299"/>
      <c r="AK402" s="299"/>
    </row>
    <row r="403" spans="1:37" ht="12.75" customHeight="1" x14ac:dyDescent="0.25">
      <c r="A403" s="299"/>
      <c r="B403" s="45"/>
      <c r="C403" s="299"/>
      <c r="D403" s="299"/>
      <c r="E403" s="299"/>
      <c r="F403" s="345"/>
      <c r="G403" s="345"/>
      <c r="H403" s="345"/>
      <c r="I403" s="345"/>
      <c r="J403" s="345"/>
      <c r="K403" s="345"/>
      <c r="L403" s="345"/>
      <c r="M403" s="345"/>
      <c r="N403" s="345"/>
      <c r="O403" s="299"/>
      <c r="P403" s="299"/>
      <c r="Q403" s="299"/>
      <c r="R403" s="299"/>
      <c r="S403" s="299"/>
      <c r="T403" s="299"/>
      <c r="U403" s="299"/>
      <c r="V403" s="299"/>
      <c r="W403" s="299"/>
      <c r="X403" s="299"/>
      <c r="Y403" s="299"/>
      <c r="Z403" s="299"/>
      <c r="AA403" s="299"/>
      <c r="AB403" s="299"/>
      <c r="AC403" s="299"/>
      <c r="AD403" s="299"/>
      <c r="AE403" s="299"/>
      <c r="AF403" s="299"/>
      <c r="AG403" s="299"/>
      <c r="AH403" s="299"/>
      <c r="AI403" s="299"/>
      <c r="AJ403" s="299"/>
      <c r="AK403" s="299"/>
    </row>
    <row r="404" spans="1:37" ht="12.75" customHeight="1" x14ac:dyDescent="0.25">
      <c r="A404" s="299"/>
      <c r="B404" s="45"/>
      <c r="C404" s="299"/>
      <c r="D404" s="299"/>
      <c r="E404" s="299"/>
      <c r="F404" s="345"/>
      <c r="G404" s="345"/>
      <c r="H404" s="345"/>
      <c r="I404" s="345"/>
      <c r="J404" s="345"/>
      <c r="K404" s="345"/>
      <c r="L404" s="345"/>
      <c r="M404" s="345"/>
      <c r="N404" s="345"/>
      <c r="O404" s="299"/>
      <c r="P404" s="299"/>
      <c r="Q404" s="299"/>
      <c r="R404" s="299"/>
      <c r="S404" s="299"/>
      <c r="T404" s="299"/>
      <c r="U404" s="299"/>
      <c r="V404" s="299"/>
      <c r="W404" s="299"/>
      <c r="X404" s="299"/>
      <c r="Y404" s="299"/>
      <c r="Z404" s="299"/>
      <c r="AA404" s="299"/>
      <c r="AB404" s="299"/>
      <c r="AC404" s="299"/>
      <c r="AD404" s="299"/>
      <c r="AE404" s="299"/>
      <c r="AF404" s="299"/>
      <c r="AG404" s="299"/>
      <c r="AH404" s="299"/>
      <c r="AI404" s="299"/>
      <c r="AJ404" s="299"/>
      <c r="AK404" s="299"/>
    </row>
    <row r="405" spans="1:37" ht="12.75" customHeight="1" x14ac:dyDescent="0.25">
      <c r="A405" s="299"/>
      <c r="B405" s="45"/>
      <c r="C405" s="299"/>
      <c r="D405" s="299"/>
      <c r="E405" s="299"/>
      <c r="F405" s="345"/>
      <c r="G405" s="345"/>
      <c r="H405" s="345"/>
      <c r="I405" s="345"/>
      <c r="J405" s="345"/>
      <c r="K405" s="345"/>
      <c r="L405" s="345"/>
      <c r="M405" s="345"/>
      <c r="N405" s="345"/>
      <c r="O405" s="299"/>
      <c r="P405" s="299"/>
      <c r="Q405" s="299"/>
      <c r="R405" s="299"/>
      <c r="S405" s="299"/>
      <c r="T405" s="299"/>
      <c r="U405" s="299"/>
      <c r="V405" s="299"/>
      <c r="W405" s="299"/>
      <c r="X405" s="299"/>
      <c r="Y405" s="299"/>
      <c r="Z405" s="299"/>
      <c r="AA405" s="299"/>
      <c r="AB405" s="299"/>
      <c r="AC405" s="299"/>
      <c r="AD405" s="299"/>
      <c r="AE405" s="299"/>
      <c r="AF405" s="299"/>
      <c r="AG405" s="299"/>
      <c r="AH405" s="299"/>
      <c r="AI405" s="299"/>
      <c r="AJ405" s="299"/>
      <c r="AK405" s="299"/>
    </row>
    <row r="406" spans="1:37" ht="12.75" customHeight="1" x14ac:dyDescent="0.25">
      <c r="A406" s="299"/>
      <c r="B406" s="45"/>
      <c r="C406" s="299"/>
      <c r="D406" s="299"/>
      <c r="E406" s="299"/>
      <c r="F406" s="345"/>
      <c r="G406" s="345"/>
      <c r="H406" s="345"/>
      <c r="I406" s="345"/>
      <c r="J406" s="345"/>
      <c r="K406" s="345"/>
      <c r="L406" s="345"/>
      <c r="M406" s="345"/>
      <c r="N406" s="345"/>
      <c r="O406" s="299"/>
      <c r="P406" s="299"/>
      <c r="Q406" s="299"/>
      <c r="R406" s="299"/>
      <c r="S406" s="299"/>
      <c r="T406" s="299"/>
      <c r="U406" s="299"/>
      <c r="V406" s="299"/>
      <c r="W406" s="299"/>
      <c r="X406" s="299"/>
      <c r="Y406" s="299"/>
      <c r="Z406" s="299"/>
      <c r="AA406" s="299"/>
      <c r="AB406" s="299"/>
      <c r="AC406" s="299"/>
      <c r="AD406" s="299"/>
      <c r="AE406" s="299"/>
      <c r="AF406" s="299"/>
      <c r="AG406" s="299"/>
      <c r="AH406" s="299"/>
      <c r="AI406" s="299"/>
      <c r="AJ406" s="299"/>
      <c r="AK406" s="299"/>
    </row>
    <row r="407" spans="1:37" ht="12.75" customHeight="1" x14ac:dyDescent="0.25">
      <c r="A407" s="299"/>
      <c r="B407" s="45"/>
      <c r="C407" s="299"/>
      <c r="D407" s="299"/>
      <c r="E407" s="299"/>
      <c r="F407" s="345"/>
      <c r="G407" s="345"/>
      <c r="H407" s="345"/>
      <c r="I407" s="345"/>
      <c r="J407" s="345"/>
      <c r="K407" s="345"/>
      <c r="L407" s="345"/>
      <c r="M407" s="345"/>
      <c r="N407" s="345"/>
      <c r="O407" s="299"/>
      <c r="P407" s="299"/>
      <c r="Q407" s="299"/>
      <c r="R407" s="299"/>
      <c r="S407" s="299"/>
      <c r="T407" s="299"/>
      <c r="U407" s="299"/>
      <c r="V407" s="299"/>
      <c r="W407" s="299"/>
      <c r="X407" s="299"/>
      <c r="Y407" s="299"/>
      <c r="Z407" s="299"/>
      <c r="AA407" s="299"/>
      <c r="AB407" s="299"/>
      <c r="AC407" s="299"/>
      <c r="AD407" s="299"/>
      <c r="AE407" s="299"/>
      <c r="AF407" s="299"/>
      <c r="AG407" s="299"/>
      <c r="AH407" s="299"/>
      <c r="AI407" s="299"/>
      <c r="AJ407" s="299"/>
      <c r="AK407" s="299"/>
    </row>
    <row r="408" spans="1:37" ht="12.75" customHeight="1" x14ac:dyDescent="0.25">
      <c r="A408" s="299"/>
      <c r="B408" s="45"/>
      <c r="C408" s="299"/>
      <c r="D408" s="299"/>
      <c r="E408" s="299"/>
      <c r="F408" s="345"/>
      <c r="G408" s="345"/>
      <c r="H408" s="345"/>
      <c r="I408" s="345"/>
      <c r="J408" s="345"/>
      <c r="K408" s="345"/>
      <c r="L408" s="345"/>
      <c r="M408" s="345"/>
      <c r="N408" s="345"/>
      <c r="O408" s="299"/>
      <c r="P408" s="299"/>
      <c r="Q408" s="299"/>
      <c r="R408" s="299"/>
      <c r="S408" s="299"/>
      <c r="T408" s="299"/>
      <c r="U408" s="299"/>
      <c r="V408" s="299"/>
      <c r="W408" s="299"/>
      <c r="X408" s="299"/>
      <c r="Y408" s="299"/>
      <c r="Z408" s="299"/>
      <c r="AA408" s="299"/>
      <c r="AB408" s="299"/>
      <c r="AC408" s="299"/>
      <c r="AD408" s="299"/>
      <c r="AE408" s="299"/>
      <c r="AF408" s="299"/>
      <c r="AG408" s="299"/>
      <c r="AH408" s="299"/>
      <c r="AI408" s="299"/>
      <c r="AJ408" s="299"/>
      <c r="AK408" s="299"/>
    </row>
    <row r="409" spans="1:37" ht="12.75" customHeight="1" x14ac:dyDescent="0.25">
      <c r="A409" s="299"/>
      <c r="B409" s="45"/>
      <c r="C409" s="299"/>
      <c r="D409" s="299"/>
      <c r="E409" s="299"/>
      <c r="F409" s="345"/>
      <c r="G409" s="345"/>
      <c r="H409" s="345"/>
      <c r="I409" s="345"/>
      <c r="J409" s="345"/>
      <c r="K409" s="345"/>
      <c r="L409" s="345"/>
      <c r="M409" s="345"/>
      <c r="N409" s="345"/>
      <c r="O409" s="299"/>
      <c r="P409" s="299"/>
      <c r="Q409" s="299"/>
      <c r="R409" s="299"/>
      <c r="S409" s="299"/>
      <c r="T409" s="299"/>
      <c r="U409" s="299"/>
      <c r="V409" s="299"/>
      <c r="W409" s="299"/>
      <c r="X409" s="299"/>
      <c r="Y409" s="299"/>
      <c r="Z409" s="299"/>
      <c r="AA409" s="299"/>
      <c r="AB409" s="299"/>
      <c r="AC409" s="299"/>
      <c r="AD409" s="299"/>
      <c r="AE409" s="299"/>
      <c r="AF409" s="299"/>
      <c r="AG409" s="299"/>
      <c r="AH409" s="299"/>
      <c r="AI409" s="299"/>
      <c r="AJ409" s="299"/>
      <c r="AK409" s="299"/>
    </row>
    <row r="410" spans="1:37" ht="12.75" customHeight="1" x14ac:dyDescent="0.25">
      <c r="A410" s="299"/>
      <c r="B410" s="45"/>
      <c r="C410" s="299"/>
      <c r="D410" s="299"/>
      <c r="E410" s="299"/>
      <c r="F410" s="345"/>
      <c r="G410" s="345"/>
      <c r="H410" s="345"/>
      <c r="I410" s="345"/>
      <c r="J410" s="345"/>
      <c r="K410" s="345"/>
      <c r="L410" s="345"/>
      <c r="M410" s="345"/>
      <c r="N410" s="345"/>
      <c r="O410" s="299"/>
      <c r="P410" s="299"/>
      <c r="Q410" s="299"/>
      <c r="R410" s="299"/>
      <c r="S410" s="299"/>
      <c r="T410" s="299"/>
      <c r="U410" s="299"/>
      <c r="V410" s="299"/>
      <c r="W410" s="299"/>
      <c r="X410" s="299"/>
      <c r="Y410" s="299"/>
      <c r="Z410" s="299"/>
      <c r="AA410" s="299"/>
      <c r="AB410" s="299"/>
      <c r="AC410" s="299"/>
      <c r="AD410" s="299"/>
      <c r="AE410" s="299"/>
      <c r="AF410" s="299"/>
      <c r="AG410" s="299"/>
      <c r="AH410" s="299"/>
      <c r="AI410" s="299"/>
      <c r="AJ410" s="299"/>
      <c r="AK410" s="299"/>
    </row>
    <row r="411" spans="1:37" ht="12.75" customHeight="1" x14ac:dyDescent="0.25">
      <c r="A411" s="299"/>
      <c r="B411" s="45"/>
      <c r="C411" s="299"/>
      <c r="D411" s="299"/>
      <c r="E411" s="299"/>
      <c r="F411" s="345"/>
      <c r="G411" s="345"/>
      <c r="H411" s="345"/>
      <c r="I411" s="345"/>
      <c r="J411" s="345"/>
      <c r="K411" s="345"/>
      <c r="L411" s="345"/>
      <c r="M411" s="345"/>
      <c r="N411" s="345"/>
      <c r="O411" s="299"/>
      <c r="P411" s="299"/>
      <c r="Q411" s="299"/>
      <c r="R411" s="299"/>
      <c r="S411" s="299"/>
      <c r="T411" s="299"/>
      <c r="U411" s="299"/>
      <c r="V411" s="299"/>
      <c r="W411" s="299"/>
      <c r="X411" s="299"/>
      <c r="Y411" s="299"/>
      <c r="Z411" s="299"/>
      <c r="AA411" s="299"/>
      <c r="AB411" s="299"/>
      <c r="AC411" s="299"/>
      <c r="AD411" s="299"/>
      <c r="AE411" s="299"/>
      <c r="AF411" s="299"/>
      <c r="AG411" s="299"/>
      <c r="AH411" s="299"/>
      <c r="AI411" s="299"/>
      <c r="AJ411" s="299"/>
      <c r="AK411" s="299"/>
    </row>
    <row r="412" spans="1:37" ht="12.75" customHeight="1" x14ac:dyDescent="0.25">
      <c r="A412" s="299"/>
      <c r="B412" s="45"/>
      <c r="C412" s="299"/>
      <c r="D412" s="299"/>
      <c r="E412" s="299"/>
      <c r="F412" s="345"/>
      <c r="G412" s="345"/>
      <c r="H412" s="345"/>
      <c r="I412" s="345"/>
      <c r="J412" s="345"/>
      <c r="K412" s="345"/>
      <c r="L412" s="345"/>
      <c r="M412" s="345"/>
      <c r="N412" s="345"/>
      <c r="O412" s="299"/>
      <c r="P412" s="299"/>
      <c r="Q412" s="299"/>
      <c r="R412" s="299"/>
      <c r="S412" s="299"/>
      <c r="T412" s="299"/>
      <c r="U412" s="299"/>
      <c r="V412" s="299"/>
      <c r="W412" s="299"/>
      <c r="X412" s="299"/>
      <c r="Y412" s="299"/>
      <c r="Z412" s="299"/>
      <c r="AA412" s="299"/>
      <c r="AB412" s="299"/>
      <c r="AC412" s="299"/>
      <c r="AD412" s="299"/>
      <c r="AE412" s="299"/>
      <c r="AF412" s="299"/>
      <c r="AG412" s="299"/>
      <c r="AH412" s="299"/>
      <c r="AI412" s="299"/>
      <c r="AJ412" s="299"/>
      <c r="AK412" s="299"/>
    </row>
    <row r="413" spans="1:37" ht="12.75" customHeight="1" x14ac:dyDescent="0.25">
      <c r="A413" s="299"/>
      <c r="B413" s="45"/>
      <c r="C413" s="299"/>
      <c r="D413" s="299"/>
      <c r="E413" s="299"/>
      <c r="F413" s="345"/>
      <c r="G413" s="345"/>
      <c r="H413" s="345"/>
      <c r="I413" s="345"/>
      <c r="J413" s="345"/>
      <c r="K413" s="345"/>
      <c r="L413" s="345"/>
      <c r="M413" s="345"/>
      <c r="N413" s="345"/>
      <c r="O413" s="299"/>
      <c r="P413" s="299"/>
      <c r="Q413" s="299"/>
      <c r="R413" s="299"/>
      <c r="S413" s="299"/>
      <c r="T413" s="299"/>
      <c r="U413" s="299"/>
      <c r="V413" s="299"/>
      <c r="W413" s="299"/>
      <c r="X413" s="299"/>
      <c r="Y413" s="299"/>
      <c r="Z413" s="299"/>
      <c r="AA413" s="299"/>
      <c r="AB413" s="299"/>
      <c r="AC413" s="299"/>
      <c r="AD413" s="299"/>
      <c r="AE413" s="299"/>
      <c r="AF413" s="299"/>
      <c r="AG413" s="299"/>
      <c r="AH413" s="299"/>
      <c r="AI413" s="299"/>
      <c r="AJ413" s="299"/>
      <c r="AK413" s="299"/>
    </row>
    <row r="414" spans="1:37" ht="12.75" customHeight="1" x14ac:dyDescent="0.25">
      <c r="A414" s="299"/>
      <c r="B414" s="45"/>
      <c r="C414" s="299"/>
      <c r="D414" s="299"/>
      <c r="E414" s="299"/>
      <c r="F414" s="345"/>
      <c r="G414" s="345"/>
      <c r="H414" s="345"/>
      <c r="I414" s="345"/>
      <c r="J414" s="345"/>
      <c r="K414" s="345"/>
      <c r="L414" s="345"/>
      <c r="M414" s="345"/>
      <c r="N414" s="345"/>
      <c r="O414" s="299"/>
      <c r="P414" s="299"/>
      <c r="Q414" s="299"/>
      <c r="R414" s="299"/>
      <c r="S414" s="299"/>
      <c r="T414" s="299"/>
      <c r="U414" s="299"/>
      <c r="V414" s="299"/>
      <c r="W414" s="299"/>
      <c r="X414" s="299"/>
      <c r="Y414" s="299"/>
      <c r="Z414" s="299"/>
      <c r="AA414" s="299"/>
      <c r="AB414" s="299"/>
      <c r="AC414" s="299"/>
      <c r="AD414" s="299"/>
      <c r="AE414" s="299"/>
      <c r="AF414" s="299"/>
      <c r="AG414" s="299"/>
      <c r="AH414" s="299"/>
      <c r="AI414" s="299"/>
      <c r="AJ414" s="299"/>
      <c r="AK414" s="299"/>
    </row>
    <row r="415" spans="1:37" ht="12.75" customHeight="1" x14ac:dyDescent="0.25">
      <c r="A415" s="299"/>
      <c r="B415" s="45"/>
      <c r="C415" s="299"/>
      <c r="D415" s="299"/>
      <c r="E415" s="299"/>
      <c r="F415" s="345"/>
      <c r="G415" s="345"/>
      <c r="H415" s="345"/>
      <c r="I415" s="345"/>
      <c r="J415" s="345"/>
      <c r="K415" s="345"/>
      <c r="L415" s="345"/>
      <c r="M415" s="345"/>
      <c r="N415" s="345"/>
      <c r="O415" s="299"/>
      <c r="P415" s="299"/>
      <c r="Q415" s="299"/>
      <c r="R415" s="299"/>
      <c r="S415" s="299"/>
      <c r="T415" s="299"/>
      <c r="U415" s="299"/>
      <c r="V415" s="299"/>
      <c r="W415" s="299"/>
      <c r="X415" s="299"/>
      <c r="Y415" s="299"/>
      <c r="Z415" s="299"/>
      <c r="AA415" s="299"/>
      <c r="AB415" s="299"/>
      <c r="AC415" s="299"/>
      <c r="AD415" s="299"/>
      <c r="AE415" s="299"/>
      <c r="AF415" s="299"/>
      <c r="AG415" s="299"/>
      <c r="AH415" s="299"/>
      <c r="AI415" s="299"/>
      <c r="AJ415" s="299"/>
      <c r="AK415" s="299"/>
    </row>
    <row r="416" spans="1:37" ht="12.75" customHeight="1" x14ac:dyDescent="0.25">
      <c r="A416" s="299"/>
      <c r="B416" s="45"/>
      <c r="C416" s="299"/>
      <c r="D416" s="299"/>
      <c r="E416" s="299"/>
      <c r="F416" s="345"/>
      <c r="G416" s="345"/>
      <c r="H416" s="345"/>
      <c r="I416" s="345"/>
      <c r="J416" s="345"/>
      <c r="K416" s="345"/>
      <c r="L416" s="345"/>
      <c r="M416" s="345"/>
      <c r="N416" s="345"/>
      <c r="O416" s="299"/>
      <c r="P416" s="299"/>
      <c r="Q416" s="299"/>
      <c r="R416" s="299"/>
      <c r="S416" s="299"/>
      <c r="T416" s="299"/>
      <c r="U416" s="299"/>
      <c r="V416" s="299"/>
      <c r="W416" s="299"/>
      <c r="X416" s="299"/>
      <c r="Y416" s="299"/>
      <c r="Z416" s="299"/>
      <c r="AA416" s="299"/>
      <c r="AB416" s="299"/>
      <c r="AC416" s="299"/>
      <c r="AD416" s="299"/>
      <c r="AE416" s="299"/>
      <c r="AF416" s="299"/>
      <c r="AG416" s="299"/>
      <c r="AH416" s="299"/>
      <c r="AI416" s="299"/>
      <c r="AJ416" s="299"/>
      <c r="AK416" s="299"/>
    </row>
    <row r="417" spans="1:37" ht="12.75" customHeight="1" x14ac:dyDescent="0.25">
      <c r="A417" s="299"/>
      <c r="B417" s="45"/>
      <c r="C417" s="299"/>
      <c r="D417" s="299"/>
      <c r="E417" s="299"/>
      <c r="F417" s="345"/>
      <c r="G417" s="345"/>
      <c r="H417" s="345"/>
      <c r="I417" s="345"/>
      <c r="J417" s="345"/>
      <c r="K417" s="345"/>
      <c r="L417" s="345"/>
      <c r="M417" s="345"/>
      <c r="N417" s="345"/>
      <c r="O417" s="299"/>
      <c r="P417" s="299"/>
      <c r="Q417" s="299"/>
      <c r="R417" s="299"/>
      <c r="S417" s="299"/>
      <c r="T417" s="299"/>
      <c r="U417" s="299"/>
      <c r="V417" s="299"/>
      <c r="W417" s="299"/>
      <c r="X417" s="299"/>
      <c r="Y417" s="299"/>
      <c r="Z417" s="299"/>
      <c r="AA417" s="299"/>
      <c r="AB417" s="299"/>
      <c r="AC417" s="299"/>
      <c r="AD417" s="299"/>
      <c r="AE417" s="299"/>
      <c r="AF417" s="299"/>
      <c r="AG417" s="299"/>
      <c r="AH417" s="299"/>
      <c r="AI417" s="299"/>
      <c r="AJ417" s="299"/>
      <c r="AK417" s="299"/>
    </row>
    <row r="418" spans="1:37" ht="12.75" customHeight="1" x14ac:dyDescent="0.25">
      <c r="A418" s="299"/>
      <c r="B418" s="45"/>
      <c r="C418" s="299"/>
      <c r="D418" s="299"/>
      <c r="E418" s="299"/>
      <c r="F418" s="345"/>
      <c r="G418" s="345"/>
      <c r="H418" s="345"/>
      <c r="I418" s="345"/>
      <c r="J418" s="345"/>
      <c r="K418" s="345"/>
      <c r="L418" s="345"/>
      <c r="M418" s="345"/>
      <c r="N418" s="345"/>
      <c r="O418" s="299"/>
      <c r="P418" s="299"/>
      <c r="Q418" s="299"/>
      <c r="R418" s="299"/>
      <c r="S418" s="299"/>
      <c r="T418" s="299"/>
      <c r="U418" s="299"/>
      <c r="V418" s="299"/>
      <c r="W418" s="299"/>
      <c r="X418" s="299"/>
      <c r="Y418" s="299"/>
      <c r="Z418" s="299"/>
      <c r="AA418" s="299"/>
      <c r="AB418" s="299"/>
      <c r="AC418" s="299"/>
      <c r="AD418" s="299"/>
      <c r="AE418" s="299"/>
      <c r="AF418" s="299"/>
      <c r="AG418" s="299"/>
      <c r="AH418" s="299"/>
      <c r="AI418" s="299"/>
      <c r="AJ418" s="299"/>
      <c r="AK418" s="299"/>
    </row>
    <row r="419" spans="1:37" ht="12.75" customHeight="1" x14ac:dyDescent="0.25">
      <c r="A419" s="299"/>
      <c r="B419" s="45"/>
      <c r="C419" s="299"/>
      <c r="D419" s="299"/>
      <c r="E419" s="299"/>
      <c r="F419" s="345"/>
      <c r="G419" s="345"/>
      <c r="H419" s="345"/>
      <c r="I419" s="345"/>
      <c r="J419" s="345"/>
      <c r="K419" s="345"/>
      <c r="L419" s="345"/>
      <c r="M419" s="345"/>
      <c r="N419" s="345"/>
      <c r="O419" s="299"/>
      <c r="P419" s="299"/>
      <c r="Q419" s="299"/>
      <c r="R419" s="299"/>
      <c r="S419" s="299"/>
      <c r="T419" s="299"/>
      <c r="U419" s="299"/>
      <c r="V419" s="299"/>
      <c r="W419" s="299"/>
      <c r="X419" s="299"/>
      <c r="Y419" s="299"/>
      <c r="Z419" s="299"/>
      <c r="AA419" s="299"/>
      <c r="AB419" s="299"/>
      <c r="AC419" s="299"/>
      <c r="AD419" s="299"/>
      <c r="AE419" s="299"/>
      <c r="AF419" s="299"/>
      <c r="AG419" s="299"/>
      <c r="AH419" s="299"/>
      <c r="AI419" s="299"/>
      <c r="AJ419" s="299"/>
      <c r="AK419" s="299"/>
    </row>
    <row r="420" spans="1:37" ht="12.75" customHeight="1" x14ac:dyDescent="0.25">
      <c r="A420" s="299"/>
      <c r="B420" s="45"/>
      <c r="C420" s="299"/>
      <c r="D420" s="299"/>
      <c r="E420" s="299"/>
      <c r="F420" s="345"/>
      <c r="G420" s="345"/>
      <c r="H420" s="345"/>
      <c r="I420" s="345"/>
      <c r="J420" s="345"/>
      <c r="K420" s="345"/>
      <c r="L420" s="345"/>
      <c r="M420" s="345"/>
      <c r="N420" s="345"/>
      <c r="O420" s="299"/>
      <c r="P420" s="299"/>
      <c r="Q420" s="299"/>
      <c r="R420" s="299"/>
      <c r="S420" s="299"/>
      <c r="T420" s="299"/>
      <c r="U420" s="299"/>
      <c r="V420" s="299"/>
      <c r="W420" s="299"/>
      <c r="X420" s="299"/>
      <c r="Y420" s="299"/>
      <c r="Z420" s="299"/>
      <c r="AA420" s="299"/>
      <c r="AB420" s="299"/>
      <c r="AC420" s="299"/>
      <c r="AD420" s="299"/>
      <c r="AE420" s="299"/>
      <c r="AF420" s="299"/>
      <c r="AG420" s="299"/>
      <c r="AH420" s="299"/>
      <c r="AI420" s="299"/>
      <c r="AJ420" s="299"/>
      <c r="AK420" s="299"/>
    </row>
    <row r="421" spans="1:37" ht="12.75" customHeight="1" x14ac:dyDescent="0.25">
      <c r="A421" s="299"/>
      <c r="B421" s="45"/>
      <c r="C421" s="299"/>
      <c r="D421" s="299"/>
      <c r="E421" s="299"/>
      <c r="F421" s="345"/>
      <c r="G421" s="345"/>
      <c r="H421" s="345"/>
      <c r="I421" s="345"/>
      <c r="J421" s="345"/>
      <c r="K421" s="345"/>
      <c r="L421" s="345"/>
      <c r="M421" s="345"/>
      <c r="N421" s="345"/>
      <c r="O421" s="299"/>
      <c r="P421" s="299"/>
      <c r="Q421" s="299"/>
      <c r="R421" s="299"/>
      <c r="S421" s="299"/>
      <c r="T421" s="299"/>
      <c r="U421" s="299"/>
      <c r="V421" s="299"/>
      <c r="W421" s="299"/>
      <c r="X421" s="299"/>
      <c r="Y421" s="299"/>
      <c r="Z421" s="299"/>
      <c r="AA421" s="299"/>
      <c r="AB421" s="299"/>
      <c r="AC421" s="299"/>
      <c r="AD421" s="299"/>
      <c r="AE421" s="299"/>
      <c r="AF421" s="299"/>
      <c r="AG421" s="299"/>
      <c r="AH421" s="299"/>
      <c r="AI421" s="299"/>
      <c r="AJ421" s="299"/>
      <c r="AK421" s="299"/>
    </row>
    <row r="422" spans="1:37" ht="12.75" customHeight="1" x14ac:dyDescent="0.25">
      <c r="A422" s="299"/>
      <c r="B422" s="45"/>
      <c r="C422" s="299"/>
      <c r="D422" s="299"/>
      <c r="E422" s="299"/>
      <c r="F422" s="345"/>
      <c r="G422" s="345"/>
      <c r="H422" s="345"/>
      <c r="I422" s="345"/>
      <c r="J422" s="345"/>
      <c r="K422" s="345"/>
      <c r="L422" s="345"/>
      <c r="M422" s="345"/>
      <c r="N422" s="345"/>
      <c r="O422" s="299"/>
      <c r="P422" s="299"/>
      <c r="Q422" s="299"/>
      <c r="R422" s="299"/>
      <c r="S422" s="299"/>
      <c r="T422" s="299"/>
      <c r="U422" s="299"/>
      <c r="V422" s="299"/>
      <c r="W422" s="299"/>
      <c r="X422" s="299"/>
      <c r="Y422" s="299"/>
      <c r="Z422" s="299"/>
      <c r="AA422" s="299"/>
      <c r="AB422" s="299"/>
      <c r="AC422" s="299"/>
      <c r="AD422" s="299"/>
      <c r="AE422" s="299"/>
      <c r="AF422" s="299"/>
      <c r="AG422" s="299"/>
      <c r="AH422" s="299"/>
      <c r="AI422" s="299"/>
      <c r="AJ422" s="299"/>
      <c r="AK422" s="299"/>
    </row>
    <row r="423" spans="1:37" ht="12.75" customHeight="1" x14ac:dyDescent="0.25">
      <c r="A423" s="299"/>
      <c r="B423" s="45"/>
      <c r="C423" s="299"/>
      <c r="D423" s="299"/>
      <c r="E423" s="299"/>
      <c r="F423" s="345"/>
      <c r="G423" s="345"/>
      <c r="H423" s="345"/>
      <c r="I423" s="345"/>
      <c r="J423" s="345"/>
      <c r="K423" s="345"/>
      <c r="L423" s="345"/>
      <c r="M423" s="345"/>
      <c r="N423" s="345"/>
      <c r="O423" s="299"/>
      <c r="P423" s="299"/>
      <c r="Q423" s="299"/>
      <c r="R423" s="299"/>
      <c r="S423" s="299"/>
      <c r="T423" s="299"/>
      <c r="U423" s="299"/>
      <c r="V423" s="299"/>
      <c r="W423" s="299"/>
      <c r="X423" s="299"/>
      <c r="Y423" s="299"/>
      <c r="Z423" s="299"/>
      <c r="AA423" s="299"/>
      <c r="AB423" s="299"/>
      <c r="AC423" s="299"/>
      <c r="AD423" s="299"/>
      <c r="AE423" s="299"/>
      <c r="AF423" s="299"/>
      <c r="AG423" s="299"/>
      <c r="AH423" s="299"/>
      <c r="AI423" s="299"/>
      <c r="AJ423" s="299"/>
      <c r="AK423" s="299"/>
    </row>
    <row r="424" spans="1:37" ht="12.75" customHeight="1" x14ac:dyDescent="0.25">
      <c r="A424" s="299"/>
      <c r="B424" s="45"/>
      <c r="C424" s="299"/>
      <c r="D424" s="299"/>
      <c r="E424" s="299"/>
      <c r="F424" s="345"/>
      <c r="G424" s="345"/>
      <c r="H424" s="345"/>
      <c r="I424" s="345"/>
      <c r="J424" s="345"/>
      <c r="K424" s="345"/>
      <c r="L424" s="345"/>
      <c r="M424" s="345"/>
      <c r="N424" s="345"/>
      <c r="O424" s="299"/>
      <c r="P424" s="299"/>
      <c r="Q424" s="299"/>
      <c r="R424" s="299"/>
      <c r="S424" s="299"/>
      <c r="T424" s="299"/>
      <c r="U424" s="299"/>
      <c r="V424" s="299"/>
      <c r="W424" s="299"/>
      <c r="X424" s="299"/>
      <c r="Y424" s="299"/>
      <c r="Z424" s="299"/>
      <c r="AA424" s="299"/>
      <c r="AB424" s="299"/>
      <c r="AC424" s="299"/>
      <c r="AD424" s="299"/>
      <c r="AE424" s="299"/>
      <c r="AF424" s="299"/>
      <c r="AG424" s="299"/>
      <c r="AH424" s="299"/>
      <c r="AI424" s="299"/>
      <c r="AJ424" s="299"/>
      <c r="AK424" s="299"/>
    </row>
    <row r="425" spans="1:37" ht="12.75" customHeight="1" x14ac:dyDescent="0.25">
      <c r="A425" s="299"/>
      <c r="B425" s="45"/>
      <c r="C425" s="299"/>
      <c r="D425" s="299"/>
      <c r="E425" s="299"/>
      <c r="F425" s="345"/>
      <c r="G425" s="345"/>
      <c r="H425" s="345"/>
      <c r="I425" s="345"/>
      <c r="J425" s="345"/>
      <c r="K425" s="345"/>
      <c r="L425" s="345"/>
      <c r="M425" s="345"/>
      <c r="N425" s="345"/>
      <c r="O425" s="299"/>
      <c r="P425" s="299"/>
      <c r="Q425" s="299"/>
      <c r="R425" s="299"/>
      <c r="S425" s="299"/>
      <c r="T425" s="299"/>
      <c r="U425" s="299"/>
      <c r="V425" s="299"/>
      <c r="W425" s="299"/>
      <c r="X425" s="299"/>
      <c r="Y425" s="299"/>
      <c r="Z425" s="299"/>
      <c r="AA425" s="299"/>
      <c r="AB425" s="299"/>
      <c r="AC425" s="299"/>
      <c r="AD425" s="299"/>
      <c r="AE425" s="299"/>
      <c r="AF425" s="299"/>
      <c r="AG425" s="299"/>
      <c r="AH425" s="299"/>
      <c r="AI425" s="299"/>
      <c r="AJ425" s="299"/>
      <c r="AK425" s="299"/>
    </row>
    <row r="426" spans="1:37" ht="12.75" customHeight="1" x14ac:dyDescent="0.25">
      <c r="A426" s="299"/>
      <c r="B426" s="45"/>
      <c r="C426" s="299"/>
      <c r="D426" s="299"/>
      <c r="E426" s="299"/>
      <c r="F426" s="345"/>
      <c r="G426" s="345"/>
      <c r="H426" s="345"/>
      <c r="I426" s="345"/>
      <c r="J426" s="345"/>
      <c r="K426" s="345"/>
      <c r="L426" s="345"/>
      <c r="M426" s="345"/>
      <c r="N426" s="345"/>
      <c r="O426" s="299"/>
      <c r="P426" s="299"/>
      <c r="Q426" s="299"/>
      <c r="R426" s="299"/>
      <c r="S426" s="299"/>
      <c r="T426" s="299"/>
      <c r="U426" s="299"/>
      <c r="V426" s="299"/>
      <c r="W426" s="299"/>
      <c r="X426" s="299"/>
      <c r="Y426" s="299"/>
      <c r="Z426" s="299"/>
      <c r="AA426" s="299"/>
      <c r="AB426" s="299"/>
      <c r="AC426" s="299"/>
      <c r="AD426" s="299"/>
      <c r="AE426" s="299"/>
      <c r="AF426" s="299"/>
      <c r="AG426" s="299"/>
      <c r="AH426" s="299"/>
      <c r="AI426" s="299"/>
      <c r="AJ426" s="299"/>
      <c r="AK426" s="299"/>
    </row>
    <row r="427" spans="1:37" ht="12.75" customHeight="1" x14ac:dyDescent="0.25">
      <c r="A427" s="299"/>
      <c r="B427" s="45"/>
      <c r="C427" s="299"/>
      <c r="D427" s="299"/>
      <c r="E427" s="299"/>
      <c r="F427" s="345"/>
      <c r="G427" s="345"/>
      <c r="H427" s="345"/>
      <c r="I427" s="345"/>
      <c r="J427" s="345"/>
      <c r="K427" s="345"/>
      <c r="L427" s="345"/>
      <c r="M427" s="345"/>
      <c r="N427" s="345"/>
      <c r="O427" s="299"/>
      <c r="P427" s="299"/>
      <c r="Q427" s="299"/>
      <c r="R427" s="299"/>
      <c r="S427" s="299"/>
      <c r="T427" s="299"/>
      <c r="U427" s="299"/>
      <c r="V427" s="299"/>
      <c r="W427" s="299"/>
      <c r="X427" s="299"/>
      <c r="Y427" s="299"/>
      <c r="Z427" s="299"/>
      <c r="AA427" s="299"/>
      <c r="AB427" s="299"/>
      <c r="AC427" s="299"/>
      <c r="AD427" s="299"/>
      <c r="AE427" s="299"/>
      <c r="AF427" s="299"/>
      <c r="AG427" s="299"/>
      <c r="AH427" s="299"/>
      <c r="AI427" s="299"/>
      <c r="AJ427" s="299"/>
      <c r="AK427" s="299"/>
    </row>
    <row r="428" spans="1:37" ht="12.75" customHeight="1" x14ac:dyDescent="0.25">
      <c r="A428" s="299"/>
      <c r="B428" s="45"/>
      <c r="C428" s="299"/>
      <c r="D428" s="299"/>
      <c r="E428" s="299"/>
      <c r="F428" s="345"/>
      <c r="G428" s="345"/>
      <c r="H428" s="345"/>
      <c r="I428" s="345"/>
      <c r="J428" s="345"/>
      <c r="K428" s="345"/>
      <c r="L428" s="345"/>
      <c r="M428" s="345"/>
      <c r="N428" s="345"/>
      <c r="O428" s="299"/>
      <c r="P428" s="299"/>
      <c r="Q428" s="299"/>
      <c r="R428" s="299"/>
      <c r="S428" s="299"/>
      <c r="T428" s="299"/>
      <c r="U428" s="299"/>
      <c r="V428" s="299"/>
      <c r="W428" s="299"/>
      <c r="X428" s="299"/>
      <c r="Y428" s="299"/>
      <c r="Z428" s="299"/>
      <c r="AA428" s="299"/>
      <c r="AB428" s="299"/>
      <c r="AC428" s="299"/>
      <c r="AD428" s="299"/>
      <c r="AE428" s="299"/>
      <c r="AF428" s="299"/>
      <c r="AG428" s="299"/>
      <c r="AH428" s="299"/>
      <c r="AI428" s="299"/>
      <c r="AJ428" s="299"/>
      <c r="AK428" s="299"/>
    </row>
    <row r="429" spans="1:37" ht="12.75" customHeight="1" x14ac:dyDescent="0.25">
      <c r="A429" s="299"/>
      <c r="B429" s="45"/>
      <c r="C429" s="299"/>
      <c r="D429" s="299"/>
      <c r="E429" s="299"/>
      <c r="F429" s="345"/>
      <c r="G429" s="345"/>
      <c r="H429" s="345"/>
      <c r="I429" s="345"/>
      <c r="J429" s="345"/>
      <c r="K429" s="345"/>
      <c r="L429" s="345"/>
      <c r="M429" s="345"/>
      <c r="N429" s="345"/>
      <c r="O429" s="299"/>
      <c r="P429" s="299"/>
      <c r="Q429" s="299"/>
      <c r="R429" s="299"/>
      <c r="S429" s="299"/>
      <c r="T429" s="299"/>
      <c r="U429" s="299"/>
      <c r="V429" s="299"/>
      <c r="W429" s="299"/>
      <c r="X429" s="299"/>
      <c r="Y429" s="299"/>
      <c r="Z429" s="299"/>
      <c r="AA429" s="299"/>
      <c r="AB429" s="299"/>
      <c r="AC429" s="299"/>
      <c r="AD429" s="299"/>
      <c r="AE429" s="299"/>
      <c r="AF429" s="299"/>
      <c r="AG429" s="299"/>
      <c r="AH429" s="299"/>
      <c r="AI429" s="299"/>
      <c r="AJ429" s="299"/>
      <c r="AK429" s="299"/>
    </row>
    <row r="430" spans="1:37" ht="12.75" customHeight="1" x14ac:dyDescent="0.25">
      <c r="A430" s="299"/>
      <c r="B430" s="45"/>
      <c r="C430" s="299"/>
      <c r="D430" s="299"/>
      <c r="E430" s="299"/>
      <c r="F430" s="345"/>
      <c r="G430" s="345"/>
      <c r="H430" s="345"/>
      <c r="I430" s="345"/>
      <c r="J430" s="345"/>
      <c r="K430" s="345"/>
      <c r="L430" s="345"/>
      <c r="M430" s="345"/>
      <c r="N430" s="345"/>
      <c r="O430" s="299"/>
      <c r="P430" s="299"/>
      <c r="Q430" s="299"/>
      <c r="R430" s="299"/>
      <c r="S430" s="299"/>
      <c r="T430" s="299"/>
      <c r="U430" s="299"/>
      <c r="V430" s="299"/>
      <c r="W430" s="299"/>
      <c r="X430" s="299"/>
      <c r="Y430" s="299"/>
      <c r="Z430" s="299"/>
      <c r="AA430" s="299"/>
      <c r="AB430" s="299"/>
      <c r="AC430" s="299"/>
      <c r="AD430" s="299"/>
      <c r="AE430" s="299"/>
      <c r="AF430" s="299"/>
      <c r="AG430" s="299"/>
      <c r="AH430" s="299"/>
      <c r="AI430" s="299"/>
      <c r="AJ430" s="299"/>
      <c r="AK430" s="299"/>
    </row>
    <row r="431" spans="1:37" ht="12.75" customHeight="1" x14ac:dyDescent="0.25">
      <c r="A431" s="299"/>
      <c r="B431" s="45"/>
      <c r="C431" s="299"/>
      <c r="D431" s="299"/>
      <c r="E431" s="299"/>
      <c r="F431" s="345"/>
      <c r="G431" s="345"/>
      <c r="H431" s="345"/>
      <c r="I431" s="345"/>
      <c r="J431" s="345"/>
      <c r="K431" s="345"/>
      <c r="L431" s="345"/>
      <c r="M431" s="345"/>
      <c r="N431" s="345"/>
      <c r="O431" s="299"/>
      <c r="P431" s="299"/>
      <c r="Q431" s="299"/>
      <c r="R431" s="299"/>
      <c r="S431" s="299"/>
      <c r="T431" s="299"/>
      <c r="U431" s="299"/>
      <c r="V431" s="299"/>
      <c r="W431" s="299"/>
      <c r="X431" s="299"/>
      <c r="Y431" s="299"/>
      <c r="Z431" s="299"/>
      <c r="AA431" s="299"/>
      <c r="AB431" s="299"/>
      <c r="AC431" s="299"/>
      <c r="AD431" s="299"/>
      <c r="AE431" s="299"/>
      <c r="AF431" s="299"/>
      <c r="AG431" s="299"/>
      <c r="AH431" s="299"/>
      <c r="AI431" s="299"/>
      <c r="AJ431" s="299"/>
      <c r="AK431" s="299"/>
    </row>
    <row r="432" spans="1:37" ht="12.75" customHeight="1" x14ac:dyDescent="0.25">
      <c r="A432" s="299"/>
      <c r="B432" s="45"/>
      <c r="C432" s="299"/>
      <c r="D432" s="299"/>
      <c r="E432" s="299"/>
      <c r="F432" s="345"/>
      <c r="G432" s="345"/>
      <c r="H432" s="345"/>
      <c r="I432" s="345"/>
      <c r="J432" s="345"/>
      <c r="K432" s="345"/>
      <c r="L432" s="345"/>
      <c r="M432" s="345"/>
      <c r="N432" s="345"/>
      <c r="O432" s="299"/>
      <c r="P432" s="299"/>
      <c r="Q432" s="299"/>
      <c r="R432" s="299"/>
      <c r="S432" s="299"/>
      <c r="T432" s="299"/>
      <c r="U432" s="299"/>
      <c r="V432" s="299"/>
      <c r="W432" s="299"/>
      <c r="X432" s="299"/>
      <c r="Y432" s="299"/>
      <c r="Z432" s="299"/>
      <c r="AA432" s="299"/>
      <c r="AB432" s="299"/>
      <c r="AC432" s="299"/>
      <c r="AD432" s="299"/>
      <c r="AE432" s="299"/>
      <c r="AF432" s="299"/>
      <c r="AG432" s="299"/>
      <c r="AH432" s="299"/>
      <c r="AI432" s="299"/>
      <c r="AJ432" s="299"/>
      <c r="AK432" s="299"/>
    </row>
    <row r="433" spans="1:37" ht="12.75" customHeight="1" x14ac:dyDescent="0.25">
      <c r="A433" s="299"/>
      <c r="B433" s="45"/>
      <c r="C433" s="299"/>
      <c r="D433" s="299"/>
      <c r="E433" s="299"/>
      <c r="F433" s="345"/>
      <c r="G433" s="345"/>
      <c r="H433" s="345"/>
      <c r="I433" s="345"/>
      <c r="J433" s="345"/>
      <c r="K433" s="345"/>
      <c r="L433" s="345"/>
      <c r="M433" s="345"/>
      <c r="N433" s="345"/>
      <c r="O433" s="299"/>
      <c r="P433" s="299"/>
      <c r="Q433" s="299"/>
      <c r="R433" s="299"/>
      <c r="S433" s="299"/>
      <c r="T433" s="299"/>
      <c r="U433" s="299"/>
      <c r="V433" s="299"/>
      <c r="W433" s="299"/>
      <c r="X433" s="299"/>
      <c r="Y433" s="299"/>
      <c r="Z433" s="299"/>
      <c r="AA433" s="299"/>
      <c r="AB433" s="299"/>
      <c r="AC433" s="299"/>
      <c r="AD433" s="299"/>
      <c r="AE433" s="299"/>
      <c r="AF433" s="299"/>
      <c r="AG433" s="299"/>
      <c r="AH433" s="299"/>
      <c r="AI433" s="299"/>
      <c r="AJ433" s="299"/>
      <c r="AK433" s="299"/>
    </row>
    <row r="434" spans="1:37" ht="12.75" customHeight="1" x14ac:dyDescent="0.25">
      <c r="A434" s="299"/>
      <c r="B434" s="45"/>
      <c r="C434" s="299"/>
      <c r="D434" s="299"/>
      <c r="E434" s="299"/>
      <c r="F434" s="345"/>
      <c r="G434" s="345"/>
      <c r="H434" s="345"/>
      <c r="I434" s="345"/>
      <c r="J434" s="345"/>
      <c r="K434" s="345"/>
      <c r="L434" s="345"/>
      <c r="M434" s="345"/>
      <c r="N434" s="345"/>
      <c r="O434" s="299"/>
      <c r="P434" s="299"/>
      <c r="Q434" s="299"/>
      <c r="R434" s="299"/>
      <c r="S434" s="299"/>
      <c r="T434" s="299"/>
      <c r="U434" s="299"/>
      <c r="V434" s="299"/>
      <c r="W434" s="299"/>
      <c r="X434" s="299"/>
      <c r="Y434" s="299"/>
      <c r="Z434" s="299"/>
      <c r="AA434" s="299"/>
      <c r="AB434" s="299"/>
      <c r="AC434" s="299"/>
      <c r="AD434" s="299"/>
      <c r="AE434" s="299"/>
      <c r="AF434" s="299"/>
      <c r="AG434" s="299"/>
      <c r="AH434" s="299"/>
      <c r="AI434" s="299"/>
      <c r="AJ434" s="299"/>
      <c r="AK434" s="299"/>
    </row>
    <row r="435" spans="1:37" ht="12.75" customHeight="1" x14ac:dyDescent="0.25">
      <c r="A435" s="299"/>
      <c r="B435" s="45"/>
      <c r="C435" s="299"/>
      <c r="D435" s="299"/>
      <c r="E435" s="299"/>
      <c r="F435" s="345"/>
      <c r="G435" s="345"/>
      <c r="H435" s="345"/>
      <c r="I435" s="345"/>
      <c r="J435" s="345"/>
      <c r="K435" s="345"/>
      <c r="L435" s="345"/>
      <c r="M435" s="345"/>
      <c r="N435" s="345"/>
      <c r="O435" s="299"/>
      <c r="P435" s="299"/>
      <c r="Q435" s="299"/>
      <c r="R435" s="299"/>
      <c r="S435" s="299"/>
      <c r="T435" s="299"/>
      <c r="U435" s="299"/>
      <c r="V435" s="299"/>
      <c r="W435" s="299"/>
      <c r="X435" s="299"/>
      <c r="Y435" s="299"/>
      <c r="Z435" s="299"/>
      <c r="AA435" s="299"/>
      <c r="AB435" s="299"/>
      <c r="AC435" s="299"/>
      <c r="AD435" s="299"/>
      <c r="AE435" s="299"/>
      <c r="AF435" s="299"/>
      <c r="AG435" s="299"/>
      <c r="AH435" s="299"/>
      <c r="AI435" s="299"/>
      <c r="AJ435" s="299"/>
      <c r="AK435" s="299"/>
    </row>
    <row r="436" spans="1:37" ht="12.75" customHeight="1" x14ac:dyDescent="0.25">
      <c r="A436" s="299"/>
      <c r="B436" s="45"/>
      <c r="C436" s="299"/>
      <c r="D436" s="299"/>
      <c r="E436" s="299"/>
      <c r="F436" s="345"/>
      <c r="G436" s="345"/>
      <c r="H436" s="345"/>
      <c r="I436" s="345"/>
      <c r="J436" s="345"/>
      <c r="K436" s="345"/>
      <c r="L436" s="345"/>
      <c r="M436" s="345"/>
      <c r="N436" s="345"/>
      <c r="O436" s="299"/>
      <c r="P436" s="299"/>
      <c r="Q436" s="299"/>
      <c r="R436" s="299"/>
      <c r="S436" s="299"/>
      <c r="T436" s="299"/>
      <c r="U436" s="299"/>
      <c r="V436" s="299"/>
      <c r="W436" s="299"/>
      <c r="X436" s="299"/>
      <c r="Y436" s="299"/>
      <c r="Z436" s="299"/>
      <c r="AA436" s="299"/>
      <c r="AB436" s="299"/>
      <c r="AC436" s="299"/>
      <c r="AD436" s="299"/>
      <c r="AE436" s="299"/>
      <c r="AF436" s="299"/>
      <c r="AG436" s="299"/>
      <c r="AH436" s="299"/>
      <c r="AI436" s="299"/>
      <c r="AJ436" s="299"/>
      <c r="AK436" s="299"/>
    </row>
    <row r="437" spans="1:37" ht="12.75" customHeight="1" x14ac:dyDescent="0.25">
      <c r="A437" s="299"/>
      <c r="B437" s="45"/>
      <c r="C437" s="299"/>
      <c r="D437" s="299"/>
      <c r="E437" s="299"/>
      <c r="F437" s="345"/>
      <c r="G437" s="345"/>
      <c r="H437" s="345"/>
      <c r="I437" s="345"/>
      <c r="J437" s="345"/>
      <c r="K437" s="345"/>
      <c r="L437" s="345"/>
      <c r="M437" s="345"/>
      <c r="N437" s="345"/>
      <c r="O437" s="299"/>
      <c r="P437" s="299"/>
      <c r="Q437" s="299"/>
      <c r="R437" s="299"/>
      <c r="S437" s="299"/>
      <c r="T437" s="299"/>
      <c r="U437" s="299"/>
      <c r="V437" s="299"/>
      <c r="W437" s="299"/>
      <c r="X437" s="299"/>
      <c r="Y437" s="299"/>
      <c r="Z437" s="299"/>
      <c r="AA437" s="299"/>
      <c r="AB437" s="299"/>
      <c r="AC437" s="299"/>
      <c r="AD437" s="299"/>
      <c r="AE437" s="299"/>
      <c r="AF437" s="299"/>
      <c r="AG437" s="299"/>
      <c r="AH437" s="299"/>
      <c r="AI437" s="299"/>
      <c r="AJ437" s="299"/>
      <c r="AK437" s="299"/>
    </row>
    <row r="438" spans="1:37" ht="12.75" customHeight="1" x14ac:dyDescent="0.25">
      <c r="A438" s="299"/>
      <c r="B438" s="45"/>
      <c r="C438" s="299"/>
      <c r="D438" s="299"/>
      <c r="E438" s="299"/>
      <c r="F438" s="345"/>
      <c r="G438" s="345"/>
      <c r="H438" s="345"/>
      <c r="I438" s="345"/>
      <c r="J438" s="345"/>
      <c r="K438" s="345"/>
      <c r="L438" s="345"/>
      <c r="M438" s="345"/>
      <c r="N438" s="345"/>
      <c r="O438" s="299"/>
      <c r="P438" s="299"/>
      <c r="Q438" s="299"/>
      <c r="R438" s="299"/>
      <c r="S438" s="299"/>
      <c r="T438" s="299"/>
      <c r="U438" s="299"/>
      <c r="V438" s="299"/>
      <c r="W438" s="299"/>
      <c r="X438" s="299"/>
      <c r="Y438" s="299"/>
      <c r="Z438" s="299"/>
      <c r="AA438" s="299"/>
      <c r="AB438" s="299"/>
      <c r="AC438" s="299"/>
      <c r="AD438" s="299"/>
      <c r="AE438" s="299"/>
      <c r="AF438" s="299"/>
      <c r="AG438" s="299"/>
      <c r="AH438" s="299"/>
      <c r="AI438" s="299"/>
      <c r="AJ438" s="299"/>
      <c r="AK438" s="299"/>
    </row>
    <row r="439" spans="1:37" ht="12.75" customHeight="1" x14ac:dyDescent="0.25">
      <c r="A439" s="299"/>
      <c r="B439" s="45"/>
      <c r="C439" s="299"/>
      <c r="D439" s="299"/>
      <c r="E439" s="299"/>
      <c r="F439" s="345"/>
      <c r="G439" s="345"/>
      <c r="H439" s="345"/>
      <c r="I439" s="345"/>
      <c r="J439" s="345"/>
      <c r="K439" s="345"/>
      <c r="L439" s="345"/>
      <c r="M439" s="345"/>
      <c r="N439" s="345"/>
      <c r="O439" s="299"/>
      <c r="P439" s="299"/>
      <c r="Q439" s="299"/>
      <c r="R439" s="299"/>
      <c r="S439" s="299"/>
      <c r="T439" s="299"/>
      <c r="U439" s="299"/>
      <c r="V439" s="299"/>
      <c r="W439" s="299"/>
      <c r="X439" s="299"/>
      <c r="Y439" s="299"/>
      <c r="Z439" s="299"/>
      <c r="AA439" s="299"/>
      <c r="AB439" s="299"/>
      <c r="AC439" s="299"/>
      <c r="AD439" s="299"/>
      <c r="AE439" s="299"/>
      <c r="AF439" s="299"/>
      <c r="AG439" s="299"/>
      <c r="AH439" s="299"/>
      <c r="AI439" s="299"/>
      <c r="AJ439" s="299"/>
      <c r="AK439" s="299"/>
    </row>
    <row r="440" spans="1:37" ht="12.75" customHeight="1" x14ac:dyDescent="0.25">
      <c r="A440" s="299"/>
      <c r="B440" s="45"/>
      <c r="C440" s="299"/>
      <c r="D440" s="299"/>
      <c r="E440" s="299"/>
      <c r="F440" s="345"/>
      <c r="G440" s="345"/>
      <c r="H440" s="345"/>
      <c r="I440" s="345"/>
      <c r="J440" s="345"/>
      <c r="K440" s="345"/>
      <c r="L440" s="345"/>
      <c r="M440" s="345"/>
      <c r="N440" s="345"/>
      <c r="O440" s="299"/>
      <c r="P440" s="299"/>
      <c r="Q440" s="299"/>
      <c r="R440" s="299"/>
      <c r="S440" s="299"/>
      <c r="T440" s="299"/>
      <c r="U440" s="299"/>
      <c r="V440" s="299"/>
      <c r="W440" s="299"/>
      <c r="X440" s="299"/>
      <c r="Y440" s="299"/>
      <c r="Z440" s="299"/>
      <c r="AA440" s="299"/>
      <c r="AB440" s="299"/>
      <c r="AC440" s="299"/>
      <c r="AD440" s="299"/>
      <c r="AE440" s="299"/>
      <c r="AF440" s="299"/>
      <c r="AG440" s="299"/>
      <c r="AH440" s="299"/>
      <c r="AI440" s="299"/>
      <c r="AJ440" s="299"/>
      <c r="AK440" s="299"/>
    </row>
    <row r="441" spans="1:37" ht="12.75" customHeight="1" x14ac:dyDescent="0.25">
      <c r="A441" s="299"/>
      <c r="B441" s="45"/>
      <c r="C441" s="299"/>
      <c r="D441" s="299"/>
      <c r="E441" s="299"/>
      <c r="F441" s="345"/>
      <c r="G441" s="345"/>
      <c r="H441" s="345"/>
      <c r="I441" s="345"/>
      <c r="J441" s="345"/>
      <c r="K441" s="345"/>
      <c r="L441" s="345"/>
      <c r="M441" s="345"/>
      <c r="N441" s="345"/>
      <c r="O441" s="299"/>
      <c r="P441" s="299"/>
      <c r="Q441" s="299"/>
      <c r="R441" s="299"/>
      <c r="S441" s="299"/>
      <c r="T441" s="299"/>
      <c r="U441" s="299"/>
      <c r="V441" s="299"/>
      <c r="W441" s="299"/>
      <c r="X441" s="299"/>
      <c r="Y441" s="299"/>
      <c r="Z441" s="299"/>
      <c r="AA441" s="299"/>
      <c r="AB441" s="299"/>
      <c r="AC441" s="299"/>
      <c r="AD441" s="299"/>
      <c r="AE441" s="299"/>
      <c r="AF441" s="299"/>
      <c r="AG441" s="299"/>
      <c r="AH441" s="299"/>
      <c r="AI441" s="299"/>
      <c r="AJ441" s="299"/>
      <c r="AK441" s="299"/>
    </row>
    <row r="442" spans="1:37" ht="12.75" customHeight="1" x14ac:dyDescent="0.25">
      <c r="A442" s="299"/>
      <c r="B442" s="45"/>
      <c r="C442" s="299"/>
      <c r="D442" s="299"/>
      <c r="E442" s="299"/>
      <c r="F442" s="345"/>
      <c r="G442" s="345"/>
      <c r="H442" s="345"/>
      <c r="I442" s="345"/>
      <c r="J442" s="345"/>
      <c r="K442" s="345"/>
      <c r="L442" s="345"/>
      <c r="M442" s="345"/>
      <c r="N442" s="345"/>
      <c r="O442" s="299"/>
      <c r="P442" s="299"/>
      <c r="Q442" s="299"/>
      <c r="R442" s="299"/>
      <c r="S442" s="299"/>
      <c r="T442" s="299"/>
      <c r="U442" s="299"/>
      <c r="V442" s="299"/>
      <c r="W442" s="299"/>
      <c r="X442" s="299"/>
      <c r="Y442" s="299"/>
      <c r="Z442" s="299"/>
      <c r="AA442" s="299"/>
      <c r="AB442" s="299"/>
      <c r="AC442" s="299"/>
      <c r="AD442" s="299"/>
      <c r="AE442" s="299"/>
      <c r="AF442" s="299"/>
      <c r="AG442" s="299"/>
      <c r="AH442" s="299"/>
      <c r="AI442" s="299"/>
      <c r="AJ442" s="299"/>
      <c r="AK442" s="299"/>
    </row>
    <row r="443" spans="1:37" ht="12.75" customHeight="1" x14ac:dyDescent="0.25">
      <c r="A443" s="299"/>
      <c r="B443" s="45"/>
      <c r="C443" s="299"/>
      <c r="D443" s="299"/>
      <c r="E443" s="299"/>
      <c r="F443" s="345"/>
      <c r="G443" s="345"/>
      <c r="H443" s="345"/>
      <c r="I443" s="345"/>
      <c r="J443" s="345"/>
      <c r="K443" s="345"/>
      <c r="L443" s="345"/>
      <c r="M443" s="345"/>
      <c r="N443" s="345"/>
      <c r="O443" s="299"/>
      <c r="P443" s="299"/>
      <c r="Q443" s="299"/>
      <c r="R443" s="299"/>
      <c r="S443" s="299"/>
      <c r="T443" s="299"/>
      <c r="U443" s="299"/>
      <c r="V443" s="299"/>
      <c r="W443" s="299"/>
      <c r="X443" s="299"/>
      <c r="Y443" s="299"/>
      <c r="Z443" s="299"/>
      <c r="AA443" s="299"/>
      <c r="AB443" s="299"/>
      <c r="AC443" s="299"/>
      <c r="AD443" s="299"/>
      <c r="AE443" s="299"/>
      <c r="AF443" s="299"/>
      <c r="AG443" s="299"/>
      <c r="AH443" s="299"/>
      <c r="AI443" s="299"/>
      <c r="AJ443" s="299"/>
      <c r="AK443" s="299"/>
    </row>
    <row r="444" spans="1:37" ht="12.75" customHeight="1" x14ac:dyDescent="0.25">
      <c r="A444" s="299"/>
      <c r="B444" s="45"/>
      <c r="C444" s="299"/>
      <c r="D444" s="299"/>
      <c r="E444" s="299"/>
      <c r="F444" s="345"/>
      <c r="G444" s="345"/>
      <c r="H444" s="345"/>
      <c r="I444" s="345"/>
      <c r="J444" s="345"/>
      <c r="K444" s="345"/>
      <c r="L444" s="345"/>
      <c r="M444" s="345"/>
      <c r="N444" s="345"/>
      <c r="O444" s="299"/>
      <c r="P444" s="299"/>
      <c r="Q444" s="299"/>
      <c r="R444" s="299"/>
      <c r="S444" s="299"/>
      <c r="T444" s="299"/>
      <c r="U444" s="299"/>
      <c r="V444" s="299"/>
      <c r="W444" s="299"/>
      <c r="X444" s="299"/>
      <c r="Y444" s="299"/>
      <c r="Z444" s="299"/>
      <c r="AA444" s="299"/>
      <c r="AB444" s="299"/>
      <c r="AC444" s="299"/>
      <c r="AD444" s="299"/>
      <c r="AE444" s="299"/>
      <c r="AF444" s="299"/>
      <c r="AG444" s="299"/>
      <c r="AH444" s="299"/>
      <c r="AI444" s="299"/>
      <c r="AJ444" s="299"/>
      <c r="AK444" s="299"/>
    </row>
    <row r="445" spans="1:37" ht="12.75" customHeight="1" x14ac:dyDescent="0.25">
      <c r="A445" s="299"/>
      <c r="B445" s="45"/>
      <c r="C445" s="299"/>
      <c r="D445" s="299"/>
      <c r="E445" s="299"/>
      <c r="F445" s="345"/>
      <c r="G445" s="345"/>
      <c r="H445" s="345"/>
      <c r="I445" s="345"/>
      <c r="J445" s="345"/>
      <c r="K445" s="345"/>
      <c r="L445" s="345"/>
      <c r="M445" s="345"/>
      <c r="N445" s="345"/>
      <c r="O445" s="299"/>
      <c r="P445" s="299"/>
      <c r="Q445" s="299"/>
      <c r="R445" s="299"/>
      <c r="S445" s="299"/>
      <c r="T445" s="299"/>
      <c r="U445" s="299"/>
      <c r="V445" s="299"/>
      <c r="W445" s="299"/>
      <c r="X445" s="299"/>
      <c r="Y445" s="299"/>
      <c r="Z445" s="299"/>
      <c r="AA445" s="299"/>
      <c r="AB445" s="299"/>
      <c r="AC445" s="299"/>
      <c r="AD445" s="299"/>
      <c r="AE445" s="299"/>
      <c r="AF445" s="299"/>
      <c r="AG445" s="299"/>
      <c r="AH445" s="299"/>
      <c r="AI445" s="299"/>
      <c r="AJ445" s="299"/>
      <c r="AK445" s="299"/>
    </row>
    <row r="446" spans="1:37" ht="12.75" customHeight="1" x14ac:dyDescent="0.25">
      <c r="A446" s="299"/>
      <c r="B446" s="45"/>
      <c r="C446" s="299"/>
      <c r="D446" s="299"/>
      <c r="E446" s="299"/>
      <c r="F446" s="345"/>
      <c r="G446" s="345"/>
      <c r="H446" s="345"/>
      <c r="I446" s="345"/>
      <c r="J446" s="345"/>
      <c r="K446" s="345"/>
      <c r="L446" s="345"/>
      <c r="M446" s="345"/>
      <c r="N446" s="345"/>
      <c r="O446" s="299"/>
      <c r="P446" s="299"/>
      <c r="Q446" s="299"/>
      <c r="R446" s="299"/>
      <c r="S446" s="299"/>
      <c r="T446" s="299"/>
      <c r="U446" s="299"/>
      <c r="V446" s="299"/>
      <c r="W446" s="299"/>
      <c r="X446" s="299"/>
      <c r="Y446" s="299"/>
      <c r="Z446" s="299"/>
      <c r="AA446" s="299"/>
      <c r="AB446" s="299"/>
      <c r="AC446" s="299"/>
      <c r="AD446" s="299"/>
      <c r="AE446" s="299"/>
      <c r="AF446" s="299"/>
      <c r="AG446" s="299"/>
      <c r="AH446" s="299"/>
      <c r="AI446" s="299"/>
      <c r="AJ446" s="299"/>
      <c r="AK446" s="299"/>
    </row>
    <row r="447" spans="1:37" ht="12.75" customHeight="1" x14ac:dyDescent="0.25">
      <c r="A447" s="299"/>
      <c r="B447" s="45"/>
      <c r="C447" s="299"/>
      <c r="D447" s="299"/>
      <c r="E447" s="299"/>
      <c r="F447" s="345"/>
      <c r="G447" s="345"/>
      <c r="H447" s="345"/>
      <c r="I447" s="345"/>
      <c r="J447" s="345"/>
      <c r="K447" s="345"/>
      <c r="L447" s="345"/>
      <c r="M447" s="345"/>
      <c r="N447" s="345"/>
      <c r="O447" s="299"/>
      <c r="P447" s="299"/>
      <c r="Q447" s="299"/>
      <c r="R447" s="299"/>
      <c r="S447" s="299"/>
      <c r="T447" s="299"/>
      <c r="U447" s="299"/>
      <c r="V447" s="299"/>
      <c r="W447" s="299"/>
      <c r="X447" s="299"/>
      <c r="Y447" s="299"/>
      <c r="Z447" s="299"/>
      <c r="AA447" s="299"/>
      <c r="AB447" s="299"/>
      <c r="AC447" s="299"/>
      <c r="AD447" s="299"/>
      <c r="AE447" s="299"/>
      <c r="AF447" s="299"/>
      <c r="AG447" s="299"/>
      <c r="AH447" s="299"/>
      <c r="AI447" s="299"/>
      <c r="AJ447" s="299"/>
      <c r="AK447" s="299"/>
    </row>
    <row r="448" spans="1:37" ht="12.75" customHeight="1" x14ac:dyDescent="0.25">
      <c r="A448" s="299"/>
      <c r="B448" s="45"/>
      <c r="C448" s="299"/>
      <c r="D448" s="299"/>
      <c r="E448" s="299"/>
      <c r="F448" s="345"/>
      <c r="G448" s="345"/>
      <c r="H448" s="345"/>
      <c r="I448" s="345"/>
      <c r="J448" s="345"/>
      <c r="K448" s="345"/>
      <c r="L448" s="345"/>
      <c r="M448" s="345"/>
      <c r="N448" s="345"/>
      <c r="O448" s="299"/>
      <c r="P448" s="299"/>
      <c r="Q448" s="299"/>
      <c r="R448" s="299"/>
      <c r="S448" s="299"/>
      <c r="T448" s="299"/>
      <c r="U448" s="299"/>
      <c r="V448" s="299"/>
      <c r="W448" s="299"/>
      <c r="X448" s="299"/>
      <c r="Y448" s="299"/>
      <c r="Z448" s="299"/>
      <c r="AA448" s="299"/>
      <c r="AB448" s="299"/>
      <c r="AC448" s="299"/>
      <c r="AD448" s="299"/>
      <c r="AE448" s="299"/>
      <c r="AF448" s="299"/>
      <c r="AG448" s="299"/>
      <c r="AH448" s="299"/>
      <c r="AI448" s="299"/>
      <c r="AJ448" s="299"/>
      <c r="AK448" s="299"/>
    </row>
    <row r="449" spans="1:37" ht="12.75" customHeight="1" x14ac:dyDescent="0.25">
      <c r="A449" s="299"/>
      <c r="B449" s="45"/>
      <c r="C449" s="299"/>
      <c r="D449" s="299"/>
      <c r="E449" s="299"/>
      <c r="F449" s="345"/>
      <c r="G449" s="345"/>
      <c r="H449" s="345"/>
      <c r="I449" s="345"/>
      <c r="J449" s="345"/>
      <c r="K449" s="345"/>
      <c r="L449" s="345"/>
      <c r="M449" s="345"/>
      <c r="N449" s="345"/>
      <c r="O449" s="299"/>
      <c r="P449" s="299"/>
      <c r="Q449" s="299"/>
      <c r="R449" s="299"/>
      <c r="S449" s="299"/>
      <c r="T449" s="299"/>
      <c r="U449" s="299"/>
      <c r="V449" s="299"/>
      <c r="W449" s="299"/>
      <c r="X449" s="299"/>
      <c r="Y449" s="299"/>
      <c r="Z449" s="299"/>
      <c r="AA449" s="299"/>
      <c r="AB449" s="299"/>
      <c r="AC449" s="299"/>
      <c r="AD449" s="299"/>
      <c r="AE449" s="299"/>
      <c r="AF449" s="299"/>
      <c r="AG449" s="299"/>
      <c r="AH449" s="299"/>
      <c r="AI449" s="299"/>
      <c r="AJ449" s="299"/>
      <c r="AK449" s="299"/>
    </row>
    <row r="450" spans="1:37" ht="12.75" customHeight="1" x14ac:dyDescent="0.25">
      <c r="A450" s="299"/>
      <c r="B450" s="45"/>
      <c r="C450" s="299"/>
      <c r="D450" s="299"/>
      <c r="E450" s="299"/>
      <c r="F450" s="345"/>
      <c r="G450" s="345"/>
      <c r="H450" s="345"/>
      <c r="I450" s="345"/>
      <c r="J450" s="345"/>
      <c r="K450" s="345"/>
      <c r="L450" s="345"/>
      <c r="M450" s="345"/>
      <c r="N450" s="345"/>
      <c r="O450" s="299"/>
      <c r="P450" s="299"/>
      <c r="Q450" s="299"/>
      <c r="R450" s="299"/>
      <c r="S450" s="299"/>
      <c r="T450" s="299"/>
      <c r="U450" s="299"/>
      <c r="V450" s="299"/>
      <c r="W450" s="299"/>
      <c r="X450" s="299"/>
      <c r="Y450" s="299"/>
      <c r="Z450" s="299"/>
      <c r="AA450" s="299"/>
      <c r="AB450" s="299"/>
      <c r="AC450" s="299"/>
      <c r="AD450" s="299"/>
      <c r="AE450" s="299"/>
      <c r="AF450" s="299"/>
      <c r="AG450" s="299"/>
      <c r="AH450" s="299"/>
      <c r="AI450" s="299"/>
      <c r="AJ450" s="299"/>
      <c r="AK450" s="299"/>
    </row>
    <row r="451" spans="1:37" ht="12.75" customHeight="1" x14ac:dyDescent="0.25">
      <c r="A451" s="299"/>
      <c r="B451" s="45"/>
      <c r="C451" s="299"/>
      <c r="D451" s="299"/>
      <c r="E451" s="299"/>
      <c r="F451" s="345"/>
      <c r="G451" s="345"/>
      <c r="H451" s="345"/>
      <c r="I451" s="345"/>
      <c r="J451" s="345"/>
      <c r="K451" s="345"/>
      <c r="L451" s="345"/>
      <c r="M451" s="345"/>
      <c r="N451" s="345"/>
      <c r="O451" s="299"/>
      <c r="P451" s="299"/>
      <c r="Q451" s="299"/>
      <c r="R451" s="299"/>
      <c r="S451" s="299"/>
      <c r="T451" s="299"/>
      <c r="U451" s="299"/>
      <c r="V451" s="299"/>
      <c r="W451" s="299"/>
      <c r="X451" s="299"/>
      <c r="Y451" s="299"/>
      <c r="Z451" s="299"/>
      <c r="AA451" s="299"/>
      <c r="AB451" s="299"/>
      <c r="AC451" s="299"/>
      <c r="AD451" s="299"/>
      <c r="AE451" s="299"/>
      <c r="AF451" s="299"/>
      <c r="AG451" s="299"/>
      <c r="AH451" s="299"/>
      <c r="AI451" s="299"/>
      <c r="AJ451" s="299"/>
      <c r="AK451" s="299"/>
    </row>
    <row r="452" spans="1:37" ht="12.75" customHeight="1" x14ac:dyDescent="0.25">
      <c r="A452" s="299"/>
      <c r="B452" s="45"/>
      <c r="C452" s="299"/>
      <c r="D452" s="299"/>
      <c r="E452" s="299"/>
      <c r="F452" s="345"/>
      <c r="G452" s="345"/>
      <c r="H452" s="345"/>
      <c r="I452" s="345"/>
      <c r="J452" s="345"/>
      <c r="K452" s="345"/>
      <c r="L452" s="345"/>
      <c r="M452" s="345"/>
      <c r="N452" s="345"/>
      <c r="O452" s="299"/>
      <c r="P452" s="299"/>
      <c r="Q452" s="299"/>
      <c r="R452" s="299"/>
      <c r="S452" s="299"/>
      <c r="T452" s="299"/>
      <c r="U452" s="299"/>
      <c r="V452" s="299"/>
      <c r="W452" s="299"/>
      <c r="X452" s="299"/>
      <c r="Y452" s="299"/>
      <c r="Z452" s="299"/>
      <c r="AA452" s="299"/>
      <c r="AB452" s="299"/>
      <c r="AC452" s="299"/>
      <c r="AD452" s="299"/>
      <c r="AE452" s="299"/>
      <c r="AF452" s="299"/>
      <c r="AG452" s="299"/>
      <c r="AH452" s="299"/>
      <c r="AI452" s="299"/>
      <c r="AJ452" s="299"/>
      <c r="AK452" s="299"/>
    </row>
    <row r="453" spans="1:37" ht="12.75" customHeight="1" x14ac:dyDescent="0.25">
      <c r="A453" s="299"/>
      <c r="B453" s="45"/>
      <c r="C453" s="299"/>
      <c r="D453" s="299"/>
      <c r="E453" s="299"/>
      <c r="F453" s="345"/>
      <c r="G453" s="345"/>
      <c r="H453" s="345"/>
      <c r="I453" s="345"/>
      <c r="J453" s="345"/>
      <c r="K453" s="345"/>
      <c r="L453" s="345"/>
      <c r="M453" s="345"/>
      <c r="N453" s="345"/>
      <c r="O453" s="299"/>
      <c r="P453" s="299"/>
      <c r="Q453" s="299"/>
      <c r="R453" s="299"/>
      <c r="S453" s="299"/>
      <c r="T453" s="299"/>
      <c r="U453" s="299"/>
      <c r="V453" s="299"/>
      <c r="W453" s="299"/>
      <c r="X453" s="299"/>
      <c r="Y453" s="299"/>
      <c r="Z453" s="299"/>
      <c r="AA453" s="299"/>
      <c r="AB453" s="299"/>
      <c r="AC453" s="299"/>
      <c r="AD453" s="299"/>
      <c r="AE453" s="299"/>
      <c r="AF453" s="299"/>
      <c r="AG453" s="299"/>
      <c r="AH453" s="299"/>
      <c r="AI453" s="299"/>
      <c r="AJ453" s="299"/>
      <c r="AK453" s="299"/>
    </row>
    <row r="454" spans="1:37" ht="12.75" customHeight="1" x14ac:dyDescent="0.25">
      <c r="A454" s="299"/>
      <c r="B454" s="45"/>
      <c r="C454" s="299"/>
      <c r="D454" s="299"/>
      <c r="E454" s="299"/>
      <c r="F454" s="345"/>
      <c r="G454" s="345"/>
      <c r="H454" s="345"/>
      <c r="I454" s="345"/>
      <c r="J454" s="345"/>
      <c r="K454" s="345"/>
      <c r="L454" s="345"/>
      <c r="M454" s="345"/>
      <c r="N454" s="345"/>
      <c r="O454" s="299"/>
      <c r="P454" s="299"/>
      <c r="Q454" s="299"/>
      <c r="R454" s="299"/>
      <c r="S454" s="299"/>
      <c r="T454" s="299"/>
      <c r="U454" s="299"/>
      <c r="V454" s="299"/>
      <c r="W454" s="299"/>
      <c r="X454" s="299"/>
      <c r="Y454" s="299"/>
      <c r="Z454" s="299"/>
      <c r="AA454" s="299"/>
      <c r="AB454" s="299"/>
      <c r="AC454" s="299"/>
      <c r="AD454" s="299"/>
      <c r="AE454" s="299"/>
      <c r="AF454" s="299"/>
      <c r="AG454" s="299"/>
      <c r="AH454" s="299"/>
      <c r="AI454" s="299"/>
      <c r="AJ454" s="299"/>
      <c r="AK454" s="299"/>
    </row>
    <row r="455" spans="1:37" ht="12.75" customHeight="1" x14ac:dyDescent="0.25">
      <c r="A455" s="299"/>
      <c r="B455" s="45"/>
      <c r="C455" s="299"/>
      <c r="D455" s="299"/>
      <c r="E455" s="299"/>
      <c r="F455" s="345"/>
      <c r="G455" s="345"/>
      <c r="H455" s="345"/>
      <c r="I455" s="345"/>
      <c r="J455" s="345"/>
      <c r="K455" s="345"/>
      <c r="L455" s="345"/>
      <c r="M455" s="345"/>
      <c r="N455" s="345"/>
      <c r="O455" s="299"/>
      <c r="P455" s="299"/>
      <c r="Q455" s="299"/>
      <c r="R455" s="299"/>
      <c r="S455" s="299"/>
      <c r="T455" s="299"/>
      <c r="U455" s="299"/>
      <c r="V455" s="299"/>
      <c r="W455" s="299"/>
      <c r="X455" s="299"/>
      <c r="Y455" s="299"/>
      <c r="Z455" s="299"/>
      <c r="AA455" s="299"/>
      <c r="AB455" s="299"/>
      <c r="AC455" s="299"/>
      <c r="AD455" s="299"/>
      <c r="AE455" s="299"/>
      <c r="AF455" s="299"/>
      <c r="AG455" s="299"/>
      <c r="AH455" s="299"/>
      <c r="AI455" s="299"/>
      <c r="AJ455" s="299"/>
      <c r="AK455" s="299"/>
    </row>
    <row r="456" spans="1:37" ht="12.75" customHeight="1" x14ac:dyDescent="0.25">
      <c r="A456" s="299"/>
      <c r="B456" s="45"/>
      <c r="C456" s="299"/>
      <c r="D456" s="299"/>
      <c r="E456" s="299"/>
      <c r="F456" s="345"/>
      <c r="G456" s="345"/>
      <c r="H456" s="345"/>
      <c r="I456" s="345"/>
      <c r="J456" s="345"/>
      <c r="K456" s="345"/>
      <c r="L456" s="345"/>
      <c r="M456" s="345"/>
      <c r="N456" s="345"/>
      <c r="O456" s="299"/>
      <c r="P456" s="299"/>
      <c r="Q456" s="299"/>
      <c r="R456" s="299"/>
      <c r="S456" s="299"/>
      <c r="T456" s="299"/>
      <c r="U456" s="299"/>
      <c r="V456" s="299"/>
      <c r="W456" s="299"/>
      <c r="X456" s="299"/>
      <c r="Y456" s="299"/>
      <c r="Z456" s="299"/>
      <c r="AA456" s="299"/>
      <c r="AB456" s="299"/>
      <c r="AC456" s="299"/>
      <c r="AD456" s="299"/>
      <c r="AE456" s="299"/>
      <c r="AF456" s="299"/>
      <c r="AG456" s="299"/>
      <c r="AH456" s="299"/>
      <c r="AI456" s="299"/>
      <c r="AJ456" s="299"/>
      <c r="AK456" s="299"/>
    </row>
    <row r="457" spans="1:37" ht="12.75" customHeight="1" x14ac:dyDescent="0.25">
      <c r="A457" s="299"/>
      <c r="B457" s="45"/>
      <c r="C457" s="299"/>
      <c r="D457" s="299"/>
      <c r="E457" s="299"/>
      <c r="F457" s="345"/>
      <c r="G457" s="345"/>
      <c r="H457" s="345"/>
      <c r="I457" s="345"/>
      <c r="J457" s="345"/>
      <c r="K457" s="345"/>
      <c r="L457" s="345"/>
      <c r="M457" s="345"/>
      <c r="N457" s="345"/>
      <c r="O457" s="299"/>
      <c r="P457" s="299"/>
      <c r="Q457" s="299"/>
      <c r="R457" s="299"/>
      <c r="S457" s="299"/>
      <c r="T457" s="299"/>
      <c r="U457" s="299"/>
      <c r="V457" s="299"/>
      <c r="W457" s="299"/>
      <c r="X457" s="299"/>
      <c r="Y457" s="299"/>
      <c r="Z457" s="299"/>
      <c r="AA457" s="299"/>
      <c r="AB457" s="299"/>
      <c r="AC457" s="299"/>
      <c r="AD457" s="299"/>
      <c r="AE457" s="299"/>
      <c r="AF457" s="299"/>
      <c r="AG457" s="299"/>
      <c r="AH457" s="299"/>
      <c r="AI457" s="299"/>
      <c r="AJ457" s="299"/>
      <c r="AK457" s="299"/>
    </row>
    <row r="458" spans="1:37" ht="12.75" customHeight="1" x14ac:dyDescent="0.25">
      <c r="A458" s="299"/>
      <c r="B458" s="45"/>
      <c r="C458" s="299"/>
      <c r="D458" s="299"/>
      <c r="E458" s="299"/>
      <c r="F458" s="345"/>
      <c r="G458" s="345"/>
      <c r="H458" s="345"/>
      <c r="I458" s="345"/>
      <c r="J458" s="345"/>
      <c r="K458" s="345"/>
      <c r="L458" s="345"/>
      <c r="M458" s="345"/>
      <c r="N458" s="345"/>
      <c r="O458" s="299"/>
      <c r="P458" s="299"/>
      <c r="Q458" s="299"/>
      <c r="R458" s="299"/>
      <c r="S458" s="299"/>
      <c r="T458" s="299"/>
      <c r="U458" s="299"/>
      <c r="V458" s="299"/>
      <c r="W458" s="299"/>
      <c r="X458" s="299"/>
      <c r="Y458" s="299"/>
      <c r="Z458" s="299"/>
      <c r="AA458" s="299"/>
      <c r="AB458" s="299"/>
      <c r="AC458" s="299"/>
      <c r="AD458" s="299"/>
      <c r="AE458" s="299"/>
      <c r="AF458" s="299"/>
      <c r="AG458" s="299"/>
      <c r="AH458" s="299"/>
      <c r="AI458" s="299"/>
      <c r="AJ458" s="299"/>
      <c r="AK458" s="299"/>
    </row>
    <row r="459" spans="1:37" ht="12.75" customHeight="1" x14ac:dyDescent="0.25">
      <c r="A459" s="299"/>
      <c r="B459" s="45"/>
      <c r="C459" s="299"/>
      <c r="D459" s="299"/>
      <c r="E459" s="299"/>
      <c r="F459" s="345"/>
      <c r="G459" s="345"/>
      <c r="H459" s="345"/>
      <c r="I459" s="345"/>
      <c r="J459" s="345"/>
      <c r="K459" s="345"/>
      <c r="L459" s="345"/>
      <c r="M459" s="345"/>
      <c r="N459" s="345"/>
      <c r="O459" s="299"/>
      <c r="P459" s="299"/>
      <c r="Q459" s="299"/>
      <c r="R459" s="299"/>
      <c r="S459" s="299"/>
      <c r="T459" s="299"/>
      <c r="U459" s="299"/>
      <c r="V459" s="299"/>
      <c r="W459" s="299"/>
      <c r="X459" s="299"/>
      <c r="Y459" s="299"/>
      <c r="Z459" s="299"/>
      <c r="AA459" s="299"/>
      <c r="AB459" s="299"/>
      <c r="AC459" s="299"/>
      <c r="AD459" s="299"/>
      <c r="AE459" s="299"/>
      <c r="AF459" s="299"/>
      <c r="AG459" s="299"/>
      <c r="AH459" s="299"/>
      <c r="AI459" s="299"/>
      <c r="AJ459" s="299"/>
      <c r="AK459" s="299"/>
    </row>
    <row r="460" spans="1:37" ht="12.75" customHeight="1" x14ac:dyDescent="0.25">
      <c r="A460" s="299"/>
      <c r="B460" s="45"/>
      <c r="C460" s="299"/>
      <c r="D460" s="299"/>
      <c r="E460" s="299"/>
      <c r="F460" s="345"/>
      <c r="G460" s="345"/>
      <c r="H460" s="345"/>
      <c r="I460" s="345"/>
      <c r="J460" s="345"/>
      <c r="K460" s="345"/>
      <c r="L460" s="345"/>
      <c r="M460" s="345"/>
      <c r="N460" s="345"/>
      <c r="O460" s="299"/>
      <c r="P460" s="299"/>
      <c r="Q460" s="299"/>
      <c r="R460" s="299"/>
      <c r="S460" s="299"/>
      <c r="T460" s="299"/>
      <c r="U460" s="299"/>
      <c r="V460" s="299"/>
      <c r="W460" s="299"/>
      <c r="X460" s="299"/>
      <c r="Y460" s="299"/>
      <c r="Z460" s="299"/>
      <c r="AA460" s="299"/>
      <c r="AB460" s="299"/>
      <c r="AC460" s="299"/>
      <c r="AD460" s="299"/>
      <c r="AE460" s="299"/>
      <c r="AF460" s="299"/>
      <c r="AG460" s="299"/>
      <c r="AH460" s="299"/>
      <c r="AI460" s="299"/>
      <c r="AJ460" s="299"/>
      <c r="AK460" s="299"/>
    </row>
    <row r="461" spans="1:37" ht="12.75" customHeight="1" x14ac:dyDescent="0.25">
      <c r="A461" s="299"/>
      <c r="B461" s="45"/>
      <c r="C461" s="299"/>
      <c r="D461" s="299"/>
      <c r="E461" s="299"/>
      <c r="F461" s="345"/>
      <c r="G461" s="345"/>
      <c r="H461" s="345"/>
      <c r="I461" s="345"/>
      <c r="J461" s="345"/>
      <c r="K461" s="345"/>
      <c r="L461" s="345"/>
      <c r="M461" s="345"/>
      <c r="N461" s="345"/>
      <c r="O461" s="299"/>
      <c r="P461" s="299"/>
      <c r="Q461" s="299"/>
      <c r="R461" s="299"/>
      <c r="S461" s="299"/>
      <c r="T461" s="299"/>
      <c r="U461" s="299"/>
      <c r="V461" s="299"/>
      <c r="W461" s="299"/>
      <c r="X461" s="299"/>
      <c r="Y461" s="299"/>
      <c r="Z461" s="299"/>
      <c r="AA461" s="299"/>
      <c r="AB461" s="299"/>
      <c r="AC461" s="299"/>
      <c r="AD461" s="299"/>
      <c r="AE461" s="299"/>
      <c r="AF461" s="299"/>
      <c r="AG461" s="299"/>
      <c r="AH461" s="299"/>
      <c r="AI461" s="299"/>
      <c r="AJ461" s="299"/>
      <c r="AK461" s="299"/>
    </row>
    <row r="462" spans="1:37" ht="12.75" customHeight="1" x14ac:dyDescent="0.25">
      <c r="A462" s="299"/>
      <c r="B462" s="45"/>
      <c r="C462" s="299"/>
      <c r="D462" s="299"/>
      <c r="E462" s="299"/>
      <c r="F462" s="345"/>
      <c r="G462" s="345"/>
      <c r="H462" s="345"/>
      <c r="I462" s="345"/>
      <c r="J462" s="345"/>
      <c r="K462" s="345"/>
      <c r="L462" s="345"/>
      <c r="M462" s="345"/>
      <c r="N462" s="345"/>
      <c r="O462" s="299"/>
      <c r="P462" s="299"/>
      <c r="Q462" s="299"/>
      <c r="R462" s="299"/>
      <c r="S462" s="299"/>
      <c r="T462" s="299"/>
      <c r="U462" s="299"/>
      <c r="V462" s="299"/>
      <c r="W462" s="299"/>
      <c r="X462" s="299"/>
      <c r="Y462" s="299"/>
      <c r="Z462" s="299"/>
      <c r="AA462" s="299"/>
      <c r="AB462" s="299"/>
      <c r="AC462" s="299"/>
      <c r="AD462" s="299"/>
      <c r="AE462" s="299"/>
      <c r="AF462" s="299"/>
      <c r="AG462" s="299"/>
      <c r="AH462" s="299"/>
      <c r="AI462" s="299"/>
      <c r="AJ462" s="299"/>
      <c r="AK462" s="299"/>
    </row>
    <row r="463" spans="1:37" ht="12.75" customHeight="1" x14ac:dyDescent="0.25">
      <c r="A463" s="299"/>
      <c r="B463" s="45"/>
      <c r="C463" s="299"/>
      <c r="D463" s="299"/>
      <c r="E463" s="299"/>
      <c r="F463" s="345"/>
      <c r="G463" s="345"/>
      <c r="H463" s="345"/>
      <c r="I463" s="345"/>
      <c r="J463" s="345"/>
      <c r="K463" s="345"/>
      <c r="L463" s="345"/>
      <c r="M463" s="345"/>
      <c r="N463" s="345"/>
      <c r="O463" s="299"/>
      <c r="P463" s="299"/>
      <c r="Q463" s="299"/>
      <c r="R463" s="299"/>
      <c r="S463" s="299"/>
      <c r="T463" s="299"/>
      <c r="U463" s="299"/>
      <c r="V463" s="299"/>
      <c r="W463" s="299"/>
      <c r="X463" s="299"/>
      <c r="Y463" s="299"/>
      <c r="Z463" s="299"/>
      <c r="AA463" s="299"/>
      <c r="AB463" s="299"/>
      <c r="AC463" s="299"/>
      <c r="AD463" s="299"/>
      <c r="AE463" s="299"/>
      <c r="AF463" s="299"/>
      <c r="AG463" s="299"/>
      <c r="AH463" s="299"/>
      <c r="AI463" s="299"/>
      <c r="AJ463" s="299"/>
      <c r="AK463" s="299"/>
    </row>
    <row r="464" spans="1:37" ht="12.75" customHeight="1" x14ac:dyDescent="0.25">
      <c r="A464" s="299"/>
      <c r="B464" s="45"/>
      <c r="C464" s="299"/>
      <c r="D464" s="299"/>
      <c r="E464" s="299"/>
      <c r="F464" s="345"/>
      <c r="G464" s="345"/>
      <c r="H464" s="345"/>
      <c r="I464" s="345"/>
      <c r="J464" s="345"/>
      <c r="K464" s="345"/>
      <c r="L464" s="345"/>
      <c r="M464" s="345"/>
      <c r="N464" s="345"/>
      <c r="O464" s="299"/>
      <c r="P464" s="299"/>
      <c r="Q464" s="299"/>
      <c r="R464" s="299"/>
      <c r="S464" s="299"/>
      <c r="T464" s="299"/>
      <c r="U464" s="299"/>
      <c r="V464" s="299"/>
      <c r="W464" s="299"/>
      <c r="X464" s="299"/>
      <c r="Y464" s="299"/>
      <c r="Z464" s="299"/>
      <c r="AA464" s="299"/>
      <c r="AB464" s="299"/>
      <c r="AC464" s="299"/>
      <c r="AD464" s="299"/>
      <c r="AE464" s="299"/>
      <c r="AF464" s="299"/>
      <c r="AG464" s="299"/>
      <c r="AH464" s="299"/>
      <c r="AI464" s="299"/>
      <c r="AJ464" s="299"/>
      <c r="AK464" s="299"/>
    </row>
    <row r="465" spans="1:37" ht="12.75" customHeight="1" x14ac:dyDescent="0.25">
      <c r="A465" s="299"/>
      <c r="B465" s="45"/>
      <c r="C465" s="299"/>
      <c r="D465" s="299"/>
      <c r="E465" s="299"/>
      <c r="F465" s="345"/>
      <c r="G465" s="345"/>
      <c r="H465" s="345"/>
      <c r="I465" s="345"/>
      <c r="J465" s="345"/>
      <c r="K465" s="345"/>
      <c r="L465" s="345"/>
      <c r="M465" s="345"/>
      <c r="N465" s="345"/>
      <c r="O465" s="299"/>
      <c r="P465" s="299"/>
      <c r="Q465" s="299"/>
      <c r="R465" s="299"/>
      <c r="S465" s="299"/>
      <c r="T465" s="299"/>
      <c r="U465" s="299"/>
      <c r="V465" s="299"/>
      <c r="W465" s="299"/>
      <c r="X465" s="299"/>
      <c r="Y465" s="299"/>
      <c r="Z465" s="299"/>
      <c r="AA465" s="299"/>
      <c r="AB465" s="299"/>
      <c r="AC465" s="299"/>
      <c r="AD465" s="299"/>
      <c r="AE465" s="299"/>
      <c r="AF465" s="299"/>
      <c r="AG465" s="299"/>
      <c r="AH465" s="299"/>
      <c r="AI465" s="299"/>
      <c r="AJ465" s="299"/>
      <c r="AK465" s="299"/>
    </row>
    <row r="466" spans="1:37" ht="12.75" customHeight="1" x14ac:dyDescent="0.25">
      <c r="A466" s="299"/>
      <c r="B466" s="45"/>
      <c r="C466" s="299"/>
      <c r="D466" s="299"/>
      <c r="E466" s="299"/>
      <c r="F466" s="345"/>
      <c r="G466" s="345"/>
      <c r="H466" s="345"/>
      <c r="I466" s="345"/>
      <c r="J466" s="345"/>
      <c r="K466" s="345"/>
      <c r="L466" s="345"/>
      <c r="M466" s="345"/>
      <c r="N466" s="345"/>
      <c r="O466" s="299"/>
      <c r="P466" s="299"/>
      <c r="Q466" s="299"/>
      <c r="R466" s="299"/>
      <c r="S466" s="299"/>
      <c r="T466" s="299"/>
      <c r="U466" s="299"/>
      <c r="V466" s="299"/>
      <c r="W466" s="299"/>
      <c r="X466" s="299"/>
      <c r="Y466" s="299"/>
      <c r="Z466" s="299"/>
      <c r="AA466" s="299"/>
      <c r="AB466" s="299"/>
      <c r="AC466" s="299"/>
      <c r="AD466" s="299"/>
      <c r="AE466" s="299"/>
      <c r="AF466" s="299"/>
      <c r="AG466" s="299"/>
      <c r="AH466" s="299"/>
      <c r="AI466" s="299"/>
      <c r="AJ466" s="299"/>
      <c r="AK466" s="299"/>
    </row>
    <row r="467" spans="1:37" ht="12.75" customHeight="1" x14ac:dyDescent="0.25">
      <c r="A467" s="299"/>
      <c r="B467" s="45"/>
      <c r="C467" s="299"/>
      <c r="D467" s="299"/>
      <c r="E467" s="299"/>
      <c r="F467" s="345"/>
      <c r="G467" s="345"/>
      <c r="H467" s="345"/>
      <c r="I467" s="345"/>
      <c r="J467" s="345"/>
      <c r="K467" s="345"/>
      <c r="L467" s="345"/>
      <c r="M467" s="345"/>
      <c r="N467" s="345"/>
      <c r="O467" s="299"/>
      <c r="P467" s="299"/>
      <c r="Q467" s="299"/>
      <c r="R467" s="299"/>
      <c r="S467" s="299"/>
      <c r="T467" s="299"/>
      <c r="U467" s="299"/>
      <c r="V467" s="299"/>
      <c r="W467" s="299"/>
      <c r="X467" s="299"/>
      <c r="Y467" s="299"/>
      <c r="Z467" s="299"/>
      <c r="AA467" s="299"/>
      <c r="AB467" s="299"/>
      <c r="AC467" s="299"/>
      <c r="AD467" s="299"/>
      <c r="AE467" s="299"/>
      <c r="AF467" s="299"/>
      <c r="AG467" s="299"/>
      <c r="AH467" s="299"/>
      <c r="AI467" s="299"/>
      <c r="AJ467" s="299"/>
      <c r="AK467" s="299"/>
    </row>
    <row r="468" spans="1:37" ht="12.75" customHeight="1" x14ac:dyDescent="0.25">
      <c r="A468" s="299"/>
      <c r="B468" s="45"/>
      <c r="C468" s="299"/>
      <c r="D468" s="299"/>
      <c r="E468" s="299"/>
      <c r="F468" s="345"/>
      <c r="G468" s="345"/>
      <c r="H468" s="345"/>
      <c r="I468" s="345"/>
      <c r="J468" s="345"/>
      <c r="K468" s="345"/>
      <c r="L468" s="345"/>
      <c r="M468" s="345"/>
      <c r="N468" s="345"/>
      <c r="O468" s="299"/>
      <c r="P468" s="299"/>
      <c r="Q468" s="299"/>
      <c r="R468" s="299"/>
      <c r="S468" s="299"/>
      <c r="T468" s="299"/>
      <c r="U468" s="299"/>
      <c r="V468" s="299"/>
      <c r="W468" s="299"/>
      <c r="X468" s="299"/>
      <c r="Y468" s="299"/>
      <c r="Z468" s="299"/>
      <c r="AA468" s="299"/>
      <c r="AB468" s="299"/>
      <c r="AC468" s="299"/>
      <c r="AD468" s="299"/>
      <c r="AE468" s="299"/>
      <c r="AF468" s="299"/>
      <c r="AG468" s="299"/>
      <c r="AH468" s="299"/>
      <c r="AI468" s="299"/>
      <c r="AJ468" s="299"/>
      <c r="AK468" s="299"/>
    </row>
    <row r="469" spans="1:37" ht="12.75" customHeight="1" x14ac:dyDescent="0.25">
      <c r="A469" s="299"/>
      <c r="B469" s="45"/>
      <c r="C469" s="299"/>
      <c r="D469" s="299"/>
      <c r="E469" s="299"/>
      <c r="F469" s="345"/>
      <c r="G469" s="345"/>
      <c r="H469" s="345"/>
      <c r="I469" s="345"/>
      <c r="J469" s="345"/>
      <c r="K469" s="345"/>
      <c r="L469" s="345"/>
      <c r="M469" s="345"/>
      <c r="N469" s="345"/>
      <c r="O469" s="299"/>
      <c r="P469" s="299"/>
      <c r="Q469" s="299"/>
      <c r="R469" s="299"/>
      <c r="S469" s="299"/>
      <c r="T469" s="299"/>
      <c r="U469" s="299"/>
      <c r="V469" s="299"/>
      <c r="W469" s="299"/>
      <c r="X469" s="299"/>
      <c r="Y469" s="299"/>
      <c r="Z469" s="299"/>
      <c r="AA469" s="299"/>
      <c r="AB469" s="299"/>
      <c r="AC469" s="299"/>
      <c r="AD469" s="299"/>
      <c r="AE469" s="299"/>
      <c r="AF469" s="299"/>
      <c r="AG469" s="299"/>
      <c r="AH469" s="299"/>
      <c r="AI469" s="299"/>
      <c r="AJ469" s="299"/>
      <c r="AK469" s="299"/>
    </row>
    <row r="470" spans="1:37" ht="12.75" customHeight="1" x14ac:dyDescent="0.25">
      <c r="A470" s="299"/>
      <c r="B470" s="45"/>
      <c r="C470" s="299"/>
      <c r="D470" s="299"/>
      <c r="E470" s="299"/>
      <c r="F470" s="345"/>
      <c r="G470" s="345"/>
      <c r="H470" s="345"/>
      <c r="I470" s="345"/>
      <c r="J470" s="345"/>
      <c r="K470" s="345"/>
      <c r="L470" s="345"/>
      <c r="M470" s="345"/>
      <c r="N470" s="345"/>
      <c r="O470" s="299"/>
      <c r="P470" s="299"/>
      <c r="Q470" s="299"/>
      <c r="R470" s="299"/>
      <c r="S470" s="299"/>
      <c r="T470" s="299"/>
      <c r="U470" s="299"/>
      <c r="V470" s="299"/>
      <c r="W470" s="299"/>
      <c r="X470" s="299"/>
      <c r="Y470" s="299"/>
      <c r="Z470" s="299"/>
      <c r="AA470" s="299"/>
      <c r="AB470" s="299"/>
      <c r="AC470" s="299"/>
      <c r="AD470" s="299"/>
      <c r="AE470" s="299"/>
      <c r="AF470" s="299"/>
      <c r="AG470" s="299"/>
      <c r="AH470" s="299"/>
      <c r="AI470" s="299"/>
      <c r="AJ470" s="299"/>
      <c r="AK470" s="299"/>
    </row>
    <row r="471" spans="1:37" ht="12.75" customHeight="1" x14ac:dyDescent="0.25">
      <c r="A471" s="299"/>
      <c r="B471" s="45"/>
      <c r="C471" s="299"/>
      <c r="D471" s="299"/>
      <c r="E471" s="299"/>
      <c r="F471" s="345"/>
      <c r="G471" s="345"/>
      <c r="H471" s="345"/>
      <c r="I471" s="345"/>
      <c r="J471" s="345"/>
      <c r="K471" s="345"/>
      <c r="L471" s="345"/>
      <c r="M471" s="345"/>
      <c r="N471" s="345"/>
      <c r="O471" s="299"/>
      <c r="P471" s="299"/>
      <c r="Q471" s="299"/>
      <c r="R471" s="299"/>
      <c r="S471" s="299"/>
      <c r="T471" s="299"/>
      <c r="U471" s="299"/>
      <c r="V471" s="299"/>
      <c r="W471" s="299"/>
      <c r="X471" s="299"/>
      <c r="Y471" s="299"/>
      <c r="Z471" s="299"/>
      <c r="AA471" s="299"/>
      <c r="AB471" s="299"/>
      <c r="AC471" s="299"/>
      <c r="AD471" s="299"/>
      <c r="AE471" s="299"/>
      <c r="AF471" s="299"/>
      <c r="AG471" s="299"/>
      <c r="AH471" s="299"/>
      <c r="AI471" s="299"/>
      <c r="AJ471" s="299"/>
      <c r="AK471" s="299"/>
    </row>
    <row r="472" spans="1:37" ht="12.75" customHeight="1" x14ac:dyDescent="0.25">
      <c r="A472" s="299"/>
      <c r="B472" s="45"/>
      <c r="C472" s="299"/>
      <c r="D472" s="299"/>
      <c r="E472" s="299"/>
      <c r="F472" s="345"/>
      <c r="G472" s="345"/>
      <c r="H472" s="345"/>
      <c r="I472" s="345"/>
      <c r="J472" s="345"/>
      <c r="K472" s="345"/>
      <c r="L472" s="345"/>
      <c r="M472" s="345"/>
      <c r="N472" s="345"/>
      <c r="O472" s="299"/>
      <c r="P472" s="299"/>
      <c r="Q472" s="299"/>
      <c r="R472" s="299"/>
      <c r="S472" s="299"/>
      <c r="T472" s="299"/>
      <c r="U472" s="299"/>
      <c r="V472" s="299"/>
      <c r="W472" s="299"/>
      <c r="X472" s="299"/>
      <c r="Y472" s="299"/>
      <c r="Z472" s="299"/>
      <c r="AA472" s="299"/>
      <c r="AB472" s="299"/>
      <c r="AC472" s="299"/>
      <c r="AD472" s="299"/>
      <c r="AE472" s="299"/>
      <c r="AF472" s="299"/>
      <c r="AG472" s="299"/>
      <c r="AH472" s="299"/>
      <c r="AI472" s="299"/>
      <c r="AJ472" s="299"/>
      <c r="AK472" s="299"/>
    </row>
    <row r="473" spans="1:37" ht="12.75" customHeight="1" x14ac:dyDescent="0.25">
      <c r="A473" s="299"/>
      <c r="B473" s="45"/>
      <c r="C473" s="299"/>
      <c r="D473" s="299"/>
      <c r="E473" s="299"/>
      <c r="F473" s="345"/>
      <c r="G473" s="345"/>
      <c r="H473" s="345"/>
      <c r="I473" s="345"/>
      <c r="J473" s="345"/>
      <c r="K473" s="345"/>
      <c r="L473" s="345"/>
      <c r="M473" s="345"/>
      <c r="N473" s="345"/>
      <c r="O473" s="299"/>
      <c r="P473" s="299"/>
      <c r="Q473" s="299"/>
      <c r="R473" s="299"/>
      <c r="S473" s="299"/>
      <c r="T473" s="299"/>
      <c r="U473" s="299"/>
      <c r="V473" s="299"/>
      <c r="W473" s="299"/>
      <c r="X473" s="299"/>
      <c r="Y473" s="299"/>
      <c r="Z473" s="299"/>
      <c r="AA473" s="299"/>
      <c r="AB473" s="299"/>
      <c r="AC473" s="299"/>
      <c r="AD473" s="299"/>
      <c r="AE473" s="299"/>
      <c r="AF473" s="299"/>
      <c r="AG473" s="299"/>
      <c r="AH473" s="299"/>
      <c r="AI473" s="299"/>
      <c r="AJ473" s="299"/>
      <c r="AK473" s="299"/>
    </row>
    <row r="474" spans="1:37" ht="12.75" customHeight="1" x14ac:dyDescent="0.25">
      <c r="A474" s="299"/>
      <c r="B474" s="45"/>
      <c r="C474" s="299"/>
      <c r="D474" s="299"/>
      <c r="E474" s="299"/>
      <c r="F474" s="345"/>
      <c r="G474" s="345"/>
      <c r="H474" s="345"/>
      <c r="I474" s="345"/>
      <c r="J474" s="345"/>
      <c r="K474" s="345"/>
      <c r="L474" s="345"/>
      <c r="M474" s="345"/>
      <c r="N474" s="345"/>
      <c r="O474" s="299"/>
      <c r="P474" s="299"/>
      <c r="Q474" s="299"/>
      <c r="R474" s="299"/>
      <c r="S474" s="299"/>
      <c r="T474" s="299"/>
      <c r="U474" s="299"/>
      <c r="V474" s="299"/>
      <c r="W474" s="299"/>
      <c r="X474" s="299"/>
      <c r="Y474" s="299"/>
      <c r="Z474" s="299"/>
      <c r="AA474" s="299"/>
      <c r="AB474" s="299"/>
      <c r="AC474" s="299"/>
      <c r="AD474" s="299"/>
      <c r="AE474" s="299"/>
      <c r="AF474" s="299"/>
      <c r="AG474" s="299"/>
      <c r="AH474" s="299"/>
      <c r="AI474" s="299"/>
      <c r="AJ474" s="299"/>
      <c r="AK474" s="299"/>
    </row>
    <row r="475" spans="1:37" ht="12.75" customHeight="1" x14ac:dyDescent="0.25">
      <c r="A475" s="299"/>
      <c r="B475" s="45"/>
      <c r="C475" s="299"/>
      <c r="D475" s="299"/>
      <c r="E475" s="299"/>
      <c r="F475" s="345"/>
      <c r="G475" s="345"/>
      <c r="H475" s="345"/>
      <c r="I475" s="345"/>
      <c r="J475" s="345"/>
      <c r="K475" s="345"/>
      <c r="L475" s="345"/>
      <c r="M475" s="345"/>
      <c r="N475" s="345"/>
      <c r="O475" s="299"/>
      <c r="P475" s="299"/>
      <c r="Q475" s="299"/>
      <c r="R475" s="299"/>
      <c r="S475" s="299"/>
      <c r="T475" s="299"/>
      <c r="U475" s="299"/>
      <c r="V475" s="299"/>
      <c r="W475" s="299"/>
      <c r="X475" s="299"/>
      <c r="Y475" s="299"/>
      <c r="Z475" s="299"/>
      <c r="AA475" s="299"/>
      <c r="AB475" s="299"/>
      <c r="AC475" s="299"/>
      <c r="AD475" s="299"/>
      <c r="AE475" s="299"/>
      <c r="AF475" s="299"/>
      <c r="AG475" s="299"/>
      <c r="AH475" s="299"/>
      <c r="AI475" s="299"/>
      <c r="AJ475" s="299"/>
      <c r="AK475" s="299"/>
    </row>
    <row r="476" spans="1:37" ht="12.75" customHeight="1" x14ac:dyDescent="0.25">
      <c r="A476" s="299"/>
      <c r="B476" s="45"/>
      <c r="C476" s="299"/>
      <c r="D476" s="299"/>
      <c r="E476" s="299"/>
      <c r="F476" s="345"/>
      <c r="G476" s="345"/>
      <c r="H476" s="345"/>
      <c r="I476" s="345"/>
      <c r="J476" s="345"/>
      <c r="K476" s="345"/>
      <c r="L476" s="345"/>
      <c r="M476" s="345"/>
      <c r="N476" s="345"/>
      <c r="O476" s="299"/>
      <c r="P476" s="299"/>
      <c r="Q476" s="299"/>
      <c r="R476" s="299"/>
      <c r="S476" s="299"/>
      <c r="T476" s="299"/>
      <c r="U476" s="299"/>
      <c r="V476" s="299"/>
      <c r="W476" s="299"/>
      <c r="X476" s="299"/>
      <c r="Y476" s="299"/>
      <c r="Z476" s="299"/>
      <c r="AA476" s="299"/>
      <c r="AB476" s="299"/>
      <c r="AC476" s="299"/>
      <c r="AD476" s="299"/>
      <c r="AE476" s="299"/>
      <c r="AF476" s="299"/>
      <c r="AG476" s="299"/>
      <c r="AH476" s="299"/>
      <c r="AI476" s="299"/>
      <c r="AJ476" s="299"/>
      <c r="AK476" s="299"/>
    </row>
    <row r="477" spans="1:37" ht="12.75" customHeight="1" x14ac:dyDescent="0.25">
      <c r="A477" s="299"/>
      <c r="B477" s="45"/>
      <c r="C477" s="299"/>
      <c r="D477" s="299"/>
      <c r="E477" s="299"/>
      <c r="F477" s="345"/>
      <c r="G477" s="345"/>
      <c r="H477" s="345"/>
      <c r="I477" s="345"/>
      <c r="J477" s="345"/>
      <c r="K477" s="345"/>
      <c r="L477" s="345"/>
      <c r="M477" s="345"/>
      <c r="N477" s="345"/>
      <c r="O477" s="299"/>
      <c r="P477" s="299"/>
      <c r="Q477" s="299"/>
      <c r="R477" s="299"/>
      <c r="S477" s="299"/>
      <c r="T477" s="299"/>
      <c r="U477" s="299"/>
      <c r="V477" s="299"/>
      <c r="W477" s="299"/>
      <c r="X477" s="299"/>
      <c r="Y477" s="299"/>
      <c r="Z477" s="299"/>
      <c r="AA477" s="299"/>
      <c r="AB477" s="299"/>
      <c r="AC477" s="299"/>
      <c r="AD477" s="299"/>
      <c r="AE477" s="299"/>
      <c r="AF477" s="299"/>
      <c r="AG477" s="299"/>
      <c r="AH477" s="299"/>
      <c r="AI477" s="299"/>
      <c r="AJ477" s="299"/>
      <c r="AK477" s="299"/>
    </row>
    <row r="478" spans="1:37" ht="12.75" customHeight="1" x14ac:dyDescent="0.25">
      <c r="A478" s="299"/>
      <c r="B478" s="45"/>
      <c r="C478" s="299"/>
      <c r="D478" s="299"/>
      <c r="E478" s="299"/>
      <c r="F478" s="345"/>
      <c r="G478" s="345"/>
      <c r="H478" s="345"/>
      <c r="I478" s="345"/>
      <c r="J478" s="345"/>
      <c r="K478" s="345"/>
      <c r="L478" s="345"/>
      <c r="M478" s="345"/>
      <c r="N478" s="345"/>
      <c r="O478" s="299"/>
      <c r="P478" s="299"/>
      <c r="Q478" s="299"/>
      <c r="R478" s="299"/>
      <c r="S478" s="299"/>
      <c r="T478" s="299"/>
      <c r="U478" s="299"/>
      <c r="V478" s="299"/>
      <c r="W478" s="299"/>
      <c r="X478" s="299"/>
      <c r="Y478" s="299"/>
      <c r="Z478" s="299"/>
      <c r="AA478" s="299"/>
      <c r="AB478" s="299"/>
      <c r="AC478" s="299"/>
      <c r="AD478" s="299"/>
      <c r="AE478" s="299"/>
      <c r="AF478" s="299"/>
      <c r="AG478" s="299"/>
      <c r="AH478" s="299"/>
      <c r="AI478" s="299"/>
      <c r="AJ478" s="299"/>
      <c r="AK478" s="299"/>
    </row>
    <row r="479" spans="1:37" ht="12.75" customHeight="1" x14ac:dyDescent="0.25">
      <c r="A479" s="299"/>
      <c r="B479" s="45"/>
      <c r="C479" s="299"/>
      <c r="D479" s="299"/>
      <c r="E479" s="299"/>
      <c r="F479" s="345"/>
      <c r="G479" s="345"/>
      <c r="H479" s="345"/>
      <c r="I479" s="345"/>
      <c r="J479" s="345"/>
      <c r="K479" s="345"/>
      <c r="L479" s="345"/>
      <c r="M479" s="345"/>
      <c r="N479" s="345"/>
      <c r="O479" s="299"/>
      <c r="P479" s="299"/>
      <c r="Q479" s="299"/>
      <c r="R479" s="299"/>
      <c r="S479" s="299"/>
      <c r="T479" s="299"/>
      <c r="U479" s="299"/>
      <c r="V479" s="299"/>
      <c r="W479" s="299"/>
      <c r="X479" s="299"/>
      <c r="Y479" s="299"/>
      <c r="Z479" s="299"/>
      <c r="AA479" s="299"/>
      <c r="AB479" s="299"/>
      <c r="AC479" s="299"/>
      <c r="AD479" s="299"/>
      <c r="AE479" s="299"/>
      <c r="AF479" s="299"/>
      <c r="AG479" s="299"/>
      <c r="AH479" s="299"/>
      <c r="AI479" s="299"/>
      <c r="AJ479" s="299"/>
      <c r="AK479" s="299"/>
    </row>
    <row r="480" spans="1:37" ht="12.75" customHeight="1" x14ac:dyDescent="0.25">
      <c r="A480" s="299"/>
      <c r="B480" s="45"/>
      <c r="C480" s="299"/>
      <c r="D480" s="299"/>
      <c r="E480" s="299"/>
      <c r="F480" s="345"/>
      <c r="G480" s="345"/>
      <c r="H480" s="345"/>
      <c r="I480" s="345"/>
      <c r="J480" s="345"/>
      <c r="K480" s="345"/>
      <c r="L480" s="345"/>
      <c r="M480" s="345"/>
      <c r="N480" s="345"/>
      <c r="O480" s="299"/>
      <c r="P480" s="299"/>
      <c r="Q480" s="299"/>
      <c r="R480" s="299"/>
      <c r="S480" s="299"/>
      <c r="T480" s="299"/>
      <c r="U480" s="299"/>
      <c r="V480" s="299"/>
      <c r="W480" s="299"/>
      <c r="X480" s="299"/>
      <c r="Y480" s="299"/>
      <c r="Z480" s="299"/>
      <c r="AA480" s="299"/>
      <c r="AB480" s="299"/>
      <c r="AC480" s="299"/>
      <c r="AD480" s="299"/>
      <c r="AE480" s="299"/>
      <c r="AF480" s="299"/>
      <c r="AG480" s="299"/>
      <c r="AH480" s="299"/>
      <c r="AI480" s="299"/>
      <c r="AJ480" s="299"/>
      <c r="AK480" s="299"/>
    </row>
    <row r="481" spans="1:37" ht="12.75" customHeight="1" x14ac:dyDescent="0.25">
      <c r="A481" s="299"/>
      <c r="B481" s="45"/>
      <c r="C481" s="299"/>
      <c r="D481" s="299"/>
      <c r="E481" s="299"/>
      <c r="F481" s="345"/>
      <c r="G481" s="345"/>
      <c r="H481" s="345"/>
      <c r="I481" s="345"/>
      <c r="J481" s="345"/>
      <c r="K481" s="345"/>
      <c r="L481" s="345"/>
      <c r="M481" s="345"/>
      <c r="N481" s="345"/>
      <c r="O481" s="299"/>
      <c r="P481" s="299"/>
      <c r="Q481" s="299"/>
      <c r="R481" s="299"/>
      <c r="S481" s="299"/>
      <c r="T481" s="299"/>
      <c r="U481" s="299"/>
      <c r="V481" s="299"/>
      <c r="W481" s="299"/>
      <c r="X481" s="299"/>
      <c r="Y481" s="299"/>
      <c r="Z481" s="299"/>
      <c r="AA481" s="299"/>
      <c r="AB481" s="299"/>
      <c r="AC481" s="299"/>
      <c r="AD481" s="299"/>
      <c r="AE481" s="299"/>
      <c r="AF481" s="299"/>
      <c r="AG481" s="299"/>
      <c r="AH481" s="299"/>
      <c r="AI481" s="299"/>
      <c r="AJ481" s="299"/>
      <c r="AK481" s="299"/>
    </row>
    <row r="482" spans="1:37" ht="12.75" customHeight="1" x14ac:dyDescent="0.25">
      <c r="A482" s="299"/>
      <c r="B482" s="45"/>
      <c r="C482" s="299"/>
      <c r="D482" s="299"/>
      <c r="E482" s="299"/>
      <c r="F482" s="345"/>
      <c r="G482" s="345"/>
      <c r="H482" s="345"/>
      <c r="I482" s="345"/>
      <c r="J482" s="345"/>
      <c r="K482" s="345"/>
      <c r="L482" s="345"/>
      <c r="M482" s="345"/>
      <c r="N482" s="345"/>
      <c r="O482" s="299"/>
      <c r="P482" s="299"/>
      <c r="Q482" s="299"/>
      <c r="R482" s="299"/>
      <c r="S482" s="299"/>
      <c r="T482" s="299"/>
      <c r="U482" s="299"/>
      <c r="V482" s="299"/>
      <c r="W482" s="299"/>
      <c r="X482" s="299"/>
      <c r="Y482" s="299"/>
      <c r="Z482" s="299"/>
      <c r="AA482" s="299"/>
      <c r="AB482" s="299"/>
      <c r="AC482" s="299"/>
      <c r="AD482" s="299"/>
      <c r="AE482" s="299"/>
      <c r="AF482" s="299"/>
      <c r="AG482" s="299"/>
      <c r="AH482" s="299"/>
      <c r="AI482" s="299"/>
      <c r="AJ482" s="299"/>
      <c r="AK482" s="299"/>
    </row>
    <row r="483" spans="1:37" ht="12.75" customHeight="1" x14ac:dyDescent="0.25">
      <c r="A483" s="299"/>
      <c r="B483" s="45"/>
      <c r="C483" s="299"/>
      <c r="D483" s="299"/>
      <c r="E483" s="299"/>
      <c r="F483" s="345"/>
      <c r="G483" s="345"/>
      <c r="H483" s="345"/>
      <c r="I483" s="345"/>
      <c r="J483" s="345"/>
      <c r="K483" s="345"/>
      <c r="L483" s="345"/>
      <c r="M483" s="345"/>
      <c r="N483" s="345"/>
      <c r="O483" s="299"/>
      <c r="P483" s="299"/>
      <c r="Q483" s="299"/>
      <c r="R483" s="299"/>
      <c r="S483" s="299"/>
      <c r="T483" s="299"/>
      <c r="U483" s="299"/>
      <c r="V483" s="299"/>
      <c r="W483" s="299"/>
      <c r="X483" s="299"/>
      <c r="Y483" s="299"/>
      <c r="Z483" s="299"/>
      <c r="AA483" s="299"/>
      <c r="AB483" s="299"/>
      <c r="AC483" s="299"/>
      <c r="AD483" s="299"/>
      <c r="AE483" s="299"/>
      <c r="AF483" s="299"/>
      <c r="AG483" s="299"/>
      <c r="AH483" s="299"/>
      <c r="AI483" s="299"/>
      <c r="AJ483" s="299"/>
      <c r="AK483" s="299"/>
    </row>
    <row r="484" spans="1:37" ht="12.75" customHeight="1" x14ac:dyDescent="0.25">
      <c r="A484" s="299"/>
      <c r="B484" s="45"/>
      <c r="C484" s="299"/>
      <c r="D484" s="299"/>
      <c r="E484" s="299"/>
      <c r="F484" s="345"/>
      <c r="G484" s="345"/>
      <c r="H484" s="345"/>
      <c r="I484" s="345"/>
      <c r="J484" s="345"/>
      <c r="K484" s="345"/>
      <c r="L484" s="345"/>
      <c r="M484" s="345"/>
      <c r="N484" s="345"/>
      <c r="O484" s="299"/>
      <c r="P484" s="299"/>
      <c r="Q484" s="299"/>
      <c r="R484" s="299"/>
      <c r="S484" s="299"/>
      <c r="T484" s="299"/>
      <c r="U484" s="299"/>
      <c r="V484" s="299"/>
      <c r="W484" s="299"/>
      <c r="X484" s="299"/>
      <c r="Y484" s="299"/>
      <c r="Z484" s="299"/>
      <c r="AA484" s="299"/>
      <c r="AB484" s="299"/>
      <c r="AC484" s="299"/>
      <c r="AD484" s="299"/>
      <c r="AE484" s="299"/>
      <c r="AF484" s="299"/>
      <c r="AG484" s="299"/>
      <c r="AH484" s="299"/>
      <c r="AI484" s="299"/>
      <c r="AJ484" s="299"/>
      <c r="AK484" s="299"/>
    </row>
    <row r="485" spans="1:37" ht="12.75" customHeight="1" x14ac:dyDescent="0.25">
      <c r="A485" s="299"/>
      <c r="B485" s="45"/>
      <c r="C485" s="299"/>
      <c r="D485" s="299"/>
      <c r="E485" s="299"/>
      <c r="F485" s="345"/>
      <c r="G485" s="345"/>
      <c r="H485" s="345"/>
      <c r="I485" s="345"/>
      <c r="J485" s="345"/>
      <c r="K485" s="345"/>
      <c r="L485" s="345"/>
      <c r="M485" s="345"/>
      <c r="N485" s="345"/>
      <c r="O485" s="299"/>
      <c r="P485" s="299"/>
      <c r="Q485" s="299"/>
      <c r="R485" s="299"/>
      <c r="S485" s="299"/>
      <c r="T485" s="299"/>
      <c r="U485" s="299"/>
      <c r="V485" s="299"/>
      <c r="W485" s="299"/>
      <c r="X485" s="299"/>
      <c r="Y485" s="299"/>
      <c r="Z485" s="299"/>
      <c r="AA485" s="299"/>
      <c r="AB485" s="299"/>
      <c r="AC485" s="299"/>
      <c r="AD485" s="299"/>
      <c r="AE485" s="299"/>
      <c r="AF485" s="299"/>
      <c r="AG485" s="299"/>
      <c r="AH485" s="299"/>
      <c r="AI485" s="299"/>
      <c r="AJ485" s="299"/>
      <c r="AK485" s="299"/>
    </row>
    <row r="486" spans="1:37" ht="12.75" customHeight="1" x14ac:dyDescent="0.25">
      <c r="A486" s="299"/>
      <c r="B486" s="45"/>
      <c r="C486" s="299"/>
      <c r="D486" s="299"/>
      <c r="E486" s="299"/>
      <c r="F486" s="345"/>
      <c r="G486" s="345"/>
      <c r="H486" s="345"/>
      <c r="I486" s="345"/>
      <c r="J486" s="345"/>
      <c r="K486" s="345"/>
      <c r="L486" s="345"/>
      <c r="M486" s="345"/>
      <c r="N486" s="345"/>
      <c r="O486" s="299"/>
      <c r="P486" s="299"/>
      <c r="Q486" s="299"/>
      <c r="R486" s="299"/>
      <c r="S486" s="299"/>
      <c r="T486" s="299"/>
      <c r="U486" s="299"/>
      <c r="V486" s="299"/>
      <c r="W486" s="299"/>
      <c r="X486" s="299"/>
      <c r="Y486" s="299"/>
      <c r="Z486" s="299"/>
      <c r="AA486" s="299"/>
      <c r="AB486" s="299"/>
      <c r="AC486" s="299"/>
      <c r="AD486" s="299"/>
      <c r="AE486" s="299"/>
      <c r="AF486" s="299"/>
      <c r="AG486" s="299"/>
      <c r="AH486" s="299"/>
      <c r="AI486" s="299"/>
      <c r="AJ486" s="299"/>
      <c r="AK486" s="299"/>
    </row>
    <row r="487" spans="1:37" ht="12.75" customHeight="1" x14ac:dyDescent="0.25">
      <c r="A487" s="299"/>
      <c r="B487" s="45"/>
      <c r="C487" s="299"/>
      <c r="D487" s="299"/>
      <c r="E487" s="299"/>
      <c r="F487" s="345"/>
      <c r="G487" s="345"/>
      <c r="H487" s="345"/>
      <c r="I487" s="345"/>
      <c r="J487" s="345"/>
      <c r="K487" s="345"/>
      <c r="L487" s="345"/>
      <c r="M487" s="345"/>
      <c r="N487" s="345"/>
      <c r="O487" s="299"/>
      <c r="P487" s="299"/>
      <c r="Q487" s="299"/>
      <c r="R487" s="299"/>
      <c r="S487" s="299"/>
      <c r="T487" s="299"/>
      <c r="U487" s="299"/>
      <c r="V487" s="299"/>
      <c r="W487" s="299"/>
      <c r="X487" s="299"/>
      <c r="Y487" s="299"/>
      <c r="Z487" s="299"/>
      <c r="AA487" s="299"/>
      <c r="AB487" s="299"/>
      <c r="AC487" s="299"/>
      <c r="AD487" s="299"/>
      <c r="AE487" s="299"/>
      <c r="AF487" s="299"/>
      <c r="AG487" s="299"/>
      <c r="AH487" s="299"/>
      <c r="AI487" s="299"/>
      <c r="AJ487" s="299"/>
      <c r="AK487" s="299"/>
    </row>
    <row r="488" spans="1:37" ht="12.75" customHeight="1" x14ac:dyDescent="0.25">
      <c r="A488" s="299"/>
      <c r="B488" s="45"/>
      <c r="C488" s="299"/>
      <c r="D488" s="299"/>
      <c r="E488" s="299"/>
      <c r="F488" s="345"/>
      <c r="G488" s="345"/>
      <c r="H488" s="345"/>
      <c r="I488" s="345"/>
      <c r="J488" s="345"/>
      <c r="K488" s="345"/>
      <c r="L488" s="345"/>
      <c r="M488" s="345"/>
      <c r="N488" s="345"/>
      <c r="O488" s="299"/>
      <c r="P488" s="299"/>
      <c r="Q488" s="299"/>
      <c r="R488" s="299"/>
      <c r="S488" s="299"/>
      <c r="T488" s="299"/>
      <c r="U488" s="299"/>
      <c r="V488" s="299"/>
      <c r="W488" s="299"/>
      <c r="X488" s="299"/>
      <c r="Y488" s="299"/>
      <c r="Z488" s="299"/>
      <c r="AA488" s="299"/>
      <c r="AB488" s="299"/>
      <c r="AC488" s="299"/>
      <c r="AD488" s="299"/>
      <c r="AE488" s="299"/>
      <c r="AF488" s="299"/>
      <c r="AG488" s="299"/>
      <c r="AH488" s="299"/>
      <c r="AI488" s="299"/>
      <c r="AJ488" s="299"/>
      <c r="AK488" s="299"/>
    </row>
    <row r="489" spans="1:37" ht="12.75" customHeight="1" x14ac:dyDescent="0.25">
      <c r="A489" s="299"/>
      <c r="B489" s="45"/>
      <c r="C489" s="299"/>
      <c r="D489" s="299"/>
      <c r="E489" s="299"/>
      <c r="F489" s="345"/>
      <c r="G489" s="345"/>
      <c r="H489" s="345"/>
      <c r="I489" s="345"/>
      <c r="J489" s="345"/>
      <c r="K489" s="345"/>
      <c r="L489" s="345"/>
      <c r="M489" s="345"/>
      <c r="N489" s="345"/>
      <c r="O489" s="299"/>
      <c r="P489" s="299"/>
      <c r="Q489" s="299"/>
      <c r="R489" s="299"/>
      <c r="S489" s="299"/>
      <c r="T489" s="299"/>
      <c r="U489" s="299"/>
      <c r="V489" s="299"/>
      <c r="W489" s="299"/>
      <c r="X489" s="299"/>
      <c r="Y489" s="299"/>
      <c r="Z489" s="299"/>
      <c r="AA489" s="299"/>
      <c r="AB489" s="299"/>
      <c r="AC489" s="299"/>
      <c r="AD489" s="299"/>
      <c r="AE489" s="299"/>
      <c r="AF489" s="299"/>
      <c r="AG489" s="299"/>
      <c r="AH489" s="299"/>
      <c r="AI489" s="299"/>
      <c r="AJ489" s="299"/>
      <c r="AK489" s="299"/>
    </row>
    <row r="490" spans="1:37" ht="12.75" customHeight="1" x14ac:dyDescent="0.25">
      <c r="A490" s="299"/>
      <c r="B490" s="45"/>
      <c r="C490" s="299"/>
      <c r="D490" s="299"/>
      <c r="E490" s="299"/>
      <c r="F490" s="345"/>
      <c r="G490" s="345"/>
      <c r="H490" s="345"/>
      <c r="I490" s="345"/>
      <c r="J490" s="345"/>
      <c r="K490" s="345"/>
      <c r="L490" s="345"/>
      <c r="M490" s="345"/>
      <c r="N490" s="345"/>
      <c r="O490" s="299"/>
      <c r="P490" s="299"/>
      <c r="Q490" s="299"/>
      <c r="R490" s="299"/>
      <c r="S490" s="299"/>
      <c r="T490" s="299"/>
      <c r="U490" s="299"/>
      <c r="V490" s="299"/>
      <c r="W490" s="299"/>
      <c r="X490" s="299"/>
      <c r="Y490" s="299"/>
      <c r="Z490" s="299"/>
      <c r="AA490" s="299"/>
      <c r="AB490" s="299"/>
      <c r="AC490" s="299"/>
      <c r="AD490" s="299"/>
      <c r="AE490" s="299"/>
      <c r="AF490" s="299"/>
      <c r="AG490" s="299"/>
      <c r="AH490" s="299"/>
      <c r="AI490" s="299"/>
      <c r="AJ490" s="299"/>
      <c r="AK490" s="299"/>
    </row>
    <row r="491" spans="1:37" ht="12.75" customHeight="1" x14ac:dyDescent="0.25">
      <c r="A491" s="299"/>
      <c r="B491" s="45"/>
      <c r="C491" s="299"/>
      <c r="D491" s="299"/>
      <c r="E491" s="299"/>
      <c r="F491" s="345"/>
      <c r="G491" s="345"/>
      <c r="H491" s="345"/>
      <c r="I491" s="345"/>
      <c r="J491" s="345"/>
      <c r="K491" s="345"/>
      <c r="L491" s="345"/>
      <c r="M491" s="345"/>
      <c r="N491" s="345"/>
      <c r="O491" s="299"/>
      <c r="P491" s="299"/>
      <c r="Q491" s="299"/>
      <c r="R491" s="299"/>
      <c r="S491" s="299"/>
      <c r="T491" s="299"/>
      <c r="U491" s="299"/>
      <c r="V491" s="299"/>
      <c r="W491" s="299"/>
      <c r="X491" s="299"/>
      <c r="Y491" s="299"/>
      <c r="Z491" s="299"/>
      <c r="AA491" s="299"/>
      <c r="AB491" s="299"/>
      <c r="AC491" s="299"/>
      <c r="AD491" s="299"/>
      <c r="AE491" s="299"/>
      <c r="AF491" s="299"/>
      <c r="AG491" s="299"/>
      <c r="AH491" s="299"/>
      <c r="AI491" s="299"/>
      <c r="AJ491" s="299"/>
      <c r="AK491" s="299"/>
    </row>
    <row r="492" spans="1:37" ht="12.75" customHeight="1" x14ac:dyDescent="0.25">
      <c r="A492" s="299"/>
      <c r="B492" s="45"/>
      <c r="C492" s="299"/>
      <c r="D492" s="299"/>
      <c r="E492" s="299"/>
      <c r="F492" s="345"/>
      <c r="G492" s="345"/>
      <c r="H492" s="345"/>
      <c r="I492" s="345"/>
      <c r="J492" s="345"/>
      <c r="K492" s="345"/>
      <c r="L492" s="345"/>
      <c r="M492" s="345"/>
      <c r="N492" s="345"/>
      <c r="O492" s="299"/>
      <c r="P492" s="299"/>
      <c r="Q492" s="299"/>
      <c r="R492" s="299"/>
      <c r="S492" s="299"/>
      <c r="T492" s="299"/>
      <c r="U492" s="299"/>
      <c r="V492" s="299"/>
      <c r="W492" s="299"/>
      <c r="X492" s="299"/>
      <c r="Y492" s="299"/>
      <c r="Z492" s="299"/>
      <c r="AA492" s="299"/>
      <c r="AB492" s="299"/>
      <c r="AC492" s="299"/>
      <c r="AD492" s="299"/>
      <c r="AE492" s="299"/>
      <c r="AF492" s="299"/>
      <c r="AG492" s="299"/>
      <c r="AH492" s="299"/>
      <c r="AI492" s="299"/>
      <c r="AJ492" s="299"/>
      <c r="AK492" s="299"/>
    </row>
    <row r="493" spans="1:37" ht="12.75" customHeight="1" x14ac:dyDescent="0.25">
      <c r="A493" s="299"/>
      <c r="B493" s="45"/>
      <c r="C493" s="299"/>
      <c r="D493" s="299"/>
      <c r="E493" s="299"/>
      <c r="F493" s="345"/>
      <c r="G493" s="345"/>
      <c r="H493" s="345"/>
      <c r="I493" s="345"/>
      <c r="J493" s="345"/>
      <c r="K493" s="345"/>
      <c r="L493" s="345"/>
      <c r="M493" s="345"/>
      <c r="N493" s="345"/>
      <c r="O493" s="299"/>
      <c r="P493" s="299"/>
      <c r="Q493" s="299"/>
      <c r="R493" s="299"/>
      <c r="S493" s="299"/>
      <c r="T493" s="299"/>
      <c r="U493" s="299"/>
      <c r="V493" s="299"/>
      <c r="W493" s="299"/>
      <c r="X493" s="299"/>
      <c r="Y493" s="299"/>
      <c r="Z493" s="299"/>
      <c r="AA493" s="299"/>
      <c r="AB493" s="299"/>
      <c r="AC493" s="299"/>
      <c r="AD493" s="299"/>
      <c r="AE493" s="299"/>
      <c r="AF493" s="299"/>
      <c r="AG493" s="299"/>
      <c r="AH493" s="299"/>
      <c r="AI493" s="299"/>
      <c r="AJ493" s="299"/>
      <c r="AK493" s="299"/>
    </row>
    <row r="494" spans="1:37" ht="12.75" customHeight="1" x14ac:dyDescent="0.25">
      <c r="A494" s="299"/>
      <c r="B494" s="45"/>
      <c r="C494" s="299"/>
      <c r="D494" s="299"/>
      <c r="E494" s="299"/>
      <c r="F494" s="345"/>
      <c r="G494" s="345"/>
      <c r="H494" s="345"/>
      <c r="I494" s="345"/>
      <c r="J494" s="345"/>
      <c r="K494" s="345"/>
      <c r="L494" s="345"/>
      <c r="M494" s="345"/>
      <c r="N494" s="345"/>
      <c r="O494" s="299"/>
      <c r="P494" s="299"/>
      <c r="Q494" s="299"/>
      <c r="R494" s="299"/>
      <c r="S494" s="299"/>
      <c r="T494" s="299"/>
      <c r="U494" s="299"/>
      <c r="V494" s="299"/>
      <c r="W494" s="299"/>
      <c r="X494" s="299"/>
      <c r="Y494" s="299"/>
      <c r="Z494" s="299"/>
      <c r="AA494" s="299"/>
      <c r="AB494" s="299"/>
      <c r="AC494" s="299"/>
      <c r="AD494" s="299"/>
      <c r="AE494" s="299"/>
      <c r="AF494" s="299"/>
      <c r="AG494" s="299"/>
      <c r="AH494" s="299"/>
      <c r="AI494" s="299"/>
      <c r="AJ494" s="299"/>
      <c r="AK494" s="299"/>
    </row>
    <row r="495" spans="1:37" ht="12.75" customHeight="1" x14ac:dyDescent="0.25">
      <c r="A495" s="299"/>
      <c r="B495" s="45"/>
      <c r="C495" s="299"/>
      <c r="D495" s="299"/>
      <c r="E495" s="299"/>
      <c r="F495" s="345"/>
      <c r="G495" s="345"/>
      <c r="H495" s="345"/>
      <c r="I495" s="345"/>
      <c r="J495" s="345"/>
      <c r="K495" s="345"/>
      <c r="L495" s="345"/>
      <c r="M495" s="345"/>
      <c r="N495" s="345"/>
      <c r="O495" s="299"/>
      <c r="P495" s="299"/>
      <c r="Q495" s="299"/>
      <c r="R495" s="299"/>
      <c r="S495" s="299"/>
      <c r="T495" s="299"/>
      <c r="U495" s="299"/>
      <c r="V495" s="299"/>
      <c r="W495" s="299"/>
      <c r="X495" s="299"/>
      <c r="Y495" s="299"/>
      <c r="Z495" s="299"/>
      <c r="AA495" s="299"/>
      <c r="AB495" s="299"/>
      <c r="AC495" s="299"/>
      <c r="AD495" s="299"/>
      <c r="AE495" s="299"/>
      <c r="AF495" s="299"/>
      <c r="AG495" s="299"/>
      <c r="AH495" s="299"/>
      <c r="AI495" s="299"/>
      <c r="AJ495" s="299"/>
      <c r="AK495" s="299"/>
    </row>
    <row r="496" spans="1:37" ht="12.75" customHeight="1" x14ac:dyDescent="0.25">
      <c r="A496" s="299"/>
      <c r="B496" s="45"/>
      <c r="C496" s="299"/>
      <c r="D496" s="299"/>
      <c r="E496" s="299"/>
      <c r="F496" s="345"/>
      <c r="G496" s="345"/>
      <c r="H496" s="345"/>
      <c r="I496" s="345"/>
      <c r="J496" s="345"/>
      <c r="K496" s="345"/>
      <c r="L496" s="345"/>
      <c r="M496" s="345"/>
      <c r="N496" s="345"/>
      <c r="O496" s="299"/>
      <c r="P496" s="299"/>
      <c r="Q496" s="299"/>
      <c r="R496" s="299"/>
      <c r="S496" s="299"/>
      <c r="T496" s="299"/>
      <c r="U496" s="299"/>
      <c r="V496" s="299"/>
      <c r="W496" s="299"/>
      <c r="X496" s="299"/>
      <c r="Y496" s="299"/>
      <c r="Z496" s="299"/>
      <c r="AA496" s="299"/>
      <c r="AB496" s="299"/>
      <c r="AC496" s="299"/>
      <c r="AD496" s="299"/>
      <c r="AE496" s="299"/>
      <c r="AF496" s="299"/>
      <c r="AG496" s="299"/>
      <c r="AH496" s="299"/>
      <c r="AI496" s="299"/>
      <c r="AJ496" s="299"/>
      <c r="AK496" s="299"/>
    </row>
    <row r="497" spans="1:37" ht="12.75" customHeight="1" x14ac:dyDescent="0.25">
      <c r="A497" s="299"/>
      <c r="B497" s="45"/>
      <c r="C497" s="299"/>
      <c r="D497" s="299"/>
      <c r="E497" s="299"/>
      <c r="F497" s="345"/>
      <c r="G497" s="345"/>
      <c r="H497" s="345"/>
      <c r="I497" s="345"/>
      <c r="J497" s="345"/>
      <c r="K497" s="345"/>
      <c r="L497" s="345"/>
      <c r="M497" s="345"/>
      <c r="N497" s="345"/>
      <c r="O497" s="299"/>
      <c r="P497" s="299"/>
      <c r="Q497" s="299"/>
      <c r="R497" s="299"/>
      <c r="S497" s="299"/>
      <c r="T497" s="299"/>
      <c r="U497" s="299"/>
      <c r="V497" s="299"/>
      <c r="W497" s="299"/>
      <c r="X497" s="299"/>
      <c r="Y497" s="299"/>
      <c r="Z497" s="299"/>
      <c r="AA497" s="299"/>
      <c r="AB497" s="299"/>
      <c r="AC497" s="299"/>
      <c r="AD497" s="299"/>
      <c r="AE497" s="299"/>
      <c r="AF497" s="299"/>
      <c r="AG497" s="299"/>
      <c r="AH497" s="299"/>
      <c r="AI497" s="299"/>
      <c r="AJ497" s="299"/>
      <c r="AK497" s="299"/>
    </row>
    <row r="498" spans="1:37" ht="12.75" customHeight="1" x14ac:dyDescent="0.25">
      <c r="A498" s="299"/>
      <c r="B498" s="45"/>
      <c r="C498" s="299"/>
      <c r="D498" s="299"/>
      <c r="E498" s="299"/>
      <c r="F498" s="345"/>
      <c r="G498" s="345"/>
      <c r="H498" s="345"/>
      <c r="I498" s="345"/>
      <c r="J498" s="345"/>
      <c r="K498" s="345"/>
      <c r="L498" s="345"/>
      <c r="M498" s="345"/>
      <c r="N498" s="345"/>
      <c r="O498" s="299"/>
      <c r="P498" s="299"/>
      <c r="Q498" s="299"/>
      <c r="R498" s="299"/>
      <c r="S498" s="299"/>
      <c r="T498" s="299"/>
      <c r="U498" s="299"/>
      <c r="V498" s="299"/>
      <c r="W498" s="299"/>
      <c r="X498" s="299"/>
      <c r="Y498" s="299"/>
      <c r="Z498" s="299"/>
      <c r="AA498" s="299"/>
      <c r="AB498" s="299"/>
      <c r="AC498" s="299"/>
      <c r="AD498" s="299"/>
      <c r="AE498" s="299"/>
      <c r="AF498" s="299"/>
      <c r="AG498" s="299"/>
      <c r="AH498" s="299"/>
      <c r="AI498" s="299"/>
      <c r="AJ498" s="299"/>
      <c r="AK498" s="299"/>
    </row>
    <row r="499" spans="1:37" ht="12.75" customHeight="1" x14ac:dyDescent="0.25">
      <c r="A499" s="299"/>
      <c r="B499" s="45"/>
      <c r="C499" s="299"/>
      <c r="D499" s="299"/>
      <c r="E499" s="299"/>
      <c r="F499" s="345"/>
      <c r="G499" s="345"/>
      <c r="H499" s="345"/>
      <c r="I499" s="345"/>
      <c r="J499" s="345"/>
      <c r="K499" s="345"/>
      <c r="L499" s="345"/>
      <c r="M499" s="345"/>
      <c r="N499" s="345"/>
      <c r="O499" s="299"/>
      <c r="P499" s="299"/>
      <c r="Q499" s="299"/>
      <c r="R499" s="299"/>
      <c r="S499" s="299"/>
      <c r="T499" s="299"/>
      <c r="U499" s="299"/>
      <c r="V499" s="299"/>
      <c r="W499" s="299"/>
      <c r="X499" s="299"/>
      <c r="Y499" s="299"/>
      <c r="Z499" s="299"/>
      <c r="AA499" s="299"/>
      <c r="AB499" s="299"/>
      <c r="AC499" s="299"/>
      <c r="AD499" s="299"/>
      <c r="AE499" s="299"/>
      <c r="AF499" s="299"/>
      <c r="AG499" s="299"/>
      <c r="AH499" s="299"/>
      <c r="AI499" s="299"/>
      <c r="AJ499" s="299"/>
      <c r="AK499" s="299"/>
    </row>
    <row r="500" spans="1:37" ht="12.75" customHeight="1" x14ac:dyDescent="0.25">
      <c r="A500" s="299"/>
      <c r="B500" s="45"/>
      <c r="C500" s="299"/>
      <c r="D500" s="299"/>
      <c r="E500" s="299"/>
      <c r="F500" s="345"/>
      <c r="G500" s="345"/>
      <c r="H500" s="345"/>
      <c r="I500" s="345"/>
      <c r="J500" s="345"/>
      <c r="K500" s="345"/>
      <c r="L500" s="345"/>
      <c r="M500" s="345"/>
      <c r="N500" s="345"/>
      <c r="O500" s="299"/>
      <c r="P500" s="299"/>
      <c r="Q500" s="299"/>
      <c r="R500" s="299"/>
      <c r="S500" s="299"/>
      <c r="T500" s="299"/>
      <c r="U500" s="299"/>
      <c r="V500" s="299"/>
      <c r="W500" s="299"/>
      <c r="X500" s="299"/>
      <c r="Y500" s="299"/>
      <c r="Z500" s="299"/>
      <c r="AA500" s="299"/>
      <c r="AB500" s="299"/>
      <c r="AC500" s="299"/>
      <c r="AD500" s="299"/>
      <c r="AE500" s="299"/>
      <c r="AF500" s="299"/>
      <c r="AG500" s="299"/>
      <c r="AH500" s="299"/>
      <c r="AI500" s="299"/>
      <c r="AJ500" s="299"/>
      <c r="AK500" s="299"/>
    </row>
    <row r="501" spans="1:37" ht="12.75" customHeight="1" x14ac:dyDescent="0.25">
      <c r="A501" s="299"/>
      <c r="B501" s="45"/>
      <c r="C501" s="299"/>
      <c r="D501" s="299"/>
      <c r="E501" s="299"/>
      <c r="F501" s="345"/>
      <c r="G501" s="345"/>
      <c r="H501" s="345"/>
      <c r="I501" s="345"/>
      <c r="J501" s="345"/>
      <c r="K501" s="345"/>
      <c r="L501" s="345"/>
      <c r="M501" s="345"/>
      <c r="N501" s="345"/>
      <c r="O501" s="299"/>
      <c r="P501" s="299"/>
      <c r="Q501" s="299"/>
      <c r="R501" s="299"/>
      <c r="S501" s="299"/>
      <c r="T501" s="299"/>
      <c r="U501" s="299"/>
      <c r="V501" s="299"/>
      <c r="W501" s="299"/>
      <c r="X501" s="299"/>
      <c r="Y501" s="299"/>
      <c r="Z501" s="299"/>
      <c r="AA501" s="299"/>
      <c r="AB501" s="299"/>
      <c r="AC501" s="299"/>
      <c r="AD501" s="299"/>
      <c r="AE501" s="299"/>
      <c r="AF501" s="299"/>
      <c r="AG501" s="299"/>
      <c r="AH501" s="299"/>
      <c r="AI501" s="299"/>
      <c r="AJ501" s="299"/>
      <c r="AK501" s="299"/>
    </row>
    <row r="502" spans="1:37" ht="12.75" customHeight="1" x14ac:dyDescent="0.25">
      <c r="A502" s="299"/>
      <c r="B502" s="45"/>
      <c r="C502" s="299"/>
      <c r="D502" s="299"/>
      <c r="E502" s="299"/>
      <c r="F502" s="345"/>
      <c r="G502" s="345"/>
      <c r="H502" s="345"/>
      <c r="I502" s="345"/>
      <c r="J502" s="345"/>
      <c r="K502" s="345"/>
      <c r="L502" s="345"/>
      <c r="M502" s="345"/>
      <c r="N502" s="345"/>
      <c r="O502" s="299"/>
      <c r="P502" s="299"/>
      <c r="Q502" s="299"/>
      <c r="R502" s="299"/>
      <c r="S502" s="299"/>
      <c r="T502" s="299"/>
      <c r="U502" s="299"/>
      <c r="V502" s="299"/>
      <c r="W502" s="299"/>
      <c r="X502" s="299"/>
      <c r="Y502" s="299"/>
      <c r="Z502" s="299"/>
      <c r="AA502" s="299"/>
      <c r="AB502" s="299"/>
      <c r="AC502" s="299"/>
      <c r="AD502" s="299"/>
      <c r="AE502" s="299"/>
      <c r="AF502" s="299"/>
      <c r="AG502" s="299"/>
      <c r="AH502" s="299"/>
      <c r="AI502" s="299"/>
      <c r="AJ502" s="299"/>
      <c r="AK502" s="299"/>
    </row>
    <row r="503" spans="1:37" ht="12.75" customHeight="1" x14ac:dyDescent="0.25">
      <c r="A503" s="299"/>
      <c r="B503" s="45"/>
      <c r="C503" s="299"/>
      <c r="D503" s="299"/>
      <c r="E503" s="299"/>
      <c r="F503" s="345"/>
      <c r="G503" s="345"/>
      <c r="H503" s="345"/>
      <c r="I503" s="345"/>
      <c r="J503" s="345"/>
      <c r="K503" s="345"/>
      <c r="L503" s="345"/>
      <c r="M503" s="345"/>
      <c r="N503" s="345"/>
      <c r="O503" s="299"/>
      <c r="P503" s="299"/>
      <c r="Q503" s="299"/>
      <c r="R503" s="299"/>
      <c r="S503" s="299"/>
      <c r="T503" s="299"/>
      <c r="U503" s="299"/>
      <c r="V503" s="299"/>
      <c r="W503" s="299"/>
      <c r="X503" s="299"/>
      <c r="Y503" s="299"/>
      <c r="Z503" s="299"/>
      <c r="AA503" s="299"/>
      <c r="AB503" s="299"/>
      <c r="AC503" s="299"/>
      <c r="AD503" s="299"/>
      <c r="AE503" s="299"/>
      <c r="AF503" s="299"/>
      <c r="AG503" s="299"/>
      <c r="AH503" s="299"/>
      <c r="AI503" s="299"/>
      <c r="AJ503" s="299"/>
      <c r="AK503" s="299"/>
    </row>
    <row r="504" spans="1:37" ht="12.75" customHeight="1" x14ac:dyDescent="0.25">
      <c r="A504" s="299"/>
      <c r="B504" s="45"/>
      <c r="C504" s="299"/>
      <c r="D504" s="299"/>
      <c r="E504" s="299"/>
      <c r="F504" s="345"/>
      <c r="G504" s="345"/>
      <c r="H504" s="345"/>
      <c r="I504" s="345"/>
      <c r="J504" s="345"/>
      <c r="K504" s="345"/>
      <c r="L504" s="345"/>
      <c r="M504" s="345"/>
      <c r="N504" s="345"/>
      <c r="O504" s="299"/>
      <c r="P504" s="299"/>
      <c r="Q504" s="299"/>
      <c r="R504" s="299"/>
      <c r="S504" s="299"/>
      <c r="T504" s="299"/>
      <c r="U504" s="299"/>
      <c r="V504" s="299"/>
      <c r="W504" s="299"/>
      <c r="X504" s="299"/>
      <c r="Y504" s="299"/>
      <c r="Z504" s="299"/>
      <c r="AA504" s="299"/>
      <c r="AB504" s="299"/>
      <c r="AC504" s="299"/>
      <c r="AD504" s="299"/>
      <c r="AE504" s="299"/>
      <c r="AF504" s="299"/>
      <c r="AG504" s="299"/>
      <c r="AH504" s="299"/>
      <c r="AI504" s="299"/>
      <c r="AJ504" s="299"/>
      <c r="AK504" s="299"/>
    </row>
    <row r="505" spans="1:37" ht="12.75" customHeight="1" x14ac:dyDescent="0.25">
      <c r="A505" s="299"/>
      <c r="B505" s="45"/>
      <c r="C505" s="299"/>
      <c r="D505" s="299"/>
      <c r="E505" s="299"/>
      <c r="F505" s="345"/>
      <c r="G505" s="345"/>
      <c r="H505" s="345"/>
      <c r="I505" s="345"/>
      <c r="J505" s="345"/>
      <c r="K505" s="345"/>
      <c r="L505" s="345"/>
      <c r="M505" s="345"/>
      <c r="N505" s="345"/>
      <c r="O505" s="299"/>
      <c r="P505" s="299"/>
      <c r="Q505" s="299"/>
      <c r="R505" s="299"/>
      <c r="S505" s="299"/>
      <c r="T505" s="299"/>
      <c r="U505" s="299"/>
      <c r="V505" s="299"/>
      <c r="W505" s="299"/>
      <c r="X505" s="299"/>
      <c r="Y505" s="299"/>
      <c r="Z505" s="299"/>
      <c r="AA505" s="299"/>
      <c r="AB505" s="299"/>
      <c r="AC505" s="299"/>
      <c r="AD505" s="299"/>
      <c r="AE505" s="299"/>
      <c r="AF505" s="299"/>
      <c r="AG505" s="299"/>
      <c r="AH505" s="299"/>
      <c r="AI505" s="299"/>
      <c r="AJ505" s="299"/>
      <c r="AK505" s="299"/>
    </row>
    <row r="506" spans="1:37" ht="12.75" customHeight="1" x14ac:dyDescent="0.25">
      <c r="A506" s="299"/>
      <c r="B506" s="45"/>
      <c r="C506" s="299"/>
      <c r="D506" s="299"/>
      <c r="E506" s="299"/>
      <c r="F506" s="345"/>
      <c r="G506" s="345"/>
      <c r="H506" s="345"/>
      <c r="I506" s="345"/>
      <c r="J506" s="345"/>
      <c r="K506" s="345"/>
      <c r="L506" s="345"/>
      <c r="M506" s="345"/>
      <c r="N506" s="345"/>
      <c r="O506" s="299"/>
      <c r="P506" s="299"/>
      <c r="Q506" s="299"/>
      <c r="R506" s="299"/>
      <c r="S506" s="299"/>
      <c r="T506" s="299"/>
      <c r="U506" s="299"/>
      <c r="V506" s="299"/>
      <c r="W506" s="299"/>
      <c r="X506" s="299"/>
      <c r="Y506" s="299"/>
      <c r="Z506" s="299"/>
      <c r="AA506" s="299"/>
      <c r="AB506" s="299"/>
      <c r="AC506" s="299"/>
      <c r="AD506" s="299"/>
      <c r="AE506" s="299"/>
      <c r="AF506" s="299"/>
      <c r="AG506" s="299"/>
      <c r="AH506" s="299"/>
      <c r="AI506" s="299"/>
      <c r="AJ506" s="299"/>
      <c r="AK506" s="299"/>
    </row>
    <row r="507" spans="1:37" ht="12.75" customHeight="1" x14ac:dyDescent="0.25">
      <c r="A507" s="299"/>
      <c r="B507" s="45"/>
      <c r="C507" s="299"/>
      <c r="D507" s="299"/>
      <c r="E507" s="299"/>
      <c r="F507" s="345"/>
      <c r="G507" s="345"/>
      <c r="H507" s="345"/>
      <c r="I507" s="345"/>
      <c r="J507" s="345"/>
      <c r="K507" s="345"/>
      <c r="L507" s="345"/>
      <c r="M507" s="345"/>
      <c r="N507" s="345"/>
      <c r="O507" s="299"/>
      <c r="P507" s="299"/>
      <c r="Q507" s="299"/>
      <c r="R507" s="299"/>
      <c r="S507" s="299"/>
      <c r="T507" s="299"/>
      <c r="U507" s="299"/>
      <c r="V507" s="299"/>
      <c r="W507" s="299"/>
      <c r="X507" s="299"/>
      <c r="Y507" s="299"/>
      <c r="Z507" s="299"/>
      <c r="AA507" s="299"/>
      <c r="AB507" s="299"/>
      <c r="AC507" s="299"/>
      <c r="AD507" s="299"/>
      <c r="AE507" s="299"/>
      <c r="AF507" s="299"/>
      <c r="AG507" s="299"/>
      <c r="AH507" s="299"/>
      <c r="AI507" s="299"/>
      <c r="AJ507" s="299"/>
      <c r="AK507" s="299"/>
    </row>
    <row r="508" spans="1:37" ht="12.75" customHeight="1" x14ac:dyDescent="0.25">
      <c r="A508" s="299"/>
      <c r="B508" s="45"/>
      <c r="C508" s="299"/>
      <c r="D508" s="299"/>
      <c r="E508" s="299"/>
      <c r="F508" s="345"/>
      <c r="G508" s="345"/>
      <c r="H508" s="345"/>
      <c r="I508" s="345"/>
      <c r="J508" s="345"/>
      <c r="K508" s="345"/>
      <c r="L508" s="345"/>
      <c r="M508" s="345"/>
      <c r="N508" s="345"/>
      <c r="O508" s="299"/>
      <c r="P508" s="299"/>
      <c r="Q508" s="299"/>
      <c r="R508" s="299"/>
      <c r="S508" s="299"/>
      <c r="T508" s="299"/>
      <c r="U508" s="299"/>
      <c r="V508" s="299"/>
      <c r="W508" s="299"/>
      <c r="X508" s="299"/>
      <c r="Y508" s="299"/>
      <c r="Z508" s="299"/>
      <c r="AA508" s="299"/>
      <c r="AB508" s="299"/>
      <c r="AC508" s="299"/>
      <c r="AD508" s="299"/>
      <c r="AE508" s="299"/>
      <c r="AF508" s="299"/>
      <c r="AG508" s="299"/>
      <c r="AH508" s="299"/>
      <c r="AI508" s="299"/>
      <c r="AJ508" s="299"/>
      <c r="AK508" s="299"/>
    </row>
    <row r="509" spans="1:37" ht="12.75" customHeight="1" x14ac:dyDescent="0.25">
      <c r="A509" s="299"/>
      <c r="B509" s="45"/>
      <c r="C509" s="299"/>
      <c r="D509" s="299"/>
      <c r="E509" s="299"/>
      <c r="F509" s="345"/>
      <c r="G509" s="345"/>
      <c r="H509" s="345"/>
      <c r="I509" s="345"/>
      <c r="J509" s="345"/>
      <c r="K509" s="345"/>
      <c r="L509" s="345"/>
      <c r="M509" s="345"/>
      <c r="N509" s="345"/>
      <c r="O509" s="299"/>
      <c r="P509" s="299"/>
      <c r="Q509" s="299"/>
      <c r="R509" s="299"/>
      <c r="S509" s="299"/>
      <c r="T509" s="299"/>
      <c r="U509" s="299"/>
      <c r="V509" s="299"/>
      <c r="W509" s="299"/>
      <c r="X509" s="299"/>
      <c r="Y509" s="299"/>
      <c r="Z509" s="299"/>
      <c r="AA509" s="299"/>
      <c r="AB509" s="299"/>
      <c r="AC509" s="299"/>
      <c r="AD509" s="299"/>
      <c r="AE509" s="299"/>
      <c r="AF509" s="299"/>
      <c r="AG509" s="299"/>
      <c r="AH509" s="299"/>
      <c r="AI509" s="299"/>
      <c r="AJ509" s="299"/>
      <c r="AK509" s="299"/>
    </row>
    <row r="510" spans="1:37" ht="12.75" customHeight="1" x14ac:dyDescent="0.25">
      <c r="A510" s="299"/>
      <c r="B510" s="45"/>
      <c r="C510" s="299"/>
      <c r="D510" s="299"/>
      <c r="E510" s="299"/>
      <c r="F510" s="345"/>
      <c r="G510" s="345"/>
      <c r="H510" s="345"/>
      <c r="I510" s="345"/>
      <c r="J510" s="345"/>
      <c r="K510" s="345"/>
      <c r="L510" s="345"/>
      <c r="M510" s="345"/>
      <c r="N510" s="345"/>
      <c r="O510" s="299"/>
      <c r="P510" s="299"/>
      <c r="Q510" s="299"/>
      <c r="R510" s="299"/>
      <c r="S510" s="299"/>
      <c r="T510" s="299"/>
      <c r="U510" s="299"/>
      <c r="V510" s="299"/>
      <c r="W510" s="299"/>
      <c r="X510" s="299"/>
      <c r="Y510" s="299"/>
      <c r="Z510" s="299"/>
      <c r="AA510" s="299"/>
      <c r="AB510" s="299"/>
      <c r="AC510" s="299"/>
      <c r="AD510" s="299"/>
      <c r="AE510" s="299"/>
      <c r="AF510" s="299"/>
      <c r="AG510" s="299"/>
      <c r="AH510" s="299"/>
      <c r="AI510" s="299"/>
      <c r="AJ510" s="299"/>
      <c r="AK510" s="299"/>
    </row>
    <row r="511" spans="1:37" ht="12.75" customHeight="1" x14ac:dyDescent="0.25">
      <c r="A511" s="299"/>
      <c r="B511" s="45"/>
      <c r="C511" s="299"/>
      <c r="D511" s="299"/>
      <c r="E511" s="299"/>
      <c r="F511" s="345"/>
      <c r="G511" s="345"/>
      <c r="H511" s="345"/>
      <c r="I511" s="345"/>
      <c r="J511" s="345"/>
      <c r="K511" s="345"/>
      <c r="L511" s="345"/>
      <c r="M511" s="345"/>
      <c r="N511" s="345"/>
      <c r="O511" s="299"/>
      <c r="P511" s="299"/>
      <c r="Q511" s="299"/>
      <c r="R511" s="299"/>
      <c r="S511" s="299"/>
      <c r="T511" s="299"/>
      <c r="U511" s="299"/>
      <c r="V511" s="299"/>
      <c r="W511" s="299"/>
      <c r="X511" s="299"/>
      <c r="Y511" s="299"/>
      <c r="Z511" s="299"/>
      <c r="AA511" s="299"/>
      <c r="AB511" s="299"/>
      <c r="AC511" s="299"/>
      <c r="AD511" s="299"/>
      <c r="AE511" s="299"/>
      <c r="AF511" s="299"/>
      <c r="AG511" s="299"/>
      <c r="AH511" s="299"/>
      <c r="AI511" s="299"/>
      <c r="AJ511" s="299"/>
      <c r="AK511" s="299"/>
    </row>
    <row r="512" spans="1:37" ht="12.75" customHeight="1" x14ac:dyDescent="0.25">
      <c r="A512" s="299"/>
      <c r="B512" s="45"/>
      <c r="C512" s="299"/>
      <c r="D512" s="299"/>
      <c r="E512" s="299"/>
      <c r="F512" s="345"/>
      <c r="G512" s="345"/>
      <c r="H512" s="345"/>
      <c r="I512" s="345"/>
      <c r="J512" s="345"/>
      <c r="K512" s="345"/>
      <c r="L512" s="345"/>
      <c r="M512" s="345"/>
      <c r="N512" s="345"/>
      <c r="O512" s="299"/>
      <c r="P512" s="299"/>
      <c r="Q512" s="299"/>
      <c r="R512" s="299"/>
      <c r="S512" s="299"/>
      <c r="T512" s="299"/>
      <c r="U512" s="299"/>
      <c r="V512" s="299"/>
      <c r="W512" s="299"/>
      <c r="X512" s="299"/>
      <c r="Y512" s="299"/>
      <c r="Z512" s="299"/>
      <c r="AA512" s="299"/>
      <c r="AB512" s="299"/>
      <c r="AC512" s="299"/>
      <c r="AD512" s="299"/>
      <c r="AE512" s="299"/>
      <c r="AF512" s="299"/>
      <c r="AG512" s="299"/>
      <c r="AH512" s="299"/>
      <c r="AI512" s="299"/>
      <c r="AJ512" s="299"/>
      <c r="AK512" s="299"/>
    </row>
    <row r="513" spans="1:37" ht="12.75" customHeight="1" x14ac:dyDescent="0.25">
      <c r="A513" s="299"/>
      <c r="B513" s="45"/>
      <c r="C513" s="299"/>
      <c r="D513" s="299"/>
      <c r="E513" s="299"/>
      <c r="F513" s="345"/>
      <c r="G513" s="345"/>
      <c r="H513" s="345"/>
      <c r="I513" s="345"/>
      <c r="J513" s="345"/>
      <c r="K513" s="345"/>
      <c r="L513" s="345"/>
      <c r="M513" s="345"/>
      <c r="N513" s="345"/>
      <c r="O513" s="299"/>
      <c r="P513" s="299"/>
      <c r="Q513" s="299"/>
      <c r="R513" s="299"/>
      <c r="S513" s="299"/>
      <c r="T513" s="299"/>
      <c r="U513" s="299"/>
      <c r="V513" s="299"/>
      <c r="W513" s="299"/>
      <c r="X513" s="299"/>
      <c r="Y513" s="299"/>
      <c r="Z513" s="299"/>
      <c r="AA513" s="299"/>
      <c r="AB513" s="299"/>
      <c r="AC513" s="299"/>
      <c r="AD513" s="299"/>
      <c r="AE513" s="299"/>
      <c r="AF513" s="299"/>
      <c r="AG513" s="299"/>
      <c r="AH513" s="299"/>
      <c r="AI513" s="299"/>
      <c r="AJ513" s="299"/>
      <c r="AK513" s="299"/>
    </row>
    <row r="514" spans="1:37" ht="12.75" customHeight="1" x14ac:dyDescent="0.25">
      <c r="A514" s="299"/>
      <c r="B514" s="45"/>
      <c r="C514" s="299"/>
      <c r="D514" s="299"/>
      <c r="E514" s="299"/>
      <c r="F514" s="345"/>
      <c r="G514" s="345"/>
      <c r="H514" s="345"/>
      <c r="I514" s="345"/>
      <c r="J514" s="345"/>
      <c r="K514" s="345"/>
      <c r="L514" s="345"/>
      <c r="M514" s="345"/>
      <c r="N514" s="345"/>
      <c r="O514" s="299"/>
      <c r="P514" s="299"/>
      <c r="Q514" s="299"/>
      <c r="R514" s="299"/>
      <c r="S514" s="299"/>
      <c r="T514" s="299"/>
      <c r="U514" s="299"/>
      <c r="V514" s="299"/>
      <c r="W514" s="299"/>
      <c r="X514" s="299"/>
      <c r="Y514" s="299"/>
      <c r="Z514" s="299"/>
      <c r="AA514" s="299"/>
      <c r="AB514" s="299"/>
      <c r="AC514" s="299"/>
      <c r="AD514" s="299"/>
      <c r="AE514" s="299"/>
      <c r="AF514" s="299"/>
      <c r="AG514" s="299"/>
      <c r="AH514" s="299"/>
      <c r="AI514" s="299"/>
      <c r="AJ514" s="299"/>
      <c r="AK514" s="299"/>
    </row>
    <row r="515" spans="1:37" ht="12.75" customHeight="1" x14ac:dyDescent="0.25">
      <c r="A515" s="299"/>
      <c r="B515" s="45"/>
      <c r="C515" s="299"/>
      <c r="D515" s="299"/>
      <c r="E515" s="299"/>
      <c r="F515" s="345"/>
      <c r="G515" s="345"/>
      <c r="H515" s="345"/>
      <c r="I515" s="345"/>
      <c r="J515" s="345"/>
      <c r="K515" s="345"/>
      <c r="L515" s="345"/>
      <c r="M515" s="345"/>
      <c r="N515" s="345"/>
      <c r="O515" s="299"/>
      <c r="P515" s="299"/>
      <c r="Q515" s="299"/>
      <c r="R515" s="299"/>
      <c r="S515" s="299"/>
      <c r="T515" s="299"/>
      <c r="U515" s="299"/>
      <c r="V515" s="299"/>
      <c r="W515" s="299"/>
      <c r="X515" s="299"/>
      <c r="Y515" s="299"/>
      <c r="Z515" s="299"/>
      <c r="AA515" s="299"/>
      <c r="AB515" s="299"/>
      <c r="AC515" s="299"/>
      <c r="AD515" s="299"/>
      <c r="AE515" s="299"/>
      <c r="AF515" s="299"/>
      <c r="AG515" s="299"/>
      <c r="AH515" s="299"/>
      <c r="AI515" s="299"/>
      <c r="AJ515" s="299"/>
      <c r="AK515" s="299"/>
    </row>
    <row r="516" spans="1:37" ht="12.75" customHeight="1" x14ac:dyDescent="0.25">
      <c r="A516" s="299"/>
      <c r="B516" s="45"/>
      <c r="C516" s="299"/>
      <c r="D516" s="299"/>
      <c r="E516" s="299"/>
      <c r="F516" s="345"/>
      <c r="G516" s="345"/>
      <c r="H516" s="345"/>
      <c r="I516" s="345"/>
      <c r="J516" s="345"/>
      <c r="K516" s="345"/>
      <c r="L516" s="345"/>
      <c r="M516" s="345"/>
      <c r="N516" s="345"/>
      <c r="O516" s="299"/>
      <c r="P516" s="299"/>
      <c r="Q516" s="299"/>
      <c r="R516" s="299"/>
      <c r="S516" s="299"/>
      <c r="T516" s="299"/>
      <c r="U516" s="299"/>
      <c r="V516" s="299"/>
      <c r="W516" s="299"/>
      <c r="X516" s="299"/>
      <c r="Y516" s="299"/>
      <c r="Z516" s="299"/>
      <c r="AA516" s="299"/>
      <c r="AB516" s="299"/>
      <c r="AC516" s="299"/>
      <c r="AD516" s="299"/>
      <c r="AE516" s="299"/>
      <c r="AF516" s="299"/>
      <c r="AG516" s="299"/>
      <c r="AH516" s="299"/>
      <c r="AI516" s="299"/>
      <c r="AJ516" s="299"/>
      <c r="AK516" s="299"/>
    </row>
    <row r="517" spans="1:37" ht="12.75" customHeight="1" x14ac:dyDescent="0.25">
      <c r="A517" s="299"/>
      <c r="B517" s="45"/>
      <c r="C517" s="299"/>
      <c r="D517" s="299"/>
      <c r="E517" s="299"/>
      <c r="F517" s="345"/>
      <c r="G517" s="345"/>
      <c r="H517" s="345"/>
      <c r="I517" s="345"/>
      <c r="J517" s="345"/>
      <c r="K517" s="345"/>
      <c r="L517" s="345"/>
      <c r="M517" s="345"/>
      <c r="N517" s="345"/>
      <c r="O517" s="299"/>
      <c r="P517" s="299"/>
      <c r="Q517" s="299"/>
      <c r="R517" s="299"/>
      <c r="S517" s="299"/>
      <c r="T517" s="299"/>
      <c r="U517" s="299"/>
      <c r="V517" s="299"/>
      <c r="W517" s="299"/>
      <c r="X517" s="299"/>
      <c r="Y517" s="299"/>
      <c r="Z517" s="299"/>
      <c r="AA517" s="299"/>
      <c r="AB517" s="299"/>
      <c r="AC517" s="299"/>
      <c r="AD517" s="299"/>
      <c r="AE517" s="299"/>
      <c r="AF517" s="299"/>
      <c r="AG517" s="299"/>
      <c r="AH517" s="299"/>
      <c r="AI517" s="299"/>
      <c r="AJ517" s="299"/>
      <c r="AK517" s="299"/>
    </row>
    <row r="518" spans="1:37" ht="12.75" customHeight="1" x14ac:dyDescent="0.25">
      <c r="A518" s="299"/>
      <c r="B518" s="45"/>
      <c r="C518" s="299"/>
      <c r="D518" s="299"/>
      <c r="E518" s="299"/>
      <c r="F518" s="345"/>
      <c r="G518" s="345"/>
      <c r="H518" s="345"/>
      <c r="I518" s="345"/>
      <c r="J518" s="345"/>
      <c r="K518" s="345"/>
      <c r="L518" s="345"/>
      <c r="M518" s="345"/>
      <c r="N518" s="345"/>
      <c r="O518" s="299"/>
      <c r="P518" s="299"/>
      <c r="Q518" s="299"/>
      <c r="R518" s="299"/>
      <c r="S518" s="299"/>
      <c r="T518" s="299"/>
      <c r="U518" s="299"/>
      <c r="V518" s="299"/>
      <c r="W518" s="299"/>
      <c r="X518" s="299"/>
      <c r="Y518" s="299"/>
      <c r="Z518" s="299"/>
      <c r="AA518" s="299"/>
      <c r="AB518" s="299"/>
      <c r="AC518" s="299"/>
      <c r="AD518" s="299"/>
      <c r="AE518" s="299"/>
      <c r="AF518" s="299"/>
      <c r="AG518" s="299"/>
      <c r="AH518" s="299"/>
      <c r="AI518" s="299"/>
      <c r="AJ518" s="299"/>
      <c r="AK518" s="299"/>
    </row>
    <row r="519" spans="1:37" ht="12.75" customHeight="1" x14ac:dyDescent="0.25">
      <c r="A519" s="299"/>
      <c r="B519" s="45"/>
      <c r="C519" s="299"/>
      <c r="D519" s="299"/>
      <c r="E519" s="299"/>
      <c r="F519" s="345"/>
      <c r="G519" s="345"/>
      <c r="H519" s="345"/>
      <c r="I519" s="345"/>
      <c r="J519" s="345"/>
      <c r="K519" s="345"/>
      <c r="L519" s="345"/>
      <c r="M519" s="345"/>
      <c r="N519" s="345"/>
      <c r="O519" s="299"/>
      <c r="P519" s="299"/>
      <c r="Q519" s="299"/>
      <c r="R519" s="299"/>
      <c r="S519" s="299"/>
      <c r="T519" s="299"/>
      <c r="U519" s="299"/>
      <c r="V519" s="299"/>
      <c r="W519" s="299"/>
      <c r="X519" s="299"/>
      <c r="Y519" s="299"/>
      <c r="Z519" s="299"/>
      <c r="AA519" s="299"/>
      <c r="AB519" s="299"/>
      <c r="AC519" s="299"/>
      <c r="AD519" s="299"/>
      <c r="AE519" s="299"/>
      <c r="AF519" s="299"/>
      <c r="AG519" s="299"/>
      <c r="AH519" s="299"/>
      <c r="AI519" s="299"/>
      <c r="AJ519" s="299"/>
      <c r="AK519" s="299"/>
    </row>
    <row r="520" spans="1:37" ht="12.75" customHeight="1" x14ac:dyDescent="0.25">
      <c r="A520" s="299"/>
      <c r="B520" s="45"/>
      <c r="C520" s="299"/>
      <c r="D520" s="299"/>
      <c r="E520" s="299"/>
      <c r="F520" s="345"/>
      <c r="G520" s="345"/>
      <c r="H520" s="345"/>
      <c r="I520" s="345"/>
      <c r="J520" s="345"/>
      <c r="K520" s="345"/>
      <c r="L520" s="345"/>
      <c r="M520" s="345"/>
      <c r="N520" s="345"/>
      <c r="O520" s="299"/>
      <c r="P520" s="299"/>
      <c r="Q520" s="299"/>
      <c r="R520" s="299"/>
      <c r="S520" s="299"/>
      <c r="T520" s="299"/>
      <c r="U520" s="299"/>
      <c r="V520" s="299"/>
      <c r="W520" s="299"/>
      <c r="X520" s="299"/>
      <c r="Y520" s="299"/>
      <c r="Z520" s="299"/>
      <c r="AA520" s="299"/>
      <c r="AB520" s="299"/>
      <c r="AC520" s="299"/>
      <c r="AD520" s="299"/>
      <c r="AE520" s="299"/>
      <c r="AF520" s="299"/>
      <c r="AG520" s="299"/>
      <c r="AH520" s="299"/>
      <c r="AI520" s="299"/>
      <c r="AJ520" s="299"/>
      <c r="AK520" s="299"/>
    </row>
    <row r="521" spans="1:37" ht="12.75" customHeight="1" x14ac:dyDescent="0.25">
      <c r="A521" s="299"/>
      <c r="B521" s="45"/>
      <c r="C521" s="299"/>
      <c r="D521" s="299"/>
      <c r="E521" s="299"/>
      <c r="F521" s="345"/>
      <c r="G521" s="345"/>
      <c r="H521" s="345"/>
      <c r="I521" s="345"/>
      <c r="J521" s="345"/>
      <c r="K521" s="345"/>
      <c r="L521" s="345"/>
      <c r="M521" s="345"/>
      <c r="N521" s="345"/>
      <c r="O521" s="299"/>
      <c r="P521" s="299"/>
      <c r="Q521" s="299"/>
      <c r="R521" s="299"/>
      <c r="S521" s="299"/>
      <c r="T521" s="299"/>
      <c r="U521" s="299"/>
      <c r="V521" s="299"/>
      <c r="W521" s="299"/>
      <c r="X521" s="299"/>
      <c r="Y521" s="299"/>
      <c r="Z521" s="299"/>
      <c r="AA521" s="299"/>
      <c r="AB521" s="299"/>
      <c r="AC521" s="299"/>
      <c r="AD521" s="299"/>
      <c r="AE521" s="299"/>
      <c r="AF521" s="299"/>
      <c r="AG521" s="299"/>
      <c r="AH521" s="299"/>
      <c r="AI521" s="299"/>
      <c r="AJ521" s="299"/>
      <c r="AK521" s="299"/>
    </row>
    <row r="522" spans="1:37" ht="12.75" customHeight="1" x14ac:dyDescent="0.25">
      <c r="A522" s="299"/>
      <c r="B522" s="45"/>
      <c r="C522" s="299"/>
      <c r="D522" s="299"/>
      <c r="E522" s="299"/>
      <c r="F522" s="345"/>
      <c r="G522" s="345"/>
      <c r="H522" s="345"/>
      <c r="I522" s="345"/>
      <c r="J522" s="345"/>
      <c r="K522" s="345"/>
      <c r="L522" s="345"/>
      <c r="M522" s="345"/>
      <c r="N522" s="345"/>
      <c r="O522" s="299"/>
      <c r="P522" s="299"/>
      <c r="Q522" s="299"/>
      <c r="R522" s="299"/>
      <c r="S522" s="299"/>
      <c r="T522" s="299"/>
      <c r="U522" s="299"/>
      <c r="V522" s="299"/>
      <c r="W522" s="299"/>
      <c r="X522" s="299"/>
      <c r="Y522" s="299"/>
      <c r="Z522" s="299"/>
      <c r="AA522" s="299"/>
      <c r="AB522" s="299"/>
      <c r="AC522" s="299"/>
      <c r="AD522" s="299"/>
      <c r="AE522" s="299"/>
      <c r="AF522" s="299"/>
      <c r="AG522" s="299"/>
      <c r="AH522" s="299"/>
      <c r="AI522" s="299"/>
      <c r="AJ522" s="299"/>
      <c r="AK522" s="299"/>
    </row>
    <row r="523" spans="1:37" ht="12.75" customHeight="1" x14ac:dyDescent="0.25">
      <c r="A523" s="299"/>
      <c r="B523" s="45"/>
      <c r="C523" s="299"/>
      <c r="D523" s="299"/>
      <c r="E523" s="299"/>
      <c r="F523" s="345"/>
      <c r="G523" s="345"/>
      <c r="H523" s="345"/>
      <c r="I523" s="345"/>
      <c r="J523" s="345"/>
      <c r="K523" s="345"/>
      <c r="L523" s="345"/>
      <c r="M523" s="345"/>
      <c r="N523" s="345"/>
      <c r="O523" s="299"/>
      <c r="P523" s="299"/>
      <c r="Q523" s="299"/>
      <c r="R523" s="299"/>
      <c r="S523" s="299"/>
      <c r="T523" s="299"/>
      <c r="U523" s="299"/>
      <c r="V523" s="299"/>
      <c r="W523" s="299"/>
      <c r="X523" s="299"/>
      <c r="Y523" s="299"/>
      <c r="Z523" s="299"/>
      <c r="AA523" s="299"/>
      <c r="AB523" s="299"/>
      <c r="AC523" s="299"/>
      <c r="AD523" s="299"/>
      <c r="AE523" s="299"/>
      <c r="AF523" s="299"/>
      <c r="AG523" s="299"/>
      <c r="AH523" s="299"/>
      <c r="AI523" s="299"/>
      <c r="AJ523" s="299"/>
      <c r="AK523" s="299"/>
    </row>
    <row r="524" spans="1:37" ht="12.75" customHeight="1" x14ac:dyDescent="0.25">
      <c r="A524" s="299"/>
      <c r="B524" s="45"/>
      <c r="C524" s="299"/>
      <c r="D524" s="299"/>
      <c r="E524" s="299"/>
      <c r="F524" s="345"/>
      <c r="G524" s="345"/>
      <c r="H524" s="345"/>
      <c r="I524" s="345"/>
      <c r="J524" s="345"/>
      <c r="K524" s="345"/>
      <c r="L524" s="345"/>
      <c r="M524" s="345"/>
      <c r="N524" s="345"/>
      <c r="O524" s="299"/>
      <c r="P524" s="299"/>
      <c r="Q524" s="299"/>
      <c r="R524" s="299"/>
      <c r="S524" s="299"/>
      <c r="T524" s="299"/>
      <c r="U524" s="299"/>
      <c r="V524" s="299"/>
      <c r="W524" s="299"/>
      <c r="X524" s="299"/>
      <c r="Y524" s="299"/>
      <c r="Z524" s="299"/>
      <c r="AA524" s="299"/>
      <c r="AB524" s="299"/>
      <c r="AC524" s="299"/>
      <c r="AD524" s="299"/>
      <c r="AE524" s="299"/>
      <c r="AF524" s="299"/>
      <c r="AG524" s="299"/>
      <c r="AH524" s="299"/>
      <c r="AI524" s="299"/>
      <c r="AJ524" s="299"/>
      <c r="AK524" s="299"/>
    </row>
    <row r="525" spans="1:37" ht="12.75" customHeight="1" x14ac:dyDescent="0.25">
      <c r="A525" s="299"/>
      <c r="B525" s="45"/>
      <c r="C525" s="299"/>
      <c r="D525" s="299"/>
      <c r="E525" s="299"/>
      <c r="F525" s="345"/>
      <c r="G525" s="345"/>
      <c r="H525" s="345"/>
      <c r="I525" s="345"/>
      <c r="J525" s="345"/>
      <c r="K525" s="345"/>
      <c r="L525" s="345"/>
      <c r="M525" s="345"/>
      <c r="N525" s="345"/>
      <c r="O525" s="299"/>
      <c r="P525" s="299"/>
      <c r="Q525" s="299"/>
      <c r="R525" s="299"/>
      <c r="S525" s="299"/>
      <c r="T525" s="299"/>
      <c r="U525" s="299"/>
      <c r="V525" s="299"/>
      <c r="W525" s="299"/>
      <c r="X525" s="299"/>
      <c r="Y525" s="299"/>
      <c r="Z525" s="299"/>
      <c r="AA525" s="299"/>
      <c r="AB525" s="299"/>
      <c r="AC525" s="299"/>
      <c r="AD525" s="299"/>
      <c r="AE525" s="299"/>
      <c r="AF525" s="299"/>
      <c r="AG525" s="299"/>
      <c r="AH525" s="299"/>
      <c r="AI525" s="299"/>
      <c r="AJ525" s="299"/>
      <c r="AK525" s="299"/>
    </row>
    <row r="526" spans="1:37" ht="12.75" customHeight="1" x14ac:dyDescent="0.25">
      <c r="A526" s="299"/>
      <c r="B526" s="45"/>
      <c r="C526" s="299"/>
      <c r="D526" s="299"/>
      <c r="E526" s="299"/>
      <c r="F526" s="345"/>
      <c r="G526" s="345"/>
      <c r="H526" s="345"/>
      <c r="I526" s="345"/>
      <c r="J526" s="345"/>
      <c r="K526" s="345"/>
      <c r="L526" s="345"/>
      <c r="M526" s="345"/>
      <c r="N526" s="345"/>
      <c r="O526" s="299"/>
      <c r="P526" s="299"/>
      <c r="Q526" s="299"/>
      <c r="R526" s="299"/>
      <c r="S526" s="299"/>
      <c r="T526" s="299"/>
      <c r="U526" s="299"/>
      <c r="V526" s="299"/>
      <c r="W526" s="299"/>
      <c r="X526" s="299"/>
      <c r="Y526" s="299"/>
      <c r="Z526" s="299"/>
      <c r="AA526" s="299"/>
      <c r="AB526" s="299"/>
      <c r="AC526" s="299"/>
      <c r="AD526" s="299"/>
      <c r="AE526" s="299"/>
      <c r="AF526" s="299"/>
      <c r="AG526" s="299"/>
      <c r="AH526" s="299"/>
      <c r="AI526" s="299"/>
      <c r="AJ526" s="299"/>
      <c r="AK526" s="299"/>
    </row>
    <row r="527" spans="1:37" ht="12.75" customHeight="1" x14ac:dyDescent="0.25">
      <c r="A527" s="299"/>
      <c r="B527" s="45"/>
      <c r="C527" s="299"/>
      <c r="D527" s="299"/>
      <c r="E527" s="299"/>
      <c r="F527" s="345"/>
      <c r="G527" s="345"/>
      <c r="H527" s="345"/>
      <c r="I527" s="345"/>
      <c r="J527" s="345"/>
      <c r="K527" s="345"/>
      <c r="L527" s="345"/>
      <c r="M527" s="345"/>
      <c r="N527" s="345"/>
      <c r="O527" s="299"/>
      <c r="P527" s="299"/>
      <c r="Q527" s="299"/>
      <c r="R527" s="299"/>
      <c r="S527" s="299"/>
      <c r="T527" s="299"/>
      <c r="U527" s="299"/>
      <c r="V527" s="299"/>
      <c r="W527" s="299"/>
      <c r="X527" s="299"/>
      <c r="Y527" s="299"/>
      <c r="Z527" s="299"/>
      <c r="AA527" s="299"/>
      <c r="AB527" s="299"/>
      <c r="AC527" s="299"/>
      <c r="AD527" s="299"/>
      <c r="AE527" s="299"/>
      <c r="AF527" s="299"/>
      <c r="AG527" s="299"/>
      <c r="AH527" s="299"/>
      <c r="AI527" s="299"/>
      <c r="AJ527" s="299"/>
      <c r="AK527" s="299"/>
    </row>
    <row r="528" spans="1:37" ht="12.75" customHeight="1" x14ac:dyDescent="0.25">
      <c r="A528" s="299"/>
      <c r="B528" s="45"/>
      <c r="C528" s="299"/>
      <c r="D528" s="299"/>
      <c r="E528" s="299"/>
      <c r="F528" s="345"/>
      <c r="G528" s="345"/>
      <c r="H528" s="345"/>
      <c r="I528" s="345"/>
      <c r="J528" s="345"/>
      <c r="K528" s="345"/>
      <c r="L528" s="345"/>
      <c r="M528" s="345"/>
      <c r="N528" s="345"/>
      <c r="O528" s="299"/>
      <c r="P528" s="299"/>
      <c r="Q528" s="299"/>
      <c r="R528" s="299"/>
      <c r="S528" s="299"/>
      <c r="T528" s="299"/>
      <c r="U528" s="299"/>
      <c r="V528" s="299"/>
      <c r="W528" s="299"/>
      <c r="X528" s="299"/>
      <c r="Y528" s="299"/>
      <c r="Z528" s="299"/>
      <c r="AA528" s="299"/>
      <c r="AB528" s="299"/>
      <c r="AC528" s="299"/>
      <c r="AD528" s="299"/>
      <c r="AE528" s="299"/>
      <c r="AF528" s="299"/>
      <c r="AG528" s="299"/>
      <c r="AH528" s="299"/>
      <c r="AI528" s="299"/>
      <c r="AJ528" s="299"/>
      <c r="AK528" s="299"/>
    </row>
    <row r="529" spans="1:37" ht="12.75" customHeight="1" x14ac:dyDescent="0.25">
      <c r="A529" s="299"/>
      <c r="B529" s="45"/>
      <c r="C529" s="299"/>
      <c r="D529" s="299"/>
      <c r="E529" s="299"/>
      <c r="F529" s="345"/>
      <c r="G529" s="345"/>
      <c r="H529" s="345"/>
      <c r="I529" s="345"/>
      <c r="J529" s="345"/>
      <c r="K529" s="345"/>
      <c r="L529" s="345"/>
      <c r="M529" s="345"/>
      <c r="N529" s="345"/>
      <c r="O529" s="299"/>
      <c r="P529" s="299"/>
      <c r="Q529" s="299"/>
      <c r="R529" s="299"/>
      <c r="S529" s="299"/>
      <c r="T529" s="299"/>
      <c r="U529" s="299"/>
      <c r="V529" s="299"/>
      <c r="W529" s="299"/>
      <c r="X529" s="299"/>
      <c r="Y529" s="299"/>
      <c r="Z529" s="299"/>
      <c r="AA529" s="299"/>
      <c r="AB529" s="299"/>
      <c r="AC529" s="299"/>
      <c r="AD529" s="299"/>
      <c r="AE529" s="299"/>
      <c r="AF529" s="299"/>
      <c r="AG529" s="299"/>
      <c r="AH529" s="299"/>
      <c r="AI529" s="299"/>
      <c r="AJ529" s="299"/>
      <c r="AK529" s="299"/>
    </row>
    <row r="530" spans="1:37" ht="12.75" customHeight="1" x14ac:dyDescent="0.25">
      <c r="A530" s="299"/>
      <c r="B530" s="45"/>
      <c r="C530" s="299"/>
      <c r="D530" s="299"/>
      <c r="E530" s="299"/>
      <c r="F530" s="345"/>
      <c r="G530" s="345"/>
      <c r="H530" s="345"/>
      <c r="I530" s="345"/>
      <c r="J530" s="345"/>
      <c r="K530" s="345"/>
      <c r="L530" s="345"/>
      <c r="M530" s="345"/>
      <c r="N530" s="345"/>
      <c r="O530" s="299"/>
      <c r="P530" s="299"/>
      <c r="Q530" s="299"/>
      <c r="R530" s="299"/>
      <c r="S530" s="299"/>
      <c r="T530" s="299"/>
      <c r="U530" s="299"/>
      <c r="V530" s="299"/>
      <c r="W530" s="299"/>
      <c r="X530" s="299"/>
      <c r="Y530" s="299"/>
      <c r="Z530" s="299"/>
      <c r="AA530" s="299"/>
      <c r="AB530" s="299"/>
      <c r="AC530" s="299"/>
      <c r="AD530" s="299"/>
      <c r="AE530" s="299"/>
      <c r="AF530" s="299"/>
      <c r="AG530" s="299"/>
      <c r="AH530" s="299"/>
      <c r="AI530" s="299"/>
      <c r="AJ530" s="299"/>
      <c r="AK530" s="299"/>
    </row>
    <row r="531" spans="1:37" ht="12.75" customHeight="1" x14ac:dyDescent="0.25">
      <c r="A531" s="299"/>
      <c r="B531" s="45"/>
      <c r="C531" s="299"/>
      <c r="D531" s="299"/>
      <c r="E531" s="299"/>
      <c r="F531" s="345"/>
      <c r="G531" s="345"/>
      <c r="H531" s="345"/>
      <c r="I531" s="345"/>
      <c r="J531" s="345"/>
      <c r="K531" s="345"/>
      <c r="L531" s="345"/>
      <c r="M531" s="345"/>
      <c r="N531" s="345"/>
      <c r="O531" s="299"/>
      <c r="P531" s="299"/>
      <c r="Q531" s="299"/>
      <c r="R531" s="299"/>
      <c r="S531" s="299"/>
      <c r="T531" s="299"/>
      <c r="U531" s="299"/>
      <c r="V531" s="299"/>
      <c r="W531" s="299"/>
      <c r="X531" s="299"/>
      <c r="Y531" s="299"/>
      <c r="Z531" s="299"/>
      <c r="AA531" s="299"/>
      <c r="AB531" s="299"/>
      <c r="AC531" s="299"/>
      <c r="AD531" s="299"/>
      <c r="AE531" s="299"/>
      <c r="AF531" s="299"/>
      <c r="AG531" s="299"/>
      <c r="AH531" s="299"/>
      <c r="AI531" s="299"/>
      <c r="AJ531" s="299"/>
      <c r="AK531" s="299"/>
    </row>
    <row r="532" spans="1:37" ht="12.75" customHeight="1" x14ac:dyDescent="0.25">
      <c r="A532" s="299"/>
      <c r="B532" s="45"/>
      <c r="C532" s="299"/>
      <c r="D532" s="299"/>
      <c r="E532" s="299"/>
      <c r="F532" s="345"/>
      <c r="G532" s="345"/>
      <c r="H532" s="345"/>
      <c r="I532" s="345"/>
      <c r="J532" s="345"/>
      <c r="K532" s="345"/>
      <c r="L532" s="345"/>
      <c r="M532" s="345"/>
      <c r="N532" s="345"/>
      <c r="O532" s="299"/>
      <c r="P532" s="299"/>
      <c r="Q532" s="299"/>
      <c r="R532" s="299"/>
      <c r="S532" s="299"/>
      <c r="T532" s="299"/>
      <c r="U532" s="299"/>
      <c r="V532" s="299"/>
      <c r="W532" s="299"/>
      <c r="X532" s="299"/>
      <c r="Y532" s="299"/>
      <c r="Z532" s="299"/>
      <c r="AA532" s="299"/>
      <c r="AB532" s="299"/>
      <c r="AC532" s="299"/>
      <c r="AD532" s="299"/>
      <c r="AE532" s="299"/>
      <c r="AF532" s="299"/>
      <c r="AG532" s="299"/>
      <c r="AH532" s="299"/>
      <c r="AI532" s="299"/>
      <c r="AJ532" s="299"/>
      <c r="AK532" s="299"/>
    </row>
    <row r="533" spans="1:37" ht="12.75" customHeight="1" x14ac:dyDescent="0.25">
      <c r="A533" s="299"/>
      <c r="B533" s="45"/>
      <c r="C533" s="299"/>
      <c r="D533" s="299"/>
      <c r="E533" s="299"/>
      <c r="F533" s="345"/>
      <c r="G533" s="345"/>
      <c r="H533" s="345"/>
      <c r="I533" s="345"/>
      <c r="J533" s="345"/>
      <c r="K533" s="345"/>
      <c r="L533" s="345"/>
      <c r="M533" s="345"/>
      <c r="N533" s="345"/>
      <c r="O533" s="299"/>
      <c r="P533" s="299"/>
      <c r="Q533" s="299"/>
      <c r="R533" s="299"/>
      <c r="S533" s="299"/>
      <c r="T533" s="299"/>
      <c r="U533" s="299"/>
      <c r="V533" s="299"/>
      <c r="W533" s="299"/>
      <c r="X533" s="299"/>
      <c r="Y533" s="299"/>
      <c r="Z533" s="299"/>
      <c r="AA533" s="299"/>
      <c r="AB533" s="299"/>
      <c r="AC533" s="299"/>
      <c r="AD533" s="299"/>
      <c r="AE533" s="299"/>
      <c r="AF533" s="299"/>
      <c r="AG533" s="299"/>
      <c r="AH533" s="299"/>
      <c r="AI533" s="299"/>
      <c r="AJ533" s="299"/>
      <c r="AK533" s="299"/>
    </row>
    <row r="534" spans="1:37" ht="12.75" customHeight="1" x14ac:dyDescent="0.25">
      <c r="A534" s="299"/>
      <c r="B534" s="45"/>
      <c r="C534" s="299"/>
      <c r="D534" s="299"/>
      <c r="E534" s="299"/>
      <c r="F534" s="345"/>
      <c r="G534" s="345"/>
      <c r="H534" s="345"/>
      <c r="I534" s="345"/>
      <c r="J534" s="345"/>
      <c r="K534" s="345"/>
      <c r="L534" s="345"/>
      <c r="M534" s="345"/>
      <c r="N534" s="345"/>
      <c r="O534" s="299"/>
      <c r="P534" s="299"/>
      <c r="Q534" s="299"/>
      <c r="R534" s="299"/>
      <c r="S534" s="299"/>
      <c r="T534" s="299"/>
      <c r="U534" s="299"/>
      <c r="V534" s="299"/>
      <c r="W534" s="299"/>
      <c r="X534" s="299"/>
      <c r="Y534" s="299"/>
      <c r="Z534" s="299"/>
      <c r="AA534" s="299"/>
      <c r="AB534" s="299"/>
      <c r="AC534" s="299"/>
      <c r="AD534" s="299"/>
      <c r="AE534" s="299"/>
      <c r="AF534" s="299"/>
      <c r="AG534" s="299"/>
      <c r="AH534" s="299"/>
      <c r="AI534" s="299"/>
      <c r="AJ534" s="299"/>
      <c r="AK534" s="299"/>
    </row>
    <row r="535" spans="1:37" ht="12.75" customHeight="1" x14ac:dyDescent="0.25">
      <c r="A535" s="299"/>
      <c r="B535" s="45"/>
      <c r="C535" s="299"/>
      <c r="D535" s="299"/>
      <c r="E535" s="299"/>
      <c r="F535" s="345"/>
      <c r="G535" s="345"/>
      <c r="H535" s="345"/>
      <c r="I535" s="345"/>
      <c r="J535" s="345"/>
      <c r="K535" s="345"/>
      <c r="L535" s="345"/>
      <c r="M535" s="345"/>
      <c r="N535" s="345"/>
      <c r="O535" s="299"/>
      <c r="P535" s="299"/>
      <c r="Q535" s="299"/>
      <c r="R535" s="299"/>
      <c r="S535" s="299"/>
      <c r="T535" s="299"/>
      <c r="U535" s="299"/>
      <c r="V535" s="299"/>
      <c r="W535" s="299"/>
      <c r="X535" s="299"/>
      <c r="Y535" s="299"/>
      <c r="Z535" s="299"/>
      <c r="AA535" s="299"/>
      <c r="AB535" s="299"/>
      <c r="AC535" s="299"/>
      <c r="AD535" s="299"/>
      <c r="AE535" s="299"/>
      <c r="AF535" s="299"/>
      <c r="AG535" s="299"/>
      <c r="AH535" s="299"/>
      <c r="AI535" s="299"/>
      <c r="AJ535" s="299"/>
      <c r="AK535" s="299"/>
    </row>
    <row r="536" spans="1:37" ht="12.75" customHeight="1" x14ac:dyDescent="0.25">
      <c r="A536" s="299"/>
      <c r="B536" s="45"/>
      <c r="C536" s="299"/>
      <c r="D536" s="299"/>
      <c r="E536" s="299"/>
      <c r="F536" s="345"/>
      <c r="G536" s="345"/>
      <c r="H536" s="345"/>
      <c r="I536" s="345"/>
      <c r="J536" s="345"/>
      <c r="K536" s="345"/>
      <c r="L536" s="345"/>
      <c r="M536" s="345"/>
      <c r="N536" s="345"/>
      <c r="O536" s="299"/>
      <c r="P536" s="299"/>
      <c r="Q536" s="299"/>
      <c r="R536" s="299"/>
      <c r="S536" s="299"/>
      <c r="T536" s="299"/>
      <c r="U536" s="299"/>
      <c r="V536" s="299"/>
      <c r="W536" s="299"/>
      <c r="X536" s="299"/>
      <c r="Y536" s="299"/>
      <c r="Z536" s="299"/>
      <c r="AA536" s="299"/>
      <c r="AB536" s="299"/>
      <c r="AC536" s="299"/>
      <c r="AD536" s="299"/>
      <c r="AE536" s="299"/>
      <c r="AF536" s="299"/>
      <c r="AG536" s="299"/>
      <c r="AH536" s="299"/>
      <c r="AI536" s="299"/>
      <c r="AJ536" s="299"/>
      <c r="AK536" s="299"/>
    </row>
    <row r="537" spans="1:37" ht="12.75" customHeight="1" x14ac:dyDescent="0.25">
      <c r="A537" s="299"/>
      <c r="B537" s="45"/>
      <c r="C537" s="299"/>
      <c r="D537" s="299"/>
      <c r="E537" s="299"/>
      <c r="F537" s="345"/>
      <c r="G537" s="345"/>
      <c r="H537" s="345"/>
      <c r="I537" s="345"/>
      <c r="J537" s="345"/>
      <c r="K537" s="345"/>
      <c r="L537" s="345"/>
      <c r="M537" s="345"/>
      <c r="N537" s="345"/>
      <c r="O537" s="299"/>
      <c r="P537" s="299"/>
      <c r="Q537" s="299"/>
      <c r="R537" s="299"/>
      <c r="S537" s="299"/>
      <c r="T537" s="299"/>
      <c r="U537" s="299"/>
      <c r="V537" s="299"/>
      <c r="W537" s="299"/>
      <c r="X537" s="299"/>
      <c r="Y537" s="299"/>
      <c r="Z537" s="299"/>
      <c r="AA537" s="299"/>
      <c r="AB537" s="299"/>
      <c r="AC537" s="299"/>
      <c r="AD537" s="299"/>
      <c r="AE537" s="299"/>
      <c r="AF537" s="299"/>
      <c r="AG537" s="299"/>
      <c r="AH537" s="299"/>
      <c r="AI537" s="299"/>
      <c r="AJ537" s="299"/>
      <c r="AK537" s="299"/>
    </row>
    <row r="538" spans="1:37" ht="12.75" customHeight="1" x14ac:dyDescent="0.25">
      <c r="A538" s="299"/>
      <c r="B538" s="45"/>
      <c r="C538" s="299"/>
      <c r="D538" s="299"/>
      <c r="E538" s="299"/>
      <c r="F538" s="345"/>
      <c r="G538" s="345"/>
      <c r="H538" s="345"/>
      <c r="I538" s="345"/>
      <c r="J538" s="345"/>
      <c r="K538" s="345"/>
      <c r="L538" s="345"/>
      <c r="M538" s="345"/>
      <c r="N538" s="345"/>
      <c r="O538" s="299"/>
      <c r="P538" s="299"/>
      <c r="Q538" s="299"/>
      <c r="R538" s="299"/>
      <c r="S538" s="299"/>
      <c r="T538" s="299"/>
      <c r="U538" s="299"/>
      <c r="V538" s="299"/>
      <c r="W538" s="299"/>
      <c r="X538" s="299"/>
      <c r="Y538" s="299"/>
      <c r="Z538" s="299"/>
      <c r="AA538" s="299"/>
      <c r="AB538" s="299"/>
      <c r="AC538" s="299"/>
      <c r="AD538" s="299"/>
      <c r="AE538" s="299"/>
      <c r="AF538" s="299"/>
      <c r="AG538" s="299"/>
      <c r="AH538" s="299"/>
      <c r="AI538" s="299"/>
      <c r="AJ538" s="299"/>
      <c r="AK538" s="299"/>
    </row>
    <row r="539" spans="1:37" ht="12.75" customHeight="1" x14ac:dyDescent="0.25">
      <c r="A539" s="299"/>
      <c r="B539" s="45"/>
      <c r="C539" s="299"/>
      <c r="D539" s="299"/>
      <c r="E539" s="299"/>
      <c r="F539" s="345"/>
      <c r="G539" s="345"/>
      <c r="H539" s="345"/>
      <c r="I539" s="345"/>
      <c r="J539" s="345"/>
      <c r="K539" s="345"/>
      <c r="L539" s="345"/>
      <c r="M539" s="345"/>
      <c r="N539" s="345"/>
      <c r="O539" s="299"/>
      <c r="P539" s="299"/>
      <c r="Q539" s="299"/>
      <c r="R539" s="299"/>
      <c r="S539" s="299"/>
      <c r="T539" s="299"/>
      <c r="U539" s="299"/>
      <c r="V539" s="299"/>
      <c r="W539" s="299"/>
      <c r="X539" s="299"/>
      <c r="Y539" s="299"/>
      <c r="Z539" s="299"/>
      <c r="AA539" s="299"/>
      <c r="AB539" s="299"/>
      <c r="AC539" s="299"/>
      <c r="AD539" s="299"/>
      <c r="AE539" s="299"/>
      <c r="AF539" s="299"/>
      <c r="AG539" s="299"/>
      <c r="AH539" s="299"/>
      <c r="AI539" s="299"/>
      <c r="AJ539" s="299"/>
      <c r="AK539" s="299"/>
    </row>
    <row r="540" spans="1:37" ht="12.75" customHeight="1" x14ac:dyDescent="0.25">
      <c r="A540" s="299"/>
      <c r="B540" s="45"/>
      <c r="C540" s="299"/>
      <c r="D540" s="299"/>
      <c r="E540" s="299"/>
      <c r="F540" s="345"/>
      <c r="G540" s="345"/>
      <c r="H540" s="345"/>
      <c r="I540" s="345"/>
      <c r="J540" s="345"/>
      <c r="K540" s="345"/>
      <c r="L540" s="345"/>
      <c r="M540" s="345"/>
      <c r="N540" s="345"/>
      <c r="O540" s="299"/>
      <c r="P540" s="299"/>
      <c r="Q540" s="299"/>
      <c r="R540" s="299"/>
      <c r="S540" s="299"/>
      <c r="T540" s="299"/>
      <c r="U540" s="299"/>
      <c r="V540" s="299"/>
      <c r="W540" s="299"/>
      <c r="X540" s="299"/>
      <c r="Y540" s="299"/>
      <c r="Z540" s="299"/>
      <c r="AA540" s="299"/>
      <c r="AB540" s="299"/>
      <c r="AC540" s="299"/>
      <c r="AD540" s="299"/>
      <c r="AE540" s="299"/>
      <c r="AF540" s="299"/>
      <c r="AG540" s="299"/>
      <c r="AH540" s="299"/>
      <c r="AI540" s="299"/>
      <c r="AJ540" s="299"/>
      <c r="AK540" s="299"/>
    </row>
    <row r="541" spans="1:37" ht="12.75" customHeight="1" x14ac:dyDescent="0.25">
      <c r="A541" s="299"/>
      <c r="B541" s="45"/>
      <c r="C541" s="299"/>
      <c r="D541" s="299"/>
      <c r="E541" s="299"/>
      <c r="F541" s="345"/>
      <c r="G541" s="345"/>
      <c r="H541" s="345"/>
      <c r="I541" s="345"/>
      <c r="J541" s="345"/>
      <c r="K541" s="345"/>
      <c r="L541" s="345"/>
      <c r="M541" s="345"/>
      <c r="N541" s="345"/>
      <c r="O541" s="299"/>
      <c r="P541" s="299"/>
      <c r="Q541" s="299"/>
      <c r="R541" s="299"/>
      <c r="S541" s="299"/>
      <c r="T541" s="299"/>
      <c r="U541" s="299"/>
      <c r="V541" s="299"/>
      <c r="W541" s="299"/>
      <c r="X541" s="299"/>
      <c r="Y541" s="299"/>
      <c r="Z541" s="299"/>
      <c r="AA541" s="299"/>
      <c r="AB541" s="299"/>
      <c r="AC541" s="299"/>
      <c r="AD541" s="299"/>
      <c r="AE541" s="299"/>
      <c r="AF541" s="299"/>
      <c r="AG541" s="299"/>
      <c r="AH541" s="299"/>
      <c r="AI541" s="299"/>
      <c r="AJ541" s="299"/>
      <c r="AK541" s="299"/>
    </row>
    <row r="542" spans="1:37" ht="12.75" customHeight="1" x14ac:dyDescent="0.25">
      <c r="A542" s="299"/>
      <c r="B542" s="45"/>
      <c r="C542" s="299"/>
      <c r="D542" s="299"/>
      <c r="E542" s="299"/>
      <c r="F542" s="345"/>
      <c r="G542" s="345"/>
      <c r="H542" s="345"/>
      <c r="I542" s="345"/>
      <c r="J542" s="345"/>
      <c r="K542" s="345"/>
      <c r="L542" s="345"/>
      <c r="M542" s="345"/>
      <c r="N542" s="345"/>
      <c r="O542" s="299"/>
      <c r="P542" s="299"/>
      <c r="Q542" s="299"/>
      <c r="R542" s="299"/>
      <c r="S542" s="299"/>
      <c r="T542" s="299"/>
      <c r="U542" s="299"/>
      <c r="V542" s="299"/>
      <c r="W542" s="299"/>
      <c r="X542" s="299"/>
      <c r="Y542" s="299"/>
      <c r="Z542" s="299"/>
      <c r="AA542" s="299"/>
      <c r="AB542" s="299"/>
      <c r="AC542" s="299"/>
      <c r="AD542" s="299"/>
      <c r="AE542" s="299"/>
      <c r="AF542" s="299"/>
      <c r="AG542" s="299"/>
      <c r="AH542" s="299"/>
      <c r="AI542" s="299"/>
      <c r="AJ542" s="299"/>
      <c r="AK542" s="299"/>
    </row>
    <row r="543" spans="1:37" ht="12.75" customHeight="1" x14ac:dyDescent="0.25">
      <c r="A543" s="299"/>
      <c r="B543" s="45"/>
      <c r="C543" s="299"/>
      <c r="D543" s="299"/>
      <c r="E543" s="299"/>
      <c r="F543" s="345"/>
      <c r="G543" s="345"/>
      <c r="H543" s="345"/>
      <c r="I543" s="345"/>
      <c r="J543" s="345"/>
      <c r="K543" s="345"/>
      <c r="L543" s="345"/>
      <c r="M543" s="345"/>
      <c r="N543" s="345"/>
      <c r="O543" s="299"/>
      <c r="P543" s="299"/>
      <c r="Q543" s="299"/>
      <c r="R543" s="299"/>
      <c r="S543" s="299"/>
      <c r="T543" s="299"/>
      <c r="U543" s="299"/>
      <c r="V543" s="299"/>
      <c r="W543" s="299"/>
      <c r="X543" s="299"/>
      <c r="Y543" s="299"/>
      <c r="Z543" s="299"/>
      <c r="AA543" s="299"/>
      <c r="AB543" s="299"/>
      <c r="AC543" s="299"/>
      <c r="AD543" s="299"/>
      <c r="AE543" s="299"/>
      <c r="AF543" s="299"/>
      <c r="AG543" s="299"/>
      <c r="AH543" s="299"/>
      <c r="AI543" s="299"/>
      <c r="AJ543" s="299"/>
      <c r="AK543" s="299"/>
    </row>
    <row r="544" spans="1:37" ht="12.75" customHeight="1" x14ac:dyDescent="0.25">
      <c r="A544" s="299"/>
      <c r="B544" s="45"/>
      <c r="C544" s="299"/>
      <c r="D544" s="299"/>
      <c r="E544" s="299"/>
      <c r="F544" s="345"/>
      <c r="G544" s="345"/>
      <c r="H544" s="345"/>
      <c r="I544" s="345"/>
      <c r="J544" s="345"/>
      <c r="K544" s="345"/>
      <c r="L544" s="345"/>
      <c r="M544" s="345"/>
      <c r="N544" s="345"/>
      <c r="O544" s="299"/>
      <c r="P544" s="299"/>
      <c r="Q544" s="299"/>
      <c r="R544" s="299"/>
      <c r="S544" s="299"/>
      <c r="T544" s="299"/>
      <c r="U544" s="299"/>
      <c r="V544" s="299"/>
      <c r="W544" s="299"/>
      <c r="X544" s="299"/>
      <c r="Y544" s="299"/>
      <c r="Z544" s="299"/>
      <c r="AA544" s="299"/>
      <c r="AB544" s="299"/>
      <c r="AC544" s="299"/>
      <c r="AD544" s="299"/>
      <c r="AE544" s="299"/>
      <c r="AF544" s="299"/>
      <c r="AG544" s="299"/>
      <c r="AH544" s="299"/>
      <c r="AI544" s="299"/>
      <c r="AJ544" s="299"/>
      <c r="AK544" s="299"/>
    </row>
    <row r="545" spans="1:37" ht="12.75" customHeight="1" x14ac:dyDescent="0.25">
      <c r="A545" s="299"/>
      <c r="B545" s="45"/>
      <c r="C545" s="299"/>
      <c r="D545" s="299"/>
      <c r="E545" s="299"/>
      <c r="F545" s="345"/>
      <c r="G545" s="345"/>
      <c r="H545" s="345"/>
      <c r="I545" s="345"/>
      <c r="J545" s="345"/>
      <c r="K545" s="345"/>
      <c r="L545" s="345"/>
      <c r="M545" s="345"/>
      <c r="N545" s="345"/>
      <c r="O545" s="299"/>
      <c r="P545" s="299"/>
      <c r="Q545" s="299"/>
      <c r="R545" s="299"/>
      <c r="S545" s="299"/>
      <c r="T545" s="299"/>
      <c r="U545" s="299"/>
      <c r="V545" s="299"/>
      <c r="W545" s="299"/>
      <c r="X545" s="299"/>
      <c r="Y545" s="299"/>
      <c r="Z545" s="299"/>
      <c r="AA545" s="299"/>
      <c r="AB545" s="299"/>
      <c r="AC545" s="299"/>
      <c r="AD545" s="299"/>
      <c r="AE545" s="299"/>
      <c r="AF545" s="299"/>
      <c r="AG545" s="299"/>
      <c r="AH545" s="299"/>
      <c r="AI545" s="299"/>
      <c r="AJ545" s="299"/>
      <c r="AK545" s="299"/>
    </row>
    <row r="546" spans="1:37" ht="12.75" customHeight="1" x14ac:dyDescent="0.25">
      <c r="A546" s="299"/>
      <c r="B546" s="45"/>
      <c r="C546" s="299"/>
      <c r="D546" s="299"/>
      <c r="E546" s="299"/>
      <c r="F546" s="345"/>
      <c r="G546" s="345"/>
      <c r="H546" s="345"/>
      <c r="I546" s="345"/>
      <c r="J546" s="345"/>
      <c r="K546" s="345"/>
      <c r="L546" s="345"/>
      <c r="M546" s="345"/>
      <c r="N546" s="345"/>
      <c r="O546" s="299"/>
      <c r="P546" s="299"/>
      <c r="Q546" s="299"/>
      <c r="R546" s="299"/>
      <c r="S546" s="299"/>
      <c r="T546" s="299"/>
      <c r="U546" s="299"/>
      <c r="V546" s="299"/>
      <c r="W546" s="299"/>
      <c r="X546" s="299"/>
      <c r="Y546" s="299"/>
      <c r="Z546" s="299"/>
      <c r="AA546" s="299"/>
      <c r="AB546" s="299"/>
      <c r="AC546" s="299"/>
      <c r="AD546" s="299"/>
      <c r="AE546" s="299"/>
      <c r="AF546" s="299"/>
      <c r="AG546" s="299"/>
      <c r="AH546" s="299"/>
      <c r="AI546" s="299"/>
      <c r="AJ546" s="299"/>
      <c r="AK546" s="299"/>
    </row>
    <row r="547" spans="1:37" ht="12.75" customHeight="1" x14ac:dyDescent="0.25">
      <c r="A547" s="299"/>
      <c r="B547" s="45"/>
      <c r="C547" s="299"/>
      <c r="D547" s="299"/>
      <c r="E547" s="299"/>
      <c r="F547" s="345"/>
      <c r="G547" s="345"/>
      <c r="H547" s="345"/>
      <c r="I547" s="345"/>
      <c r="J547" s="345"/>
      <c r="K547" s="345"/>
      <c r="L547" s="345"/>
      <c r="M547" s="345"/>
      <c r="N547" s="345"/>
      <c r="O547" s="299"/>
      <c r="P547" s="299"/>
      <c r="Q547" s="299"/>
      <c r="R547" s="299"/>
      <c r="S547" s="299"/>
      <c r="T547" s="299"/>
      <c r="U547" s="299"/>
      <c r="V547" s="299"/>
      <c r="W547" s="299"/>
      <c r="X547" s="299"/>
      <c r="Y547" s="299"/>
      <c r="Z547" s="299"/>
      <c r="AA547" s="299"/>
      <c r="AB547" s="299"/>
      <c r="AC547" s="299"/>
      <c r="AD547" s="299"/>
      <c r="AE547" s="299"/>
      <c r="AF547" s="299"/>
      <c r="AG547" s="299"/>
      <c r="AH547" s="299"/>
      <c r="AI547" s="299"/>
      <c r="AJ547" s="299"/>
      <c r="AK547" s="299"/>
    </row>
    <row r="548" spans="1:37" ht="12.75" customHeight="1" x14ac:dyDescent="0.25">
      <c r="A548" s="299"/>
      <c r="B548" s="45"/>
      <c r="C548" s="299"/>
      <c r="D548" s="299"/>
      <c r="E548" s="299"/>
      <c r="F548" s="345"/>
      <c r="G548" s="345"/>
      <c r="H548" s="345"/>
      <c r="I548" s="345"/>
      <c r="J548" s="345"/>
      <c r="K548" s="345"/>
      <c r="L548" s="345"/>
      <c r="M548" s="345"/>
      <c r="N548" s="345"/>
      <c r="O548" s="299"/>
      <c r="P548" s="299"/>
      <c r="Q548" s="299"/>
      <c r="R548" s="299"/>
      <c r="S548" s="299"/>
      <c r="T548" s="299"/>
      <c r="U548" s="299"/>
      <c r="V548" s="299"/>
      <c r="W548" s="299"/>
      <c r="X548" s="299"/>
      <c r="Y548" s="299"/>
      <c r="Z548" s="299"/>
      <c r="AA548" s="299"/>
      <c r="AB548" s="299"/>
      <c r="AC548" s="299"/>
      <c r="AD548" s="299"/>
      <c r="AE548" s="299"/>
      <c r="AF548" s="299"/>
      <c r="AG548" s="299"/>
      <c r="AH548" s="299"/>
      <c r="AI548" s="299"/>
      <c r="AJ548" s="299"/>
      <c r="AK548" s="299"/>
    </row>
    <row r="549" spans="1:37" ht="12.75" customHeight="1" x14ac:dyDescent="0.25">
      <c r="A549" s="299"/>
      <c r="B549" s="45"/>
      <c r="C549" s="299"/>
      <c r="D549" s="299"/>
      <c r="E549" s="299"/>
      <c r="F549" s="345"/>
      <c r="G549" s="345"/>
      <c r="H549" s="345"/>
      <c r="I549" s="345"/>
      <c r="J549" s="345"/>
      <c r="K549" s="345"/>
      <c r="L549" s="345"/>
      <c r="M549" s="345"/>
      <c r="N549" s="345"/>
      <c r="O549" s="299"/>
      <c r="P549" s="299"/>
      <c r="Q549" s="299"/>
      <c r="R549" s="299"/>
      <c r="S549" s="299"/>
      <c r="T549" s="299"/>
      <c r="U549" s="299"/>
      <c r="V549" s="299"/>
      <c r="W549" s="299"/>
      <c r="X549" s="299"/>
      <c r="Y549" s="299"/>
      <c r="Z549" s="299"/>
      <c r="AA549" s="299"/>
      <c r="AB549" s="299"/>
      <c r="AC549" s="299"/>
      <c r="AD549" s="299"/>
      <c r="AE549" s="299"/>
      <c r="AF549" s="299"/>
      <c r="AG549" s="299"/>
      <c r="AH549" s="299"/>
      <c r="AI549" s="299"/>
      <c r="AJ549" s="299"/>
      <c r="AK549" s="299"/>
    </row>
    <row r="550" spans="1:37" ht="12.75" customHeight="1" x14ac:dyDescent="0.25">
      <c r="A550" s="299"/>
      <c r="B550" s="45"/>
      <c r="C550" s="299"/>
      <c r="D550" s="299"/>
      <c r="E550" s="299"/>
      <c r="F550" s="345"/>
      <c r="G550" s="345"/>
      <c r="H550" s="345"/>
      <c r="I550" s="345"/>
      <c r="J550" s="345"/>
      <c r="K550" s="345"/>
      <c r="L550" s="345"/>
      <c r="M550" s="345"/>
      <c r="N550" s="345"/>
      <c r="O550" s="299"/>
      <c r="P550" s="299"/>
      <c r="Q550" s="299"/>
      <c r="R550" s="299"/>
      <c r="S550" s="299"/>
      <c r="T550" s="299"/>
      <c r="U550" s="299"/>
      <c r="V550" s="299"/>
      <c r="W550" s="299"/>
      <c r="X550" s="299"/>
      <c r="Y550" s="299"/>
      <c r="Z550" s="299"/>
      <c r="AA550" s="299"/>
      <c r="AB550" s="299"/>
      <c r="AC550" s="299"/>
      <c r="AD550" s="299"/>
      <c r="AE550" s="299"/>
      <c r="AF550" s="299"/>
      <c r="AG550" s="299"/>
      <c r="AH550" s="299"/>
      <c r="AI550" s="299"/>
      <c r="AJ550" s="299"/>
      <c r="AK550" s="299"/>
    </row>
    <row r="551" spans="1:37" ht="12.75" customHeight="1" x14ac:dyDescent="0.25">
      <c r="A551" s="299"/>
      <c r="B551" s="45"/>
      <c r="C551" s="299"/>
      <c r="D551" s="299"/>
      <c r="E551" s="299"/>
      <c r="F551" s="345"/>
      <c r="G551" s="345"/>
      <c r="H551" s="345"/>
      <c r="I551" s="345"/>
      <c r="J551" s="345"/>
      <c r="K551" s="345"/>
      <c r="L551" s="345"/>
      <c r="M551" s="345"/>
      <c r="N551" s="345"/>
      <c r="O551" s="299"/>
      <c r="P551" s="299"/>
      <c r="Q551" s="299"/>
      <c r="R551" s="299"/>
      <c r="S551" s="299"/>
      <c r="T551" s="299"/>
      <c r="U551" s="299"/>
      <c r="V551" s="299"/>
      <c r="W551" s="299"/>
      <c r="X551" s="299"/>
      <c r="Y551" s="299"/>
      <c r="Z551" s="299"/>
      <c r="AA551" s="299"/>
      <c r="AB551" s="299"/>
      <c r="AC551" s="299"/>
      <c r="AD551" s="299"/>
      <c r="AE551" s="299"/>
      <c r="AF551" s="299"/>
      <c r="AG551" s="299"/>
      <c r="AH551" s="299"/>
      <c r="AI551" s="299"/>
      <c r="AJ551" s="299"/>
      <c r="AK551" s="299"/>
    </row>
    <row r="552" spans="1:37" ht="12.75" customHeight="1" x14ac:dyDescent="0.25">
      <c r="A552" s="299"/>
      <c r="B552" s="45"/>
      <c r="C552" s="299"/>
      <c r="D552" s="299"/>
      <c r="E552" s="299"/>
      <c r="F552" s="345"/>
      <c r="G552" s="345"/>
      <c r="H552" s="345"/>
      <c r="I552" s="345"/>
      <c r="J552" s="345"/>
      <c r="K552" s="345"/>
      <c r="L552" s="345"/>
      <c r="M552" s="345"/>
      <c r="N552" s="345"/>
      <c r="O552" s="299"/>
      <c r="P552" s="299"/>
      <c r="Q552" s="299"/>
      <c r="R552" s="299"/>
      <c r="S552" s="299"/>
      <c r="T552" s="299"/>
      <c r="U552" s="299"/>
      <c r="V552" s="299"/>
      <c r="W552" s="299"/>
      <c r="X552" s="299"/>
      <c r="Y552" s="299"/>
      <c r="Z552" s="299"/>
      <c r="AA552" s="299"/>
      <c r="AB552" s="299"/>
      <c r="AC552" s="299"/>
      <c r="AD552" s="299"/>
      <c r="AE552" s="299"/>
      <c r="AF552" s="299"/>
      <c r="AG552" s="299"/>
      <c r="AH552" s="299"/>
      <c r="AI552" s="299"/>
      <c r="AJ552" s="299"/>
      <c r="AK552" s="299"/>
    </row>
    <row r="553" spans="1:37" ht="12.75" customHeight="1" x14ac:dyDescent="0.25">
      <c r="A553" s="299"/>
      <c r="B553" s="45"/>
      <c r="C553" s="299"/>
      <c r="D553" s="299"/>
      <c r="E553" s="299"/>
      <c r="F553" s="345"/>
      <c r="G553" s="345"/>
      <c r="H553" s="345"/>
      <c r="I553" s="345"/>
      <c r="J553" s="345"/>
      <c r="K553" s="345"/>
      <c r="L553" s="345"/>
      <c r="M553" s="345"/>
      <c r="N553" s="345"/>
      <c r="O553" s="299"/>
      <c r="P553" s="299"/>
      <c r="Q553" s="299"/>
      <c r="R553" s="299"/>
      <c r="S553" s="299"/>
      <c r="T553" s="299"/>
      <c r="U553" s="299"/>
      <c r="V553" s="299"/>
      <c r="W553" s="299"/>
      <c r="X553" s="299"/>
      <c r="Y553" s="299"/>
      <c r="Z553" s="299"/>
      <c r="AA553" s="299"/>
      <c r="AB553" s="299"/>
      <c r="AC553" s="299"/>
      <c r="AD553" s="299"/>
      <c r="AE553" s="299"/>
      <c r="AF553" s="299"/>
      <c r="AG553" s="299"/>
      <c r="AH553" s="299"/>
      <c r="AI553" s="299"/>
      <c r="AJ553" s="299"/>
      <c r="AK553" s="299"/>
    </row>
    <row r="554" spans="1:37" ht="12.75" customHeight="1" x14ac:dyDescent="0.25">
      <c r="A554" s="299"/>
      <c r="B554" s="45"/>
      <c r="C554" s="299"/>
      <c r="D554" s="299"/>
      <c r="E554" s="299"/>
      <c r="F554" s="345"/>
      <c r="G554" s="345"/>
      <c r="H554" s="345"/>
      <c r="I554" s="345"/>
      <c r="J554" s="345"/>
      <c r="K554" s="345"/>
      <c r="L554" s="345"/>
      <c r="M554" s="345"/>
      <c r="N554" s="345"/>
      <c r="O554" s="299"/>
      <c r="P554" s="299"/>
      <c r="Q554" s="299"/>
      <c r="R554" s="299"/>
      <c r="S554" s="299"/>
      <c r="T554" s="299"/>
      <c r="U554" s="299"/>
      <c r="V554" s="299"/>
      <c r="W554" s="299"/>
      <c r="X554" s="299"/>
      <c r="Y554" s="299"/>
      <c r="Z554" s="299"/>
      <c r="AA554" s="299"/>
      <c r="AB554" s="299"/>
      <c r="AC554" s="299"/>
      <c r="AD554" s="299"/>
      <c r="AE554" s="299"/>
      <c r="AF554" s="299"/>
      <c r="AG554" s="299"/>
      <c r="AH554" s="299"/>
      <c r="AI554" s="299"/>
      <c r="AJ554" s="299"/>
      <c r="AK554" s="299"/>
    </row>
    <row r="555" spans="1:37" ht="12.75" customHeight="1" x14ac:dyDescent="0.25">
      <c r="A555" s="299"/>
      <c r="B555" s="45"/>
      <c r="C555" s="299"/>
      <c r="D555" s="299"/>
      <c r="E555" s="299"/>
      <c r="F555" s="345"/>
      <c r="G555" s="345"/>
      <c r="H555" s="345"/>
      <c r="I555" s="345"/>
      <c r="J555" s="345"/>
      <c r="K555" s="345"/>
      <c r="L555" s="345"/>
      <c r="M555" s="345"/>
      <c r="N555" s="345"/>
      <c r="O555" s="299"/>
      <c r="P555" s="299"/>
      <c r="Q555" s="299"/>
      <c r="R555" s="299"/>
      <c r="S555" s="299"/>
      <c r="T555" s="299"/>
      <c r="U555" s="299"/>
      <c r="V555" s="299"/>
      <c r="W555" s="299"/>
      <c r="X555" s="299"/>
      <c r="Y555" s="299"/>
      <c r="Z555" s="299"/>
      <c r="AA555" s="299"/>
      <c r="AB555" s="299"/>
      <c r="AC555" s="299"/>
      <c r="AD555" s="299"/>
      <c r="AE555" s="299"/>
      <c r="AF555" s="299"/>
      <c r="AG555" s="299"/>
      <c r="AH555" s="299"/>
      <c r="AI555" s="299"/>
      <c r="AJ555" s="299"/>
      <c r="AK555" s="299"/>
    </row>
    <row r="556" spans="1:37" ht="12.75" customHeight="1" x14ac:dyDescent="0.25">
      <c r="A556" s="299"/>
      <c r="B556" s="45"/>
      <c r="C556" s="299"/>
      <c r="D556" s="299"/>
      <c r="E556" s="299"/>
      <c r="F556" s="345"/>
      <c r="G556" s="345"/>
      <c r="H556" s="345"/>
      <c r="I556" s="345"/>
      <c r="J556" s="345"/>
      <c r="K556" s="345"/>
      <c r="L556" s="345"/>
      <c r="M556" s="345"/>
      <c r="N556" s="345"/>
      <c r="O556" s="299"/>
      <c r="P556" s="299"/>
      <c r="Q556" s="299"/>
      <c r="R556" s="299"/>
      <c r="S556" s="299"/>
      <c r="T556" s="299"/>
      <c r="U556" s="299"/>
      <c r="V556" s="299"/>
      <c r="W556" s="299"/>
      <c r="X556" s="299"/>
      <c r="Y556" s="299"/>
      <c r="Z556" s="299"/>
      <c r="AA556" s="299"/>
      <c r="AB556" s="299"/>
      <c r="AC556" s="299"/>
      <c r="AD556" s="299"/>
      <c r="AE556" s="299"/>
      <c r="AF556" s="299"/>
      <c r="AG556" s="299"/>
      <c r="AH556" s="299"/>
      <c r="AI556" s="299"/>
      <c r="AJ556" s="299"/>
      <c r="AK556" s="299"/>
    </row>
    <row r="557" spans="1:37" ht="12.75" customHeight="1" x14ac:dyDescent="0.25">
      <c r="A557" s="299"/>
      <c r="B557" s="45"/>
      <c r="C557" s="299"/>
      <c r="D557" s="299"/>
      <c r="E557" s="299"/>
      <c r="F557" s="345"/>
      <c r="G557" s="345"/>
      <c r="H557" s="345"/>
      <c r="I557" s="345"/>
      <c r="J557" s="345"/>
      <c r="K557" s="345"/>
      <c r="L557" s="345"/>
      <c r="M557" s="345"/>
      <c r="N557" s="345"/>
      <c r="O557" s="299"/>
      <c r="P557" s="299"/>
      <c r="Q557" s="299"/>
      <c r="R557" s="299"/>
      <c r="S557" s="299"/>
      <c r="T557" s="299"/>
      <c r="U557" s="299"/>
      <c r="V557" s="299"/>
      <c r="W557" s="299"/>
      <c r="X557" s="299"/>
      <c r="Y557" s="299"/>
      <c r="Z557" s="299"/>
      <c r="AA557" s="299"/>
      <c r="AB557" s="299"/>
      <c r="AC557" s="299"/>
      <c r="AD557" s="299"/>
      <c r="AE557" s="299"/>
      <c r="AF557" s="299"/>
      <c r="AG557" s="299"/>
      <c r="AH557" s="299"/>
      <c r="AI557" s="299"/>
      <c r="AJ557" s="299"/>
      <c r="AK557" s="299"/>
    </row>
    <row r="558" spans="1:37" ht="12.75" customHeight="1" x14ac:dyDescent="0.25">
      <c r="A558" s="299"/>
      <c r="B558" s="45"/>
      <c r="C558" s="299"/>
      <c r="D558" s="299"/>
      <c r="E558" s="299"/>
      <c r="F558" s="345"/>
      <c r="G558" s="345"/>
      <c r="H558" s="345"/>
      <c r="I558" s="345"/>
      <c r="J558" s="345"/>
      <c r="K558" s="345"/>
      <c r="L558" s="345"/>
      <c r="M558" s="345"/>
      <c r="N558" s="345"/>
      <c r="O558" s="299"/>
      <c r="P558" s="299"/>
      <c r="Q558" s="299"/>
      <c r="R558" s="299"/>
      <c r="S558" s="299"/>
      <c r="T558" s="299"/>
      <c r="U558" s="299"/>
      <c r="V558" s="299"/>
      <c r="W558" s="299"/>
      <c r="X558" s="299"/>
      <c r="Y558" s="299"/>
      <c r="Z558" s="299"/>
      <c r="AA558" s="299"/>
      <c r="AB558" s="299"/>
      <c r="AC558" s="299"/>
      <c r="AD558" s="299"/>
      <c r="AE558" s="299"/>
      <c r="AF558" s="299"/>
      <c r="AG558" s="299"/>
      <c r="AH558" s="299"/>
      <c r="AI558" s="299"/>
      <c r="AJ558" s="299"/>
      <c r="AK558" s="299"/>
    </row>
    <row r="559" spans="1:37" ht="12.75" customHeight="1" x14ac:dyDescent="0.25">
      <c r="A559" s="299"/>
      <c r="B559" s="45"/>
      <c r="C559" s="299"/>
      <c r="D559" s="299"/>
      <c r="E559" s="299"/>
      <c r="F559" s="345"/>
      <c r="G559" s="345"/>
      <c r="H559" s="345"/>
      <c r="I559" s="345"/>
      <c r="J559" s="345"/>
      <c r="K559" s="345"/>
      <c r="L559" s="345"/>
      <c r="M559" s="345"/>
      <c r="N559" s="345"/>
      <c r="O559" s="299"/>
      <c r="P559" s="299"/>
      <c r="Q559" s="299"/>
      <c r="R559" s="299"/>
      <c r="S559" s="299"/>
      <c r="T559" s="299"/>
      <c r="U559" s="299"/>
      <c r="V559" s="299"/>
      <c r="W559" s="299"/>
      <c r="X559" s="299"/>
      <c r="Y559" s="299"/>
      <c r="Z559" s="299"/>
      <c r="AA559" s="299"/>
      <c r="AB559" s="299"/>
      <c r="AC559" s="299"/>
      <c r="AD559" s="299"/>
      <c r="AE559" s="299"/>
      <c r="AF559" s="299"/>
      <c r="AG559" s="299"/>
      <c r="AH559" s="299"/>
      <c r="AI559" s="299"/>
      <c r="AJ559" s="299"/>
      <c r="AK559" s="299"/>
    </row>
    <row r="560" spans="1:37" ht="12.75" customHeight="1" x14ac:dyDescent="0.25">
      <c r="A560" s="299"/>
      <c r="B560" s="45"/>
      <c r="C560" s="299"/>
      <c r="D560" s="299"/>
      <c r="E560" s="299"/>
      <c r="F560" s="345"/>
      <c r="G560" s="345"/>
      <c r="H560" s="345"/>
      <c r="I560" s="345"/>
      <c r="J560" s="345"/>
      <c r="K560" s="345"/>
      <c r="L560" s="345"/>
      <c r="M560" s="345"/>
      <c r="N560" s="345"/>
      <c r="O560" s="299"/>
      <c r="P560" s="299"/>
      <c r="Q560" s="299"/>
      <c r="R560" s="299"/>
      <c r="S560" s="299"/>
      <c r="T560" s="299"/>
      <c r="U560" s="299"/>
      <c r="V560" s="299"/>
      <c r="W560" s="299"/>
      <c r="X560" s="299"/>
      <c r="Y560" s="299"/>
      <c r="Z560" s="299"/>
      <c r="AA560" s="299"/>
      <c r="AB560" s="299"/>
      <c r="AC560" s="299"/>
      <c r="AD560" s="299"/>
      <c r="AE560" s="299"/>
      <c r="AF560" s="299"/>
      <c r="AG560" s="299"/>
      <c r="AH560" s="299"/>
      <c r="AI560" s="299"/>
      <c r="AJ560" s="299"/>
      <c r="AK560" s="299"/>
    </row>
    <row r="561" spans="1:37" ht="12.75" customHeight="1" x14ac:dyDescent="0.25">
      <c r="A561" s="299"/>
      <c r="B561" s="45"/>
      <c r="C561" s="299"/>
      <c r="D561" s="299"/>
      <c r="E561" s="299"/>
      <c r="F561" s="345"/>
      <c r="G561" s="345"/>
      <c r="H561" s="345"/>
      <c r="I561" s="345"/>
      <c r="J561" s="345"/>
      <c r="K561" s="345"/>
      <c r="L561" s="345"/>
      <c r="M561" s="345"/>
      <c r="N561" s="345"/>
      <c r="O561" s="299"/>
      <c r="P561" s="299"/>
      <c r="Q561" s="299"/>
      <c r="R561" s="299"/>
      <c r="S561" s="299"/>
      <c r="T561" s="299"/>
      <c r="U561" s="299"/>
      <c r="V561" s="299"/>
      <c r="W561" s="299"/>
      <c r="X561" s="299"/>
      <c r="Y561" s="299"/>
      <c r="Z561" s="299"/>
      <c r="AA561" s="299"/>
      <c r="AB561" s="299"/>
      <c r="AC561" s="299"/>
      <c r="AD561" s="299"/>
      <c r="AE561" s="299"/>
      <c r="AF561" s="299"/>
      <c r="AG561" s="299"/>
      <c r="AH561" s="299"/>
      <c r="AI561" s="299"/>
      <c r="AJ561" s="299"/>
      <c r="AK561" s="299"/>
    </row>
    <row r="562" spans="1:37" ht="12.75" customHeight="1" x14ac:dyDescent="0.25">
      <c r="A562" s="299"/>
      <c r="B562" s="45"/>
      <c r="C562" s="299"/>
      <c r="D562" s="299"/>
      <c r="E562" s="299"/>
      <c r="F562" s="345"/>
      <c r="G562" s="345"/>
      <c r="H562" s="345"/>
      <c r="I562" s="345"/>
      <c r="J562" s="345"/>
      <c r="K562" s="345"/>
      <c r="L562" s="345"/>
      <c r="M562" s="345"/>
      <c r="N562" s="345"/>
      <c r="O562" s="299"/>
      <c r="P562" s="299"/>
      <c r="Q562" s="299"/>
      <c r="R562" s="299"/>
      <c r="S562" s="299"/>
      <c r="T562" s="299"/>
      <c r="U562" s="299"/>
      <c r="V562" s="299"/>
      <c r="W562" s="299"/>
      <c r="X562" s="299"/>
      <c r="Y562" s="299"/>
      <c r="Z562" s="299"/>
      <c r="AA562" s="299"/>
      <c r="AB562" s="299"/>
      <c r="AC562" s="299"/>
      <c r="AD562" s="299"/>
      <c r="AE562" s="299"/>
      <c r="AF562" s="299"/>
      <c r="AG562" s="299"/>
      <c r="AH562" s="299"/>
      <c r="AI562" s="299"/>
      <c r="AJ562" s="299"/>
      <c r="AK562" s="299"/>
    </row>
    <row r="563" spans="1:37" ht="12.75" customHeight="1" x14ac:dyDescent="0.25">
      <c r="A563" s="299"/>
      <c r="B563" s="45"/>
      <c r="C563" s="299"/>
      <c r="D563" s="299"/>
      <c r="E563" s="299"/>
      <c r="F563" s="345"/>
      <c r="G563" s="345"/>
      <c r="H563" s="345"/>
      <c r="I563" s="345"/>
      <c r="J563" s="345"/>
      <c r="K563" s="345"/>
      <c r="L563" s="345"/>
      <c r="M563" s="345"/>
      <c r="N563" s="345"/>
      <c r="O563" s="299"/>
      <c r="P563" s="299"/>
      <c r="Q563" s="299"/>
      <c r="R563" s="299"/>
      <c r="S563" s="299"/>
      <c r="T563" s="299"/>
      <c r="U563" s="299"/>
      <c r="V563" s="299"/>
      <c r="W563" s="299"/>
      <c r="X563" s="299"/>
      <c r="Y563" s="299"/>
      <c r="Z563" s="299"/>
      <c r="AA563" s="299"/>
      <c r="AB563" s="299"/>
      <c r="AC563" s="299"/>
      <c r="AD563" s="299"/>
      <c r="AE563" s="299"/>
      <c r="AF563" s="299"/>
      <c r="AG563" s="299"/>
      <c r="AH563" s="299"/>
      <c r="AI563" s="299"/>
      <c r="AJ563" s="299"/>
      <c r="AK563" s="299"/>
    </row>
    <row r="564" spans="1:37" ht="12.75" customHeight="1" x14ac:dyDescent="0.25">
      <c r="A564" s="299"/>
      <c r="B564" s="45"/>
      <c r="C564" s="299"/>
      <c r="D564" s="299"/>
      <c r="E564" s="299"/>
      <c r="F564" s="345"/>
      <c r="G564" s="345"/>
      <c r="H564" s="345"/>
      <c r="I564" s="345"/>
      <c r="J564" s="345"/>
      <c r="K564" s="345"/>
      <c r="L564" s="345"/>
      <c r="M564" s="345"/>
      <c r="N564" s="345"/>
      <c r="O564" s="299"/>
      <c r="P564" s="299"/>
      <c r="Q564" s="299"/>
      <c r="R564" s="299"/>
      <c r="S564" s="299"/>
      <c r="T564" s="299"/>
      <c r="U564" s="299"/>
      <c r="V564" s="299"/>
      <c r="W564" s="299"/>
      <c r="X564" s="299"/>
      <c r="Y564" s="299"/>
      <c r="Z564" s="299"/>
      <c r="AA564" s="299"/>
      <c r="AB564" s="299"/>
      <c r="AC564" s="299"/>
      <c r="AD564" s="299"/>
      <c r="AE564" s="299"/>
      <c r="AF564" s="299"/>
      <c r="AG564" s="299"/>
      <c r="AH564" s="299"/>
      <c r="AI564" s="299"/>
      <c r="AJ564" s="299"/>
      <c r="AK564" s="299"/>
    </row>
    <row r="565" spans="1:37" ht="12.75" customHeight="1" x14ac:dyDescent="0.25">
      <c r="A565" s="299"/>
      <c r="B565" s="45"/>
      <c r="C565" s="299"/>
      <c r="D565" s="299"/>
      <c r="E565" s="299"/>
      <c r="F565" s="345"/>
      <c r="G565" s="345"/>
      <c r="H565" s="345"/>
      <c r="I565" s="345"/>
      <c r="J565" s="345"/>
      <c r="K565" s="345"/>
      <c r="L565" s="345"/>
      <c r="M565" s="345"/>
      <c r="N565" s="345"/>
      <c r="O565" s="299"/>
      <c r="P565" s="299"/>
      <c r="Q565" s="299"/>
      <c r="R565" s="299"/>
      <c r="S565" s="299"/>
      <c r="T565" s="299"/>
      <c r="U565" s="299"/>
      <c r="V565" s="299"/>
      <c r="W565" s="299"/>
      <c r="X565" s="299"/>
      <c r="Y565" s="299"/>
      <c r="Z565" s="299"/>
      <c r="AA565" s="299"/>
      <c r="AB565" s="299"/>
      <c r="AC565" s="299"/>
      <c r="AD565" s="299"/>
      <c r="AE565" s="299"/>
      <c r="AF565" s="299"/>
      <c r="AG565" s="299"/>
      <c r="AH565" s="299"/>
      <c r="AI565" s="299"/>
      <c r="AJ565" s="299"/>
      <c r="AK565" s="299"/>
    </row>
    <row r="566" spans="1:37" ht="12.75" customHeight="1" x14ac:dyDescent="0.25">
      <c r="A566" s="299"/>
      <c r="B566" s="45"/>
      <c r="C566" s="299"/>
      <c r="D566" s="299"/>
      <c r="E566" s="299"/>
      <c r="F566" s="345"/>
      <c r="G566" s="345"/>
      <c r="H566" s="345"/>
      <c r="I566" s="345"/>
      <c r="J566" s="345"/>
      <c r="K566" s="345"/>
      <c r="L566" s="345"/>
      <c r="M566" s="345"/>
      <c r="N566" s="345"/>
      <c r="O566" s="299"/>
      <c r="P566" s="299"/>
      <c r="Q566" s="299"/>
      <c r="R566" s="299"/>
      <c r="S566" s="299"/>
      <c r="T566" s="299"/>
      <c r="U566" s="299"/>
      <c r="V566" s="299"/>
      <c r="W566" s="299"/>
      <c r="X566" s="299"/>
      <c r="Y566" s="299"/>
      <c r="Z566" s="299"/>
      <c r="AA566" s="299"/>
      <c r="AB566" s="299"/>
      <c r="AC566" s="299"/>
      <c r="AD566" s="299"/>
      <c r="AE566" s="299"/>
      <c r="AF566" s="299"/>
      <c r="AG566" s="299"/>
      <c r="AH566" s="299"/>
      <c r="AI566" s="299"/>
      <c r="AJ566" s="299"/>
      <c r="AK566" s="299"/>
    </row>
    <row r="567" spans="1:37" ht="12.75" customHeight="1" x14ac:dyDescent="0.25">
      <c r="A567" s="299"/>
      <c r="B567" s="45"/>
      <c r="C567" s="299"/>
      <c r="D567" s="299"/>
      <c r="E567" s="299"/>
      <c r="F567" s="345"/>
      <c r="G567" s="345"/>
      <c r="H567" s="345"/>
      <c r="I567" s="345"/>
      <c r="J567" s="345"/>
      <c r="K567" s="345"/>
      <c r="L567" s="345"/>
      <c r="M567" s="345"/>
      <c r="N567" s="345"/>
      <c r="O567" s="299"/>
      <c r="P567" s="299"/>
      <c r="Q567" s="299"/>
      <c r="R567" s="299"/>
      <c r="S567" s="299"/>
      <c r="T567" s="299"/>
      <c r="U567" s="299"/>
      <c r="V567" s="299"/>
      <c r="W567" s="299"/>
      <c r="X567" s="299"/>
      <c r="Y567" s="299"/>
      <c r="Z567" s="299"/>
      <c r="AA567" s="299"/>
      <c r="AB567" s="299"/>
      <c r="AC567" s="299"/>
      <c r="AD567" s="299"/>
      <c r="AE567" s="299"/>
      <c r="AF567" s="299"/>
      <c r="AG567" s="299"/>
      <c r="AH567" s="299"/>
      <c r="AI567" s="299"/>
      <c r="AJ567" s="299"/>
      <c r="AK567" s="299"/>
    </row>
    <row r="568" spans="1:37" ht="12.75" customHeight="1" x14ac:dyDescent="0.25">
      <c r="A568" s="299"/>
      <c r="B568" s="45"/>
      <c r="C568" s="299"/>
      <c r="D568" s="299"/>
      <c r="E568" s="299"/>
      <c r="F568" s="345"/>
      <c r="G568" s="345"/>
      <c r="H568" s="345"/>
      <c r="I568" s="345"/>
      <c r="J568" s="345"/>
      <c r="K568" s="345"/>
      <c r="L568" s="345"/>
      <c r="M568" s="345"/>
      <c r="N568" s="345"/>
      <c r="O568" s="299"/>
      <c r="P568" s="299"/>
      <c r="Q568" s="299"/>
      <c r="R568" s="299"/>
      <c r="S568" s="299"/>
      <c r="T568" s="299"/>
      <c r="U568" s="299"/>
      <c r="V568" s="299"/>
      <c r="W568" s="299"/>
      <c r="X568" s="299"/>
      <c r="Y568" s="299"/>
      <c r="Z568" s="299"/>
      <c r="AA568" s="299"/>
      <c r="AB568" s="299"/>
      <c r="AC568" s="299"/>
      <c r="AD568" s="299"/>
      <c r="AE568" s="299"/>
      <c r="AF568" s="299"/>
      <c r="AG568" s="299"/>
      <c r="AH568" s="299"/>
      <c r="AI568" s="299"/>
      <c r="AJ568" s="299"/>
      <c r="AK568" s="299"/>
    </row>
    <row r="569" spans="1:37" ht="12.75" customHeight="1" x14ac:dyDescent="0.25">
      <c r="A569" s="299"/>
      <c r="B569" s="45"/>
      <c r="C569" s="299"/>
      <c r="D569" s="299"/>
      <c r="E569" s="299"/>
      <c r="F569" s="345"/>
      <c r="G569" s="345"/>
      <c r="H569" s="345"/>
      <c r="I569" s="345"/>
      <c r="J569" s="345"/>
      <c r="K569" s="345"/>
      <c r="L569" s="345"/>
      <c r="M569" s="345"/>
      <c r="N569" s="345"/>
      <c r="O569" s="299"/>
      <c r="P569" s="299"/>
      <c r="Q569" s="299"/>
      <c r="R569" s="299"/>
      <c r="S569" s="299"/>
      <c r="T569" s="299"/>
      <c r="U569" s="299"/>
      <c r="V569" s="299"/>
      <c r="W569" s="299"/>
      <c r="X569" s="299"/>
      <c r="Y569" s="299"/>
      <c r="Z569" s="299"/>
      <c r="AA569" s="299"/>
      <c r="AB569" s="299"/>
      <c r="AC569" s="299"/>
      <c r="AD569" s="299"/>
      <c r="AE569" s="299"/>
      <c r="AF569" s="299"/>
      <c r="AG569" s="299"/>
      <c r="AH569" s="299"/>
      <c r="AI569" s="299"/>
      <c r="AJ569" s="299"/>
      <c r="AK569" s="299"/>
    </row>
    <row r="570" spans="1:37" ht="12.75" customHeight="1" x14ac:dyDescent="0.25">
      <c r="A570" s="299"/>
      <c r="B570" s="45"/>
      <c r="C570" s="299"/>
      <c r="D570" s="299"/>
      <c r="E570" s="299"/>
      <c r="F570" s="345"/>
      <c r="G570" s="345"/>
      <c r="H570" s="345"/>
      <c r="I570" s="345"/>
      <c r="J570" s="345"/>
      <c r="K570" s="345"/>
      <c r="L570" s="345"/>
      <c r="M570" s="345"/>
      <c r="N570" s="345"/>
      <c r="O570" s="299"/>
      <c r="P570" s="299"/>
      <c r="Q570" s="299"/>
      <c r="R570" s="299"/>
      <c r="S570" s="299"/>
      <c r="T570" s="299"/>
      <c r="U570" s="299"/>
      <c r="V570" s="299"/>
      <c r="W570" s="299"/>
      <c r="X570" s="299"/>
      <c r="Y570" s="299"/>
      <c r="Z570" s="299"/>
      <c r="AA570" s="299"/>
      <c r="AB570" s="299"/>
      <c r="AC570" s="299"/>
      <c r="AD570" s="299"/>
      <c r="AE570" s="299"/>
      <c r="AF570" s="299"/>
      <c r="AG570" s="299"/>
      <c r="AH570" s="299"/>
      <c r="AI570" s="299"/>
      <c r="AJ570" s="299"/>
      <c r="AK570" s="299"/>
    </row>
    <row r="571" spans="1:37" ht="12.75" customHeight="1" x14ac:dyDescent="0.25">
      <c r="A571" s="299"/>
      <c r="B571" s="45"/>
      <c r="C571" s="299"/>
      <c r="D571" s="299"/>
      <c r="E571" s="299"/>
      <c r="F571" s="345"/>
      <c r="G571" s="345"/>
      <c r="H571" s="345"/>
      <c r="I571" s="345"/>
      <c r="J571" s="345"/>
      <c r="K571" s="345"/>
      <c r="L571" s="345"/>
      <c r="M571" s="345"/>
      <c r="N571" s="345"/>
      <c r="O571" s="299"/>
      <c r="P571" s="299"/>
      <c r="Q571" s="299"/>
      <c r="R571" s="299"/>
      <c r="S571" s="299"/>
      <c r="T571" s="299"/>
      <c r="U571" s="299"/>
      <c r="V571" s="299"/>
      <c r="W571" s="299"/>
      <c r="X571" s="299"/>
      <c r="Y571" s="299"/>
      <c r="Z571" s="299"/>
      <c r="AA571" s="299"/>
      <c r="AB571" s="299"/>
      <c r="AC571" s="299"/>
      <c r="AD571" s="299"/>
      <c r="AE571" s="299"/>
      <c r="AF571" s="299"/>
      <c r="AG571" s="299"/>
      <c r="AH571" s="299"/>
      <c r="AI571" s="299"/>
      <c r="AJ571" s="299"/>
      <c r="AK571" s="299"/>
    </row>
    <row r="572" spans="1:37" ht="12.75" customHeight="1" x14ac:dyDescent="0.25">
      <c r="A572" s="299"/>
      <c r="B572" s="45"/>
      <c r="C572" s="299"/>
      <c r="D572" s="299"/>
      <c r="E572" s="299"/>
      <c r="F572" s="345"/>
      <c r="G572" s="345"/>
      <c r="H572" s="345"/>
      <c r="I572" s="345"/>
      <c r="J572" s="345"/>
      <c r="K572" s="345"/>
      <c r="L572" s="345"/>
      <c r="M572" s="345"/>
      <c r="N572" s="345"/>
      <c r="O572" s="299"/>
      <c r="P572" s="299"/>
      <c r="Q572" s="299"/>
      <c r="R572" s="299"/>
      <c r="S572" s="299"/>
      <c r="T572" s="299"/>
      <c r="U572" s="299"/>
      <c r="V572" s="299"/>
      <c r="W572" s="299"/>
      <c r="X572" s="299"/>
      <c r="Y572" s="299"/>
      <c r="Z572" s="299"/>
      <c r="AA572" s="299"/>
      <c r="AB572" s="299"/>
      <c r="AC572" s="299"/>
      <c r="AD572" s="299"/>
      <c r="AE572" s="299"/>
      <c r="AF572" s="299"/>
      <c r="AG572" s="299"/>
      <c r="AH572" s="299"/>
      <c r="AI572" s="299"/>
      <c r="AJ572" s="299"/>
      <c r="AK572" s="299"/>
    </row>
    <row r="573" spans="1:37" ht="12.75" customHeight="1" x14ac:dyDescent="0.25">
      <c r="A573" s="299"/>
      <c r="B573" s="45"/>
      <c r="C573" s="299"/>
      <c r="D573" s="299"/>
      <c r="E573" s="299"/>
      <c r="F573" s="345"/>
      <c r="G573" s="345"/>
      <c r="H573" s="345"/>
      <c r="I573" s="345"/>
      <c r="J573" s="345"/>
      <c r="K573" s="345"/>
      <c r="L573" s="345"/>
      <c r="M573" s="345"/>
      <c r="N573" s="345"/>
      <c r="O573" s="299"/>
      <c r="P573" s="299"/>
      <c r="Q573" s="299"/>
      <c r="R573" s="299"/>
      <c r="S573" s="299"/>
      <c r="T573" s="299"/>
      <c r="U573" s="299"/>
      <c r="V573" s="299"/>
      <c r="W573" s="299"/>
      <c r="X573" s="299"/>
      <c r="Y573" s="299"/>
      <c r="Z573" s="299"/>
      <c r="AA573" s="299"/>
      <c r="AB573" s="299"/>
      <c r="AC573" s="299"/>
      <c r="AD573" s="299"/>
      <c r="AE573" s="299"/>
      <c r="AF573" s="299"/>
      <c r="AG573" s="299"/>
      <c r="AH573" s="299"/>
      <c r="AI573" s="299"/>
      <c r="AJ573" s="299"/>
      <c r="AK573" s="299"/>
    </row>
    <row r="574" spans="1:37" ht="12.75" customHeight="1" x14ac:dyDescent="0.25">
      <c r="A574" s="299"/>
      <c r="B574" s="45"/>
      <c r="C574" s="299"/>
      <c r="D574" s="299"/>
      <c r="E574" s="299"/>
      <c r="F574" s="345"/>
      <c r="G574" s="345"/>
      <c r="H574" s="345"/>
      <c r="I574" s="345"/>
      <c r="J574" s="345"/>
      <c r="K574" s="345"/>
      <c r="L574" s="345"/>
      <c r="M574" s="345"/>
      <c r="N574" s="345"/>
      <c r="O574" s="299"/>
      <c r="P574" s="299"/>
      <c r="Q574" s="299"/>
      <c r="R574" s="299"/>
      <c r="S574" s="299"/>
      <c r="T574" s="299"/>
      <c r="U574" s="299"/>
      <c r="V574" s="299"/>
      <c r="W574" s="299"/>
      <c r="X574" s="299"/>
      <c r="Y574" s="299"/>
      <c r="Z574" s="299"/>
      <c r="AA574" s="299"/>
      <c r="AB574" s="299"/>
      <c r="AC574" s="299"/>
      <c r="AD574" s="299"/>
      <c r="AE574" s="299"/>
      <c r="AF574" s="299"/>
      <c r="AG574" s="299"/>
      <c r="AH574" s="299"/>
      <c r="AI574" s="299"/>
      <c r="AJ574" s="299"/>
      <c r="AK574" s="299"/>
    </row>
    <row r="575" spans="1:37" ht="12.75" customHeight="1" x14ac:dyDescent="0.25">
      <c r="A575" s="299"/>
      <c r="B575" s="45"/>
      <c r="C575" s="299"/>
      <c r="D575" s="299"/>
      <c r="E575" s="299"/>
      <c r="F575" s="345"/>
      <c r="G575" s="345"/>
      <c r="H575" s="345"/>
      <c r="I575" s="345"/>
      <c r="J575" s="345"/>
      <c r="K575" s="345"/>
      <c r="L575" s="345"/>
      <c r="M575" s="345"/>
      <c r="N575" s="345"/>
      <c r="O575" s="299"/>
      <c r="P575" s="299"/>
      <c r="Q575" s="299"/>
      <c r="R575" s="299"/>
      <c r="S575" s="299"/>
      <c r="T575" s="299"/>
      <c r="U575" s="299"/>
      <c r="V575" s="299"/>
      <c r="W575" s="299"/>
      <c r="X575" s="299"/>
      <c r="Y575" s="299"/>
      <c r="Z575" s="299"/>
      <c r="AA575" s="299"/>
      <c r="AB575" s="299"/>
      <c r="AC575" s="299"/>
      <c r="AD575" s="299"/>
      <c r="AE575" s="299"/>
      <c r="AF575" s="299"/>
      <c r="AG575" s="299"/>
      <c r="AH575" s="299"/>
      <c r="AI575" s="299"/>
      <c r="AJ575" s="299"/>
      <c r="AK575" s="299"/>
    </row>
    <row r="576" spans="1:37" ht="12.75" customHeight="1" x14ac:dyDescent="0.25">
      <c r="A576" s="299"/>
      <c r="B576" s="45"/>
      <c r="C576" s="299"/>
      <c r="D576" s="299"/>
      <c r="E576" s="299"/>
      <c r="F576" s="345"/>
      <c r="G576" s="345"/>
      <c r="H576" s="345"/>
      <c r="I576" s="345"/>
      <c r="J576" s="345"/>
      <c r="K576" s="345"/>
      <c r="L576" s="345"/>
      <c r="M576" s="345"/>
      <c r="N576" s="345"/>
      <c r="O576" s="299"/>
      <c r="P576" s="299"/>
      <c r="Q576" s="299"/>
      <c r="R576" s="299"/>
      <c r="S576" s="299"/>
      <c r="T576" s="299"/>
      <c r="U576" s="299"/>
      <c r="V576" s="299"/>
      <c r="W576" s="299"/>
      <c r="X576" s="299"/>
      <c r="Y576" s="299"/>
      <c r="Z576" s="299"/>
      <c r="AA576" s="299"/>
      <c r="AB576" s="299"/>
      <c r="AC576" s="299"/>
      <c r="AD576" s="299"/>
      <c r="AE576" s="299"/>
      <c r="AF576" s="299"/>
      <c r="AG576" s="299"/>
      <c r="AH576" s="299"/>
      <c r="AI576" s="299"/>
      <c r="AJ576" s="299"/>
      <c r="AK576" s="299"/>
    </row>
    <row r="577" spans="1:37" ht="12.75" customHeight="1" x14ac:dyDescent="0.25">
      <c r="A577" s="299"/>
      <c r="B577" s="45"/>
      <c r="C577" s="299"/>
      <c r="D577" s="299"/>
      <c r="E577" s="299"/>
      <c r="F577" s="345"/>
      <c r="G577" s="345"/>
      <c r="H577" s="345"/>
      <c r="I577" s="345"/>
      <c r="J577" s="345"/>
      <c r="K577" s="345"/>
      <c r="L577" s="345"/>
      <c r="M577" s="345"/>
      <c r="N577" s="345"/>
      <c r="O577" s="299"/>
      <c r="P577" s="299"/>
      <c r="Q577" s="299"/>
      <c r="R577" s="299"/>
      <c r="S577" s="299"/>
      <c r="T577" s="299"/>
      <c r="U577" s="299"/>
      <c r="V577" s="299"/>
      <c r="W577" s="299"/>
      <c r="X577" s="299"/>
      <c r="Y577" s="299"/>
      <c r="Z577" s="299"/>
      <c r="AA577" s="299"/>
      <c r="AB577" s="299"/>
      <c r="AC577" s="299"/>
      <c r="AD577" s="299"/>
      <c r="AE577" s="299"/>
      <c r="AF577" s="299"/>
      <c r="AG577" s="299"/>
      <c r="AH577" s="299"/>
      <c r="AI577" s="299"/>
      <c r="AJ577" s="299"/>
      <c r="AK577" s="299"/>
    </row>
    <row r="578" spans="1:37" ht="12.75" customHeight="1" x14ac:dyDescent="0.25">
      <c r="A578" s="299"/>
      <c r="B578" s="45"/>
      <c r="C578" s="299"/>
      <c r="D578" s="299"/>
      <c r="E578" s="299"/>
      <c r="F578" s="345"/>
      <c r="G578" s="345"/>
      <c r="H578" s="345"/>
      <c r="I578" s="345"/>
      <c r="J578" s="345"/>
      <c r="K578" s="345"/>
      <c r="L578" s="345"/>
      <c r="M578" s="345"/>
      <c r="N578" s="345"/>
      <c r="O578" s="299"/>
      <c r="P578" s="299"/>
      <c r="Q578" s="299"/>
      <c r="R578" s="299"/>
      <c r="S578" s="299"/>
      <c r="T578" s="299"/>
      <c r="U578" s="299"/>
      <c r="V578" s="299"/>
      <c r="W578" s="299"/>
      <c r="X578" s="299"/>
      <c r="Y578" s="299"/>
      <c r="Z578" s="299"/>
      <c r="AA578" s="299"/>
      <c r="AB578" s="299"/>
      <c r="AC578" s="299"/>
      <c r="AD578" s="299"/>
      <c r="AE578" s="299"/>
      <c r="AF578" s="299"/>
      <c r="AG578" s="299"/>
      <c r="AH578" s="299"/>
      <c r="AI578" s="299"/>
      <c r="AJ578" s="299"/>
      <c r="AK578" s="299"/>
    </row>
    <row r="579" spans="1:37" ht="12.75" customHeight="1" x14ac:dyDescent="0.25">
      <c r="A579" s="299"/>
      <c r="B579" s="45"/>
      <c r="C579" s="299"/>
      <c r="D579" s="299"/>
      <c r="E579" s="299"/>
      <c r="F579" s="345"/>
      <c r="G579" s="345"/>
      <c r="H579" s="345"/>
      <c r="I579" s="345"/>
      <c r="J579" s="345"/>
      <c r="K579" s="345"/>
      <c r="L579" s="345"/>
      <c r="M579" s="345"/>
      <c r="N579" s="345"/>
      <c r="O579" s="299"/>
      <c r="P579" s="299"/>
      <c r="Q579" s="299"/>
      <c r="R579" s="299"/>
      <c r="S579" s="299"/>
      <c r="T579" s="299"/>
      <c r="U579" s="299"/>
      <c r="V579" s="299"/>
      <c r="W579" s="299"/>
      <c r="X579" s="299"/>
      <c r="Y579" s="299"/>
      <c r="Z579" s="299"/>
      <c r="AA579" s="299"/>
      <c r="AB579" s="299"/>
      <c r="AC579" s="299"/>
      <c r="AD579" s="299"/>
      <c r="AE579" s="299"/>
      <c r="AF579" s="299"/>
      <c r="AG579" s="299"/>
      <c r="AH579" s="299"/>
      <c r="AI579" s="299"/>
      <c r="AJ579" s="299"/>
      <c r="AK579" s="299"/>
    </row>
    <row r="580" spans="1:37" ht="12.75" customHeight="1" x14ac:dyDescent="0.25">
      <c r="A580" s="299"/>
      <c r="B580" s="45"/>
      <c r="C580" s="299"/>
      <c r="D580" s="299"/>
      <c r="E580" s="299"/>
      <c r="F580" s="345"/>
      <c r="G580" s="345"/>
      <c r="H580" s="345"/>
      <c r="I580" s="345"/>
      <c r="J580" s="345"/>
      <c r="K580" s="345"/>
      <c r="L580" s="345"/>
      <c r="M580" s="345"/>
      <c r="N580" s="345"/>
      <c r="O580" s="299"/>
      <c r="P580" s="299"/>
      <c r="Q580" s="299"/>
      <c r="R580" s="299"/>
      <c r="S580" s="299"/>
      <c r="T580" s="299"/>
      <c r="U580" s="299"/>
      <c r="V580" s="299"/>
      <c r="W580" s="299"/>
      <c r="X580" s="299"/>
      <c r="Y580" s="299"/>
      <c r="Z580" s="299"/>
      <c r="AA580" s="299"/>
      <c r="AB580" s="299"/>
      <c r="AC580" s="299"/>
      <c r="AD580" s="299"/>
      <c r="AE580" s="299"/>
      <c r="AF580" s="299"/>
      <c r="AG580" s="299"/>
      <c r="AH580" s="299"/>
      <c r="AI580" s="299"/>
      <c r="AJ580" s="299"/>
      <c r="AK580" s="299"/>
    </row>
    <row r="581" spans="1:37" ht="12.75" customHeight="1" x14ac:dyDescent="0.25">
      <c r="A581" s="299"/>
      <c r="B581" s="45"/>
      <c r="C581" s="299"/>
      <c r="D581" s="299"/>
      <c r="E581" s="299"/>
      <c r="F581" s="345"/>
      <c r="G581" s="345"/>
      <c r="H581" s="345"/>
      <c r="I581" s="345"/>
      <c r="J581" s="345"/>
      <c r="K581" s="345"/>
      <c r="L581" s="345"/>
      <c r="M581" s="345"/>
      <c r="N581" s="345"/>
      <c r="O581" s="299"/>
      <c r="P581" s="299"/>
      <c r="Q581" s="299"/>
      <c r="R581" s="299"/>
      <c r="S581" s="299"/>
      <c r="T581" s="299"/>
      <c r="U581" s="299"/>
      <c r="V581" s="299"/>
      <c r="W581" s="299"/>
      <c r="X581" s="299"/>
      <c r="Y581" s="299"/>
      <c r="Z581" s="299"/>
      <c r="AA581" s="299"/>
      <c r="AB581" s="299"/>
      <c r="AC581" s="299"/>
      <c r="AD581" s="299"/>
      <c r="AE581" s="299"/>
      <c r="AF581" s="299"/>
      <c r="AG581" s="299"/>
      <c r="AH581" s="299"/>
      <c r="AI581" s="299"/>
      <c r="AJ581" s="299"/>
      <c r="AK581" s="299"/>
    </row>
    <row r="582" spans="1:37" ht="12.75" customHeight="1" x14ac:dyDescent="0.25">
      <c r="A582" s="299"/>
      <c r="B582" s="45"/>
      <c r="C582" s="299"/>
      <c r="D582" s="299"/>
      <c r="E582" s="299"/>
      <c r="F582" s="345"/>
      <c r="G582" s="345"/>
      <c r="H582" s="345"/>
      <c r="I582" s="345"/>
      <c r="J582" s="345"/>
      <c r="K582" s="345"/>
      <c r="L582" s="345"/>
      <c r="M582" s="345"/>
      <c r="N582" s="345"/>
      <c r="O582" s="299"/>
      <c r="P582" s="299"/>
      <c r="Q582" s="299"/>
      <c r="R582" s="299"/>
      <c r="S582" s="299"/>
      <c r="T582" s="299"/>
      <c r="U582" s="299"/>
      <c r="V582" s="299"/>
      <c r="W582" s="299"/>
      <c r="X582" s="299"/>
      <c r="Y582" s="299"/>
      <c r="Z582" s="299"/>
      <c r="AA582" s="299"/>
      <c r="AB582" s="299"/>
      <c r="AC582" s="299"/>
      <c r="AD582" s="299"/>
      <c r="AE582" s="299"/>
      <c r="AF582" s="299"/>
      <c r="AG582" s="299"/>
      <c r="AH582" s="299"/>
      <c r="AI582" s="299"/>
      <c r="AJ582" s="299"/>
      <c r="AK582" s="299"/>
    </row>
    <row r="583" spans="1:37" ht="12.75" customHeight="1" x14ac:dyDescent="0.25">
      <c r="A583" s="299"/>
      <c r="B583" s="45"/>
      <c r="C583" s="299"/>
      <c r="D583" s="299"/>
      <c r="E583" s="299"/>
      <c r="F583" s="345"/>
      <c r="G583" s="345"/>
      <c r="H583" s="345"/>
      <c r="I583" s="345"/>
      <c r="J583" s="345"/>
      <c r="K583" s="345"/>
      <c r="L583" s="345"/>
      <c r="M583" s="345"/>
      <c r="N583" s="345"/>
      <c r="O583" s="299"/>
      <c r="P583" s="299"/>
      <c r="Q583" s="299"/>
      <c r="R583" s="299"/>
      <c r="S583" s="299"/>
      <c r="T583" s="299"/>
      <c r="U583" s="299"/>
      <c r="V583" s="299"/>
      <c r="W583" s="299"/>
      <c r="X583" s="299"/>
      <c r="Y583" s="299"/>
      <c r="Z583" s="299"/>
      <c r="AA583" s="299"/>
      <c r="AB583" s="299"/>
      <c r="AC583" s="299"/>
      <c r="AD583" s="299"/>
      <c r="AE583" s="299"/>
      <c r="AF583" s="299"/>
      <c r="AG583" s="299"/>
      <c r="AH583" s="299"/>
      <c r="AI583" s="299"/>
      <c r="AJ583" s="299"/>
      <c r="AK583" s="299"/>
    </row>
    <row r="584" spans="1:37" ht="12.75" customHeight="1" x14ac:dyDescent="0.25">
      <c r="A584" s="299"/>
      <c r="B584" s="45"/>
      <c r="C584" s="299"/>
      <c r="D584" s="299"/>
      <c r="E584" s="299"/>
      <c r="F584" s="345"/>
      <c r="G584" s="345"/>
      <c r="H584" s="345"/>
      <c r="I584" s="345"/>
      <c r="J584" s="345"/>
      <c r="K584" s="345"/>
      <c r="L584" s="345"/>
      <c r="M584" s="345"/>
      <c r="N584" s="345"/>
      <c r="O584" s="299"/>
      <c r="P584" s="299"/>
      <c r="Q584" s="299"/>
      <c r="R584" s="299"/>
      <c r="S584" s="299"/>
      <c r="T584" s="299"/>
      <c r="U584" s="299"/>
      <c r="V584" s="299"/>
      <c r="W584" s="299"/>
      <c r="X584" s="299"/>
      <c r="Y584" s="299"/>
      <c r="Z584" s="299"/>
      <c r="AA584" s="299"/>
      <c r="AB584" s="299"/>
      <c r="AC584" s="299"/>
      <c r="AD584" s="299"/>
      <c r="AE584" s="299"/>
      <c r="AF584" s="299"/>
      <c r="AG584" s="299"/>
      <c r="AH584" s="299"/>
      <c r="AI584" s="299"/>
      <c r="AJ584" s="299"/>
      <c r="AK584" s="299"/>
    </row>
    <row r="585" spans="1:37" ht="12.75" customHeight="1" x14ac:dyDescent="0.25">
      <c r="A585" s="299"/>
      <c r="B585" s="45"/>
      <c r="C585" s="299"/>
      <c r="D585" s="299"/>
      <c r="E585" s="299"/>
      <c r="F585" s="345"/>
      <c r="G585" s="345"/>
      <c r="H585" s="345"/>
      <c r="I585" s="345"/>
      <c r="J585" s="345"/>
      <c r="K585" s="345"/>
      <c r="L585" s="345"/>
      <c r="M585" s="345"/>
      <c r="N585" s="345"/>
      <c r="O585" s="299"/>
      <c r="P585" s="299"/>
      <c r="Q585" s="299"/>
      <c r="R585" s="299"/>
      <c r="S585" s="299"/>
      <c r="T585" s="299"/>
      <c r="U585" s="299"/>
      <c r="V585" s="299"/>
      <c r="W585" s="299"/>
      <c r="X585" s="299"/>
      <c r="Y585" s="299"/>
      <c r="Z585" s="299"/>
      <c r="AA585" s="299"/>
      <c r="AB585" s="299"/>
      <c r="AC585" s="299"/>
      <c r="AD585" s="299"/>
      <c r="AE585" s="299"/>
      <c r="AF585" s="299"/>
      <c r="AG585" s="299"/>
      <c r="AH585" s="299"/>
      <c r="AI585" s="299"/>
      <c r="AJ585" s="299"/>
      <c r="AK585" s="299"/>
    </row>
    <row r="586" spans="1:37" ht="12.75" customHeight="1" x14ac:dyDescent="0.25">
      <c r="A586" s="299"/>
      <c r="B586" s="45"/>
      <c r="C586" s="299"/>
      <c r="D586" s="299"/>
      <c r="E586" s="299"/>
      <c r="F586" s="345"/>
      <c r="G586" s="345"/>
      <c r="H586" s="345"/>
      <c r="I586" s="345"/>
      <c r="J586" s="345"/>
      <c r="K586" s="345"/>
      <c r="L586" s="345"/>
      <c r="M586" s="345"/>
      <c r="N586" s="345"/>
      <c r="O586" s="299"/>
      <c r="P586" s="299"/>
      <c r="Q586" s="299"/>
      <c r="R586" s="299"/>
      <c r="S586" s="299"/>
      <c r="T586" s="299"/>
      <c r="U586" s="299"/>
      <c r="V586" s="299"/>
      <c r="W586" s="299"/>
      <c r="X586" s="299"/>
      <c r="Y586" s="299"/>
      <c r="Z586" s="299"/>
      <c r="AA586" s="299"/>
      <c r="AB586" s="299"/>
      <c r="AC586" s="299"/>
      <c r="AD586" s="299"/>
      <c r="AE586" s="299"/>
      <c r="AF586" s="299"/>
      <c r="AG586" s="299"/>
      <c r="AH586" s="299"/>
      <c r="AI586" s="299"/>
      <c r="AJ586" s="299"/>
      <c r="AK586" s="299"/>
    </row>
    <row r="587" spans="1:37" ht="12.75" customHeight="1" x14ac:dyDescent="0.25">
      <c r="A587" s="299"/>
      <c r="B587" s="45"/>
      <c r="C587" s="299"/>
      <c r="D587" s="299"/>
      <c r="E587" s="299"/>
      <c r="F587" s="345"/>
      <c r="G587" s="345"/>
      <c r="H587" s="345"/>
      <c r="I587" s="345"/>
      <c r="J587" s="345"/>
      <c r="K587" s="345"/>
      <c r="L587" s="345"/>
      <c r="M587" s="345"/>
      <c r="N587" s="345"/>
      <c r="O587" s="299"/>
      <c r="P587" s="299"/>
      <c r="Q587" s="299"/>
      <c r="R587" s="299"/>
      <c r="S587" s="299"/>
      <c r="T587" s="299"/>
      <c r="U587" s="299"/>
      <c r="V587" s="299"/>
      <c r="W587" s="299"/>
      <c r="X587" s="299"/>
      <c r="Y587" s="299"/>
      <c r="Z587" s="299"/>
      <c r="AA587" s="299"/>
      <c r="AB587" s="299"/>
      <c r="AC587" s="299"/>
      <c r="AD587" s="299"/>
      <c r="AE587" s="299"/>
      <c r="AF587" s="299"/>
      <c r="AG587" s="299"/>
      <c r="AH587" s="299"/>
      <c r="AI587" s="299"/>
      <c r="AJ587" s="299"/>
      <c r="AK587" s="299"/>
    </row>
    <row r="588" spans="1:37" ht="12.75" customHeight="1" x14ac:dyDescent="0.25">
      <c r="A588" s="299"/>
      <c r="B588" s="45"/>
      <c r="C588" s="299"/>
      <c r="D588" s="299"/>
      <c r="E588" s="299"/>
      <c r="F588" s="345"/>
      <c r="G588" s="345"/>
      <c r="H588" s="345"/>
      <c r="I588" s="345"/>
      <c r="J588" s="345"/>
      <c r="K588" s="345"/>
      <c r="L588" s="345"/>
      <c r="M588" s="345"/>
      <c r="N588" s="345"/>
      <c r="O588" s="299"/>
      <c r="P588" s="299"/>
      <c r="Q588" s="299"/>
      <c r="R588" s="299"/>
      <c r="S588" s="299"/>
      <c r="T588" s="299"/>
      <c r="U588" s="299"/>
      <c r="V588" s="299"/>
      <c r="W588" s="299"/>
      <c r="X588" s="299"/>
      <c r="Y588" s="299"/>
      <c r="Z588" s="299"/>
      <c r="AA588" s="299"/>
      <c r="AB588" s="299"/>
      <c r="AC588" s="299"/>
      <c r="AD588" s="299"/>
      <c r="AE588" s="299"/>
      <c r="AF588" s="299"/>
      <c r="AG588" s="299"/>
      <c r="AH588" s="299"/>
      <c r="AI588" s="299"/>
      <c r="AJ588" s="299"/>
      <c r="AK588" s="299"/>
    </row>
    <row r="589" spans="1:37" ht="12.75" customHeight="1" x14ac:dyDescent="0.25">
      <c r="A589" s="299"/>
      <c r="B589" s="45"/>
      <c r="C589" s="299"/>
      <c r="D589" s="299"/>
      <c r="E589" s="299"/>
      <c r="F589" s="345"/>
      <c r="G589" s="345"/>
      <c r="H589" s="345"/>
      <c r="I589" s="345"/>
      <c r="J589" s="345"/>
      <c r="K589" s="345"/>
      <c r="L589" s="345"/>
      <c r="M589" s="345"/>
      <c r="N589" s="345"/>
      <c r="O589" s="299"/>
      <c r="P589" s="299"/>
      <c r="Q589" s="299"/>
      <c r="R589" s="299"/>
      <c r="S589" s="299"/>
      <c r="T589" s="299"/>
      <c r="U589" s="299"/>
      <c r="V589" s="299"/>
      <c r="W589" s="299"/>
      <c r="X589" s="299"/>
      <c r="Y589" s="299"/>
      <c r="Z589" s="299"/>
      <c r="AA589" s="299"/>
      <c r="AB589" s="299"/>
      <c r="AC589" s="299"/>
      <c r="AD589" s="299"/>
      <c r="AE589" s="299"/>
      <c r="AF589" s="299"/>
      <c r="AG589" s="299"/>
      <c r="AH589" s="299"/>
      <c r="AI589" s="299"/>
      <c r="AJ589" s="299"/>
      <c r="AK589" s="299"/>
    </row>
    <row r="590" spans="1:37" ht="12.75" customHeight="1" x14ac:dyDescent="0.25">
      <c r="A590" s="299"/>
      <c r="B590" s="45"/>
      <c r="C590" s="299"/>
      <c r="D590" s="299"/>
      <c r="E590" s="299"/>
      <c r="F590" s="345"/>
      <c r="G590" s="345"/>
      <c r="H590" s="345"/>
      <c r="I590" s="345"/>
      <c r="J590" s="345"/>
      <c r="K590" s="345"/>
      <c r="L590" s="345"/>
      <c r="M590" s="345"/>
      <c r="N590" s="345"/>
      <c r="O590" s="299"/>
      <c r="P590" s="299"/>
      <c r="Q590" s="299"/>
      <c r="R590" s="299"/>
      <c r="S590" s="299"/>
      <c r="T590" s="299"/>
      <c r="U590" s="299"/>
      <c r="V590" s="299"/>
      <c r="W590" s="299"/>
      <c r="X590" s="299"/>
      <c r="Y590" s="299"/>
      <c r="Z590" s="299"/>
      <c r="AA590" s="299"/>
      <c r="AB590" s="299"/>
      <c r="AC590" s="299"/>
      <c r="AD590" s="299"/>
      <c r="AE590" s="299"/>
      <c r="AF590" s="299"/>
      <c r="AG590" s="299"/>
      <c r="AH590" s="299"/>
      <c r="AI590" s="299"/>
      <c r="AJ590" s="299"/>
      <c r="AK590" s="299"/>
    </row>
    <row r="591" spans="1:37" ht="12.75" customHeight="1" x14ac:dyDescent="0.25">
      <c r="A591" s="299"/>
      <c r="B591" s="45"/>
      <c r="C591" s="299"/>
      <c r="D591" s="299"/>
      <c r="E591" s="299"/>
      <c r="F591" s="345"/>
      <c r="G591" s="345"/>
      <c r="H591" s="345"/>
      <c r="I591" s="345"/>
      <c r="J591" s="345"/>
      <c r="K591" s="345"/>
      <c r="L591" s="345"/>
      <c r="M591" s="345"/>
      <c r="N591" s="345"/>
      <c r="O591" s="299"/>
      <c r="P591" s="299"/>
      <c r="Q591" s="299"/>
      <c r="R591" s="299"/>
      <c r="S591" s="299"/>
      <c r="T591" s="299"/>
      <c r="U591" s="299"/>
      <c r="V591" s="299"/>
      <c r="W591" s="299"/>
      <c r="X591" s="299"/>
      <c r="Y591" s="299"/>
      <c r="Z591" s="299"/>
      <c r="AA591" s="299"/>
      <c r="AB591" s="299"/>
      <c r="AC591" s="299"/>
      <c r="AD591" s="299"/>
      <c r="AE591" s="299"/>
      <c r="AF591" s="299"/>
      <c r="AG591" s="299"/>
      <c r="AH591" s="299"/>
      <c r="AI591" s="299"/>
      <c r="AJ591" s="299"/>
      <c r="AK591" s="299"/>
    </row>
    <row r="592" spans="1:37" ht="12.75" customHeight="1" x14ac:dyDescent="0.25">
      <c r="A592" s="299"/>
      <c r="B592" s="45"/>
      <c r="C592" s="299"/>
      <c r="D592" s="299"/>
      <c r="E592" s="299"/>
      <c r="F592" s="345"/>
      <c r="G592" s="345"/>
      <c r="H592" s="345"/>
      <c r="I592" s="345"/>
      <c r="J592" s="345"/>
      <c r="K592" s="345"/>
      <c r="L592" s="345"/>
      <c r="M592" s="345"/>
      <c r="N592" s="345"/>
      <c r="O592" s="299"/>
      <c r="P592" s="299"/>
      <c r="Q592" s="299"/>
      <c r="R592" s="299"/>
      <c r="S592" s="299"/>
      <c r="T592" s="299"/>
      <c r="U592" s="299"/>
      <c r="V592" s="299"/>
      <c r="W592" s="299"/>
      <c r="X592" s="299"/>
      <c r="Y592" s="299"/>
      <c r="Z592" s="299"/>
      <c r="AA592" s="299"/>
      <c r="AB592" s="299"/>
      <c r="AC592" s="299"/>
      <c r="AD592" s="299"/>
      <c r="AE592" s="299"/>
      <c r="AF592" s="299"/>
      <c r="AG592" s="299"/>
      <c r="AH592" s="299"/>
      <c r="AI592" s="299"/>
      <c r="AJ592" s="299"/>
      <c r="AK592" s="299"/>
    </row>
    <row r="593" spans="1:37" ht="12.75" customHeight="1" x14ac:dyDescent="0.25">
      <c r="A593" s="299"/>
      <c r="B593" s="45"/>
      <c r="C593" s="299"/>
      <c r="D593" s="299"/>
      <c r="E593" s="299"/>
      <c r="F593" s="345"/>
      <c r="G593" s="345"/>
      <c r="H593" s="345"/>
      <c r="I593" s="345"/>
      <c r="J593" s="345"/>
      <c r="K593" s="345"/>
      <c r="L593" s="345"/>
      <c r="M593" s="345"/>
      <c r="N593" s="345"/>
      <c r="O593" s="299"/>
      <c r="P593" s="299"/>
      <c r="Q593" s="299"/>
      <c r="R593" s="299"/>
      <c r="S593" s="299"/>
      <c r="T593" s="299"/>
      <c r="U593" s="299"/>
      <c r="V593" s="299"/>
      <c r="W593" s="299"/>
      <c r="X593" s="299"/>
      <c r="Y593" s="299"/>
      <c r="Z593" s="299"/>
      <c r="AA593" s="299"/>
      <c r="AB593" s="299"/>
      <c r="AC593" s="299"/>
      <c r="AD593" s="299"/>
      <c r="AE593" s="299"/>
      <c r="AF593" s="299"/>
      <c r="AG593" s="299"/>
      <c r="AH593" s="299"/>
      <c r="AI593" s="299"/>
      <c r="AJ593" s="299"/>
      <c r="AK593" s="299"/>
    </row>
    <row r="594" spans="1:37" ht="12.75" customHeight="1" x14ac:dyDescent="0.25">
      <c r="A594" s="299"/>
      <c r="B594" s="45"/>
      <c r="C594" s="299"/>
      <c r="D594" s="299"/>
      <c r="E594" s="299"/>
      <c r="F594" s="345"/>
      <c r="G594" s="345"/>
      <c r="H594" s="345"/>
      <c r="I594" s="345"/>
      <c r="J594" s="345"/>
      <c r="K594" s="345"/>
      <c r="L594" s="345"/>
      <c r="M594" s="345"/>
      <c r="N594" s="345"/>
      <c r="O594" s="299"/>
      <c r="P594" s="299"/>
      <c r="Q594" s="299"/>
      <c r="R594" s="299"/>
      <c r="S594" s="299"/>
      <c r="T594" s="299"/>
      <c r="U594" s="299"/>
      <c r="V594" s="299"/>
      <c r="W594" s="299"/>
      <c r="X594" s="299"/>
      <c r="Y594" s="299"/>
      <c r="Z594" s="299"/>
      <c r="AA594" s="299"/>
      <c r="AB594" s="299"/>
      <c r="AC594" s="299"/>
      <c r="AD594" s="299"/>
      <c r="AE594" s="299"/>
      <c r="AF594" s="299"/>
      <c r="AG594" s="299"/>
      <c r="AH594" s="299"/>
      <c r="AI594" s="299"/>
      <c r="AJ594" s="299"/>
      <c r="AK594" s="299"/>
    </row>
    <row r="595" spans="1:37" ht="12.75" customHeight="1" x14ac:dyDescent="0.25">
      <c r="A595" s="299"/>
      <c r="B595" s="45"/>
      <c r="C595" s="299"/>
      <c r="D595" s="299"/>
      <c r="E595" s="299"/>
      <c r="F595" s="345"/>
      <c r="G595" s="345"/>
      <c r="H595" s="345"/>
      <c r="I595" s="345"/>
      <c r="J595" s="345"/>
      <c r="K595" s="345"/>
      <c r="L595" s="345"/>
      <c r="M595" s="345"/>
      <c r="N595" s="345"/>
      <c r="O595" s="299"/>
      <c r="P595" s="299"/>
      <c r="Q595" s="299"/>
      <c r="R595" s="299"/>
      <c r="S595" s="299"/>
      <c r="T595" s="299"/>
      <c r="U595" s="299"/>
      <c r="V595" s="299"/>
      <c r="W595" s="299"/>
      <c r="X595" s="299"/>
      <c r="Y595" s="299"/>
      <c r="Z595" s="299"/>
      <c r="AA595" s="299"/>
      <c r="AB595" s="299"/>
      <c r="AC595" s="299"/>
      <c r="AD595" s="299"/>
      <c r="AE595" s="299"/>
      <c r="AF595" s="299"/>
      <c r="AG595" s="299"/>
      <c r="AH595" s="299"/>
      <c r="AI595" s="299"/>
      <c r="AJ595" s="299"/>
      <c r="AK595" s="299"/>
    </row>
    <row r="596" spans="1:37" ht="12.75" customHeight="1" x14ac:dyDescent="0.25">
      <c r="A596" s="299"/>
      <c r="B596" s="45"/>
      <c r="C596" s="299"/>
      <c r="D596" s="299"/>
      <c r="E596" s="299"/>
      <c r="F596" s="345"/>
      <c r="G596" s="345"/>
      <c r="H596" s="345"/>
      <c r="I596" s="345"/>
      <c r="J596" s="345"/>
      <c r="K596" s="345"/>
      <c r="L596" s="345"/>
      <c r="M596" s="345"/>
      <c r="N596" s="345"/>
      <c r="O596" s="299"/>
      <c r="P596" s="299"/>
      <c r="Q596" s="299"/>
      <c r="R596" s="299"/>
      <c r="S596" s="299"/>
      <c r="T596" s="299"/>
      <c r="U596" s="299"/>
      <c r="V596" s="299"/>
      <c r="W596" s="299"/>
      <c r="X596" s="299"/>
      <c r="Y596" s="299"/>
      <c r="Z596" s="299"/>
      <c r="AA596" s="299"/>
      <c r="AB596" s="299"/>
      <c r="AC596" s="299"/>
      <c r="AD596" s="299"/>
      <c r="AE596" s="299"/>
      <c r="AF596" s="299"/>
      <c r="AG596" s="299"/>
      <c r="AH596" s="299"/>
      <c r="AI596" s="299"/>
      <c r="AJ596" s="299"/>
      <c r="AK596" s="299"/>
    </row>
    <row r="597" spans="1:37" ht="12.75" customHeight="1" x14ac:dyDescent="0.25">
      <c r="A597" s="299"/>
      <c r="B597" s="45"/>
      <c r="C597" s="299"/>
      <c r="D597" s="299"/>
      <c r="E597" s="299"/>
      <c r="F597" s="345"/>
      <c r="G597" s="345"/>
      <c r="H597" s="345"/>
      <c r="I597" s="345"/>
      <c r="J597" s="345"/>
      <c r="K597" s="345"/>
      <c r="L597" s="345"/>
      <c r="M597" s="345"/>
      <c r="N597" s="345"/>
      <c r="O597" s="299"/>
      <c r="P597" s="299"/>
      <c r="Q597" s="299"/>
      <c r="R597" s="299"/>
      <c r="S597" s="299"/>
      <c r="T597" s="299"/>
      <c r="U597" s="299"/>
      <c r="V597" s="299"/>
      <c r="W597" s="299"/>
      <c r="X597" s="299"/>
      <c r="Y597" s="299"/>
      <c r="Z597" s="299"/>
      <c r="AA597" s="299"/>
      <c r="AB597" s="299"/>
      <c r="AC597" s="299"/>
      <c r="AD597" s="299"/>
      <c r="AE597" s="299"/>
      <c r="AF597" s="299"/>
      <c r="AG597" s="299"/>
      <c r="AH597" s="299"/>
      <c r="AI597" s="299"/>
      <c r="AJ597" s="299"/>
      <c r="AK597" s="299"/>
    </row>
    <row r="598" spans="1:37" ht="12.75" customHeight="1" x14ac:dyDescent="0.25">
      <c r="A598" s="299"/>
      <c r="B598" s="45"/>
      <c r="C598" s="299"/>
      <c r="D598" s="299"/>
      <c r="E598" s="299"/>
      <c r="F598" s="345"/>
      <c r="G598" s="345"/>
      <c r="H598" s="345"/>
      <c r="I598" s="345"/>
      <c r="J598" s="345"/>
      <c r="K598" s="345"/>
      <c r="L598" s="345"/>
      <c r="M598" s="345"/>
      <c r="N598" s="345"/>
      <c r="O598" s="299"/>
      <c r="P598" s="299"/>
      <c r="Q598" s="299"/>
      <c r="R598" s="299"/>
      <c r="S598" s="299"/>
      <c r="T598" s="299"/>
      <c r="U598" s="299"/>
      <c r="V598" s="299"/>
      <c r="W598" s="299"/>
      <c r="X598" s="299"/>
      <c r="Y598" s="299"/>
      <c r="Z598" s="299"/>
      <c r="AA598" s="299"/>
      <c r="AB598" s="299"/>
      <c r="AC598" s="299"/>
      <c r="AD598" s="299"/>
      <c r="AE598" s="299"/>
      <c r="AF598" s="299"/>
      <c r="AG598" s="299"/>
      <c r="AH598" s="299"/>
      <c r="AI598" s="299"/>
      <c r="AJ598" s="299"/>
      <c r="AK598" s="299"/>
    </row>
    <row r="599" spans="1:37" ht="12.75" customHeight="1" x14ac:dyDescent="0.25">
      <c r="A599" s="299"/>
      <c r="B599" s="45"/>
      <c r="C599" s="299"/>
      <c r="D599" s="299"/>
      <c r="E599" s="299"/>
      <c r="F599" s="345"/>
      <c r="G599" s="345"/>
      <c r="H599" s="345"/>
      <c r="I599" s="345"/>
      <c r="J599" s="345"/>
      <c r="K599" s="345"/>
      <c r="L599" s="345"/>
      <c r="M599" s="345"/>
      <c r="N599" s="345"/>
      <c r="O599" s="299"/>
      <c r="P599" s="299"/>
      <c r="Q599" s="299"/>
      <c r="R599" s="299"/>
      <c r="S599" s="299"/>
      <c r="T599" s="299"/>
      <c r="U599" s="299"/>
      <c r="V599" s="299"/>
      <c r="W599" s="299"/>
      <c r="X599" s="299"/>
      <c r="Y599" s="299"/>
      <c r="Z599" s="299"/>
      <c r="AA599" s="299"/>
      <c r="AB599" s="299"/>
      <c r="AC599" s="299"/>
      <c r="AD599" s="299"/>
      <c r="AE599" s="299"/>
      <c r="AF599" s="299"/>
      <c r="AG599" s="299"/>
      <c r="AH599" s="299"/>
      <c r="AI599" s="299"/>
      <c r="AJ599" s="299"/>
      <c r="AK599" s="299"/>
    </row>
    <row r="600" spans="1:37" ht="12.75" customHeight="1" x14ac:dyDescent="0.25">
      <c r="A600" s="299"/>
      <c r="B600" s="45"/>
      <c r="C600" s="299"/>
      <c r="D600" s="299"/>
      <c r="E600" s="299"/>
      <c r="F600" s="345"/>
      <c r="G600" s="345"/>
      <c r="H600" s="345"/>
      <c r="I600" s="345"/>
      <c r="J600" s="345"/>
      <c r="K600" s="345"/>
      <c r="L600" s="345"/>
      <c r="M600" s="345"/>
      <c r="N600" s="345"/>
      <c r="O600" s="299"/>
      <c r="P600" s="299"/>
      <c r="Q600" s="299"/>
      <c r="R600" s="299"/>
      <c r="S600" s="299"/>
      <c r="T600" s="299"/>
      <c r="U600" s="299"/>
      <c r="V600" s="299"/>
      <c r="W600" s="299"/>
      <c r="X600" s="299"/>
      <c r="Y600" s="299"/>
      <c r="Z600" s="299"/>
      <c r="AA600" s="299"/>
      <c r="AB600" s="299"/>
      <c r="AC600" s="299"/>
      <c r="AD600" s="299"/>
      <c r="AE600" s="299"/>
      <c r="AF600" s="299"/>
      <c r="AG600" s="299"/>
      <c r="AH600" s="299"/>
      <c r="AI600" s="299"/>
      <c r="AJ600" s="299"/>
      <c r="AK600" s="299"/>
    </row>
    <row r="601" spans="1:37" ht="12.75" customHeight="1" x14ac:dyDescent="0.25">
      <c r="A601" s="299"/>
      <c r="B601" s="45"/>
      <c r="C601" s="299"/>
      <c r="D601" s="299"/>
      <c r="E601" s="299"/>
      <c r="F601" s="345"/>
      <c r="G601" s="345"/>
      <c r="H601" s="345"/>
      <c r="I601" s="345"/>
      <c r="J601" s="345"/>
      <c r="K601" s="345"/>
      <c r="L601" s="345"/>
      <c r="M601" s="345"/>
      <c r="N601" s="345"/>
      <c r="O601" s="299"/>
      <c r="P601" s="299"/>
      <c r="Q601" s="299"/>
      <c r="R601" s="299"/>
      <c r="S601" s="299"/>
      <c r="T601" s="299"/>
      <c r="U601" s="299"/>
      <c r="V601" s="299"/>
      <c r="W601" s="299"/>
      <c r="X601" s="299"/>
      <c r="Y601" s="299"/>
      <c r="Z601" s="299"/>
      <c r="AA601" s="299"/>
      <c r="AB601" s="299"/>
      <c r="AC601" s="299"/>
      <c r="AD601" s="299"/>
      <c r="AE601" s="299"/>
      <c r="AF601" s="299"/>
      <c r="AG601" s="299"/>
      <c r="AH601" s="299"/>
      <c r="AI601" s="299"/>
      <c r="AJ601" s="299"/>
      <c r="AK601" s="299"/>
    </row>
    <row r="602" spans="1:37" ht="12.75" customHeight="1" x14ac:dyDescent="0.25">
      <c r="A602" s="299"/>
      <c r="B602" s="45"/>
      <c r="C602" s="299"/>
      <c r="D602" s="299"/>
      <c r="E602" s="299"/>
      <c r="F602" s="345"/>
      <c r="G602" s="345"/>
      <c r="H602" s="345"/>
      <c r="I602" s="345"/>
      <c r="J602" s="345"/>
      <c r="K602" s="345"/>
      <c r="L602" s="345"/>
      <c r="M602" s="345"/>
      <c r="N602" s="345"/>
      <c r="O602" s="299"/>
      <c r="P602" s="299"/>
      <c r="Q602" s="299"/>
      <c r="R602" s="299"/>
      <c r="S602" s="299"/>
      <c r="T602" s="299"/>
      <c r="U602" s="299"/>
      <c r="V602" s="299"/>
      <c r="W602" s="299"/>
      <c r="X602" s="299"/>
      <c r="Y602" s="299"/>
      <c r="Z602" s="299"/>
      <c r="AA602" s="299"/>
      <c r="AB602" s="299"/>
      <c r="AC602" s="299"/>
      <c r="AD602" s="299"/>
      <c r="AE602" s="299"/>
      <c r="AF602" s="299"/>
      <c r="AG602" s="299"/>
      <c r="AH602" s="299"/>
      <c r="AI602" s="299"/>
      <c r="AJ602" s="299"/>
      <c r="AK602" s="299"/>
    </row>
    <row r="603" spans="1:37" ht="12.75" customHeight="1" x14ac:dyDescent="0.25">
      <c r="A603" s="299"/>
      <c r="B603" s="45"/>
      <c r="C603" s="299"/>
      <c r="D603" s="299"/>
      <c r="E603" s="299"/>
      <c r="F603" s="345"/>
      <c r="G603" s="345"/>
      <c r="H603" s="345"/>
      <c r="I603" s="345"/>
      <c r="J603" s="345"/>
      <c r="K603" s="345"/>
      <c r="L603" s="345"/>
      <c r="M603" s="345"/>
      <c r="N603" s="345"/>
      <c r="O603" s="299"/>
      <c r="P603" s="299"/>
      <c r="Q603" s="299"/>
      <c r="R603" s="299"/>
      <c r="S603" s="299"/>
      <c r="T603" s="299"/>
      <c r="U603" s="299"/>
      <c r="V603" s="299"/>
      <c r="W603" s="299"/>
      <c r="X603" s="299"/>
      <c r="Y603" s="299"/>
      <c r="Z603" s="299"/>
      <c r="AA603" s="299"/>
      <c r="AB603" s="299"/>
      <c r="AC603" s="299"/>
      <c r="AD603" s="299"/>
      <c r="AE603" s="299"/>
      <c r="AF603" s="299"/>
      <c r="AG603" s="299"/>
      <c r="AH603" s="299"/>
      <c r="AI603" s="299"/>
      <c r="AJ603" s="299"/>
      <c r="AK603" s="299"/>
    </row>
    <row r="604" spans="1:37" ht="12.75" customHeight="1" x14ac:dyDescent="0.25">
      <c r="A604" s="299"/>
      <c r="B604" s="45"/>
      <c r="C604" s="299"/>
      <c r="D604" s="299"/>
      <c r="E604" s="299"/>
      <c r="F604" s="345"/>
      <c r="G604" s="345"/>
      <c r="H604" s="345"/>
      <c r="I604" s="345"/>
      <c r="J604" s="345"/>
      <c r="K604" s="345"/>
      <c r="L604" s="345"/>
      <c r="M604" s="345"/>
      <c r="N604" s="345"/>
      <c r="O604" s="299"/>
      <c r="P604" s="299"/>
      <c r="Q604" s="299"/>
      <c r="R604" s="299"/>
      <c r="S604" s="299"/>
      <c r="T604" s="299"/>
      <c r="U604" s="299"/>
      <c r="V604" s="299"/>
      <c r="W604" s="299"/>
      <c r="X604" s="299"/>
      <c r="Y604" s="299"/>
      <c r="Z604" s="299"/>
      <c r="AA604" s="299"/>
      <c r="AB604" s="299"/>
      <c r="AC604" s="299"/>
      <c r="AD604" s="299"/>
      <c r="AE604" s="299"/>
      <c r="AF604" s="299"/>
      <c r="AG604" s="299"/>
      <c r="AH604" s="299"/>
      <c r="AI604" s="299"/>
      <c r="AJ604" s="299"/>
      <c r="AK604" s="299"/>
    </row>
    <row r="605" spans="1:37" ht="12.75" customHeight="1" x14ac:dyDescent="0.25">
      <c r="A605" s="299"/>
      <c r="B605" s="45"/>
      <c r="C605" s="299"/>
      <c r="D605" s="299"/>
      <c r="E605" s="299"/>
      <c r="F605" s="345"/>
      <c r="G605" s="345"/>
      <c r="H605" s="345"/>
      <c r="I605" s="345"/>
      <c r="J605" s="345"/>
      <c r="K605" s="345"/>
      <c r="L605" s="345"/>
      <c r="M605" s="345"/>
      <c r="N605" s="345"/>
      <c r="O605" s="299"/>
      <c r="P605" s="299"/>
      <c r="Q605" s="299"/>
      <c r="R605" s="299"/>
      <c r="S605" s="299"/>
      <c r="T605" s="299"/>
      <c r="U605" s="299"/>
      <c r="V605" s="299"/>
      <c r="W605" s="299"/>
      <c r="X605" s="299"/>
      <c r="Y605" s="299"/>
      <c r="Z605" s="299"/>
      <c r="AA605" s="299"/>
      <c r="AB605" s="299"/>
      <c r="AC605" s="299"/>
      <c r="AD605" s="299"/>
      <c r="AE605" s="299"/>
      <c r="AF605" s="299"/>
      <c r="AG605" s="299"/>
      <c r="AH605" s="299"/>
      <c r="AI605" s="299"/>
      <c r="AJ605" s="299"/>
      <c r="AK605" s="299"/>
    </row>
    <row r="606" spans="1:37" ht="12.75" customHeight="1" x14ac:dyDescent="0.25">
      <c r="A606" s="299"/>
      <c r="B606" s="45"/>
      <c r="C606" s="299"/>
      <c r="D606" s="299"/>
      <c r="E606" s="299"/>
      <c r="F606" s="345"/>
      <c r="G606" s="345"/>
      <c r="H606" s="345"/>
      <c r="I606" s="345"/>
      <c r="J606" s="345"/>
      <c r="K606" s="345"/>
      <c r="L606" s="345"/>
      <c r="M606" s="345"/>
      <c r="N606" s="345"/>
      <c r="O606" s="299"/>
      <c r="P606" s="299"/>
      <c r="Q606" s="299"/>
      <c r="R606" s="299"/>
      <c r="S606" s="299"/>
      <c r="T606" s="299"/>
      <c r="U606" s="299"/>
      <c r="V606" s="299"/>
      <c r="W606" s="299"/>
      <c r="X606" s="299"/>
      <c r="Y606" s="299"/>
      <c r="Z606" s="299"/>
      <c r="AA606" s="299"/>
      <c r="AB606" s="299"/>
      <c r="AC606" s="299"/>
      <c r="AD606" s="299"/>
      <c r="AE606" s="299"/>
      <c r="AF606" s="299"/>
      <c r="AG606" s="299"/>
      <c r="AH606" s="299"/>
      <c r="AI606" s="299"/>
      <c r="AJ606" s="299"/>
      <c r="AK606" s="299"/>
    </row>
    <row r="607" spans="1:37" ht="12.75" customHeight="1" x14ac:dyDescent="0.25">
      <c r="A607" s="299"/>
      <c r="B607" s="45"/>
      <c r="C607" s="299"/>
      <c r="D607" s="299"/>
      <c r="E607" s="299"/>
      <c r="F607" s="345"/>
      <c r="G607" s="345"/>
      <c r="H607" s="345"/>
      <c r="I607" s="345"/>
      <c r="J607" s="345"/>
      <c r="K607" s="345"/>
      <c r="L607" s="345"/>
      <c r="M607" s="345"/>
      <c r="N607" s="345"/>
      <c r="O607" s="299"/>
      <c r="P607" s="299"/>
      <c r="Q607" s="299"/>
      <c r="R607" s="299"/>
      <c r="S607" s="299"/>
      <c r="T607" s="299"/>
      <c r="U607" s="299"/>
      <c r="V607" s="299"/>
      <c r="W607" s="299"/>
      <c r="X607" s="299"/>
      <c r="Y607" s="299"/>
      <c r="Z607" s="299"/>
      <c r="AA607" s="299"/>
      <c r="AB607" s="299"/>
      <c r="AC607" s="299"/>
      <c r="AD607" s="299"/>
      <c r="AE607" s="299"/>
      <c r="AF607" s="299"/>
      <c r="AG607" s="299"/>
      <c r="AH607" s="299"/>
      <c r="AI607" s="299"/>
      <c r="AJ607" s="299"/>
      <c r="AK607" s="299"/>
    </row>
    <row r="608" spans="1:37" ht="12.75" customHeight="1" x14ac:dyDescent="0.25">
      <c r="A608" s="299"/>
      <c r="B608" s="45"/>
      <c r="C608" s="299"/>
      <c r="D608" s="299"/>
      <c r="E608" s="299"/>
      <c r="F608" s="345"/>
      <c r="G608" s="345"/>
      <c r="H608" s="345"/>
      <c r="I608" s="345"/>
      <c r="J608" s="345"/>
      <c r="K608" s="345"/>
      <c r="L608" s="345"/>
      <c r="M608" s="345"/>
      <c r="N608" s="345"/>
      <c r="O608" s="299"/>
      <c r="P608" s="299"/>
      <c r="Q608" s="299"/>
      <c r="R608" s="299"/>
      <c r="S608" s="299"/>
      <c r="T608" s="299"/>
      <c r="U608" s="299"/>
      <c r="V608" s="299"/>
      <c r="W608" s="299"/>
      <c r="X608" s="299"/>
      <c r="Y608" s="299"/>
      <c r="Z608" s="299"/>
      <c r="AA608" s="299"/>
      <c r="AB608" s="299"/>
      <c r="AC608" s="299"/>
      <c r="AD608" s="299"/>
      <c r="AE608" s="299"/>
      <c r="AF608" s="299"/>
      <c r="AG608" s="299"/>
      <c r="AH608" s="299"/>
      <c r="AI608" s="299"/>
      <c r="AJ608" s="299"/>
      <c r="AK608" s="299"/>
    </row>
    <row r="609" spans="1:37" ht="12.75" customHeight="1" x14ac:dyDescent="0.25">
      <c r="A609" s="299"/>
      <c r="B609" s="45"/>
      <c r="C609" s="299"/>
      <c r="D609" s="299"/>
      <c r="E609" s="299"/>
      <c r="F609" s="345"/>
      <c r="G609" s="345"/>
      <c r="H609" s="345"/>
      <c r="I609" s="345"/>
      <c r="J609" s="345"/>
      <c r="K609" s="345"/>
      <c r="L609" s="345"/>
      <c r="M609" s="345"/>
      <c r="N609" s="345"/>
      <c r="O609" s="299"/>
      <c r="P609" s="299"/>
      <c r="Q609" s="299"/>
      <c r="R609" s="299"/>
      <c r="S609" s="299"/>
      <c r="T609" s="299"/>
      <c r="U609" s="299"/>
      <c r="V609" s="299"/>
      <c r="W609" s="299"/>
      <c r="X609" s="299"/>
      <c r="Y609" s="299"/>
      <c r="Z609" s="299"/>
      <c r="AA609" s="299"/>
      <c r="AB609" s="299"/>
      <c r="AC609" s="299"/>
      <c r="AD609" s="299"/>
      <c r="AE609" s="299"/>
      <c r="AF609" s="299"/>
      <c r="AG609" s="299"/>
      <c r="AH609" s="299"/>
      <c r="AI609" s="299"/>
      <c r="AJ609" s="299"/>
      <c r="AK609" s="299"/>
    </row>
    <row r="610" spans="1:37" ht="12.75" customHeight="1" x14ac:dyDescent="0.25">
      <c r="A610" s="299"/>
      <c r="B610" s="45"/>
      <c r="C610" s="299"/>
      <c r="D610" s="299"/>
      <c r="E610" s="299"/>
      <c r="F610" s="345"/>
      <c r="G610" s="345"/>
      <c r="H610" s="345"/>
      <c r="I610" s="345"/>
      <c r="J610" s="345"/>
      <c r="K610" s="345"/>
      <c r="L610" s="345"/>
      <c r="M610" s="345"/>
      <c r="N610" s="345"/>
      <c r="O610" s="299"/>
      <c r="P610" s="299"/>
      <c r="Q610" s="299"/>
      <c r="R610" s="299"/>
      <c r="S610" s="299"/>
      <c r="T610" s="299"/>
      <c r="U610" s="299"/>
      <c r="V610" s="299"/>
      <c r="W610" s="299"/>
      <c r="X610" s="299"/>
      <c r="Y610" s="299"/>
      <c r="Z610" s="299"/>
      <c r="AA610" s="299"/>
      <c r="AB610" s="299"/>
      <c r="AC610" s="299"/>
      <c r="AD610" s="299"/>
      <c r="AE610" s="299"/>
      <c r="AF610" s="299"/>
      <c r="AG610" s="299"/>
      <c r="AH610" s="299"/>
      <c r="AI610" s="299"/>
      <c r="AJ610" s="299"/>
      <c r="AK610" s="299"/>
    </row>
    <row r="611" spans="1:37" ht="12.75" customHeight="1" x14ac:dyDescent="0.25">
      <c r="A611" s="299"/>
      <c r="B611" s="45"/>
      <c r="C611" s="299"/>
      <c r="D611" s="299"/>
      <c r="E611" s="299"/>
      <c r="F611" s="345"/>
      <c r="G611" s="345"/>
      <c r="H611" s="345"/>
      <c r="I611" s="345"/>
      <c r="J611" s="345"/>
      <c r="K611" s="345"/>
      <c r="L611" s="345"/>
      <c r="M611" s="345"/>
      <c r="N611" s="345"/>
      <c r="O611" s="299"/>
      <c r="P611" s="299"/>
      <c r="Q611" s="299"/>
      <c r="R611" s="299"/>
      <c r="S611" s="299"/>
      <c r="T611" s="299"/>
      <c r="U611" s="299"/>
      <c r="V611" s="299"/>
      <c r="W611" s="299"/>
      <c r="X611" s="299"/>
      <c r="Y611" s="299"/>
      <c r="Z611" s="299"/>
      <c r="AA611" s="299"/>
      <c r="AB611" s="299"/>
      <c r="AC611" s="299"/>
      <c r="AD611" s="299"/>
      <c r="AE611" s="299"/>
      <c r="AF611" s="299"/>
      <c r="AG611" s="299"/>
      <c r="AH611" s="299"/>
      <c r="AI611" s="299"/>
      <c r="AJ611" s="299"/>
      <c r="AK611" s="299"/>
    </row>
    <row r="612" spans="1:37" ht="12.75" customHeight="1" x14ac:dyDescent="0.25">
      <c r="A612" s="299"/>
      <c r="B612" s="45"/>
      <c r="C612" s="299"/>
      <c r="D612" s="299"/>
      <c r="E612" s="299"/>
      <c r="F612" s="345"/>
      <c r="G612" s="345"/>
      <c r="H612" s="345"/>
      <c r="I612" s="345"/>
      <c r="J612" s="345"/>
      <c r="K612" s="345"/>
      <c r="L612" s="345"/>
      <c r="M612" s="345"/>
      <c r="N612" s="345"/>
      <c r="O612" s="299"/>
      <c r="P612" s="299"/>
      <c r="Q612" s="299"/>
      <c r="R612" s="299"/>
      <c r="S612" s="299"/>
      <c r="T612" s="299"/>
      <c r="U612" s="299"/>
      <c r="V612" s="299"/>
      <c r="W612" s="299"/>
      <c r="X612" s="299"/>
      <c r="Y612" s="299"/>
      <c r="Z612" s="299"/>
      <c r="AA612" s="299"/>
      <c r="AB612" s="299"/>
      <c r="AC612" s="299"/>
      <c r="AD612" s="299"/>
      <c r="AE612" s="299"/>
      <c r="AF612" s="299"/>
      <c r="AG612" s="299"/>
      <c r="AH612" s="299"/>
      <c r="AI612" s="299"/>
      <c r="AJ612" s="299"/>
      <c r="AK612" s="299"/>
    </row>
    <row r="613" spans="1:37" ht="12.75" customHeight="1" x14ac:dyDescent="0.25">
      <c r="A613" s="299"/>
      <c r="B613" s="45"/>
      <c r="C613" s="299"/>
      <c r="D613" s="299"/>
      <c r="E613" s="299"/>
      <c r="F613" s="345"/>
      <c r="G613" s="345"/>
      <c r="H613" s="345"/>
      <c r="I613" s="345"/>
      <c r="J613" s="345"/>
      <c r="K613" s="345"/>
      <c r="L613" s="345"/>
      <c r="M613" s="345"/>
      <c r="N613" s="345"/>
      <c r="O613" s="299"/>
      <c r="P613" s="299"/>
      <c r="Q613" s="299"/>
      <c r="R613" s="299"/>
      <c r="S613" s="299"/>
      <c r="T613" s="299"/>
      <c r="U613" s="299"/>
      <c r="V613" s="299"/>
      <c r="W613" s="299"/>
      <c r="X613" s="299"/>
      <c r="Y613" s="299"/>
      <c r="Z613" s="299"/>
      <c r="AA613" s="299"/>
      <c r="AB613" s="299"/>
      <c r="AC613" s="299"/>
      <c r="AD613" s="299"/>
      <c r="AE613" s="299"/>
      <c r="AF613" s="299"/>
      <c r="AG613" s="299"/>
      <c r="AH613" s="299"/>
      <c r="AI613" s="299"/>
      <c r="AJ613" s="299"/>
      <c r="AK613" s="299"/>
    </row>
    <row r="614" spans="1:37" ht="12.75" customHeight="1" x14ac:dyDescent="0.25">
      <c r="A614" s="299"/>
      <c r="B614" s="45"/>
      <c r="C614" s="299"/>
      <c r="D614" s="299"/>
      <c r="E614" s="299"/>
      <c r="F614" s="345"/>
      <c r="G614" s="345"/>
      <c r="H614" s="345"/>
      <c r="I614" s="345"/>
      <c r="J614" s="345"/>
      <c r="K614" s="345"/>
      <c r="L614" s="345"/>
      <c r="M614" s="345"/>
      <c r="N614" s="345"/>
      <c r="O614" s="299"/>
      <c r="P614" s="299"/>
      <c r="Q614" s="299"/>
      <c r="R614" s="299"/>
      <c r="S614" s="299"/>
      <c r="T614" s="299"/>
      <c r="U614" s="299"/>
      <c r="V614" s="299"/>
      <c r="W614" s="299"/>
      <c r="X614" s="299"/>
      <c r="Y614" s="299"/>
      <c r="Z614" s="299"/>
      <c r="AA614" s="299"/>
      <c r="AB614" s="299"/>
      <c r="AC614" s="299"/>
      <c r="AD614" s="299"/>
      <c r="AE614" s="299"/>
      <c r="AF614" s="299"/>
      <c r="AG614" s="299"/>
      <c r="AH614" s="299"/>
      <c r="AI614" s="299"/>
      <c r="AJ614" s="299"/>
      <c r="AK614" s="299"/>
    </row>
    <row r="615" spans="1:37" ht="12.75" customHeight="1" x14ac:dyDescent="0.25">
      <c r="A615" s="299"/>
      <c r="B615" s="45"/>
      <c r="C615" s="299"/>
      <c r="D615" s="299"/>
      <c r="E615" s="299"/>
      <c r="F615" s="345"/>
      <c r="G615" s="345"/>
      <c r="H615" s="345"/>
      <c r="I615" s="345"/>
      <c r="J615" s="345"/>
      <c r="K615" s="345"/>
      <c r="L615" s="345"/>
      <c r="M615" s="345"/>
      <c r="N615" s="345"/>
      <c r="O615" s="299"/>
      <c r="P615" s="299"/>
      <c r="Q615" s="299"/>
      <c r="R615" s="299"/>
      <c r="S615" s="299"/>
      <c r="T615" s="299"/>
      <c r="U615" s="299"/>
      <c r="V615" s="299"/>
      <c r="W615" s="299"/>
      <c r="X615" s="299"/>
      <c r="Y615" s="299"/>
      <c r="Z615" s="299"/>
      <c r="AA615" s="299"/>
      <c r="AB615" s="299"/>
      <c r="AC615" s="299"/>
      <c r="AD615" s="299"/>
      <c r="AE615" s="299"/>
      <c r="AF615" s="299"/>
      <c r="AG615" s="299"/>
      <c r="AH615" s="299"/>
      <c r="AI615" s="299"/>
      <c r="AJ615" s="299"/>
      <c r="AK615" s="299"/>
    </row>
    <row r="616" spans="1:37" ht="12.75" customHeight="1" x14ac:dyDescent="0.25">
      <c r="A616" s="299"/>
      <c r="B616" s="45"/>
      <c r="C616" s="299"/>
      <c r="D616" s="299"/>
      <c r="E616" s="299"/>
      <c r="F616" s="345"/>
      <c r="G616" s="345"/>
      <c r="H616" s="345"/>
      <c r="I616" s="345"/>
      <c r="J616" s="345"/>
      <c r="K616" s="345"/>
      <c r="L616" s="345"/>
      <c r="M616" s="345"/>
      <c r="N616" s="345"/>
      <c r="O616" s="299"/>
      <c r="P616" s="299"/>
      <c r="Q616" s="299"/>
      <c r="R616" s="299"/>
      <c r="S616" s="299"/>
      <c r="T616" s="299"/>
      <c r="U616" s="299"/>
      <c r="V616" s="299"/>
      <c r="W616" s="299"/>
      <c r="X616" s="299"/>
      <c r="Y616" s="299"/>
      <c r="Z616" s="299"/>
      <c r="AA616" s="299"/>
      <c r="AB616" s="299"/>
      <c r="AC616" s="299"/>
      <c r="AD616" s="299"/>
      <c r="AE616" s="299"/>
      <c r="AF616" s="299"/>
      <c r="AG616" s="299"/>
      <c r="AH616" s="299"/>
      <c r="AI616" s="299"/>
      <c r="AJ616" s="299"/>
      <c r="AK616" s="299"/>
    </row>
    <row r="617" spans="1:37" ht="12.75" customHeight="1" x14ac:dyDescent="0.25">
      <c r="A617" s="299"/>
      <c r="B617" s="45"/>
      <c r="C617" s="299"/>
      <c r="D617" s="299"/>
      <c r="E617" s="299"/>
      <c r="F617" s="345"/>
      <c r="G617" s="345"/>
      <c r="H617" s="345"/>
      <c r="I617" s="345"/>
      <c r="J617" s="345"/>
      <c r="K617" s="345"/>
      <c r="L617" s="345"/>
      <c r="M617" s="345"/>
      <c r="N617" s="345"/>
      <c r="O617" s="299"/>
      <c r="P617" s="299"/>
      <c r="Q617" s="299"/>
      <c r="R617" s="299"/>
      <c r="S617" s="299"/>
      <c r="T617" s="299"/>
      <c r="U617" s="299"/>
      <c r="V617" s="299"/>
      <c r="W617" s="299"/>
      <c r="X617" s="299"/>
      <c r="Y617" s="299"/>
      <c r="Z617" s="299"/>
      <c r="AA617" s="299"/>
      <c r="AB617" s="299"/>
      <c r="AC617" s="299"/>
      <c r="AD617" s="299"/>
      <c r="AE617" s="299"/>
      <c r="AF617" s="299"/>
      <c r="AG617" s="299"/>
      <c r="AH617" s="299"/>
      <c r="AI617" s="299"/>
      <c r="AJ617" s="299"/>
      <c r="AK617" s="299"/>
    </row>
    <row r="618" spans="1:37" ht="12.75" customHeight="1" x14ac:dyDescent="0.25">
      <c r="A618" s="299"/>
      <c r="B618" s="45"/>
      <c r="C618" s="299"/>
      <c r="D618" s="299"/>
      <c r="E618" s="299"/>
      <c r="F618" s="345"/>
      <c r="G618" s="345"/>
      <c r="H618" s="345"/>
      <c r="I618" s="345"/>
      <c r="J618" s="345"/>
      <c r="K618" s="345"/>
      <c r="L618" s="345"/>
      <c r="M618" s="345"/>
      <c r="N618" s="345"/>
      <c r="O618" s="299"/>
      <c r="P618" s="299"/>
      <c r="Q618" s="299"/>
      <c r="R618" s="299"/>
      <c r="S618" s="299"/>
      <c r="T618" s="299"/>
      <c r="U618" s="299"/>
      <c r="V618" s="299"/>
      <c r="W618" s="299"/>
      <c r="X618" s="299"/>
      <c r="Y618" s="299"/>
      <c r="Z618" s="299"/>
      <c r="AA618" s="299"/>
      <c r="AB618" s="299"/>
      <c r="AC618" s="299"/>
      <c r="AD618" s="299"/>
      <c r="AE618" s="299"/>
      <c r="AF618" s="299"/>
      <c r="AG618" s="299"/>
      <c r="AH618" s="299"/>
      <c r="AI618" s="299"/>
      <c r="AJ618" s="299"/>
      <c r="AK618" s="299"/>
    </row>
    <row r="619" spans="1:37" ht="12.75" customHeight="1" x14ac:dyDescent="0.25">
      <c r="A619" s="299"/>
      <c r="B619" s="45"/>
      <c r="C619" s="299"/>
      <c r="D619" s="299"/>
      <c r="E619" s="299"/>
      <c r="F619" s="345"/>
      <c r="G619" s="345"/>
      <c r="H619" s="345"/>
      <c r="I619" s="345"/>
      <c r="J619" s="345"/>
      <c r="K619" s="345"/>
      <c r="L619" s="345"/>
      <c r="M619" s="345"/>
      <c r="N619" s="345"/>
      <c r="O619" s="299"/>
      <c r="P619" s="299"/>
      <c r="Q619" s="299"/>
      <c r="R619" s="299"/>
      <c r="S619" s="299"/>
      <c r="T619" s="299"/>
      <c r="U619" s="299"/>
      <c r="V619" s="299"/>
      <c r="W619" s="299"/>
      <c r="X619" s="299"/>
      <c r="Y619" s="299"/>
      <c r="Z619" s="299"/>
      <c r="AA619" s="299"/>
      <c r="AB619" s="299"/>
      <c r="AC619" s="299"/>
      <c r="AD619" s="299"/>
      <c r="AE619" s="299"/>
      <c r="AF619" s="299"/>
      <c r="AG619" s="299"/>
      <c r="AH619" s="299"/>
      <c r="AI619" s="299"/>
      <c r="AJ619" s="299"/>
      <c r="AK619" s="299"/>
    </row>
    <row r="620" spans="1:37" ht="12.75" customHeight="1" x14ac:dyDescent="0.25">
      <c r="A620" s="299"/>
      <c r="B620" s="45"/>
      <c r="C620" s="299"/>
      <c r="D620" s="299"/>
      <c r="E620" s="299"/>
      <c r="F620" s="345"/>
      <c r="G620" s="345"/>
      <c r="H620" s="345"/>
      <c r="I620" s="345"/>
      <c r="J620" s="345"/>
      <c r="K620" s="345"/>
      <c r="L620" s="345"/>
      <c r="M620" s="345"/>
      <c r="N620" s="345"/>
      <c r="O620" s="299"/>
      <c r="P620" s="299"/>
      <c r="Q620" s="299"/>
      <c r="R620" s="299"/>
      <c r="S620" s="299"/>
      <c r="T620" s="299"/>
      <c r="U620" s="299"/>
      <c r="V620" s="299"/>
      <c r="W620" s="299"/>
      <c r="X620" s="299"/>
      <c r="Y620" s="299"/>
      <c r="Z620" s="299"/>
      <c r="AA620" s="299"/>
      <c r="AB620" s="299"/>
      <c r="AC620" s="299"/>
      <c r="AD620" s="299"/>
      <c r="AE620" s="299"/>
      <c r="AF620" s="299"/>
      <c r="AG620" s="299"/>
      <c r="AH620" s="299"/>
      <c r="AI620" s="299"/>
      <c r="AJ620" s="299"/>
      <c r="AK620" s="299"/>
    </row>
    <row r="621" spans="1:37" ht="12.75" customHeight="1" x14ac:dyDescent="0.25">
      <c r="A621" s="299"/>
      <c r="B621" s="45"/>
      <c r="C621" s="299"/>
      <c r="D621" s="299"/>
      <c r="E621" s="299"/>
      <c r="F621" s="345"/>
      <c r="G621" s="345"/>
      <c r="H621" s="345"/>
      <c r="I621" s="345"/>
      <c r="J621" s="345"/>
      <c r="K621" s="345"/>
      <c r="L621" s="345"/>
      <c r="M621" s="345"/>
      <c r="N621" s="345"/>
      <c r="O621" s="299"/>
      <c r="P621" s="299"/>
      <c r="Q621" s="299"/>
      <c r="R621" s="299"/>
      <c r="S621" s="299"/>
      <c r="T621" s="299"/>
      <c r="U621" s="299"/>
      <c r="V621" s="299"/>
      <c r="W621" s="299"/>
      <c r="X621" s="299"/>
      <c r="Y621" s="299"/>
      <c r="Z621" s="299"/>
      <c r="AA621" s="299"/>
      <c r="AB621" s="299"/>
      <c r="AC621" s="299"/>
      <c r="AD621" s="299"/>
      <c r="AE621" s="299"/>
      <c r="AF621" s="299"/>
      <c r="AG621" s="299"/>
      <c r="AH621" s="299"/>
      <c r="AI621" s="299"/>
      <c r="AJ621" s="299"/>
      <c r="AK621" s="299"/>
    </row>
    <row r="622" spans="1:37" ht="12.75" customHeight="1" x14ac:dyDescent="0.25">
      <c r="A622" s="299"/>
      <c r="B622" s="45"/>
      <c r="C622" s="299"/>
      <c r="D622" s="299"/>
      <c r="E622" s="299"/>
      <c r="F622" s="345"/>
      <c r="G622" s="345"/>
      <c r="H622" s="345"/>
      <c r="I622" s="345"/>
      <c r="J622" s="345"/>
      <c r="K622" s="345"/>
      <c r="L622" s="345"/>
      <c r="M622" s="345"/>
      <c r="N622" s="345"/>
      <c r="O622" s="299"/>
      <c r="P622" s="299"/>
      <c r="Q622" s="299"/>
      <c r="R622" s="299"/>
      <c r="S622" s="299"/>
      <c r="T622" s="299"/>
      <c r="U622" s="299"/>
      <c r="V622" s="299"/>
      <c r="W622" s="299"/>
      <c r="X622" s="299"/>
      <c r="Y622" s="299"/>
      <c r="Z622" s="299"/>
      <c r="AA622" s="299"/>
      <c r="AB622" s="299"/>
      <c r="AC622" s="299"/>
      <c r="AD622" s="299"/>
      <c r="AE622" s="299"/>
      <c r="AF622" s="299"/>
      <c r="AG622" s="299"/>
      <c r="AH622" s="299"/>
      <c r="AI622" s="299"/>
      <c r="AJ622" s="299"/>
      <c r="AK622" s="299"/>
    </row>
    <row r="623" spans="1:37" ht="12.75" customHeight="1" x14ac:dyDescent="0.25">
      <c r="A623" s="299"/>
      <c r="B623" s="45"/>
      <c r="C623" s="299"/>
      <c r="D623" s="299"/>
      <c r="E623" s="299"/>
      <c r="F623" s="345"/>
      <c r="G623" s="345"/>
      <c r="H623" s="345"/>
      <c r="I623" s="345"/>
      <c r="J623" s="345"/>
      <c r="K623" s="345"/>
      <c r="L623" s="345"/>
      <c r="M623" s="345"/>
      <c r="N623" s="345"/>
      <c r="O623" s="299"/>
      <c r="P623" s="299"/>
      <c r="Q623" s="299"/>
      <c r="R623" s="299"/>
      <c r="S623" s="299"/>
      <c r="T623" s="299"/>
      <c r="U623" s="299"/>
      <c r="V623" s="299"/>
      <c r="W623" s="299"/>
      <c r="X623" s="299"/>
      <c r="Y623" s="299"/>
      <c r="Z623" s="299"/>
      <c r="AA623" s="299"/>
      <c r="AB623" s="299"/>
      <c r="AC623" s="299"/>
      <c r="AD623" s="299"/>
      <c r="AE623" s="299"/>
      <c r="AF623" s="299"/>
      <c r="AG623" s="299"/>
      <c r="AH623" s="299"/>
      <c r="AI623" s="299"/>
      <c r="AJ623" s="299"/>
      <c r="AK623" s="299"/>
    </row>
    <row r="624" spans="1:37" ht="12.75" customHeight="1" x14ac:dyDescent="0.25">
      <c r="A624" s="299"/>
      <c r="B624" s="45"/>
      <c r="C624" s="299"/>
      <c r="D624" s="299"/>
      <c r="E624" s="299"/>
      <c r="F624" s="345"/>
      <c r="G624" s="345"/>
      <c r="H624" s="345"/>
      <c r="I624" s="345"/>
      <c r="J624" s="345"/>
      <c r="K624" s="345"/>
      <c r="L624" s="345"/>
      <c r="M624" s="345"/>
      <c r="N624" s="345"/>
      <c r="O624" s="299"/>
      <c r="P624" s="299"/>
      <c r="Q624" s="299"/>
      <c r="R624" s="299"/>
      <c r="S624" s="299"/>
      <c r="T624" s="299"/>
      <c r="U624" s="299"/>
      <c r="V624" s="299"/>
      <c r="W624" s="299"/>
      <c r="X624" s="299"/>
      <c r="Y624" s="299"/>
      <c r="Z624" s="299"/>
      <c r="AA624" s="299"/>
      <c r="AB624" s="299"/>
      <c r="AC624" s="299"/>
      <c r="AD624" s="299"/>
      <c r="AE624" s="299"/>
      <c r="AF624" s="299"/>
      <c r="AG624" s="299"/>
      <c r="AH624" s="299"/>
      <c r="AI624" s="299"/>
      <c r="AJ624" s="299"/>
      <c r="AK624" s="299"/>
    </row>
    <row r="625" spans="1:37" ht="12.75" customHeight="1" x14ac:dyDescent="0.25">
      <c r="A625" s="299"/>
      <c r="B625" s="45"/>
      <c r="C625" s="299"/>
      <c r="D625" s="299"/>
      <c r="E625" s="299"/>
      <c r="F625" s="345"/>
      <c r="G625" s="345"/>
      <c r="H625" s="345"/>
      <c r="I625" s="345"/>
      <c r="J625" s="345"/>
      <c r="K625" s="345"/>
      <c r="L625" s="345"/>
      <c r="M625" s="345"/>
      <c r="N625" s="345"/>
      <c r="O625" s="299"/>
      <c r="P625" s="299"/>
      <c r="Q625" s="299"/>
      <c r="R625" s="299"/>
      <c r="S625" s="299"/>
      <c r="T625" s="299"/>
      <c r="U625" s="299"/>
      <c r="V625" s="299"/>
      <c r="W625" s="299"/>
      <c r="X625" s="299"/>
      <c r="Y625" s="299"/>
      <c r="Z625" s="299"/>
      <c r="AA625" s="299"/>
      <c r="AB625" s="299"/>
      <c r="AC625" s="299"/>
      <c r="AD625" s="299"/>
      <c r="AE625" s="299"/>
      <c r="AF625" s="299"/>
      <c r="AG625" s="299"/>
      <c r="AH625" s="299"/>
      <c r="AI625" s="299"/>
      <c r="AJ625" s="299"/>
      <c r="AK625" s="299"/>
    </row>
    <row r="626" spans="1:37" ht="12.75" customHeight="1" x14ac:dyDescent="0.25">
      <c r="A626" s="299"/>
      <c r="B626" s="45"/>
      <c r="C626" s="299"/>
      <c r="D626" s="299"/>
      <c r="E626" s="299"/>
      <c r="F626" s="345"/>
      <c r="G626" s="345"/>
      <c r="H626" s="345"/>
      <c r="I626" s="345"/>
      <c r="J626" s="345"/>
      <c r="K626" s="345"/>
      <c r="L626" s="345"/>
      <c r="M626" s="345"/>
      <c r="N626" s="345"/>
      <c r="O626" s="299"/>
      <c r="P626" s="299"/>
      <c r="Q626" s="299"/>
      <c r="R626" s="299"/>
      <c r="S626" s="299"/>
      <c r="T626" s="299"/>
      <c r="U626" s="299"/>
      <c r="V626" s="299"/>
      <c r="W626" s="299"/>
      <c r="X626" s="299"/>
      <c r="Y626" s="299"/>
      <c r="Z626" s="299"/>
      <c r="AA626" s="299"/>
      <c r="AB626" s="299"/>
      <c r="AC626" s="299"/>
      <c r="AD626" s="299"/>
      <c r="AE626" s="299"/>
      <c r="AF626" s="299"/>
      <c r="AG626" s="299"/>
      <c r="AH626" s="299"/>
      <c r="AI626" s="299"/>
      <c r="AJ626" s="299"/>
      <c r="AK626" s="299"/>
    </row>
    <row r="627" spans="1:37" ht="12.75" customHeight="1" x14ac:dyDescent="0.25">
      <c r="A627" s="299"/>
      <c r="B627" s="45"/>
      <c r="C627" s="299"/>
      <c r="D627" s="299"/>
      <c r="E627" s="299"/>
      <c r="F627" s="345"/>
      <c r="G627" s="345"/>
      <c r="H627" s="345"/>
      <c r="I627" s="345"/>
      <c r="J627" s="345"/>
      <c r="K627" s="345"/>
      <c r="L627" s="345"/>
      <c r="M627" s="345"/>
      <c r="N627" s="345"/>
      <c r="O627" s="299"/>
      <c r="P627" s="299"/>
      <c r="Q627" s="299"/>
      <c r="R627" s="299"/>
      <c r="S627" s="299"/>
      <c r="T627" s="299"/>
      <c r="U627" s="299"/>
      <c r="V627" s="299"/>
      <c r="W627" s="299"/>
      <c r="X627" s="299"/>
      <c r="Y627" s="299"/>
      <c r="Z627" s="299"/>
      <c r="AA627" s="299"/>
      <c r="AB627" s="299"/>
      <c r="AC627" s="299"/>
      <c r="AD627" s="299"/>
      <c r="AE627" s="299"/>
      <c r="AF627" s="299"/>
      <c r="AG627" s="299"/>
      <c r="AH627" s="299"/>
      <c r="AI627" s="299"/>
      <c r="AJ627" s="299"/>
      <c r="AK627" s="299"/>
    </row>
    <row r="628" spans="1:37" ht="12.75" customHeight="1" x14ac:dyDescent="0.25">
      <c r="A628" s="299"/>
      <c r="B628" s="45"/>
      <c r="C628" s="299"/>
      <c r="D628" s="299"/>
      <c r="E628" s="299"/>
      <c r="F628" s="345"/>
      <c r="G628" s="345"/>
      <c r="H628" s="345"/>
      <c r="I628" s="345"/>
      <c r="J628" s="345"/>
      <c r="K628" s="345"/>
      <c r="L628" s="345"/>
      <c r="M628" s="345"/>
      <c r="N628" s="345"/>
      <c r="O628" s="299"/>
      <c r="P628" s="299"/>
      <c r="Q628" s="299"/>
      <c r="R628" s="299"/>
      <c r="S628" s="299"/>
      <c r="T628" s="299"/>
      <c r="U628" s="299"/>
      <c r="V628" s="299"/>
      <c r="W628" s="299"/>
      <c r="X628" s="299"/>
      <c r="Y628" s="299"/>
      <c r="Z628" s="299"/>
      <c r="AA628" s="299"/>
      <c r="AB628" s="299"/>
      <c r="AC628" s="299"/>
      <c r="AD628" s="299"/>
      <c r="AE628" s="299"/>
      <c r="AF628" s="299"/>
      <c r="AG628" s="299"/>
      <c r="AH628" s="299"/>
      <c r="AI628" s="299"/>
      <c r="AJ628" s="299"/>
      <c r="AK628" s="299"/>
    </row>
    <row r="629" spans="1:37" ht="12.75" customHeight="1" x14ac:dyDescent="0.25">
      <c r="A629" s="299"/>
      <c r="B629" s="45"/>
      <c r="C629" s="299"/>
      <c r="D629" s="299"/>
      <c r="E629" s="299"/>
      <c r="F629" s="345"/>
      <c r="G629" s="345"/>
      <c r="H629" s="345"/>
      <c r="I629" s="345"/>
      <c r="J629" s="345"/>
      <c r="K629" s="345"/>
      <c r="L629" s="345"/>
      <c r="M629" s="345"/>
      <c r="N629" s="345"/>
      <c r="O629" s="299"/>
      <c r="P629" s="299"/>
      <c r="Q629" s="299"/>
      <c r="R629" s="299"/>
      <c r="S629" s="299"/>
      <c r="T629" s="299"/>
      <c r="U629" s="299"/>
      <c r="V629" s="299"/>
      <c r="W629" s="299"/>
      <c r="X629" s="299"/>
      <c r="Y629" s="299"/>
      <c r="Z629" s="299"/>
      <c r="AA629" s="299"/>
      <c r="AB629" s="299"/>
      <c r="AC629" s="299"/>
      <c r="AD629" s="299"/>
      <c r="AE629" s="299"/>
      <c r="AF629" s="299"/>
      <c r="AG629" s="299"/>
      <c r="AH629" s="299"/>
      <c r="AI629" s="299"/>
      <c r="AJ629" s="299"/>
      <c r="AK629" s="299"/>
    </row>
    <row r="630" spans="1:37" ht="12.75" customHeight="1" x14ac:dyDescent="0.25">
      <c r="A630" s="299"/>
      <c r="B630" s="45"/>
      <c r="C630" s="299"/>
      <c r="D630" s="299"/>
      <c r="E630" s="299"/>
      <c r="F630" s="345"/>
      <c r="G630" s="345"/>
      <c r="H630" s="345"/>
      <c r="I630" s="345"/>
      <c r="J630" s="345"/>
      <c r="K630" s="345"/>
      <c r="L630" s="345"/>
      <c r="M630" s="345"/>
      <c r="N630" s="345"/>
      <c r="O630" s="299"/>
      <c r="P630" s="299"/>
      <c r="Q630" s="299"/>
      <c r="R630" s="299"/>
      <c r="S630" s="299"/>
      <c r="T630" s="299"/>
      <c r="U630" s="299"/>
      <c r="V630" s="299"/>
      <c r="W630" s="299"/>
      <c r="X630" s="299"/>
      <c r="Y630" s="299"/>
      <c r="Z630" s="299"/>
      <c r="AA630" s="299"/>
      <c r="AB630" s="299"/>
      <c r="AC630" s="299"/>
      <c r="AD630" s="299"/>
      <c r="AE630" s="299"/>
      <c r="AF630" s="299"/>
      <c r="AG630" s="299"/>
      <c r="AH630" s="299"/>
      <c r="AI630" s="299"/>
      <c r="AJ630" s="299"/>
      <c r="AK630" s="299"/>
    </row>
    <row r="631" spans="1:37" ht="12.75" customHeight="1" x14ac:dyDescent="0.25">
      <c r="A631" s="299"/>
      <c r="B631" s="45"/>
      <c r="C631" s="299"/>
      <c r="D631" s="299"/>
      <c r="E631" s="299"/>
      <c r="F631" s="345"/>
      <c r="G631" s="345"/>
      <c r="H631" s="345"/>
      <c r="I631" s="345"/>
      <c r="J631" s="345"/>
      <c r="K631" s="345"/>
      <c r="L631" s="345"/>
      <c r="M631" s="345"/>
      <c r="N631" s="345"/>
      <c r="O631" s="299"/>
      <c r="P631" s="299"/>
      <c r="Q631" s="299"/>
      <c r="R631" s="299"/>
      <c r="S631" s="299"/>
      <c r="T631" s="299"/>
      <c r="U631" s="299"/>
      <c r="V631" s="299"/>
      <c r="W631" s="299"/>
      <c r="X631" s="299"/>
      <c r="Y631" s="299"/>
      <c r="Z631" s="299"/>
      <c r="AA631" s="299"/>
      <c r="AB631" s="299"/>
      <c r="AC631" s="299"/>
      <c r="AD631" s="299"/>
      <c r="AE631" s="299"/>
      <c r="AF631" s="299"/>
      <c r="AG631" s="299"/>
      <c r="AH631" s="299"/>
      <c r="AI631" s="299"/>
      <c r="AJ631" s="299"/>
      <c r="AK631" s="299"/>
    </row>
    <row r="632" spans="1:37" ht="12.75" customHeight="1" x14ac:dyDescent="0.25">
      <c r="A632" s="299"/>
      <c r="B632" s="45"/>
      <c r="C632" s="299"/>
      <c r="D632" s="299"/>
      <c r="E632" s="299"/>
      <c r="F632" s="345"/>
      <c r="G632" s="345"/>
      <c r="H632" s="345"/>
      <c r="I632" s="345"/>
      <c r="J632" s="345"/>
      <c r="K632" s="345"/>
      <c r="L632" s="345"/>
      <c r="M632" s="345"/>
      <c r="N632" s="345"/>
      <c r="O632" s="299"/>
      <c r="P632" s="299"/>
      <c r="Q632" s="299"/>
      <c r="R632" s="299"/>
      <c r="S632" s="299"/>
      <c r="T632" s="299"/>
      <c r="U632" s="299"/>
      <c r="V632" s="299"/>
      <c r="W632" s="299"/>
      <c r="X632" s="299"/>
      <c r="Y632" s="299"/>
      <c r="Z632" s="299"/>
      <c r="AA632" s="299"/>
      <c r="AB632" s="299"/>
      <c r="AC632" s="299"/>
      <c r="AD632" s="299"/>
      <c r="AE632" s="299"/>
      <c r="AF632" s="299"/>
      <c r="AG632" s="299"/>
      <c r="AH632" s="299"/>
      <c r="AI632" s="299"/>
      <c r="AJ632" s="299"/>
      <c r="AK632" s="299"/>
    </row>
    <row r="633" spans="1:37" ht="12.75" customHeight="1" x14ac:dyDescent="0.25">
      <c r="A633" s="299"/>
      <c r="B633" s="45"/>
      <c r="C633" s="299"/>
      <c r="D633" s="299"/>
      <c r="E633" s="299"/>
      <c r="F633" s="345"/>
      <c r="G633" s="345"/>
      <c r="H633" s="345"/>
      <c r="I633" s="345"/>
      <c r="J633" s="345"/>
      <c r="K633" s="345"/>
      <c r="L633" s="345"/>
      <c r="M633" s="345"/>
      <c r="N633" s="345"/>
      <c r="O633" s="299"/>
      <c r="P633" s="299"/>
      <c r="Q633" s="299"/>
      <c r="R633" s="299"/>
      <c r="S633" s="299"/>
      <c r="T633" s="299"/>
      <c r="U633" s="299"/>
      <c r="V633" s="299"/>
      <c r="W633" s="299"/>
      <c r="X633" s="299"/>
      <c r="Y633" s="299"/>
      <c r="Z633" s="299"/>
      <c r="AA633" s="299"/>
      <c r="AB633" s="299"/>
      <c r="AC633" s="299"/>
      <c r="AD633" s="299"/>
      <c r="AE633" s="299"/>
      <c r="AF633" s="299"/>
      <c r="AG633" s="299"/>
      <c r="AH633" s="299"/>
      <c r="AI633" s="299"/>
      <c r="AJ633" s="299"/>
      <c r="AK633" s="299"/>
    </row>
    <row r="634" spans="1:37" ht="12.75" customHeight="1" x14ac:dyDescent="0.25">
      <c r="A634" s="299"/>
      <c r="B634" s="45"/>
      <c r="C634" s="299"/>
      <c r="D634" s="299"/>
      <c r="E634" s="299"/>
      <c r="F634" s="345"/>
      <c r="G634" s="345"/>
      <c r="H634" s="345"/>
      <c r="I634" s="345"/>
      <c r="J634" s="345"/>
      <c r="K634" s="345"/>
      <c r="L634" s="345"/>
      <c r="M634" s="345"/>
      <c r="N634" s="345"/>
      <c r="O634" s="299"/>
      <c r="P634" s="299"/>
      <c r="Q634" s="299"/>
      <c r="R634" s="299"/>
      <c r="S634" s="299"/>
      <c r="T634" s="299"/>
      <c r="U634" s="299"/>
      <c r="V634" s="299"/>
      <c r="W634" s="299"/>
      <c r="X634" s="299"/>
      <c r="Y634" s="299"/>
      <c r="Z634" s="299"/>
      <c r="AA634" s="299"/>
      <c r="AB634" s="299"/>
      <c r="AC634" s="299"/>
      <c r="AD634" s="299"/>
      <c r="AE634" s="299"/>
      <c r="AF634" s="299"/>
      <c r="AG634" s="299"/>
      <c r="AH634" s="299"/>
      <c r="AI634" s="299"/>
      <c r="AJ634" s="299"/>
      <c r="AK634" s="299"/>
    </row>
    <row r="635" spans="1:37" ht="12.75" customHeight="1" x14ac:dyDescent="0.25">
      <c r="A635" s="299"/>
      <c r="B635" s="45"/>
      <c r="C635" s="299"/>
      <c r="D635" s="299"/>
      <c r="E635" s="299"/>
      <c r="F635" s="345"/>
      <c r="G635" s="345"/>
      <c r="H635" s="345"/>
      <c r="I635" s="345"/>
      <c r="J635" s="345"/>
      <c r="K635" s="345"/>
      <c r="L635" s="345"/>
      <c r="M635" s="345"/>
      <c r="N635" s="345"/>
      <c r="O635" s="299"/>
      <c r="P635" s="299"/>
      <c r="Q635" s="299"/>
      <c r="R635" s="299"/>
      <c r="S635" s="299"/>
      <c r="T635" s="299"/>
      <c r="U635" s="299"/>
      <c r="V635" s="299"/>
      <c r="W635" s="299"/>
      <c r="X635" s="299"/>
      <c r="Y635" s="299"/>
      <c r="Z635" s="299"/>
      <c r="AA635" s="299"/>
      <c r="AB635" s="299"/>
      <c r="AC635" s="299"/>
      <c r="AD635" s="299"/>
      <c r="AE635" s="299"/>
      <c r="AF635" s="299"/>
      <c r="AG635" s="299"/>
      <c r="AH635" s="299"/>
      <c r="AI635" s="299"/>
      <c r="AJ635" s="299"/>
      <c r="AK635" s="299"/>
    </row>
    <row r="636" spans="1:37" ht="12.75" customHeight="1" x14ac:dyDescent="0.25">
      <c r="A636" s="299"/>
      <c r="B636" s="45"/>
      <c r="C636" s="299"/>
      <c r="D636" s="299"/>
      <c r="E636" s="299"/>
      <c r="F636" s="345"/>
      <c r="G636" s="345"/>
      <c r="H636" s="345"/>
      <c r="I636" s="345"/>
      <c r="J636" s="345"/>
      <c r="K636" s="345"/>
      <c r="L636" s="345"/>
      <c r="M636" s="345"/>
      <c r="N636" s="345"/>
      <c r="O636" s="299"/>
      <c r="P636" s="299"/>
      <c r="Q636" s="299"/>
      <c r="R636" s="299"/>
      <c r="S636" s="299"/>
      <c r="T636" s="299"/>
      <c r="U636" s="299"/>
      <c r="V636" s="299"/>
      <c r="W636" s="299"/>
      <c r="X636" s="299"/>
      <c r="Y636" s="299"/>
      <c r="Z636" s="299"/>
      <c r="AA636" s="299"/>
      <c r="AB636" s="299"/>
      <c r="AC636" s="299"/>
      <c r="AD636" s="299"/>
      <c r="AE636" s="299"/>
      <c r="AF636" s="299"/>
      <c r="AG636" s="299"/>
      <c r="AH636" s="299"/>
      <c r="AI636" s="299"/>
      <c r="AJ636" s="299"/>
      <c r="AK636" s="299"/>
    </row>
    <row r="637" spans="1:37" ht="12.75" customHeight="1" x14ac:dyDescent="0.25">
      <c r="A637" s="299"/>
      <c r="B637" s="45"/>
      <c r="C637" s="299"/>
      <c r="D637" s="299"/>
      <c r="E637" s="299"/>
      <c r="F637" s="345"/>
      <c r="G637" s="345"/>
      <c r="H637" s="345"/>
      <c r="I637" s="345"/>
      <c r="J637" s="345"/>
      <c r="K637" s="345"/>
      <c r="L637" s="345"/>
      <c r="M637" s="345"/>
      <c r="N637" s="345"/>
      <c r="O637" s="299"/>
      <c r="P637" s="299"/>
      <c r="Q637" s="299"/>
      <c r="R637" s="299"/>
      <c r="S637" s="299"/>
      <c r="T637" s="299"/>
      <c r="U637" s="299"/>
      <c r="V637" s="299"/>
      <c r="W637" s="299"/>
      <c r="X637" s="299"/>
      <c r="Y637" s="299"/>
      <c r="Z637" s="299"/>
      <c r="AA637" s="299"/>
      <c r="AB637" s="299"/>
      <c r="AC637" s="299"/>
      <c r="AD637" s="299"/>
      <c r="AE637" s="299"/>
      <c r="AF637" s="299"/>
      <c r="AG637" s="299"/>
      <c r="AH637" s="299"/>
      <c r="AI637" s="299"/>
      <c r="AJ637" s="299"/>
      <c r="AK637" s="299"/>
    </row>
    <row r="638" spans="1:37" ht="12.75" customHeight="1" x14ac:dyDescent="0.25">
      <c r="A638" s="299"/>
      <c r="B638" s="45"/>
      <c r="C638" s="299"/>
      <c r="D638" s="299"/>
      <c r="E638" s="299"/>
      <c r="F638" s="345"/>
      <c r="G638" s="345"/>
      <c r="H638" s="345"/>
      <c r="I638" s="345"/>
      <c r="J638" s="345"/>
      <c r="K638" s="345"/>
      <c r="L638" s="345"/>
      <c r="M638" s="345"/>
      <c r="N638" s="345"/>
      <c r="O638" s="299"/>
      <c r="P638" s="299"/>
      <c r="Q638" s="299"/>
      <c r="R638" s="299"/>
      <c r="S638" s="299"/>
      <c r="T638" s="299"/>
      <c r="U638" s="299"/>
      <c r="V638" s="299"/>
      <c r="W638" s="299"/>
      <c r="X638" s="299"/>
      <c r="Y638" s="299"/>
      <c r="Z638" s="299"/>
      <c r="AA638" s="299"/>
      <c r="AB638" s="299"/>
      <c r="AC638" s="299"/>
      <c r="AD638" s="299"/>
      <c r="AE638" s="299"/>
      <c r="AF638" s="299"/>
      <c r="AG638" s="299"/>
      <c r="AH638" s="299"/>
      <c r="AI638" s="299"/>
      <c r="AJ638" s="299"/>
      <c r="AK638" s="299"/>
    </row>
    <row r="639" spans="1:37" ht="12.75" customHeight="1" x14ac:dyDescent="0.25">
      <c r="A639" s="299"/>
      <c r="B639" s="45"/>
      <c r="C639" s="299"/>
      <c r="D639" s="299"/>
      <c r="E639" s="299"/>
      <c r="F639" s="345"/>
      <c r="G639" s="345"/>
      <c r="H639" s="345"/>
      <c r="I639" s="345"/>
      <c r="J639" s="345"/>
      <c r="K639" s="345"/>
      <c r="L639" s="345"/>
      <c r="M639" s="345"/>
      <c r="N639" s="345"/>
      <c r="O639" s="299"/>
      <c r="P639" s="299"/>
      <c r="Q639" s="299"/>
      <c r="R639" s="299"/>
      <c r="S639" s="299"/>
      <c r="T639" s="299"/>
      <c r="U639" s="299"/>
      <c r="V639" s="299"/>
      <c r="W639" s="299"/>
      <c r="X639" s="299"/>
      <c r="Y639" s="299"/>
      <c r="Z639" s="299"/>
      <c r="AA639" s="299"/>
      <c r="AB639" s="299"/>
      <c r="AC639" s="299"/>
      <c r="AD639" s="299"/>
      <c r="AE639" s="299"/>
      <c r="AF639" s="299"/>
      <c r="AG639" s="299"/>
      <c r="AH639" s="299"/>
      <c r="AI639" s="299"/>
      <c r="AJ639" s="299"/>
      <c r="AK639" s="299"/>
    </row>
    <row r="640" spans="1:37" ht="12.75" customHeight="1" x14ac:dyDescent="0.25">
      <c r="A640" s="299"/>
      <c r="B640" s="45"/>
      <c r="C640" s="299"/>
      <c r="D640" s="299"/>
      <c r="E640" s="299"/>
      <c r="F640" s="345"/>
      <c r="G640" s="345"/>
      <c r="H640" s="345"/>
      <c r="I640" s="345"/>
      <c r="J640" s="345"/>
      <c r="K640" s="345"/>
      <c r="L640" s="345"/>
      <c r="M640" s="345"/>
      <c r="N640" s="345"/>
      <c r="O640" s="299"/>
      <c r="P640" s="299"/>
      <c r="Q640" s="299"/>
      <c r="R640" s="299"/>
      <c r="S640" s="299"/>
      <c r="T640" s="299"/>
      <c r="U640" s="299"/>
      <c r="V640" s="299"/>
      <c r="W640" s="299"/>
      <c r="X640" s="299"/>
      <c r="Y640" s="299"/>
      <c r="Z640" s="299"/>
      <c r="AA640" s="299"/>
      <c r="AB640" s="299"/>
      <c r="AC640" s="299"/>
      <c r="AD640" s="299"/>
      <c r="AE640" s="299"/>
      <c r="AF640" s="299"/>
      <c r="AG640" s="299"/>
      <c r="AH640" s="299"/>
      <c r="AI640" s="299"/>
      <c r="AJ640" s="299"/>
      <c r="AK640" s="299"/>
    </row>
    <row r="641" spans="1:37" ht="12.75" customHeight="1" x14ac:dyDescent="0.25">
      <c r="A641" s="299"/>
      <c r="B641" s="45"/>
      <c r="C641" s="299"/>
      <c r="D641" s="299"/>
      <c r="E641" s="299"/>
      <c r="F641" s="345"/>
      <c r="G641" s="345"/>
      <c r="H641" s="345"/>
      <c r="I641" s="345"/>
      <c r="J641" s="345"/>
      <c r="K641" s="345"/>
      <c r="L641" s="345"/>
      <c r="M641" s="345"/>
      <c r="N641" s="345"/>
      <c r="O641" s="299"/>
      <c r="P641" s="299"/>
      <c r="Q641" s="299"/>
      <c r="R641" s="299"/>
      <c r="S641" s="299"/>
      <c r="T641" s="299"/>
      <c r="U641" s="299"/>
      <c r="V641" s="299"/>
      <c r="W641" s="299"/>
      <c r="X641" s="299"/>
      <c r="Y641" s="299"/>
      <c r="Z641" s="299"/>
      <c r="AA641" s="299"/>
      <c r="AB641" s="299"/>
      <c r="AC641" s="299"/>
      <c r="AD641" s="299"/>
      <c r="AE641" s="299"/>
      <c r="AF641" s="299"/>
      <c r="AG641" s="299"/>
      <c r="AH641" s="299"/>
      <c r="AI641" s="299"/>
      <c r="AJ641" s="299"/>
      <c r="AK641" s="299"/>
    </row>
    <row r="642" spans="1:37" ht="12.75" customHeight="1" x14ac:dyDescent="0.25">
      <c r="A642" s="299"/>
      <c r="B642" s="45"/>
      <c r="C642" s="299"/>
      <c r="D642" s="299"/>
      <c r="E642" s="299"/>
      <c r="F642" s="345"/>
      <c r="G642" s="345"/>
      <c r="H642" s="345"/>
      <c r="I642" s="345"/>
      <c r="J642" s="345"/>
      <c r="K642" s="345"/>
      <c r="L642" s="345"/>
      <c r="M642" s="345"/>
      <c r="N642" s="345"/>
      <c r="O642" s="299"/>
      <c r="P642" s="299"/>
      <c r="Q642" s="299"/>
      <c r="R642" s="299"/>
      <c r="S642" s="299"/>
      <c r="T642" s="299"/>
      <c r="U642" s="299"/>
      <c r="V642" s="299"/>
      <c r="W642" s="299"/>
      <c r="X642" s="299"/>
      <c r="Y642" s="299"/>
      <c r="Z642" s="299"/>
      <c r="AA642" s="299"/>
      <c r="AB642" s="299"/>
      <c r="AC642" s="299"/>
      <c r="AD642" s="299"/>
      <c r="AE642" s="299"/>
      <c r="AF642" s="299"/>
      <c r="AG642" s="299"/>
      <c r="AH642" s="299"/>
      <c r="AI642" s="299"/>
      <c r="AJ642" s="299"/>
      <c r="AK642" s="299"/>
    </row>
    <row r="643" spans="1:37" ht="12.75" customHeight="1" x14ac:dyDescent="0.25">
      <c r="A643" s="299"/>
      <c r="B643" s="45"/>
      <c r="C643" s="299"/>
      <c r="D643" s="299"/>
      <c r="E643" s="299"/>
      <c r="F643" s="345"/>
      <c r="G643" s="345"/>
      <c r="H643" s="345"/>
      <c r="I643" s="345"/>
      <c r="J643" s="345"/>
      <c r="K643" s="345"/>
      <c r="L643" s="345"/>
      <c r="M643" s="345"/>
      <c r="N643" s="345"/>
      <c r="O643" s="299"/>
      <c r="P643" s="299"/>
      <c r="Q643" s="299"/>
      <c r="R643" s="299"/>
      <c r="S643" s="299"/>
      <c r="T643" s="299"/>
      <c r="U643" s="299"/>
      <c r="V643" s="299"/>
      <c r="W643" s="299"/>
      <c r="X643" s="299"/>
      <c r="Y643" s="299"/>
      <c r="Z643" s="299"/>
      <c r="AA643" s="299"/>
      <c r="AB643" s="299"/>
      <c r="AC643" s="299"/>
      <c r="AD643" s="299"/>
      <c r="AE643" s="299"/>
      <c r="AF643" s="299"/>
      <c r="AG643" s="299"/>
      <c r="AH643" s="299"/>
      <c r="AI643" s="299"/>
      <c r="AJ643" s="299"/>
      <c r="AK643" s="299"/>
    </row>
    <row r="644" spans="1:37" ht="12.75" customHeight="1" x14ac:dyDescent="0.25">
      <c r="A644" s="299"/>
      <c r="B644" s="45"/>
      <c r="C644" s="299"/>
      <c r="D644" s="299"/>
      <c r="E644" s="299"/>
      <c r="F644" s="345"/>
      <c r="G644" s="345"/>
      <c r="H644" s="345"/>
      <c r="I644" s="345"/>
      <c r="J644" s="345"/>
      <c r="K644" s="345"/>
      <c r="L644" s="345"/>
      <c r="M644" s="345"/>
      <c r="N644" s="345"/>
      <c r="O644" s="299"/>
      <c r="P644" s="299"/>
      <c r="Q644" s="299"/>
      <c r="R644" s="299"/>
      <c r="S644" s="299"/>
      <c r="T644" s="299"/>
      <c r="U644" s="299"/>
      <c r="V644" s="299"/>
      <c r="W644" s="299"/>
      <c r="X644" s="299"/>
      <c r="Y644" s="299"/>
      <c r="Z644" s="299"/>
      <c r="AA644" s="299"/>
      <c r="AB644" s="299"/>
      <c r="AC644" s="299"/>
      <c r="AD644" s="299"/>
      <c r="AE644" s="299"/>
      <c r="AF644" s="299"/>
      <c r="AG644" s="299"/>
      <c r="AH644" s="299"/>
      <c r="AI644" s="299"/>
      <c r="AJ644" s="299"/>
      <c r="AK644" s="299"/>
    </row>
    <row r="645" spans="1:37" ht="12.75" customHeight="1" x14ac:dyDescent="0.25">
      <c r="A645" s="299"/>
      <c r="B645" s="45"/>
      <c r="C645" s="299"/>
      <c r="D645" s="299"/>
      <c r="E645" s="299"/>
      <c r="F645" s="345"/>
      <c r="G645" s="345"/>
      <c r="H645" s="345"/>
      <c r="I645" s="345"/>
      <c r="J645" s="345"/>
      <c r="K645" s="345"/>
      <c r="L645" s="345"/>
      <c r="M645" s="345"/>
      <c r="N645" s="345"/>
      <c r="O645" s="299"/>
      <c r="P645" s="299"/>
      <c r="Q645" s="299"/>
      <c r="R645" s="299"/>
      <c r="S645" s="299"/>
      <c r="T645" s="299"/>
      <c r="U645" s="299"/>
      <c r="V645" s="299"/>
      <c r="W645" s="299"/>
      <c r="X645" s="299"/>
      <c r="Y645" s="299"/>
      <c r="Z645" s="299"/>
      <c r="AA645" s="299"/>
      <c r="AB645" s="299"/>
      <c r="AC645" s="299"/>
      <c r="AD645" s="299"/>
      <c r="AE645" s="299"/>
      <c r="AF645" s="299"/>
      <c r="AG645" s="299"/>
      <c r="AH645" s="299"/>
      <c r="AI645" s="299"/>
      <c r="AJ645" s="299"/>
      <c r="AK645" s="299"/>
    </row>
    <row r="646" spans="1:37" ht="12.75" customHeight="1" x14ac:dyDescent="0.25">
      <c r="A646" s="299"/>
      <c r="B646" s="45"/>
      <c r="C646" s="299"/>
      <c r="D646" s="299"/>
      <c r="E646" s="299"/>
      <c r="F646" s="345"/>
      <c r="G646" s="345"/>
      <c r="H646" s="345"/>
      <c r="I646" s="345"/>
      <c r="J646" s="345"/>
      <c r="K646" s="345"/>
      <c r="L646" s="345"/>
      <c r="M646" s="345"/>
      <c r="N646" s="345"/>
      <c r="O646" s="299"/>
      <c r="P646" s="299"/>
      <c r="Q646" s="299"/>
      <c r="R646" s="299"/>
      <c r="S646" s="299"/>
      <c r="T646" s="299"/>
      <c r="U646" s="299"/>
      <c r="V646" s="299"/>
      <c r="W646" s="299"/>
      <c r="X646" s="299"/>
      <c r="Y646" s="299"/>
      <c r="Z646" s="299"/>
      <c r="AA646" s="299"/>
      <c r="AB646" s="299"/>
      <c r="AC646" s="299"/>
      <c r="AD646" s="299"/>
      <c r="AE646" s="299"/>
      <c r="AF646" s="299"/>
      <c r="AG646" s="299"/>
      <c r="AH646" s="299"/>
      <c r="AI646" s="299"/>
      <c r="AJ646" s="299"/>
      <c r="AK646" s="299"/>
    </row>
    <row r="647" spans="1:37" ht="12.75" customHeight="1" x14ac:dyDescent="0.25">
      <c r="A647" s="299"/>
      <c r="B647" s="45"/>
      <c r="C647" s="299"/>
      <c r="D647" s="299"/>
      <c r="E647" s="299"/>
      <c r="F647" s="345"/>
      <c r="G647" s="345"/>
      <c r="H647" s="345"/>
      <c r="I647" s="345"/>
      <c r="J647" s="345"/>
      <c r="K647" s="345"/>
      <c r="L647" s="345"/>
      <c r="M647" s="345"/>
      <c r="N647" s="345"/>
      <c r="O647" s="299"/>
      <c r="P647" s="299"/>
      <c r="Q647" s="299"/>
      <c r="R647" s="299"/>
      <c r="S647" s="299"/>
      <c r="T647" s="299"/>
      <c r="U647" s="299"/>
      <c r="V647" s="299"/>
      <c r="W647" s="299"/>
      <c r="X647" s="299"/>
      <c r="Y647" s="299"/>
      <c r="Z647" s="299"/>
      <c r="AA647" s="299"/>
      <c r="AB647" s="299"/>
      <c r="AC647" s="299"/>
      <c r="AD647" s="299"/>
      <c r="AE647" s="299"/>
      <c r="AF647" s="299"/>
      <c r="AG647" s="299"/>
      <c r="AH647" s="299"/>
      <c r="AI647" s="299"/>
      <c r="AJ647" s="299"/>
      <c r="AK647" s="299"/>
    </row>
    <row r="648" spans="1:37" ht="12.75" customHeight="1" x14ac:dyDescent="0.25">
      <c r="A648" s="299"/>
      <c r="B648" s="45"/>
      <c r="C648" s="299"/>
      <c r="D648" s="299"/>
      <c r="E648" s="299"/>
      <c r="F648" s="345"/>
      <c r="G648" s="345"/>
      <c r="H648" s="345"/>
      <c r="I648" s="345"/>
      <c r="J648" s="345"/>
      <c r="K648" s="345"/>
      <c r="L648" s="345"/>
      <c r="M648" s="345"/>
      <c r="N648" s="345"/>
      <c r="O648" s="299"/>
      <c r="P648" s="299"/>
      <c r="Q648" s="299"/>
      <c r="R648" s="299"/>
      <c r="S648" s="299"/>
      <c r="T648" s="299"/>
      <c r="U648" s="299"/>
      <c r="V648" s="299"/>
      <c r="W648" s="299"/>
      <c r="X648" s="299"/>
      <c r="Y648" s="299"/>
      <c r="Z648" s="299"/>
      <c r="AA648" s="299"/>
      <c r="AB648" s="299"/>
      <c r="AC648" s="299"/>
      <c r="AD648" s="299"/>
      <c r="AE648" s="299"/>
      <c r="AF648" s="299"/>
      <c r="AG648" s="299"/>
      <c r="AH648" s="299"/>
      <c r="AI648" s="299"/>
      <c r="AJ648" s="299"/>
      <c r="AK648" s="299"/>
    </row>
    <row r="649" spans="1:37" ht="12.75" customHeight="1" x14ac:dyDescent="0.25">
      <c r="A649" s="299"/>
      <c r="B649" s="45"/>
      <c r="C649" s="299"/>
      <c r="D649" s="299"/>
      <c r="E649" s="299"/>
      <c r="F649" s="345"/>
      <c r="G649" s="345"/>
      <c r="H649" s="345"/>
      <c r="I649" s="345"/>
      <c r="J649" s="345"/>
      <c r="K649" s="345"/>
      <c r="L649" s="345"/>
      <c r="M649" s="345"/>
      <c r="N649" s="345"/>
      <c r="O649" s="299"/>
      <c r="P649" s="299"/>
      <c r="Q649" s="299"/>
      <c r="R649" s="299"/>
      <c r="S649" s="299"/>
      <c r="T649" s="299"/>
      <c r="U649" s="299"/>
      <c r="V649" s="299"/>
      <c r="W649" s="299"/>
      <c r="X649" s="299"/>
      <c r="Y649" s="299"/>
      <c r="Z649" s="299"/>
      <c r="AA649" s="299"/>
      <c r="AB649" s="299"/>
      <c r="AC649" s="299"/>
      <c r="AD649" s="299"/>
      <c r="AE649" s="299"/>
      <c r="AF649" s="299"/>
      <c r="AG649" s="299"/>
      <c r="AH649" s="299"/>
      <c r="AI649" s="299"/>
      <c r="AJ649" s="299"/>
      <c r="AK649" s="299"/>
    </row>
    <row r="650" spans="1:37" ht="12.75" customHeight="1" x14ac:dyDescent="0.25">
      <c r="A650" s="299"/>
      <c r="B650" s="45"/>
      <c r="C650" s="299"/>
      <c r="D650" s="299"/>
      <c r="E650" s="299"/>
      <c r="F650" s="345"/>
      <c r="G650" s="345"/>
      <c r="H650" s="345"/>
      <c r="I650" s="345"/>
      <c r="J650" s="345"/>
      <c r="K650" s="345"/>
      <c r="L650" s="345"/>
      <c r="M650" s="345"/>
      <c r="N650" s="345"/>
      <c r="O650" s="299"/>
      <c r="P650" s="299"/>
      <c r="Q650" s="299"/>
      <c r="R650" s="299"/>
      <c r="S650" s="299"/>
      <c r="T650" s="299"/>
      <c r="U650" s="299"/>
      <c r="V650" s="299"/>
      <c r="W650" s="299"/>
      <c r="X650" s="299"/>
      <c r="Y650" s="299"/>
      <c r="Z650" s="299"/>
      <c r="AA650" s="299"/>
      <c r="AB650" s="299"/>
      <c r="AC650" s="299"/>
      <c r="AD650" s="299"/>
      <c r="AE650" s="299"/>
      <c r="AF650" s="299"/>
      <c r="AG650" s="299"/>
      <c r="AH650" s="299"/>
      <c r="AI650" s="299"/>
      <c r="AJ650" s="299"/>
      <c r="AK650" s="299"/>
    </row>
    <row r="651" spans="1:37" ht="12.75" customHeight="1" x14ac:dyDescent="0.25">
      <c r="A651" s="299"/>
      <c r="B651" s="45"/>
      <c r="C651" s="299"/>
      <c r="D651" s="299"/>
      <c r="E651" s="299"/>
      <c r="F651" s="345"/>
      <c r="G651" s="345"/>
      <c r="H651" s="345"/>
      <c r="I651" s="345"/>
      <c r="J651" s="345"/>
      <c r="K651" s="345"/>
      <c r="L651" s="345"/>
      <c r="M651" s="345"/>
      <c r="N651" s="345"/>
      <c r="O651" s="299"/>
      <c r="P651" s="299"/>
      <c r="Q651" s="299"/>
      <c r="R651" s="299"/>
      <c r="S651" s="299"/>
      <c r="T651" s="299"/>
      <c r="U651" s="299"/>
      <c r="V651" s="299"/>
      <c r="W651" s="299"/>
      <c r="X651" s="299"/>
      <c r="Y651" s="299"/>
      <c r="Z651" s="299"/>
      <c r="AA651" s="299"/>
      <c r="AB651" s="299"/>
      <c r="AC651" s="299"/>
      <c r="AD651" s="299"/>
      <c r="AE651" s="299"/>
      <c r="AF651" s="299"/>
      <c r="AG651" s="299"/>
      <c r="AH651" s="299"/>
      <c r="AI651" s="299"/>
      <c r="AJ651" s="299"/>
      <c r="AK651" s="299"/>
    </row>
    <row r="652" spans="1:37" ht="12.75" customHeight="1" x14ac:dyDescent="0.25">
      <c r="A652" s="299"/>
      <c r="B652" s="45"/>
      <c r="C652" s="299"/>
      <c r="D652" s="299"/>
      <c r="E652" s="299"/>
      <c r="F652" s="345"/>
      <c r="G652" s="345"/>
      <c r="H652" s="345"/>
      <c r="I652" s="345"/>
      <c r="J652" s="345"/>
      <c r="K652" s="345"/>
      <c r="L652" s="345"/>
      <c r="M652" s="345"/>
      <c r="N652" s="345"/>
      <c r="O652" s="299"/>
      <c r="P652" s="299"/>
      <c r="Q652" s="299"/>
      <c r="R652" s="299"/>
      <c r="S652" s="299"/>
      <c r="T652" s="299"/>
      <c r="U652" s="299"/>
      <c r="V652" s="299"/>
      <c r="W652" s="299"/>
      <c r="X652" s="299"/>
      <c r="Y652" s="299"/>
      <c r="Z652" s="299"/>
      <c r="AA652" s="299"/>
      <c r="AB652" s="299"/>
      <c r="AC652" s="299"/>
      <c r="AD652" s="299"/>
      <c r="AE652" s="299"/>
      <c r="AF652" s="299"/>
      <c r="AG652" s="299"/>
      <c r="AH652" s="299"/>
      <c r="AI652" s="299"/>
      <c r="AJ652" s="299"/>
      <c r="AK652" s="299"/>
    </row>
    <row r="653" spans="1:37" ht="12.75" customHeight="1" x14ac:dyDescent="0.25">
      <c r="A653" s="299"/>
      <c r="B653" s="45"/>
      <c r="C653" s="299"/>
      <c r="D653" s="299"/>
      <c r="E653" s="299"/>
      <c r="F653" s="345"/>
      <c r="G653" s="345"/>
      <c r="H653" s="345"/>
      <c r="I653" s="345"/>
      <c r="J653" s="345"/>
      <c r="K653" s="345"/>
      <c r="L653" s="345"/>
      <c r="M653" s="345"/>
      <c r="N653" s="345"/>
      <c r="O653" s="299"/>
      <c r="P653" s="299"/>
      <c r="Q653" s="299"/>
      <c r="R653" s="299"/>
      <c r="S653" s="299"/>
      <c r="T653" s="299"/>
      <c r="U653" s="299"/>
      <c r="V653" s="299"/>
      <c r="W653" s="299"/>
      <c r="X653" s="299"/>
      <c r="Y653" s="299"/>
      <c r="Z653" s="299"/>
      <c r="AA653" s="299"/>
      <c r="AB653" s="299"/>
      <c r="AC653" s="299"/>
      <c r="AD653" s="299"/>
      <c r="AE653" s="299"/>
      <c r="AF653" s="299"/>
      <c r="AG653" s="299"/>
      <c r="AH653" s="299"/>
      <c r="AI653" s="299"/>
      <c r="AJ653" s="299"/>
      <c r="AK653" s="299"/>
    </row>
    <row r="654" spans="1:37" ht="12.75" customHeight="1" x14ac:dyDescent="0.25">
      <c r="A654" s="299"/>
      <c r="B654" s="45"/>
      <c r="C654" s="299"/>
      <c r="D654" s="299"/>
      <c r="E654" s="299"/>
      <c r="F654" s="345"/>
      <c r="G654" s="345"/>
      <c r="H654" s="345"/>
      <c r="I654" s="345"/>
      <c r="J654" s="345"/>
      <c r="K654" s="345"/>
      <c r="L654" s="345"/>
      <c r="M654" s="345"/>
      <c r="N654" s="345"/>
      <c r="O654" s="299"/>
      <c r="P654" s="299"/>
      <c r="Q654" s="299"/>
      <c r="R654" s="299"/>
      <c r="S654" s="299"/>
      <c r="T654" s="299"/>
      <c r="U654" s="299"/>
      <c r="V654" s="299"/>
      <c r="W654" s="299"/>
      <c r="X654" s="299"/>
      <c r="Y654" s="299"/>
      <c r="Z654" s="299"/>
      <c r="AA654" s="299"/>
      <c r="AB654" s="299"/>
      <c r="AC654" s="299"/>
      <c r="AD654" s="299"/>
      <c r="AE654" s="299"/>
      <c r="AF654" s="299"/>
      <c r="AG654" s="299"/>
      <c r="AH654" s="299"/>
      <c r="AI654" s="299"/>
      <c r="AJ654" s="299"/>
      <c r="AK654" s="299"/>
    </row>
    <row r="655" spans="1:37" ht="12.75" customHeight="1" x14ac:dyDescent="0.25">
      <c r="A655" s="299"/>
      <c r="B655" s="45"/>
      <c r="C655" s="299"/>
      <c r="D655" s="299"/>
      <c r="E655" s="299"/>
      <c r="F655" s="345"/>
      <c r="G655" s="345"/>
      <c r="H655" s="345"/>
      <c r="I655" s="345"/>
      <c r="J655" s="345"/>
      <c r="K655" s="345"/>
      <c r="L655" s="345"/>
      <c r="M655" s="345"/>
      <c r="N655" s="345"/>
      <c r="O655" s="299"/>
      <c r="P655" s="299"/>
      <c r="Q655" s="299"/>
      <c r="R655" s="299"/>
      <c r="S655" s="299"/>
      <c r="T655" s="299"/>
      <c r="U655" s="299"/>
      <c r="V655" s="299"/>
      <c r="W655" s="299"/>
      <c r="X655" s="299"/>
      <c r="Y655" s="299"/>
      <c r="Z655" s="299"/>
      <c r="AA655" s="299"/>
      <c r="AB655" s="299"/>
      <c r="AC655" s="299"/>
      <c r="AD655" s="299"/>
      <c r="AE655" s="299"/>
      <c r="AF655" s="299"/>
      <c r="AG655" s="299"/>
      <c r="AH655" s="299"/>
      <c r="AI655" s="299"/>
      <c r="AJ655" s="299"/>
      <c r="AK655" s="299"/>
    </row>
    <row r="656" spans="1:37" ht="12.75" customHeight="1" x14ac:dyDescent="0.25">
      <c r="A656" s="299"/>
      <c r="B656" s="45"/>
      <c r="C656" s="299"/>
      <c r="D656" s="299"/>
      <c r="E656" s="299"/>
      <c r="F656" s="345"/>
      <c r="G656" s="345"/>
      <c r="H656" s="345"/>
      <c r="I656" s="345"/>
      <c r="J656" s="345"/>
      <c r="K656" s="345"/>
      <c r="L656" s="345"/>
      <c r="M656" s="345"/>
      <c r="N656" s="345"/>
      <c r="O656" s="299"/>
      <c r="P656" s="299"/>
      <c r="Q656" s="299"/>
      <c r="R656" s="299"/>
      <c r="S656" s="299"/>
      <c r="T656" s="299"/>
      <c r="U656" s="299"/>
      <c r="V656" s="299"/>
      <c r="W656" s="299"/>
      <c r="X656" s="299"/>
      <c r="Y656" s="299"/>
      <c r="Z656" s="299"/>
      <c r="AA656" s="299"/>
      <c r="AB656" s="299"/>
      <c r="AC656" s="299"/>
      <c r="AD656" s="299"/>
      <c r="AE656" s="299"/>
      <c r="AF656" s="299"/>
      <c r="AG656" s="299"/>
      <c r="AH656" s="299"/>
      <c r="AI656" s="299"/>
      <c r="AJ656" s="299"/>
      <c r="AK656" s="299"/>
    </row>
    <row r="657" spans="1:37" ht="12.75" customHeight="1" x14ac:dyDescent="0.25">
      <c r="A657" s="299"/>
      <c r="B657" s="45"/>
      <c r="C657" s="299"/>
      <c r="D657" s="299"/>
      <c r="E657" s="299"/>
      <c r="F657" s="345"/>
      <c r="G657" s="345"/>
      <c r="H657" s="345"/>
      <c r="I657" s="345"/>
      <c r="J657" s="345"/>
      <c r="K657" s="345"/>
      <c r="L657" s="345"/>
      <c r="M657" s="345"/>
      <c r="N657" s="345"/>
      <c r="O657" s="299"/>
      <c r="P657" s="299"/>
      <c r="Q657" s="299"/>
      <c r="R657" s="299"/>
      <c r="S657" s="299"/>
      <c r="T657" s="299"/>
      <c r="U657" s="299"/>
      <c r="V657" s="299"/>
      <c r="W657" s="299"/>
      <c r="X657" s="299"/>
      <c r="Y657" s="299"/>
      <c r="Z657" s="299"/>
      <c r="AA657" s="299"/>
      <c r="AB657" s="299"/>
      <c r="AC657" s="299"/>
      <c r="AD657" s="299"/>
      <c r="AE657" s="299"/>
      <c r="AF657" s="299"/>
      <c r="AG657" s="299"/>
      <c r="AH657" s="299"/>
      <c r="AI657" s="299"/>
      <c r="AJ657" s="299"/>
      <c r="AK657" s="299"/>
    </row>
    <row r="658" spans="1:37" ht="12.75" customHeight="1" x14ac:dyDescent="0.25">
      <c r="A658" s="299"/>
      <c r="B658" s="45"/>
      <c r="C658" s="299"/>
      <c r="D658" s="299"/>
      <c r="E658" s="299"/>
      <c r="F658" s="345"/>
      <c r="G658" s="345"/>
      <c r="H658" s="345"/>
      <c r="I658" s="345"/>
      <c r="J658" s="345"/>
      <c r="K658" s="345"/>
      <c r="L658" s="345"/>
      <c r="M658" s="345"/>
      <c r="N658" s="345"/>
      <c r="O658" s="299"/>
      <c r="P658" s="299"/>
      <c r="Q658" s="299"/>
      <c r="R658" s="299"/>
      <c r="S658" s="299"/>
      <c r="T658" s="299"/>
      <c r="U658" s="299"/>
      <c r="V658" s="299"/>
      <c r="W658" s="299"/>
      <c r="X658" s="299"/>
      <c r="Y658" s="299"/>
      <c r="Z658" s="299"/>
      <c r="AA658" s="299"/>
      <c r="AB658" s="299"/>
      <c r="AC658" s="299"/>
      <c r="AD658" s="299"/>
      <c r="AE658" s="299"/>
      <c r="AF658" s="299"/>
      <c r="AG658" s="299"/>
      <c r="AH658" s="299"/>
      <c r="AI658" s="299"/>
      <c r="AJ658" s="299"/>
      <c r="AK658" s="299"/>
    </row>
    <row r="659" spans="1:37" ht="12.75" customHeight="1" x14ac:dyDescent="0.25">
      <c r="A659" s="299"/>
      <c r="B659" s="45"/>
      <c r="C659" s="299"/>
      <c r="D659" s="299"/>
      <c r="E659" s="299"/>
      <c r="F659" s="345"/>
      <c r="G659" s="345"/>
      <c r="H659" s="345"/>
      <c r="I659" s="345"/>
      <c r="J659" s="345"/>
      <c r="K659" s="345"/>
      <c r="L659" s="345"/>
      <c r="M659" s="345"/>
      <c r="N659" s="345"/>
      <c r="O659" s="299"/>
      <c r="P659" s="299"/>
      <c r="Q659" s="299"/>
      <c r="R659" s="299"/>
      <c r="S659" s="299"/>
      <c r="T659" s="299"/>
      <c r="U659" s="299"/>
      <c r="V659" s="299"/>
      <c r="W659" s="299"/>
      <c r="X659" s="299"/>
      <c r="Y659" s="299"/>
      <c r="Z659" s="299"/>
      <c r="AA659" s="299"/>
      <c r="AB659" s="299"/>
      <c r="AC659" s="299"/>
      <c r="AD659" s="299"/>
      <c r="AE659" s="299"/>
      <c r="AF659" s="299"/>
      <c r="AG659" s="299"/>
      <c r="AH659" s="299"/>
      <c r="AI659" s="299"/>
      <c r="AJ659" s="299"/>
      <c r="AK659" s="299"/>
    </row>
    <row r="660" spans="1:37" ht="12.75" customHeight="1" x14ac:dyDescent="0.25">
      <c r="A660" s="299"/>
      <c r="B660" s="45"/>
      <c r="C660" s="299"/>
      <c r="D660" s="299"/>
      <c r="E660" s="299"/>
      <c r="F660" s="345"/>
      <c r="G660" s="345"/>
      <c r="H660" s="345"/>
      <c r="I660" s="345"/>
      <c r="J660" s="345"/>
      <c r="K660" s="345"/>
      <c r="L660" s="345"/>
      <c r="M660" s="345"/>
      <c r="N660" s="345"/>
      <c r="O660" s="299"/>
      <c r="P660" s="299"/>
      <c r="Q660" s="299"/>
      <c r="R660" s="299"/>
      <c r="S660" s="299"/>
      <c r="T660" s="299"/>
      <c r="U660" s="299"/>
      <c r="V660" s="299"/>
      <c r="W660" s="299"/>
      <c r="X660" s="299"/>
      <c r="Y660" s="299"/>
      <c r="Z660" s="299"/>
      <c r="AA660" s="299"/>
      <c r="AB660" s="299"/>
      <c r="AC660" s="299"/>
      <c r="AD660" s="299"/>
      <c r="AE660" s="299"/>
      <c r="AF660" s="299"/>
      <c r="AG660" s="299"/>
      <c r="AH660" s="299"/>
      <c r="AI660" s="299"/>
      <c r="AJ660" s="299"/>
      <c r="AK660" s="299"/>
    </row>
    <row r="661" spans="1:37" ht="12.75" customHeight="1" x14ac:dyDescent="0.25">
      <c r="A661" s="299"/>
      <c r="B661" s="45"/>
      <c r="C661" s="299"/>
      <c r="D661" s="299"/>
      <c r="E661" s="299"/>
      <c r="F661" s="345"/>
      <c r="G661" s="345"/>
      <c r="H661" s="345"/>
      <c r="I661" s="345"/>
      <c r="J661" s="345"/>
      <c r="K661" s="345"/>
      <c r="L661" s="345"/>
      <c r="M661" s="345"/>
      <c r="N661" s="345"/>
      <c r="O661" s="299"/>
      <c r="P661" s="299"/>
      <c r="Q661" s="299"/>
      <c r="R661" s="299"/>
      <c r="S661" s="299"/>
      <c r="T661" s="299"/>
      <c r="U661" s="299"/>
      <c r="V661" s="299"/>
      <c r="W661" s="299"/>
      <c r="X661" s="299"/>
      <c r="Y661" s="299"/>
      <c r="Z661" s="299"/>
      <c r="AA661" s="299"/>
      <c r="AB661" s="299"/>
      <c r="AC661" s="299"/>
      <c r="AD661" s="299"/>
      <c r="AE661" s="299"/>
      <c r="AF661" s="299"/>
      <c r="AG661" s="299"/>
      <c r="AH661" s="299"/>
      <c r="AI661" s="299"/>
      <c r="AJ661" s="299"/>
      <c r="AK661" s="299"/>
    </row>
    <row r="662" spans="1:37" ht="12.75" customHeight="1" x14ac:dyDescent="0.25">
      <c r="A662" s="299"/>
      <c r="B662" s="45"/>
      <c r="C662" s="299"/>
      <c r="D662" s="299"/>
      <c r="E662" s="299"/>
      <c r="F662" s="345"/>
      <c r="G662" s="345"/>
      <c r="H662" s="345"/>
      <c r="I662" s="345"/>
      <c r="J662" s="345"/>
      <c r="K662" s="345"/>
      <c r="L662" s="345"/>
      <c r="M662" s="345"/>
      <c r="N662" s="345"/>
      <c r="O662" s="299"/>
      <c r="P662" s="299"/>
      <c r="Q662" s="299"/>
      <c r="R662" s="299"/>
      <c r="S662" s="299"/>
      <c r="T662" s="299"/>
      <c r="U662" s="299"/>
      <c r="V662" s="299"/>
      <c r="W662" s="299"/>
      <c r="X662" s="299"/>
      <c r="Y662" s="299"/>
      <c r="Z662" s="299"/>
      <c r="AA662" s="299"/>
      <c r="AB662" s="299"/>
      <c r="AC662" s="299"/>
      <c r="AD662" s="299"/>
      <c r="AE662" s="299"/>
      <c r="AF662" s="299"/>
      <c r="AG662" s="299"/>
      <c r="AH662" s="299"/>
      <c r="AI662" s="299"/>
      <c r="AJ662" s="299"/>
      <c r="AK662" s="299"/>
    </row>
    <row r="663" spans="1:37" ht="12.75" customHeight="1" x14ac:dyDescent="0.25">
      <c r="A663" s="299"/>
      <c r="B663" s="45"/>
      <c r="C663" s="299"/>
      <c r="D663" s="299"/>
      <c r="E663" s="299"/>
      <c r="F663" s="345"/>
      <c r="G663" s="345"/>
      <c r="H663" s="345"/>
      <c r="I663" s="345"/>
      <c r="J663" s="345"/>
      <c r="K663" s="345"/>
      <c r="L663" s="345"/>
      <c r="M663" s="345"/>
      <c r="N663" s="345"/>
      <c r="O663" s="299"/>
      <c r="P663" s="299"/>
      <c r="Q663" s="299"/>
      <c r="R663" s="299"/>
      <c r="S663" s="299"/>
      <c r="T663" s="299"/>
      <c r="U663" s="299"/>
      <c r="V663" s="299"/>
      <c r="W663" s="299"/>
      <c r="X663" s="299"/>
      <c r="Y663" s="299"/>
      <c r="Z663" s="299"/>
      <c r="AA663" s="299"/>
      <c r="AB663" s="299"/>
      <c r="AC663" s="299"/>
      <c r="AD663" s="299"/>
      <c r="AE663" s="299"/>
      <c r="AF663" s="299"/>
      <c r="AG663" s="299"/>
      <c r="AH663" s="299"/>
      <c r="AI663" s="299"/>
      <c r="AJ663" s="299"/>
      <c r="AK663" s="299"/>
    </row>
    <row r="664" spans="1:37" ht="12.75" customHeight="1" x14ac:dyDescent="0.25">
      <c r="A664" s="299"/>
      <c r="B664" s="45"/>
      <c r="C664" s="299"/>
      <c r="D664" s="299"/>
      <c r="E664" s="299"/>
      <c r="F664" s="345"/>
      <c r="G664" s="345"/>
      <c r="H664" s="345"/>
      <c r="I664" s="345"/>
      <c r="J664" s="345"/>
      <c r="K664" s="345"/>
      <c r="L664" s="345"/>
      <c r="M664" s="345"/>
      <c r="N664" s="345"/>
      <c r="O664" s="299"/>
      <c r="P664" s="299"/>
      <c r="Q664" s="299"/>
      <c r="R664" s="299"/>
      <c r="S664" s="299"/>
      <c r="T664" s="299"/>
      <c r="U664" s="299"/>
      <c r="V664" s="299"/>
      <c r="W664" s="299"/>
      <c r="X664" s="299"/>
      <c r="Y664" s="299"/>
      <c r="Z664" s="299"/>
      <c r="AA664" s="299"/>
      <c r="AB664" s="299"/>
      <c r="AC664" s="299"/>
      <c r="AD664" s="299"/>
      <c r="AE664" s="299"/>
      <c r="AF664" s="299"/>
      <c r="AG664" s="299"/>
      <c r="AH664" s="299"/>
      <c r="AI664" s="299"/>
      <c r="AJ664" s="299"/>
      <c r="AK664" s="299"/>
    </row>
    <row r="665" spans="1:37" ht="12.75" customHeight="1" x14ac:dyDescent="0.25">
      <c r="A665" s="299"/>
      <c r="B665" s="45"/>
      <c r="C665" s="299"/>
      <c r="D665" s="299"/>
      <c r="E665" s="299"/>
      <c r="F665" s="345"/>
      <c r="G665" s="345"/>
      <c r="H665" s="345"/>
      <c r="I665" s="345"/>
      <c r="J665" s="345"/>
      <c r="K665" s="345"/>
      <c r="L665" s="345"/>
      <c r="M665" s="345"/>
      <c r="N665" s="345"/>
      <c r="O665" s="299"/>
      <c r="P665" s="299"/>
      <c r="Q665" s="299"/>
      <c r="R665" s="299"/>
      <c r="S665" s="299"/>
      <c r="T665" s="299"/>
      <c r="U665" s="299"/>
      <c r="V665" s="299"/>
      <c r="W665" s="299"/>
      <c r="X665" s="299"/>
      <c r="Y665" s="299"/>
      <c r="Z665" s="299"/>
      <c r="AA665" s="299"/>
      <c r="AB665" s="299"/>
      <c r="AC665" s="299"/>
      <c r="AD665" s="299"/>
      <c r="AE665" s="299"/>
      <c r="AF665" s="299"/>
      <c r="AG665" s="299"/>
      <c r="AH665" s="299"/>
      <c r="AI665" s="299"/>
      <c r="AJ665" s="299"/>
      <c r="AK665" s="299"/>
    </row>
    <row r="666" spans="1:37" ht="12.75" customHeight="1" x14ac:dyDescent="0.25">
      <c r="A666" s="299"/>
      <c r="B666" s="45"/>
      <c r="C666" s="299"/>
      <c r="D666" s="299"/>
      <c r="E666" s="299"/>
      <c r="F666" s="345"/>
      <c r="G666" s="345"/>
      <c r="H666" s="345"/>
      <c r="I666" s="345"/>
      <c r="J666" s="345"/>
      <c r="K666" s="345"/>
      <c r="L666" s="345"/>
      <c r="M666" s="345"/>
      <c r="N666" s="345"/>
      <c r="O666" s="299"/>
      <c r="P666" s="299"/>
      <c r="Q666" s="299"/>
      <c r="R666" s="299"/>
      <c r="S666" s="299"/>
      <c r="T666" s="299"/>
      <c r="U666" s="299"/>
      <c r="V666" s="299"/>
      <c r="W666" s="299"/>
      <c r="X666" s="299"/>
      <c r="Y666" s="299"/>
      <c r="Z666" s="299"/>
      <c r="AA666" s="299"/>
      <c r="AB666" s="299"/>
      <c r="AC666" s="299"/>
      <c r="AD666" s="299"/>
      <c r="AE666" s="299"/>
      <c r="AF666" s="299"/>
      <c r="AG666" s="299"/>
      <c r="AH666" s="299"/>
      <c r="AI666" s="299"/>
      <c r="AJ666" s="299"/>
      <c r="AK666" s="299"/>
    </row>
    <row r="667" spans="1:37" ht="12.75" customHeight="1" x14ac:dyDescent="0.25">
      <c r="A667" s="299"/>
      <c r="B667" s="45"/>
      <c r="C667" s="299"/>
      <c r="D667" s="299"/>
      <c r="E667" s="299"/>
      <c r="F667" s="345"/>
      <c r="G667" s="345"/>
      <c r="H667" s="345"/>
      <c r="I667" s="345"/>
      <c r="J667" s="345"/>
      <c r="K667" s="345"/>
      <c r="L667" s="345"/>
      <c r="M667" s="345"/>
      <c r="N667" s="345"/>
      <c r="O667" s="299"/>
      <c r="P667" s="299"/>
      <c r="Q667" s="299"/>
      <c r="R667" s="299"/>
      <c r="S667" s="299"/>
      <c r="T667" s="299"/>
      <c r="U667" s="299"/>
      <c r="V667" s="299"/>
      <c r="W667" s="299"/>
      <c r="X667" s="299"/>
      <c r="Y667" s="299"/>
      <c r="Z667" s="299"/>
      <c r="AA667" s="299"/>
      <c r="AB667" s="299"/>
      <c r="AC667" s="299"/>
      <c r="AD667" s="299"/>
      <c r="AE667" s="299"/>
      <c r="AF667" s="299"/>
      <c r="AG667" s="299"/>
      <c r="AH667" s="299"/>
      <c r="AI667" s="299"/>
      <c r="AJ667" s="299"/>
      <c r="AK667" s="299"/>
    </row>
    <row r="668" spans="1:37" ht="12.75" customHeight="1" x14ac:dyDescent="0.25">
      <c r="A668" s="299"/>
      <c r="B668" s="45"/>
      <c r="C668" s="299"/>
      <c r="D668" s="299"/>
      <c r="E668" s="299"/>
      <c r="F668" s="345"/>
      <c r="G668" s="345"/>
      <c r="H668" s="345"/>
      <c r="I668" s="345"/>
      <c r="J668" s="345"/>
      <c r="K668" s="345"/>
      <c r="L668" s="345"/>
      <c r="M668" s="345"/>
      <c r="N668" s="345"/>
      <c r="O668" s="299"/>
      <c r="P668" s="299"/>
      <c r="Q668" s="299"/>
      <c r="R668" s="299"/>
      <c r="S668" s="299"/>
      <c r="T668" s="299"/>
      <c r="U668" s="299"/>
      <c r="V668" s="299"/>
      <c r="W668" s="299"/>
      <c r="X668" s="299"/>
      <c r="Y668" s="299"/>
      <c r="Z668" s="299"/>
      <c r="AA668" s="299"/>
      <c r="AB668" s="299"/>
      <c r="AC668" s="299"/>
      <c r="AD668" s="299"/>
      <c r="AE668" s="299"/>
      <c r="AF668" s="299"/>
      <c r="AG668" s="299"/>
      <c r="AH668" s="299"/>
      <c r="AI668" s="299"/>
      <c r="AJ668" s="299"/>
      <c r="AK668" s="299"/>
    </row>
    <row r="669" spans="1:37" ht="12.75" customHeight="1" x14ac:dyDescent="0.25">
      <c r="A669" s="299"/>
      <c r="B669" s="45"/>
      <c r="C669" s="299"/>
      <c r="D669" s="299"/>
      <c r="E669" s="299"/>
      <c r="F669" s="345"/>
      <c r="G669" s="345"/>
      <c r="H669" s="345"/>
      <c r="I669" s="345"/>
      <c r="J669" s="345"/>
      <c r="K669" s="345"/>
      <c r="L669" s="345"/>
      <c r="M669" s="345"/>
      <c r="N669" s="345"/>
      <c r="O669" s="299"/>
      <c r="P669" s="299"/>
      <c r="Q669" s="299"/>
      <c r="R669" s="299"/>
      <c r="S669" s="299"/>
      <c r="T669" s="299"/>
      <c r="U669" s="299"/>
      <c r="V669" s="299"/>
      <c r="W669" s="299"/>
      <c r="X669" s="299"/>
      <c r="Y669" s="299"/>
      <c r="Z669" s="299"/>
      <c r="AA669" s="299"/>
      <c r="AB669" s="299"/>
      <c r="AC669" s="299"/>
      <c r="AD669" s="299"/>
      <c r="AE669" s="299"/>
      <c r="AF669" s="299"/>
      <c r="AG669" s="299"/>
      <c r="AH669" s="299"/>
      <c r="AI669" s="299"/>
      <c r="AJ669" s="299"/>
      <c r="AK669" s="299"/>
    </row>
    <row r="670" spans="1:37" ht="12.75" customHeight="1" x14ac:dyDescent="0.25">
      <c r="A670" s="299"/>
      <c r="B670" s="45"/>
      <c r="C670" s="299"/>
      <c r="D670" s="299"/>
      <c r="E670" s="299"/>
      <c r="F670" s="345"/>
      <c r="G670" s="345"/>
      <c r="H670" s="345"/>
      <c r="I670" s="345"/>
      <c r="J670" s="345"/>
      <c r="K670" s="345"/>
      <c r="L670" s="345"/>
      <c r="M670" s="345"/>
      <c r="N670" s="345"/>
      <c r="O670" s="299"/>
      <c r="P670" s="299"/>
      <c r="Q670" s="299"/>
      <c r="R670" s="299"/>
      <c r="S670" s="299"/>
      <c r="T670" s="299"/>
      <c r="U670" s="299"/>
      <c r="V670" s="299"/>
      <c r="W670" s="299"/>
      <c r="X670" s="299"/>
      <c r="Y670" s="299"/>
      <c r="Z670" s="299"/>
      <c r="AA670" s="299"/>
      <c r="AB670" s="299"/>
      <c r="AC670" s="299"/>
      <c r="AD670" s="299"/>
      <c r="AE670" s="299"/>
      <c r="AF670" s="299"/>
      <c r="AG670" s="299"/>
      <c r="AH670" s="299"/>
      <c r="AI670" s="299"/>
      <c r="AJ670" s="299"/>
      <c r="AK670" s="299"/>
    </row>
    <row r="671" spans="1:37" ht="12.75" customHeight="1" x14ac:dyDescent="0.25">
      <c r="A671" s="299"/>
      <c r="B671" s="45"/>
      <c r="C671" s="299"/>
      <c r="D671" s="299"/>
      <c r="E671" s="299"/>
      <c r="F671" s="345"/>
      <c r="G671" s="345"/>
      <c r="H671" s="345"/>
      <c r="I671" s="345"/>
      <c r="J671" s="345"/>
      <c r="K671" s="345"/>
      <c r="L671" s="345"/>
      <c r="M671" s="345"/>
      <c r="N671" s="345"/>
      <c r="O671" s="299"/>
      <c r="P671" s="299"/>
      <c r="Q671" s="299"/>
      <c r="R671" s="299"/>
      <c r="S671" s="299"/>
      <c r="T671" s="299"/>
      <c r="U671" s="299"/>
      <c r="V671" s="299"/>
      <c r="W671" s="299"/>
      <c r="X671" s="299"/>
      <c r="Y671" s="299"/>
      <c r="Z671" s="299"/>
      <c r="AA671" s="299"/>
      <c r="AB671" s="299"/>
      <c r="AC671" s="299"/>
      <c r="AD671" s="299"/>
      <c r="AE671" s="299"/>
      <c r="AF671" s="299"/>
      <c r="AG671" s="299"/>
      <c r="AH671" s="299"/>
      <c r="AI671" s="299"/>
      <c r="AJ671" s="299"/>
      <c r="AK671" s="299"/>
    </row>
    <row r="672" spans="1:37" ht="12.75" customHeight="1" x14ac:dyDescent="0.25">
      <c r="A672" s="299"/>
      <c r="B672" s="45"/>
      <c r="C672" s="299"/>
      <c r="D672" s="299"/>
      <c r="E672" s="299"/>
      <c r="F672" s="345"/>
      <c r="G672" s="345"/>
      <c r="H672" s="345"/>
      <c r="I672" s="345"/>
      <c r="J672" s="345"/>
      <c r="K672" s="345"/>
      <c r="L672" s="345"/>
      <c r="M672" s="345"/>
      <c r="N672" s="345"/>
      <c r="O672" s="299"/>
      <c r="P672" s="299"/>
      <c r="Q672" s="299"/>
      <c r="R672" s="299"/>
      <c r="S672" s="299"/>
      <c r="T672" s="299"/>
      <c r="U672" s="299"/>
      <c r="V672" s="299"/>
      <c r="W672" s="299"/>
      <c r="X672" s="299"/>
      <c r="Y672" s="299"/>
      <c r="Z672" s="299"/>
      <c r="AA672" s="299"/>
      <c r="AB672" s="299"/>
      <c r="AC672" s="299"/>
      <c r="AD672" s="299"/>
      <c r="AE672" s="299"/>
      <c r="AF672" s="299"/>
      <c r="AG672" s="299"/>
      <c r="AH672" s="299"/>
      <c r="AI672" s="299"/>
      <c r="AJ672" s="299"/>
      <c r="AK672" s="299"/>
    </row>
    <row r="673" spans="1:37" ht="12.75" customHeight="1" x14ac:dyDescent="0.25">
      <c r="A673" s="299"/>
      <c r="B673" s="45"/>
      <c r="C673" s="299"/>
      <c r="D673" s="299"/>
      <c r="E673" s="299"/>
      <c r="F673" s="345"/>
      <c r="G673" s="345"/>
      <c r="H673" s="345"/>
      <c r="I673" s="345"/>
      <c r="J673" s="345"/>
      <c r="K673" s="345"/>
      <c r="L673" s="345"/>
      <c r="M673" s="345"/>
      <c r="N673" s="345"/>
      <c r="O673" s="299"/>
      <c r="P673" s="299"/>
      <c r="Q673" s="299"/>
      <c r="R673" s="299"/>
      <c r="S673" s="299"/>
      <c r="T673" s="299"/>
      <c r="U673" s="299"/>
      <c r="V673" s="299"/>
      <c r="W673" s="299"/>
      <c r="X673" s="299"/>
      <c r="Y673" s="299"/>
      <c r="Z673" s="299"/>
      <c r="AA673" s="299"/>
      <c r="AB673" s="299"/>
      <c r="AC673" s="299"/>
      <c r="AD673" s="299"/>
      <c r="AE673" s="299"/>
      <c r="AF673" s="299"/>
      <c r="AG673" s="299"/>
      <c r="AH673" s="299"/>
      <c r="AI673" s="299"/>
      <c r="AJ673" s="299"/>
      <c r="AK673" s="299"/>
    </row>
    <row r="674" spans="1:37" ht="12.75" customHeight="1" x14ac:dyDescent="0.25">
      <c r="A674" s="299"/>
      <c r="B674" s="45"/>
      <c r="C674" s="299"/>
      <c r="D674" s="299"/>
      <c r="E674" s="299"/>
      <c r="F674" s="345"/>
      <c r="G674" s="345"/>
      <c r="H674" s="345"/>
      <c r="I674" s="345"/>
      <c r="J674" s="345"/>
      <c r="K674" s="345"/>
      <c r="L674" s="345"/>
      <c r="M674" s="345"/>
      <c r="N674" s="345"/>
      <c r="O674" s="299"/>
      <c r="P674" s="299"/>
      <c r="Q674" s="299"/>
      <c r="R674" s="299"/>
      <c r="S674" s="299"/>
      <c r="T674" s="299"/>
      <c r="U674" s="299"/>
      <c r="V674" s="299"/>
      <c r="W674" s="299"/>
      <c r="X674" s="299"/>
      <c r="Y674" s="299"/>
      <c r="Z674" s="299"/>
      <c r="AA674" s="299"/>
      <c r="AB674" s="299"/>
      <c r="AC674" s="299"/>
      <c r="AD674" s="299"/>
      <c r="AE674" s="299"/>
      <c r="AF674" s="299"/>
      <c r="AG674" s="299"/>
      <c r="AH674" s="299"/>
      <c r="AI674" s="299"/>
      <c r="AJ674" s="299"/>
      <c r="AK674" s="299"/>
    </row>
    <row r="675" spans="1:37" ht="12.75" customHeight="1" x14ac:dyDescent="0.25">
      <c r="A675" s="299"/>
      <c r="B675" s="45"/>
      <c r="C675" s="299"/>
      <c r="D675" s="299"/>
      <c r="E675" s="299"/>
      <c r="F675" s="345"/>
      <c r="G675" s="345"/>
      <c r="H675" s="345"/>
      <c r="I675" s="345"/>
      <c r="J675" s="345"/>
      <c r="K675" s="345"/>
      <c r="L675" s="345"/>
      <c r="M675" s="345"/>
      <c r="N675" s="345"/>
      <c r="O675" s="299"/>
      <c r="P675" s="299"/>
      <c r="Q675" s="299"/>
      <c r="R675" s="299"/>
      <c r="S675" s="299"/>
      <c r="T675" s="299"/>
      <c r="U675" s="299"/>
      <c r="V675" s="299"/>
      <c r="W675" s="299"/>
      <c r="X675" s="299"/>
      <c r="Y675" s="299"/>
      <c r="Z675" s="299"/>
      <c r="AA675" s="299"/>
      <c r="AB675" s="299"/>
      <c r="AC675" s="299"/>
      <c r="AD675" s="299"/>
      <c r="AE675" s="299"/>
      <c r="AF675" s="299"/>
      <c r="AG675" s="299"/>
      <c r="AH675" s="299"/>
      <c r="AI675" s="299"/>
      <c r="AJ675" s="299"/>
      <c r="AK675" s="299"/>
    </row>
    <row r="676" spans="1:37" ht="12.75" customHeight="1" x14ac:dyDescent="0.25">
      <c r="A676" s="299"/>
      <c r="B676" s="45"/>
      <c r="C676" s="299"/>
      <c r="D676" s="299"/>
      <c r="E676" s="299"/>
      <c r="F676" s="345"/>
      <c r="G676" s="345"/>
      <c r="H676" s="345"/>
      <c r="I676" s="345"/>
      <c r="J676" s="345"/>
      <c r="K676" s="345"/>
      <c r="L676" s="345"/>
      <c r="M676" s="345"/>
      <c r="N676" s="345"/>
      <c r="O676" s="299"/>
      <c r="P676" s="299"/>
      <c r="Q676" s="299"/>
      <c r="R676" s="299"/>
      <c r="S676" s="299"/>
      <c r="T676" s="299"/>
      <c r="U676" s="299"/>
      <c r="V676" s="299"/>
      <c r="W676" s="299"/>
      <c r="X676" s="299"/>
      <c r="Y676" s="299"/>
      <c r="Z676" s="299"/>
      <c r="AA676" s="299"/>
      <c r="AB676" s="299"/>
      <c r="AC676" s="299"/>
      <c r="AD676" s="299"/>
      <c r="AE676" s="299"/>
      <c r="AF676" s="299"/>
      <c r="AG676" s="299"/>
      <c r="AH676" s="299"/>
      <c r="AI676" s="299"/>
      <c r="AJ676" s="299"/>
      <c r="AK676" s="299"/>
    </row>
    <row r="677" spans="1:37" ht="12.75" customHeight="1" x14ac:dyDescent="0.25">
      <c r="A677" s="299"/>
      <c r="B677" s="45"/>
      <c r="C677" s="299"/>
      <c r="D677" s="299"/>
      <c r="E677" s="299"/>
      <c r="F677" s="345"/>
      <c r="G677" s="345"/>
      <c r="H677" s="345"/>
      <c r="I677" s="345"/>
      <c r="J677" s="345"/>
      <c r="K677" s="345"/>
      <c r="L677" s="345"/>
      <c r="M677" s="345"/>
      <c r="N677" s="345"/>
      <c r="O677" s="299"/>
      <c r="P677" s="299"/>
      <c r="Q677" s="299"/>
      <c r="R677" s="299"/>
      <c r="S677" s="299"/>
      <c r="T677" s="299"/>
      <c r="U677" s="299"/>
      <c r="V677" s="299"/>
      <c r="W677" s="299"/>
      <c r="X677" s="299"/>
      <c r="Y677" s="299"/>
      <c r="Z677" s="299"/>
      <c r="AA677" s="299"/>
      <c r="AB677" s="299"/>
      <c r="AC677" s="299"/>
      <c r="AD677" s="299"/>
      <c r="AE677" s="299"/>
      <c r="AF677" s="299"/>
      <c r="AG677" s="299"/>
      <c r="AH677" s="299"/>
      <c r="AI677" s="299"/>
      <c r="AJ677" s="299"/>
      <c r="AK677" s="299"/>
    </row>
    <row r="678" spans="1:37" ht="12.75" customHeight="1" x14ac:dyDescent="0.25">
      <c r="A678" s="299"/>
      <c r="B678" s="45"/>
      <c r="C678" s="299"/>
      <c r="D678" s="299"/>
      <c r="E678" s="299"/>
      <c r="F678" s="345"/>
      <c r="G678" s="345"/>
      <c r="H678" s="345"/>
      <c r="I678" s="345"/>
      <c r="J678" s="345"/>
      <c r="K678" s="345"/>
      <c r="L678" s="345"/>
      <c r="M678" s="345"/>
      <c r="N678" s="345"/>
      <c r="O678" s="299"/>
      <c r="P678" s="299"/>
      <c r="Q678" s="299"/>
      <c r="R678" s="299"/>
      <c r="S678" s="299"/>
      <c r="T678" s="299"/>
      <c r="U678" s="299"/>
      <c r="V678" s="299"/>
      <c r="W678" s="299"/>
      <c r="X678" s="299"/>
      <c r="Y678" s="299"/>
      <c r="Z678" s="299"/>
      <c r="AA678" s="299"/>
      <c r="AB678" s="299"/>
      <c r="AC678" s="299"/>
      <c r="AD678" s="299"/>
      <c r="AE678" s="299"/>
      <c r="AF678" s="299"/>
      <c r="AG678" s="299"/>
      <c r="AH678" s="299"/>
      <c r="AI678" s="299"/>
      <c r="AJ678" s="299"/>
      <c r="AK678" s="299"/>
    </row>
    <row r="679" spans="1:37" ht="12.75" customHeight="1" x14ac:dyDescent="0.25">
      <c r="A679" s="299"/>
      <c r="B679" s="45"/>
      <c r="C679" s="299"/>
      <c r="D679" s="299"/>
      <c r="E679" s="299"/>
      <c r="F679" s="345"/>
      <c r="G679" s="345"/>
      <c r="H679" s="345"/>
      <c r="I679" s="345"/>
      <c r="J679" s="345"/>
      <c r="K679" s="345"/>
      <c r="L679" s="345"/>
      <c r="M679" s="345"/>
      <c r="N679" s="345"/>
      <c r="O679" s="299"/>
      <c r="P679" s="299"/>
      <c r="Q679" s="299"/>
      <c r="R679" s="299"/>
      <c r="S679" s="299"/>
      <c r="T679" s="299"/>
      <c r="U679" s="299"/>
      <c r="V679" s="299"/>
      <c r="W679" s="299"/>
      <c r="X679" s="299"/>
      <c r="Y679" s="299"/>
      <c r="Z679" s="299"/>
      <c r="AA679" s="299"/>
      <c r="AB679" s="299"/>
      <c r="AC679" s="299"/>
      <c r="AD679" s="299"/>
      <c r="AE679" s="299"/>
      <c r="AF679" s="299"/>
      <c r="AG679" s="299"/>
      <c r="AH679" s="299"/>
      <c r="AI679" s="299"/>
      <c r="AJ679" s="299"/>
      <c r="AK679" s="299"/>
    </row>
    <row r="680" spans="1:37" ht="12.75" customHeight="1" x14ac:dyDescent="0.25">
      <c r="A680" s="299"/>
      <c r="B680" s="45"/>
      <c r="C680" s="299"/>
      <c r="D680" s="299"/>
      <c r="E680" s="299"/>
      <c r="F680" s="345"/>
      <c r="G680" s="345"/>
      <c r="H680" s="345"/>
      <c r="I680" s="345"/>
      <c r="J680" s="345"/>
      <c r="K680" s="345"/>
      <c r="L680" s="345"/>
      <c r="M680" s="345"/>
      <c r="N680" s="345"/>
      <c r="O680" s="299"/>
      <c r="P680" s="299"/>
      <c r="Q680" s="299"/>
      <c r="R680" s="299"/>
      <c r="S680" s="299"/>
      <c r="T680" s="299"/>
      <c r="U680" s="299"/>
      <c r="V680" s="299"/>
      <c r="W680" s="299"/>
      <c r="X680" s="299"/>
      <c r="Y680" s="299"/>
      <c r="Z680" s="299"/>
      <c r="AA680" s="299"/>
      <c r="AB680" s="299"/>
      <c r="AC680" s="299"/>
      <c r="AD680" s="299"/>
      <c r="AE680" s="299"/>
      <c r="AF680" s="299"/>
      <c r="AG680" s="299"/>
      <c r="AH680" s="299"/>
      <c r="AI680" s="299"/>
      <c r="AJ680" s="299"/>
      <c r="AK680" s="299"/>
    </row>
    <row r="681" spans="1:37" ht="12.75" customHeight="1" x14ac:dyDescent="0.25">
      <c r="A681" s="299"/>
      <c r="B681" s="45"/>
      <c r="C681" s="299"/>
      <c r="D681" s="299"/>
      <c r="E681" s="299"/>
      <c r="F681" s="345"/>
      <c r="G681" s="345"/>
      <c r="H681" s="345"/>
      <c r="I681" s="345"/>
      <c r="J681" s="345"/>
      <c r="K681" s="345"/>
      <c r="L681" s="345"/>
      <c r="M681" s="345"/>
      <c r="N681" s="345"/>
      <c r="O681" s="299"/>
      <c r="P681" s="299"/>
      <c r="Q681" s="299"/>
      <c r="R681" s="299"/>
      <c r="S681" s="299"/>
      <c r="T681" s="299"/>
      <c r="U681" s="299"/>
      <c r="V681" s="299"/>
      <c r="W681" s="299"/>
      <c r="X681" s="299"/>
      <c r="Y681" s="299"/>
      <c r="Z681" s="299"/>
      <c r="AA681" s="299"/>
      <c r="AB681" s="299"/>
      <c r="AC681" s="299"/>
      <c r="AD681" s="299"/>
      <c r="AE681" s="299"/>
      <c r="AF681" s="299"/>
      <c r="AG681" s="299"/>
      <c r="AH681" s="299"/>
      <c r="AI681" s="299"/>
      <c r="AJ681" s="299"/>
      <c r="AK681" s="299"/>
    </row>
    <row r="682" spans="1:37" ht="12.75" customHeight="1" x14ac:dyDescent="0.25">
      <c r="A682" s="299"/>
      <c r="B682" s="45"/>
      <c r="C682" s="299"/>
      <c r="D682" s="299"/>
      <c r="E682" s="299"/>
      <c r="F682" s="345"/>
      <c r="G682" s="345"/>
      <c r="H682" s="345"/>
      <c r="I682" s="345"/>
      <c r="J682" s="345"/>
      <c r="K682" s="345"/>
      <c r="L682" s="345"/>
      <c r="M682" s="345"/>
      <c r="N682" s="345"/>
      <c r="O682" s="299"/>
      <c r="P682" s="299"/>
      <c r="Q682" s="299"/>
      <c r="R682" s="299"/>
      <c r="S682" s="299"/>
      <c r="T682" s="299"/>
      <c r="U682" s="299"/>
      <c r="V682" s="299"/>
      <c r="W682" s="299"/>
      <c r="X682" s="299"/>
      <c r="Y682" s="299"/>
      <c r="Z682" s="299"/>
      <c r="AA682" s="299"/>
      <c r="AB682" s="299"/>
      <c r="AC682" s="299"/>
      <c r="AD682" s="299"/>
      <c r="AE682" s="299"/>
      <c r="AF682" s="299"/>
      <c r="AG682" s="299"/>
      <c r="AH682" s="299"/>
      <c r="AI682" s="299"/>
      <c r="AJ682" s="299"/>
      <c r="AK682" s="299"/>
    </row>
    <row r="683" spans="1:37" ht="12.75" customHeight="1" x14ac:dyDescent="0.25">
      <c r="A683" s="299"/>
      <c r="B683" s="45"/>
      <c r="C683" s="299"/>
      <c r="D683" s="299"/>
      <c r="E683" s="299"/>
      <c r="F683" s="345"/>
      <c r="G683" s="345"/>
      <c r="H683" s="345"/>
      <c r="I683" s="345"/>
      <c r="J683" s="345"/>
      <c r="K683" s="345"/>
      <c r="L683" s="345"/>
      <c r="M683" s="345"/>
      <c r="N683" s="345"/>
      <c r="O683" s="299"/>
      <c r="P683" s="299"/>
      <c r="Q683" s="299"/>
      <c r="R683" s="299"/>
      <c r="S683" s="299"/>
      <c r="T683" s="299"/>
      <c r="U683" s="299"/>
      <c r="V683" s="299"/>
      <c r="W683" s="299"/>
      <c r="X683" s="299"/>
      <c r="Y683" s="299"/>
      <c r="Z683" s="299"/>
      <c r="AA683" s="299"/>
      <c r="AB683" s="299"/>
      <c r="AC683" s="299"/>
      <c r="AD683" s="299"/>
      <c r="AE683" s="299"/>
      <c r="AF683" s="299"/>
      <c r="AG683" s="299"/>
      <c r="AH683" s="299"/>
      <c r="AI683" s="299"/>
      <c r="AJ683" s="299"/>
      <c r="AK683" s="299"/>
    </row>
    <row r="684" spans="1:37" ht="12.75" customHeight="1" x14ac:dyDescent="0.25">
      <c r="A684" s="299"/>
      <c r="B684" s="45"/>
      <c r="C684" s="299"/>
      <c r="D684" s="299"/>
      <c r="E684" s="299"/>
      <c r="F684" s="345"/>
      <c r="G684" s="345"/>
      <c r="H684" s="345"/>
      <c r="I684" s="345"/>
      <c r="J684" s="345"/>
      <c r="K684" s="345"/>
      <c r="L684" s="345"/>
      <c r="M684" s="345"/>
      <c r="N684" s="345"/>
      <c r="O684" s="299"/>
      <c r="P684" s="299"/>
      <c r="Q684" s="299"/>
      <c r="R684" s="299"/>
      <c r="S684" s="299"/>
      <c r="T684" s="299"/>
      <c r="U684" s="299"/>
      <c r="V684" s="299"/>
      <c r="W684" s="299"/>
      <c r="X684" s="299"/>
      <c r="Y684" s="299"/>
      <c r="Z684" s="299"/>
      <c r="AA684" s="299"/>
      <c r="AB684" s="299"/>
      <c r="AC684" s="299"/>
      <c r="AD684" s="299"/>
      <c r="AE684" s="299"/>
      <c r="AF684" s="299"/>
      <c r="AG684" s="299"/>
      <c r="AH684" s="299"/>
      <c r="AI684" s="299"/>
      <c r="AJ684" s="299"/>
      <c r="AK684" s="299"/>
    </row>
    <row r="685" spans="1:37" ht="12.75" customHeight="1" x14ac:dyDescent="0.25">
      <c r="A685" s="299"/>
      <c r="B685" s="45"/>
      <c r="C685" s="299"/>
      <c r="D685" s="299"/>
      <c r="E685" s="299"/>
      <c r="F685" s="345"/>
      <c r="G685" s="345"/>
      <c r="H685" s="345"/>
      <c r="I685" s="345"/>
      <c r="J685" s="345"/>
      <c r="K685" s="345"/>
      <c r="L685" s="345"/>
      <c r="M685" s="345"/>
      <c r="N685" s="345"/>
      <c r="O685" s="299"/>
      <c r="P685" s="299"/>
      <c r="Q685" s="299"/>
      <c r="R685" s="299"/>
      <c r="S685" s="299"/>
      <c r="T685" s="299"/>
      <c r="U685" s="299"/>
      <c r="V685" s="299"/>
      <c r="W685" s="299"/>
      <c r="X685" s="299"/>
      <c r="Y685" s="299"/>
      <c r="Z685" s="299"/>
      <c r="AA685" s="299"/>
      <c r="AB685" s="299"/>
      <c r="AC685" s="299"/>
      <c r="AD685" s="299"/>
      <c r="AE685" s="299"/>
      <c r="AF685" s="299"/>
      <c r="AG685" s="299"/>
      <c r="AH685" s="299"/>
      <c r="AI685" s="299"/>
      <c r="AJ685" s="299"/>
      <c r="AK685" s="299"/>
    </row>
    <row r="686" spans="1:37" ht="12.75" customHeight="1" x14ac:dyDescent="0.25">
      <c r="A686" s="299"/>
      <c r="B686" s="45"/>
      <c r="C686" s="299"/>
      <c r="D686" s="299"/>
      <c r="E686" s="299"/>
      <c r="F686" s="345"/>
      <c r="G686" s="345"/>
      <c r="H686" s="345"/>
      <c r="I686" s="345"/>
      <c r="J686" s="345"/>
      <c r="K686" s="345"/>
      <c r="L686" s="345"/>
      <c r="M686" s="345"/>
      <c r="N686" s="345"/>
      <c r="O686" s="299"/>
      <c r="P686" s="299"/>
      <c r="Q686" s="299"/>
      <c r="R686" s="299"/>
      <c r="S686" s="299"/>
      <c r="T686" s="299"/>
      <c r="U686" s="299"/>
      <c r="V686" s="299"/>
      <c r="W686" s="299"/>
      <c r="X686" s="299"/>
      <c r="Y686" s="299"/>
      <c r="Z686" s="299"/>
      <c r="AA686" s="299"/>
      <c r="AB686" s="299"/>
      <c r="AC686" s="299"/>
      <c r="AD686" s="299"/>
      <c r="AE686" s="299"/>
      <c r="AF686" s="299"/>
      <c r="AG686" s="299"/>
      <c r="AH686" s="299"/>
      <c r="AI686" s="299"/>
      <c r="AJ686" s="299"/>
      <c r="AK686" s="299"/>
    </row>
    <row r="687" spans="1:37" ht="12.75" customHeight="1" x14ac:dyDescent="0.25">
      <c r="A687" s="299"/>
      <c r="B687" s="45"/>
      <c r="C687" s="299"/>
      <c r="D687" s="299"/>
      <c r="E687" s="299"/>
      <c r="F687" s="345"/>
      <c r="G687" s="345"/>
      <c r="H687" s="345"/>
      <c r="I687" s="345"/>
      <c r="J687" s="345"/>
      <c r="K687" s="345"/>
      <c r="L687" s="345"/>
      <c r="M687" s="345"/>
      <c r="N687" s="345"/>
      <c r="O687" s="299"/>
      <c r="P687" s="299"/>
      <c r="Q687" s="299"/>
      <c r="R687" s="299"/>
      <c r="S687" s="299"/>
      <c r="T687" s="299"/>
      <c r="U687" s="299"/>
      <c r="V687" s="299"/>
      <c r="W687" s="299"/>
      <c r="X687" s="299"/>
      <c r="Y687" s="299"/>
      <c r="Z687" s="299"/>
      <c r="AA687" s="299"/>
      <c r="AB687" s="299"/>
      <c r="AC687" s="299"/>
      <c r="AD687" s="299"/>
      <c r="AE687" s="299"/>
      <c r="AF687" s="299"/>
      <c r="AG687" s="299"/>
      <c r="AH687" s="299"/>
      <c r="AI687" s="299"/>
      <c r="AJ687" s="299"/>
      <c r="AK687" s="299"/>
    </row>
    <row r="688" spans="1:37" ht="12.75" customHeight="1" x14ac:dyDescent="0.25">
      <c r="A688" s="299"/>
      <c r="B688" s="45"/>
      <c r="C688" s="299"/>
      <c r="D688" s="299"/>
      <c r="E688" s="299"/>
      <c r="F688" s="345"/>
      <c r="G688" s="345"/>
      <c r="H688" s="345"/>
      <c r="I688" s="345"/>
      <c r="J688" s="345"/>
      <c r="K688" s="345"/>
      <c r="L688" s="345"/>
      <c r="M688" s="345"/>
      <c r="N688" s="345"/>
      <c r="O688" s="299"/>
      <c r="P688" s="299"/>
      <c r="Q688" s="299"/>
      <c r="R688" s="299"/>
      <c r="S688" s="299"/>
      <c r="T688" s="299"/>
      <c r="U688" s="299"/>
      <c r="V688" s="299"/>
      <c r="W688" s="299"/>
      <c r="X688" s="299"/>
      <c r="Y688" s="299"/>
      <c r="Z688" s="299"/>
      <c r="AA688" s="299"/>
      <c r="AB688" s="299"/>
      <c r="AC688" s="299"/>
      <c r="AD688" s="299"/>
      <c r="AE688" s="299"/>
      <c r="AF688" s="299"/>
      <c r="AG688" s="299"/>
      <c r="AH688" s="299"/>
      <c r="AI688" s="299"/>
      <c r="AJ688" s="299"/>
      <c r="AK688" s="299"/>
    </row>
    <row r="689" spans="1:37" ht="12.75" customHeight="1" x14ac:dyDescent="0.25">
      <c r="A689" s="299"/>
      <c r="B689" s="45"/>
      <c r="C689" s="299"/>
      <c r="D689" s="299"/>
      <c r="E689" s="299"/>
      <c r="F689" s="345"/>
      <c r="G689" s="345"/>
      <c r="H689" s="345"/>
      <c r="I689" s="345"/>
      <c r="J689" s="345"/>
      <c r="K689" s="345"/>
      <c r="L689" s="345"/>
      <c r="M689" s="345"/>
      <c r="N689" s="345"/>
      <c r="O689" s="299"/>
      <c r="P689" s="299"/>
      <c r="Q689" s="299"/>
      <c r="R689" s="299"/>
      <c r="S689" s="299"/>
      <c r="T689" s="299"/>
      <c r="U689" s="299"/>
      <c r="V689" s="299"/>
      <c r="W689" s="299"/>
      <c r="X689" s="299"/>
      <c r="Y689" s="299"/>
      <c r="Z689" s="299"/>
      <c r="AA689" s="299"/>
      <c r="AB689" s="299"/>
      <c r="AC689" s="299"/>
      <c r="AD689" s="299"/>
      <c r="AE689" s="299"/>
      <c r="AF689" s="299"/>
      <c r="AG689" s="299"/>
      <c r="AH689" s="299"/>
      <c r="AI689" s="299"/>
      <c r="AJ689" s="299"/>
      <c r="AK689" s="299"/>
    </row>
    <row r="690" spans="1:37" ht="12.75" customHeight="1" x14ac:dyDescent="0.25">
      <c r="A690" s="299"/>
      <c r="B690" s="45"/>
      <c r="C690" s="299"/>
      <c r="D690" s="299"/>
      <c r="E690" s="299"/>
      <c r="F690" s="345"/>
      <c r="G690" s="345"/>
      <c r="H690" s="345"/>
      <c r="I690" s="345"/>
      <c r="J690" s="345"/>
      <c r="K690" s="345"/>
      <c r="L690" s="345"/>
      <c r="M690" s="345"/>
      <c r="N690" s="345"/>
      <c r="O690" s="299"/>
      <c r="P690" s="299"/>
      <c r="Q690" s="299"/>
      <c r="R690" s="299"/>
      <c r="S690" s="299"/>
      <c r="T690" s="299"/>
      <c r="U690" s="299"/>
      <c r="V690" s="299"/>
      <c r="W690" s="299"/>
      <c r="X690" s="299"/>
      <c r="Y690" s="299"/>
      <c r="Z690" s="299"/>
      <c r="AA690" s="299"/>
      <c r="AB690" s="299"/>
      <c r="AC690" s="299"/>
      <c r="AD690" s="299"/>
      <c r="AE690" s="299"/>
      <c r="AF690" s="299"/>
      <c r="AG690" s="299"/>
      <c r="AH690" s="299"/>
      <c r="AI690" s="299"/>
      <c r="AJ690" s="299"/>
      <c r="AK690" s="299"/>
    </row>
    <row r="691" spans="1:37" ht="12.75" customHeight="1" x14ac:dyDescent="0.25">
      <c r="A691" s="299"/>
      <c r="B691" s="45"/>
      <c r="C691" s="299"/>
      <c r="D691" s="299"/>
      <c r="E691" s="299"/>
      <c r="F691" s="345"/>
      <c r="G691" s="345"/>
      <c r="H691" s="345"/>
      <c r="I691" s="345"/>
      <c r="J691" s="345"/>
      <c r="K691" s="345"/>
      <c r="L691" s="345"/>
      <c r="M691" s="345"/>
      <c r="N691" s="345"/>
      <c r="O691" s="299"/>
      <c r="P691" s="299"/>
      <c r="Q691" s="299"/>
      <c r="R691" s="299"/>
      <c r="S691" s="299"/>
      <c r="T691" s="299"/>
      <c r="U691" s="299"/>
      <c r="V691" s="299"/>
      <c r="W691" s="299"/>
      <c r="X691" s="299"/>
      <c r="Y691" s="299"/>
      <c r="Z691" s="299"/>
      <c r="AA691" s="299"/>
      <c r="AB691" s="299"/>
      <c r="AC691" s="299"/>
      <c r="AD691" s="299"/>
      <c r="AE691" s="299"/>
      <c r="AF691" s="299"/>
      <c r="AG691" s="299"/>
      <c r="AH691" s="299"/>
      <c r="AI691" s="299"/>
      <c r="AJ691" s="299"/>
      <c r="AK691" s="299"/>
    </row>
    <row r="692" spans="1:37" ht="12.75" customHeight="1" x14ac:dyDescent="0.25">
      <c r="A692" s="299"/>
      <c r="B692" s="45"/>
      <c r="C692" s="299"/>
      <c r="D692" s="299"/>
      <c r="E692" s="299"/>
      <c r="F692" s="345"/>
      <c r="G692" s="345"/>
      <c r="H692" s="345"/>
      <c r="I692" s="345"/>
      <c r="J692" s="345"/>
      <c r="K692" s="345"/>
      <c r="L692" s="345"/>
      <c r="M692" s="345"/>
      <c r="N692" s="345"/>
      <c r="O692" s="299"/>
      <c r="P692" s="299"/>
      <c r="Q692" s="299"/>
      <c r="R692" s="299"/>
      <c r="S692" s="299"/>
      <c r="T692" s="299"/>
      <c r="U692" s="299"/>
      <c r="V692" s="299"/>
      <c r="W692" s="299"/>
      <c r="X692" s="299"/>
      <c r="Y692" s="299"/>
      <c r="Z692" s="299"/>
      <c r="AA692" s="299"/>
      <c r="AB692" s="299"/>
      <c r="AC692" s="299"/>
      <c r="AD692" s="299"/>
      <c r="AE692" s="299"/>
      <c r="AF692" s="299"/>
      <c r="AG692" s="299"/>
      <c r="AH692" s="299"/>
      <c r="AI692" s="299"/>
      <c r="AJ692" s="299"/>
      <c r="AK692" s="299"/>
    </row>
    <row r="693" spans="1:37" ht="12.75" customHeight="1" x14ac:dyDescent="0.25">
      <c r="A693" s="299"/>
      <c r="B693" s="45"/>
      <c r="C693" s="299"/>
      <c r="D693" s="299"/>
      <c r="E693" s="299"/>
      <c r="F693" s="345"/>
      <c r="G693" s="345"/>
      <c r="H693" s="345"/>
      <c r="I693" s="345"/>
      <c r="J693" s="345"/>
      <c r="K693" s="345"/>
      <c r="L693" s="345"/>
      <c r="M693" s="345"/>
      <c r="N693" s="345"/>
      <c r="O693" s="299"/>
      <c r="P693" s="299"/>
      <c r="Q693" s="299"/>
      <c r="R693" s="299"/>
      <c r="S693" s="299"/>
      <c r="T693" s="299"/>
      <c r="U693" s="299"/>
      <c r="V693" s="299"/>
      <c r="W693" s="299"/>
      <c r="X693" s="299"/>
      <c r="Y693" s="299"/>
      <c r="Z693" s="299"/>
      <c r="AA693" s="299"/>
      <c r="AB693" s="299"/>
      <c r="AC693" s="299"/>
      <c r="AD693" s="299"/>
      <c r="AE693" s="299"/>
      <c r="AF693" s="299"/>
      <c r="AG693" s="299"/>
      <c r="AH693" s="299"/>
      <c r="AI693" s="299"/>
      <c r="AJ693" s="299"/>
      <c r="AK693" s="299"/>
    </row>
    <row r="694" spans="1:37" ht="12.75" customHeight="1" x14ac:dyDescent="0.25">
      <c r="A694" s="299"/>
      <c r="B694" s="45"/>
      <c r="C694" s="299"/>
      <c r="D694" s="299"/>
      <c r="E694" s="299"/>
      <c r="F694" s="345"/>
      <c r="G694" s="345"/>
      <c r="H694" s="345"/>
      <c r="I694" s="345"/>
      <c r="J694" s="345"/>
      <c r="K694" s="345"/>
      <c r="L694" s="345"/>
      <c r="M694" s="345"/>
      <c r="N694" s="345"/>
      <c r="O694" s="299"/>
      <c r="P694" s="299"/>
      <c r="Q694" s="299"/>
      <c r="R694" s="299"/>
      <c r="S694" s="299"/>
      <c r="T694" s="299"/>
      <c r="U694" s="299"/>
      <c r="V694" s="299"/>
      <c r="W694" s="299"/>
      <c r="X694" s="299"/>
      <c r="Y694" s="299"/>
      <c r="Z694" s="299"/>
      <c r="AA694" s="299"/>
      <c r="AB694" s="299"/>
      <c r="AC694" s="299"/>
      <c r="AD694" s="299"/>
      <c r="AE694" s="299"/>
      <c r="AF694" s="299"/>
      <c r="AG694" s="299"/>
      <c r="AH694" s="299"/>
      <c r="AI694" s="299"/>
      <c r="AJ694" s="299"/>
      <c r="AK694" s="299"/>
    </row>
    <row r="695" spans="1:37" ht="12.75" customHeight="1" x14ac:dyDescent="0.25">
      <c r="A695" s="299"/>
      <c r="B695" s="45"/>
      <c r="C695" s="299"/>
      <c r="D695" s="299"/>
      <c r="E695" s="299"/>
      <c r="F695" s="345"/>
      <c r="G695" s="345"/>
      <c r="H695" s="345"/>
      <c r="I695" s="345"/>
      <c r="J695" s="345"/>
      <c r="K695" s="345"/>
      <c r="L695" s="345"/>
      <c r="M695" s="345"/>
      <c r="N695" s="345"/>
      <c r="O695" s="299"/>
      <c r="P695" s="299"/>
      <c r="Q695" s="299"/>
      <c r="R695" s="299"/>
      <c r="S695" s="299"/>
      <c r="T695" s="299"/>
      <c r="U695" s="299"/>
      <c r="V695" s="299"/>
      <c r="W695" s="299"/>
      <c r="X695" s="299"/>
      <c r="Y695" s="299"/>
      <c r="Z695" s="299"/>
      <c r="AA695" s="299"/>
      <c r="AB695" s="299"/>
      <c r="AC695" s="299"/>
      <c r="AD695" s="299"/>
      <c r="AE695" s="299"/>
      <c r="AF695" s="299"/>
      <c r="AG695" s="299"/>
      <c r="AH695" s="299"/>
      <c r="AI695" s="299"/>
      <c r="AJ695" s="299"/>
      <c r="AK695" s="299"/>
    </row>
    <row r="696" spans="1:37" ht="12.75" customHeight="1" x14ac:dyDescent="0.25">
      <c r="A696" s="299"/>
      <c r="B696" s="45"/>
      <c r="C696" s="299"/>
      <c r="D696" s="299"/>
      <c r="E696" s="299"/>
      <c r="F696" s="345"/>
      <c r="G696" s="345"/>
      <c r="H696" s="345"/>
      <c r="I696" s="345"/>
      <c r="J696" s="345"/>
      <c r="K696" s="345"/>
      <c r="L696" s="345"/>
      <c r="M696" s="345"/>
      <c r="N696" s="345"/>
      <c r="O696" s="299"/>
      <c r="P696" s="299"/>
      <c r="Q696" s="299"/>
      <c r="R696" s="299"/>
      <c r="S696" s="299"/>
      <c r="T696" s="299"/>
      <c r="U696" s="299"/>
      <c r="V696" s="299"/>
      <c r="W696" s="299"/>
      <c r="X696" s="299"/>
      <c r="Y696" s="299"/>
      <c r="Z696" s="299"/>
      <c r="AA696" s="299"/>
      <c r="AB696" s="299"/>
      <c r="AC696" s="299"/>
      <c r="AD696" s="299"/>
      <c r="AE696" s="299"/>
      <c r="AF696" s="299"/>
      <c r="AG696" s="299"/>
      <c r="AH696" s="299"/>
      <c r="AI696" s="299"/>
      <c r="AJ696" s="299"/>
      <c r="AK696" s="299"/>
    </row>
    <row r="697" spans="1:37" ht="12.75" customHeight="1" x14ac:dyDescent="0.25">
      <c r="A697" s="299"/>
      <c r="B697" s="45"/>
      <c r="C697" s="299"/>
      <c r="D697" s="299"/>
      <c r="E697" s="299"/>
      <c r="F697" s="345"/>
      <c r="G697" s="345"/>
      <c r="H697" s="345"/>
      <c r="I697" s="345"/>
      <c r="J697" s="345"/>
      <c r="K697" s="345"/>
      <c r="L697" s="345"/>
      <c r="M697" s="345"/>
      <c r="N697" s="345"/>
      <c r="O697" s="299"/>
      <c r="P697" s="299"/>
      <c r="Q697" s="299"/>
      <c r="R697" s="299"/>
      <c r="S697" s="299"/>
      <c r="T697" s="299"/>
      <c r="U697" s="299"/>
      <c r="V697" s="299"/>
      <c r="W697" s="299"/>
      <c r="X697" s="299"/>
      <c r="Y697" s="299"/>
      <c r="Z697" s="299"/>
      <c r="AA697" s="299"/>
      <c r="AB697" s="299"/>
      <c r="AC697" s="299"/>
      <c r="AD697" s="299"/>
      <c r="AE697" s="299"/>
      <c r="AF697" s="299"/>
      <c r="AG697" s="299"/>
      <c r="AH697" s="299"/>
      <c r="AI697" s="299"/>
      <c r="AJ697" s="299"/>
      <c r="AK697" s="299"/>
    </row>
    <row r="698" spans="1:37" ht="12.75" customHeight="1" x14ac:dyDescent="0.25">
      <c r="A698" s="299"/>
      <c r="B698" s="45"/>
      <c r="C698" s="299"/>
      <c r="D698" s="299"/>
      <c r="E698" s="299"/>
      <c r="F698" s="345"/>
      <c r="G698" s="345"/>
      <c r="H698" s="345"/>
      <c r="I698" s="345"/>
      <c r="J698" s="345"/>
      <c r="K698" s="345"/>
      <c r="L698" s="345"/>
      <c r="M698" s="345"/>
      <c r="N698" s="345"/>
      <c r="O698" s="299"/>
      <c r="P698" s="299"/>
      <c r="Q698" s="299"/>
      <c r="R698" s="299"/>
      <c r="S698" s="299"/>
      <c r="T698" s="299"/>
      <c r="U698" s="299"/>
      <c r="V698" s="299"/>
      <c r="W698" s="299"/>
      <c r="X698" s="299"/>
      <c r="Y698" s="299"/>
      <c r="Z698" s="299"/>
      <c r="AA698" s="299"/>
      <c r="AB698" s="299"/>
      <c r="AC698" s="299"/>
      <c r="AD698" s="299"/>
      <c r="AE698" s="299"/>
      <c r="AF698" s="299"/>
      <c r="AG698" s="299"/>
      <c r="AH698" s="299"/>
      <c r="AI698" s="299"/>
      <c r="AJ698" s="299"/>
      <c r="AK698" s="299"/>
    </row>
    <row r="699" spans="1:37" ht="12.75" customHeight="1" x14ac:dyDescent="0.25">
      <c r="A699" s="299"/>
      <c r="B699" s="45"/>
      <c r="C699" s="299"/>
      <c r="D699" s="299"/>
      <c r="E699" s="299"/>
      <c r="F699" s="345"/>
      <c r="G699" s="345"/>
      <c r="H699" s="345"/>
      <c r="I699" s="345"/>
      <c r="J699" s="345"/>
      <c r="K699" s="345"/>
      <c r="L699" s="345"/>
      <c r="M699" s="345"/>
      <c r="N699" s="345"/>
      <c r="O699" s="299"/>
      <c r="P699" s="299"/>
      <c r="Q699" s="299"/>
      <c r="R699" s="299"/>
      <c r="S699" s="299"/>
      <c r="T699" s="299"/>
      <c r="U699" s="299"/>
      <c r="V699" s="299"/>
      <c r="W699" s="299"/>
      <c r="X699" s="299"/>
      <c r="Y699" s="299"/>
      <c r="Z699" s="299"/>
      <c r="AA699" s="299"/>
      <c r="AB699" s="299"/>
      <c r="AC699" s="299"/>
      <c r="AD699" s="299"/>
      <c r="AE699" s="299"/>
      <c r="AF699" s="299"/>
      <c r="AG699" s="299"/>
      <c r="AH699" s="299"/>
      <c r="AI699" s="299"/>
      <c r="AJ699" s="299"/>
      <c r="AK699" s="299"/>
    </row>
    <row r="700" spans="1:37" ht="12.75" customHeight="1" x14ac:dyDescent="0.25">
      <c r="A700" s="299"/>
      <c r="B700" s="45"/>
      <c r="C700" s="299"/>
      <c r="D700" s="299"/>
      <c r="E700" s="299"/>
      <c r="F700" s="345"/>
      <c r="G700" s="345"/>
      <c r="H700" s="345"/>
      <c r="I700" s="345"/>
      <c r="J700" s="345"/>
      <c r="K700" s="345"/>
      <c r="L700" s="345"/>
      <c r="M700" s="345"/>
      <c r="N700" s="345"/>
      <c r="O700" s="299"/>
      <c r="P700" s="299"/>
      <c r="Q700" s="299"/>
      <c r="R700" s="299"/>
      <c r="S700" s="299"/>
      <c r="T700" s="299"/>
      <c r="U700" s="299"/>
      <c r="V700" s="299"/>
      <c r="W700" s="299"/>
      <c r="X700" s="299"/>
      <c r="Y700" s="299"/>
      <c r="Z700" s="299"/>
      <c r="AA700" s="299"/>
      <c r="AB700" s="299"/>
      <c r="AC700" s="299"/>
      <c r="AD700" s="299"/>
      <c r="AE700" s="299"/>
      <c r="AF700" s="299"/>
      <c r="AG700" s="299"/>
      <c r="AH700" s="299"/>
      <c r="AI700" s="299"/>
      <c r="AJ700" s="299"/>
      <c r="AK700" s="299"/>
    </row>
    <row r="701" spans="1:37" ht="12.75" customHeight="1" x14ac:dyDescent="0.25">
      <c r="A701" s="299"/>
      <c r="B701" s="45"/>
      <c r="C701" s="299"/>
      <c r="D701" s="299"/>
      <c r="E701" s="299"/>
      <c r="F701" s="345"/>
      <c r="G701" s="345"/>
      <c r="H701" s="345"/>
      <c r="I701" s="345"/>
      <c r="J701" s="345"/>
      <c r="K701" s="345"/>
      <c r="L701" s="345"/>
      <c r="M701" s="345"/>
      <c r="N701" s="345"/>
      <c r="O701" s="299"/>
      <c r="P701" s="299"/>
      <c r="Q701" s="299"/>
      <c r="R701" s="299"/>
      <c r="S701" s="299"/>
      <c r="T701" s="299"/>
      <c r="U701" s="299"/>
      <c r="V701" s="299"/>
      <c r="W701" s="299"/>
      <c r="X701" s="299"/>
      <c r="Y701" s="299"/>
      <c r="Z701" s="299"/>
      <c r="AA701" s="299"/>
      <c r="AB701" s="299"/>
      <c r="AC701" s="299"/>
      <c r="AD701" s="299"/>
      <c r="AE701" s="299"/>
      <c r="AF701" s="299"/>
      <c r="AG701" s="299"/>
      <c r="AH701" s="299"/>
      <c r="AI701" s="299"/>
      <c r="AJ701" s="299"/>
      <c r="AK701" s="299"/>
    </row>
    <row r="702" spans="1:37" ht="12.75" customHeight="1" x14ac:dyDescent="0.25">
      <c r="A702" s="299"/>
      <c r="B702" s="45"/>
      <c r="C702" s="299"/>
      <c r="D702" s="299"/>
      <c r="E702" s="299"/>
      <c r="F702" s="345"/>
      <c r="G702" s="345"/>
      <c r="H702" s="345"/>
      <c r="I702" s="345"/>
      <c r="J702" s="345"/>
      <c r="K702" s="345"/>
      <c r="L702" s="345"/>
      <c r="M702" s="345"/>
      <c r="N702" s="345"/>
      <c r="O702" s="299"/>
      <c r="P702" s="299"/>
      <c r="Q702" s="299"/>
      <c r="R702" s="299"/>
      <c r="S702" s="299"/>
      <c r="T702" s="299"/>
      <c r="U702" s="299"/>
      <c r="V702" s="299"/>
      <c r="W702" s="299"/>
      <c r="X702" s="299"/>
      <c r="Y702" s="299"/>
      <c r="Z702" s="299"/>
      <c r="AA702" s="299"/>
      <c r="AB702" s="299"/>
      <c r="AC702" s="299"/>
      <c r="AD702" s="299"/>
      <c r="AE702" s="299"/>
      <c r="AF702" s="299"/>
      <c r="AG702" s="299"/>
      <c r="AH702" s="299"/>
      <c r="AI702" s="299"/>
      <c r="AJ702" s="299"/>
      <c r="AK702" s="299"/>
    </row>
    <row r="703" spans="1:37" ht="12.75" customHeight="1" x14ac:dyDescent="0.25">
      <c r="A703" s="299"/>
      <c r="B703" s="45"/>
      <c r="C703" s="299"/>
      <c r="D703" s="299"/>
      <c r="E703" s="299"/>
      <c r="F703" s="345"/>
      <c r="G703" s="345"/>
      <c r="H703" s="345"/>
      <c r="I703" s="345"/>
      <c r="J703" s="345"/>
      <c r="K703" s="345"/>
      <c r="L703" s="345"/>
      <c r="M703" s="345"/>
      <c r="N703" s="345"/>
      <c r="O703" s="299"/>
      <c r="P703" s="299"/>
      <c r="Q703" s="299"/>
      <c r="R703" s="299"/>
      <c r="S703" s="299"/>
      <c r="T703" s="299"/>
      <c r="U703" s="299"/>
      <c r="V703" s="299"/>
      <c r="W703" s="299"/>
      <c r="X703" s="299"/>
      <c r="Y703" s="299"/>
      <c r="Z703" s="299"/>
      <c r="AA703" s="299"/>
      <c r="AB703" s="299"/>
      <c r="AC703" s="299"/>
      <c r="AD703" s="299"/>
      <c r="AE703" s="299"/>
      <c r="AF703" s="299"/>
      <c r="AG703" s="299"/>
      <c r="AH703" s="299"/>
      <c r="AI703" s="299"/>
      <c r="AJ703" s="299"/>
      <c r="AK703" s="299"/>
    </row>
    <row r="704" spans="1:37" ht="12.75" customHeight="1" x14ac:dyDescent="0.25">
      <c r="A704" s="299"/>
      <c r="B704" s="45"/>
      <c r="C704" s="299"/>
      <c r="D704" s="299"/>
      <c r="E704" s="299"/>
      <c r="F704" s="345"/>
      <c r="G704" s="345"/>
      <c r="H704" s="345"/>
      <c r="I704" s="345"/>
      <c r="J704" s="345"/>
      <c r="K704" s="345"/>
      <c r="L704" s="345"/>
      <c r="M704" s="345"/>
      <c r="N704" s="345"/>
      <c r="O704" s="299"/>
      <c r="P704" s="299"/>
      <c r="Q704" s="299"/>
      <c r="R704" s="299"/>
      <c r="S704" s="299"/>
      <c r="T704" s="299"/>
      <c r="U704" s="299"/>
      <c r="V704" s="299"/>
      <c r="W704" s="299"/>
      <c r="X704" s="299"/>
      <c r="Y704" s="299"/>
      <c r="Z704" s="299"/>
      <c r="AA704" s="299"/>
      <c r="AB704" s="299"/>
      <c r="AC704" s="299"/>
      <c r="AD704" s="299"/>
      <c r="AE704" s="299"/>
      <c r="AF704" s="299"/>
      <c r="AG704" s="299"/>
      <c r="AH704" s="299"/>
      <c r="AI704" s="299"/>
      <c r="AJ704" s="299"/>
      <c r="AK704" s="299"/>
    </row>
    <row r="705" spans="1:37" ht="12.75" customHeight="1" x14ac:dyDescent="0.25">
      <c r="A705" s="299"/>
      <c r="B705" s="45"/>
      <c r="C705" s="299"/>
      <c r="D705" s="299"/>
      <c r="E705" s="299"/>
      <c r="F705" s="345"/>
      <c r="G705" s="345"/>
      <c r="H705" s="345"/>
      <c r="I705" s="345"/>
      <c r="J705" s="345"/>
      <c r="K705" s="345"/>
      <c r="L705" s="345"/>
      <c r="M705" s="345"/>
      <c r="N705" s="345"/>
      <c r="O705" s="299"/>
      <c r="P705" s="299"/>
      <c r="Q705" s="299"/>
      <c r="R705" s="299"/>
      <c r="S705" s="299"/>
      <c r="T705" s="299"/>
      <c r="U705" s="299"/>
      <c r="V705" s="299"/>
      <c r="W705" s="299"/>
      <c r="X705" s="299"/>
      <c r="Y705" s="299"/>
      <c r="Z705" s="299"/>
      <c r="AA705" s="299"/>
      <c r="AB705" s="299"/>
      <c r="AC705" s="299"/>
      <c r="AD705" s="299"/>
      <c r="AE705" s="299"/>
      <c r="AF705" s="299"/>
      <c r="AG705" s="299"/>
      <c r="AH705" s="299"/>
      <c r="AI705" s="299"/>
      <c r="AJ705" s="299"/>
      <c r="AK705" s="299"/>
    </row>
    <row r="706" spans="1:37" ht="12.75" customHeight="1" x14ac:dyDescent="0.25">
      <c r="A706" s="299"/>
      <c r="B706" s="45"/>
      <c r="C706" s="299"/>
      <c r="D706" s="299"/>
      <c r="E706" s="299"/>
      <c r="F706" s="345"/>
      <c r="G706" s="345"/>
      <c r="H706" s="345"/>
      <c r="I706" s="345"/>
      <c r="J706" s="345"/>
      <c r="K706" s="345"/>
      <c r="L706" s="345"/>
      <c r="M706" s="345"/>
      <c r="N706" s="345"/>
      <c r="O706" s="299"/>
      <c r="P706" s="299"/>
      <c r="Q706" s="299"/>
      <c r="R706" s="299"/>
      <c r="S706" s="299"/>
      <c r="T706" s="299"/>
      <c r="U706" s="299"/>
      <c r="V706" s="299"/>
      <c r="W706" s="299"/>
      <c r="X706" s="299"/>
      <c r="Y706" s="299"/>
      <c r="Z706" s="299"/>
      <c r="AA706" s="299"/>
      <c r="AB706" s="299"/>
      <c r="AC706" s="299"/>
      <c r="AD706" s="299"/>
      <c r="AE706" s="299"/>
      <c r="AF706" s="299"/>
      <c r="AG706" s="299"/>
      <c r="AH706" s="299"/>
      <c r="AI706" s="299"/>
      <c r="AJ706" s="299"/>
      <c r="AK706" s="299"/>
    </row>
    <row r="707" spans="1:37" ht="12.75" customHeight="1" x14ac:dyDescent="0.25">
      <c r="A707" s="299"/>
      <c r="B707" s="45"/>
      <c r="C707" s="299"/>
      <c r="D707" s="299"/>
      <c r="E707" s="299"/>
      <c r="F707" s="345"/>
      <c r="G707" s="345"/>
      <c r="H707" s="345"/>
      <c r="I707" s="345"/>
      <c r="J707" s="345"/>
      <c r="K707" s="345"/>
      <c r="L707" s="345"/>
      <c r="M707" s="345"/>
      <c r="N707" s="345"/>
      <c r="O707" s="299"/>
      <c r="P707" s="299"/>
      <c r="Q707" s="299"/>
      <c r="R707" s="299"/>
      <c r="S707" s="299"/>
      <c r="T707" s="299"/>
      <c r="U707" s="299"/>
      <c r="V707" s="299"/>
      <c r="W707" s="299"/>
      <c r="X707" s="299"/>
      <c r="Y707" s="299"/>
      <c r="Z707" s="299"/>
      <c r="AA707" s="299"/>
      <c r="AB707" s="299"/>
      <c r="AC707" s="299"/>
      <c r="AD707" s="299"/>
      <c r="AE707" s="299"/>
      <c r="AF707" s="299"/>
      <c r="AG707" s="299"/>
      <c r="AH707" s="299"/>
      <c r="AI707" s="299"/>
      <c r="AJ707" s="299"/>
      <c r="AK707" s="299"/>
    </row>
    <row r="708" spans="1:37" ht="12.75" customHeight="1" x14ac:dyDescent="0.25">
      <c r="A708" s="299"/>
      <c r="B708" s="45"/>
      <c r="C708" s="299"/>
      <c r="D708" s="299"/>
      <c r="E708" s="299"/>
      <c r="F708" s="345"/>
      <c r="G708" s="345"/>
      <c r="H708" s="345"/>
      <c r="I708" s="345"/>
      <c r="J708" s="345"/>
      <c r="K708" s="345"/>
      <c r="L708" s="345"/>
      <c r="M708" s="345"/>
      <c r="N708" s="345"/>
      <c r="O708" s="299"/>
      <c r="P708" s="299"/>
      <c r="Q708" s="299"/>
      <c r="R708" s="299"/>
      <c r="S708" s="299"/>
      <c r="T708" s="299"/>
      <c r="U708" s="299"/>
      <c r="V708" s="299"/>
      <c r="W708" s="299"/>
      <c r="X708" s="299"/>
      <c r="Y708" s="299"/>
      <c r="Z708" s="299"/>
      <c r="AA708" s="299"/>
      <c r="AB708" s="299"/>
      <c r="AC708" s="299"/>
      <c r="AD708" s="299"/>
      <c r="AE708" s="299"/>
      <c r="AF708" s="299"/>
      <c r="AG708" s="299"/>
      <c r="AH708" s="299"/>
      <c r="AI708" s="299"/>
      <c r="AJ708" s="299"/>
      <c r="AK708" s="299"/>
    </row>
    <row r="709" spans="1:37" ht="12.75" customHeight="1" x14ac:dyDescent="0.25">
      <c r="A709" s="299"/>
      <c r="B709" s="45"/>
      <c r="C709" s="299"/>
      <c r="D709" s="299"/>
      <c r="E709" s="299"/>
      <c r="F709" s="345"/>
      <c r="G709" s="345"/>
      <c r="H709" s="345"/>
      <c r="I709" s="345"/>
      <c r="J709" s="345"/>
      <c r="K709" s="345"/>
      <c r="L709" s="345"/>
      <c r="M709" s="345"/>
      <c r="N709" s="345"/>
      <c r="O709" s="299"/>
      <c r="P709" s="299"/>
      <c r="Q709" s="299"/>
      <c r="R709" s="299"/>
      <c r="S709" s="299"/>
      <c r="T709" s="299"/>
      <c r="U709" s="299"/>
      <c r="V709" s="299"/>
      <c r="W709" s="299"/>
      <c r="X709" s="299"/>
      <c r="Y709" s="299"/>
      <c r="Z709" s="299"/>
      <c r="AA709" s="299"/>
      <c r="AB709" s="299"/>
      <c r="AC709" s="299"/>
      <c r="AD709" s="299"/>
      <c r="AE709" s="299"/>
      <c r="AF709" s="299"/>
      <c r="AG709" s="299"/>
      <c r="AH709" s="299"/>
      <c r="AI709" s="299"/>
      <c r="AJ709" s="299"/>
      <c r="AK709" s="299"/>
    </row>
    <row r="710" spans="1:37" ht="12.75" customHeight="1" x14ac:dyDescent="0.25">
      <c r="A710" s="299"/>
      <c r="B710" s="45"/>
      <c r="C710" s="299"/>
      <c r="D710" s="299"/>
      <c r="E710" s="299"/>
      <c r="F710" s="345"/>
      <c r="G710" s="345"/>
      <c r="H710" s="345"/>
      <c r="I710" s="345"/>
      <c r="J710" s="345"/>
      <c r="K710" s="345"/>
      <c r="L710" s="345"/>
      <c r="M710" s="345"/>
      <c r="N710" s="345"/>
      <c r="O710" s="299"/>
      <c r="P710" s="299"/>
      <c r="Q710" s="299"/>
      <c r="R710" s="299"/>
      <c r="S710" s="299"/>
      <c r="T710" s="299"/>
      <c r="U710" s="299"/>
      <c r="V710" s="299"/>
      <c r="W710" s="299"/>
      <c r="X710" s="299"/>
      <c r="Y710" s="299"/>
      <c r="Z710" s="299"/>
      <c r="AA710" s="299"/>
      <c r="AB710" s="299"/>
      <c r="AC710" s="299"/>
      <c r="AD710" s="299"/>
      <c r="AE710" s="299"/>
      <c r="AF710" s="299"/>
      <c r="AG710" s="299"/>
      <c r="AH710" s="299"/>
      <c r="AI710" s="299"/>
      <c r="AJ710" s="299"/>
      <c r="AK710" s="299"/>
    </row>
    <row r="711" spans="1:37" ht="12.75" customHeight="1" x14ac:dyDescent="0.25">
      <c r="A711" s="299"/>
      <c r="B711" s="45"/>
      <c r="C711" s="299"/>
      <c r="D711" s="299"/>
      <c r="E711" s="299"/>
      <c r="F711" s="345"/>
      <c r="G711" s="345"/>
      <c r="H711" s="345"/>
      <c r="I711" s="345"/>
      <c r="J711" s="345"/>
      <c r="K711" s="345"/>
      <c r="L711" s="345"/>
      <c r="M711" s="345"/>
      <c r="N711" s="345"/>
      <c r="O711" s="299"/>
      <c r="P711" s="299"/>
      <c r="Q711" s="299"/>
      <c r="R711" s="299"/>
      <c r="S711" s="299"/>
      <c r="T711" s="299"/>
      <c r="U711" s="299"/>
      <c r="V711" s="299"/>
      <c r="W711" s="299"/>
      <c r="X711" s="299"/>
      <c r="Y711" s="299"/>
      <c r="Z711" s="299"/>
      <c r="AA711" s="299"/>
      <c r="AB711" s="299"/>
      <c r="AC711" s="299"/>
      <c r="AD711" s="299"/>
      <c r="AE711" s="299"/>
      <c r="AF711" s="299"/>
      <c r="AG711" s="299"/>
      <c r="AH711" s="299"/>
      <c r="AI711" s="299"/>
      <c r="AJ711" s="299"/>
      <c r="AK711" s="299"/>
    </row>
    <row r="712" spans="1:37" ht="12.75" customHeight="1" x14ac:dyDescent="0.25">
      <c r="A712" s="299"/>
      <c r="B712" s="45"/>
      <c r="C712" s="299"/>
      <c r="D712" s="299"/>
      <c r="E712" s="299"/>
      <c r="F712" s="345"/>
      <c r="G712" s="345"/>
      <c r="H712" s="345"/>
      <c r="I712" s="345"/>
      <c r="J712" s="345"/>
      <c r="K712" s="345"/>
      <c r="L712" s="345"/>
      <c r="M712" s="345"/>
      <c r="N712" s="345"/>
      <c r="O712" s="299"/>
      <c r="P712" s="299"/>
      <c r="Q712" s="299"/>
      <c r="R712" s="299"/>
      <c r="S712" s="299"/>
      <c r="T712" s="299"/>
      <c r="U712" s="299"/>
      <c r="V712" s="299"/>
      <c r="W712" s="299"/>
      <c r="X712" s="299"/>
      <c r="Y712" s="299"/>
      <c r="Z712" s="299"/>
      <c r="AA712" s="299"/>
      <c r="AB712" s="299"/>
      <c r="AC712" s="299"/>
      <c r="AD712" s="299"/>
      <c r="AE712" s="299"/>
      <c r="AF712" s="299"/>
      <c r="AG712" s="299"/>
      <c r="AH712" s="299"/>
      <c r="AI712" s="299"/>
      <c r="AJ712" s="299"/>
      <c r="AK712" s="299"/>
    </row>
    <row r="713" spans="1:37" ht="12.75" customHeight="1" x14ac:dyDescent="0.25">
      <c r="A713" s="299"/>
      <c r="B713" s="45"/>
      <c r="C713" s="299"/>
      <c r="D713" s="299"/>
      <c r="E713" s="299"/>
      <c r="F713" s="345"/>
      <c r="G713" s="345"/>
      <c r="H713" s="345"/>
      <c r="I713" s="345"/>
      <c r="J713" s="345"/>
      <c r="K713" s="345"/>
      <c r="L713" s="345"/>
      <c r="M713" s="345"/>
      <c r="N713" s="345"/>
      <c r="O713" s="299"/>
      <c r="P713" s="299"/>
      <c r="Q713" s="299"/>
      <c r="R713" s="299"/>
      <c r="S713" s="299"/>
      <c r="T713" s="299"/>
      <c r="U713" s="299"/>
      <c r="V713" s="299"/>
      <c r="W713" s="299"/>
      <c r="X713" s="299"/>
      <c r="Y713" s="299"/>
      <c r="Z713" s="299"/>
      <c r="AA713" s="299"/>
      <c r="AB713" s="299"/>
      <c r="AC713" s="299"/>
      <c r="AD713" s="299"/>
      <c r="AE713" s="299"/>
      <c r="AF713" s="299"/>
      <c r="AG713" s="299"/>
      <c r="AH713" s="299"/>
      <c r="AI713" s="299"/>
      <c r="AJ713" s="299"/>
      <c r="AK713" s="299"/>
    </row>
    <row r="714" spans="1:37" ht="12.75" customHeight="1" x14ac:dyDescent="0.25">
      <c r="A714" s="299"/>
      <c r="B714" s="45"/>
      <c r="C714" s="299"/>
      <c r="D714" s="299"/>
      <c r="E714" s="299"/>
      <c r="F714" s="345"/>
      <c r="G714" s="345"/>
      <c r="H714" s="345"/>
      <c r="I714" s="345"/>
      <c r="J714" s="345"/>
      <c r="K714" s="345"/>
      <c r="L714" s="345"/>
      <c r="M714" s="345"/>
      <c r="N714" s="345"/>
      <c r="O714" s="299"/>
      <c r="P714" s="299"/>
      <c r="Q714" s="299"/>
      <c r="R714" s="299"/>
      <c r="S714" s="299"/>
      <c r="T714" s="299"/>
      <c r="U714" s="299"/>
      <c r="V714" s="299"/>
      <c r="W714" s="299"/>
      <c r="X714" s="299"/>
      <c r="Y714" s="299"/>
      <c r="Z714" s="299"/>
      <c r="AA714" s="299"/>
      <c r="AB714" s="299"/>
      <c r="AC714" s="299"/>
      <c r="AD714" s="299"/>
      <c r="AE714" s="299"/>
      <c r="AF714" s="299"/>
      <c r="AG714" s="299"/>
      <c r="AH714" s="299"/>
      <c r="AI714" s="299"/>
      <c r="AJ714" s="299"/>
      <c r="AK714" s="299"/>
    </row>
    <row r="715" spans="1:37" ht="12.75" customHeight="1" x14ac:dyDescent="0.25">
      <c r="A715" s="299"/>
      <c r="B715" s="45"/>
      <c r="C715" s="299"/>
      <c r="D715" s="299"/>
      <c r="E715" s="299"/>
      <c r="F715" s="345"/>
      <c r="G715" s="345"/>
      <c r="H715" s="345"/>
      <c r="I715" s="345"/>
      <c r="J715" s="345"/>
      <c r="K715" s="345"/>
      <c r="L715" s="345"/>
      <c r="M715" s="345"/>
      <c r="N715" s="345"/>
      <c r="O715" s="299"/>
      <c r="P715" s="299"/>
      <c r="Q715" s="299"/>
      <c r="R715" s="299"/>
      <c r="S715" s="299"/>
      <c r="T715" s="299"/>
      <c r="U715" s="299"/>
      <c r="V715" s="299"/>
      <c r="W715" s="299"/>
      <c r="X715" s="299"/>
      <c r="Y715" s="299"/>
      <c r="Z715" s="299"/>
      <c r="AA715" s="299"/>
      <c r="AB715" s="299"/>
      <c r="AC715" s="299"/>
      <c r="AD715" s="299"/>
      <c r="AE715" s="299"/>
      <c r="AF715" s="299"/>
      <c r="AG715" s="299"/>
      <c r="AH715" s="299"/>
      <c r="AI715" s="299"/>
      <c r="AJ715" s="299"/>
      <c r="AK715" s="299"/>
    </row>
    <row r="716" spans="1:37" ht="12.75" customHeight="1" x14ac:dyDescent="0.25">
      <c r="A716" s="299"/>
      <c r="B716" s="45"/>
      <c r="C716" s="299"/>
      <c r="D716" s="299"/>
      <c r="E716" s="299"/>
      <c r="F716" s="345"/>
      <c r="G716" s="345"/>
      <c r="H716" s="345"/>
      <c r="I716" s="345"/>
      <c r="J716" s="345"/>
      <c r="K716" s="345"/>
      <c r="L716" s="345"/>
      <c r="M716" s="345"/>
      <c r="N716" s="345"/>
      <c r="O716" s="299"/>
      <c r="P716" s="299"/>
      <c r="Q716" s="299"/>
      <c r="R716" s="299"/>
      <c r="S716" s="299"/>
      <c r="T716" s="299"/>
      <c r="U716" s="299"/>
      <c r="V716" s="299"/>
      <c r="W716" s="299"/>
      <c r="X716" s="299"/>
      <c r="Y716" s="299"/>
      <c r="Z716" s="299"/>
      <c r="AA716" s="299"/>
      <c r="AB716" s="299"/>
      <c r="AC716" s="299"/>
      <c r="AD716" s="299"/>
      <c r="AE716" s="299"/>
      <c r="AF716" s="299"/>
      <c r="AG716" s="299"/>
      <c r="AH716" s="299"/>
      <c r="AI716" s="299"/>
      <c r="AJ716" s="299"/>
      <c r="AK716" s="299"/>
    </row>
    <row r="717" spans="1:37" ht="12.75" customHeight="1" x14ac:dyDescent="0.25">
      <c r="A717" s="299"/>
      <c r="B717" s="45"/>
      <c r="C717" s="299"/>
      <c r="D717" s="299"/>
      <c r="E717" s="299"/>
      <c r="F717" s="345"/>
      <c r="G717" s="345"/>
      <c r="H717" s="345"/>
      <c r="I717" s="345"/>
      <c r="J717" s="345"/>
      <c r="K717" s="345"/>
      <c r="L717" s="345"/>
      <c r="M717" s="345"/>
      <c r="N717" s="345"/>
      <c r="O717" s="299"/>
      <c r="P717" s="299"/>
      <c r="Q717" s="299"/>
      <c r="R717" s="299"/>
      <c r="S717" s="299"/>
      <c r="T717" s="299"/>
      <c r="U717" s="299"/>
      <c r="V717" s="299"/>
      <c r="W717" s="299"/>
      <c r="X717" s="299"/>
      <c r="Y717" s="299"/>
      <c r="Z717" s="299"/>
      <c r="AA717" s="299"/>
      <c r="AB717" s="299"/>
      <c r="AC717" s="299"/>
      <c r="AD717" s="299"/>
      <c r="AE717" s="299"/>
      <c r="AF717" s="299"/>
      <c r="AG717" s="299"/>
      <c r="AH717" s="299"/>
      <c r="AI717" s="299"/>
      <c r="AJ717" s="299"/>
      <c r="AK717" s="299"/>
    </row>
    <row r="718" spans="1:37" ht="12.75" customHeight="1" x14ac:dyDescent="0.25">
      <c r="A718" s="299"/>
      <c r="B718" s="45"/>
      <c r="C718" s="299"/>
      <c r="D718" s="299"/>
      <c r="E718" s="299"/>
      <c r="F718" s="345"/>
      <c r="G718" s="345"/>
      <c r="H718" s="345"/>
      <c r="I718" s="345"/>
      <c r="J718" s="345"/>
      <c r="K718" s="345"/>
      <c r="L718" s="345"/>
      <c r="M718" s="345"/>
      <c r="N718" s="345"/>
      <c r="O718" s="299"/>
      <c r="P718" s="299"/>
      <c r="Q718" s="299"/>
      <c r="R718" s="299"/>
      <c r="S718" s="299"/>
      <c r="T718" s="299"/>
      <c r="U718" s="299"/>
      <c r="V718" s="299"/>
      <c r="W718" s="299"/>
      <c r="X718" s="299"/>
      <c r="Y718" s="299"/>
      <c r="Z718" s="299"/>
      <c r="AA718" s="299"/>
      <c r="AB718" s="299"/>
      <c r="AC718" s="299"/>
      <c r="AD718" s="299"/>
      <c r="AE718" s="299"/>
      <c r="AF718" s="299"/>
      <c r="AG718" s="299"/>
      <c r="AH718" s="299"/>
      <c r="AI718" s="299"/>
      <c r="AJ718" s="299"/>
      <c r="AK718" s="299"/>
    </row>
    <row r="719" spans="1:37" ht="12.75" customHeight="1" x14ac:dyDescent="0.25">
      <c r="A719" s="299"/>
      <c r="B719" s="45"/>
      <c r="C719" s="299"/>
      <c r="D719" s="299"/>
      <c r="E719" s="299"/>
      <c r="F719" s="345"/>
      <c r="G719" s="345"/>
      <c r="H719" s="345"/>
      <c r="I719" s="345"/>
      <c r="J719" s="345"/>
      <c r="K719" s="345"/>
      <c r="L719" s="345"/>
      <c r="M719" s="345"/>
      <c r="N719" s="345"/>
      <c r="O719" s="299"/>
      <c r="P719" s="299"/>
      <c r="Q719" s="299"/>
      <c r="R719" s="299"/>
      <c r="S719" s="299"/>
      <c r="T719" s="299"/>
      <c r="U719" s="299"/>
      <c r="V719" s="299"/>
      <c r="W719" s="299"/>
      <c r="X719" s="299"/>
      <c r="Y719" s="299"/>
      <c r="Z719" s="299"/>
      <c r="AA719" s="299"/>
      <c r="AB719" s="299"/>
      <c r="AC719" s="299"/>
      <c r="AD719" s="299"/>
      <c r="AE719" s="299"/>
      <c r="AF719" s="299"/>
      <c r="AG719" s="299"/>
      <c r="AH719" s="299"/>
      <c r="AI719" s="299"/>
      <c r="AJ719" s="299"/>
      <c r="AK719" s="299"/>
    </row>
    <row r="720" spans="1:37" ht="12.75" customHeight="1" x14ac:dyDescent="0.25">
      <c r="A720" s="299"/>
      <c r="B720" s="45"/>
      <c r="C720" s="299"/>
      <c r="D720" s="299"/>
      <c r="E720" s="299"/>
      <c r="F720" s="345"/>
      <c r="G720" s="345"/>
      <c r="H720" s="345"/>
      <c r="I720" s="345"/>
      <c r="J720" s="345"/>
      <c r="K720" s="345"/>
      <c r="L720" s="345"/>
      <c r="M720" s="345"/>
      <c r="N720" s="345"/>
      <c r="O720" s="299"/>
      <c r="P720" s="299"/>
      <c r="Q720" s="299"/>
      <c r="R720" s="299"/>
      <c r="S720" s="299"/>
      <c r="T720" s="299"/>
      <c r="U720" s="299"/>
      <c r="V720" s="299"/>
      <c r="W720" s="299"/>
      <c r="X720" s="299"/>
      <c r="Y720" s="299"/>
      <c r="Z720" s="299"/>
      <c r="AA720" s="299"/>
      <c r="AB720" s="299"/>
      <c r="AC720" s="299"/>
      <c r="AD720" s="299"/>
      <c r="AE720" s="299"/>
      <c r="AF720" s="299"/>
      <c r="AG720" s="299"/>
      <c r="AH720" s="299"/>
      <c r="AI720" s="299"/>
      <c r="AJ720" s="299"/>
      <c r="AK720" s="299"/>
    </row>
    <row r="721" spans="1:37" ht="12.75" customHeight="1" x14ac:dyDescent="0.25">
      <c r="A721" s="299"/>
      <c r="B721" s="45"/>
      <c r="C721" s="299"/>
      <c r="D721" s="299"/>
      <c r="E721" s="299"/>
      <c r="F721" s="345"/>
      <c r="G721" s="345"/>
      <c r="H721" s="345"/>
      <c r="I721" s="345"/>
      <c r="J721" s="345"/>
      <c r="K721" s="345"/>
      <c r="L721" s="345"/>
      <c r="M721" s="345"/>
      <c r="N721" s="345"/>
      <c r="O721" s="299"/>
      <c r="P721" s="299"/>
      <c r="Q721" s="299"/>
      <c r="R721" s="299"/>
      <c r="S721" s="299"/>
      <c r="T721" s="299"/>
      <c r="U721" s="299"/>
      <c r="V721" s="299"/>
      <c r="W721" s="299"/>
      <c r="X721" s="299"/>
      <c r="Y721" s="299"/>
      <c r="Z721" s="299"/>
      <c r="AA721" s="299"/>
      <c r="AB721" s="299"/>
      <c r="AC721" s="299"/>
      <c r="AD721" s="299"/>
      <c r="AE721" s="299"/>
      <c r="AF721" s="299"/>
      <c r="AG721" s="299"/>
      <c r="AH721" s="299"/>
      <c r="AI721" s="299"/>
      <c r="AJ721" s="299"/>
      <c r="AK721" s="299"/>
    </row>
    <row r="722" spans="1:37" ht="12.75" customHeight="1" x14ac:dyDescent="0.25">
      <c r="A722" s="299"/>
      <c r="B722" s="45"/>
      <c r="C722" s="299"/>
      <c r="D722" s="299"/>
      <c r="E722" s="299"/>
      <c r="F722" s="345"/>
      <c r="G722" s="345"/>
      <c r="H722" s="345"/>
      <c r="I722" s="345"/>
      <c r="J722" s="345"/>
      <c r="K722" s="345"/>
      <c r="L722" s="345"/>
      <c r="M722" s="345"/>
      <c r="N722" s="345"/>
      <c r="O722" s="299"/>
      <c r="P722" s="299"/>
      <c r="Q722" s="299"/>
      <c r="R722" s="299"/>
      <c r="S722" s="299"/>
      <c r="T722" s="299"/>
      <c r="U722" s="299"/>
      <c r="V722" s="299"/>
      <c r="W722" s="299"/>
      <c r="X722" s="299"/>
      <c r="Y722" s="299"/>
      <c r="Z722" s="299"/>
      <c r="AA722" s="299"/>
      <c r="AB722" s="299"/>
      <c r="AC722" s="299"/>
      <c r="AD722" s="299"/>
      <c r="AE722" s="299"/>
      <c r="AF722" s="299"/>
      <c r="AG722" s="299"/>
      <c r="AH722" s="299"/>
      <c r="AI722" s="299"/>
      <c r="AJ722" s="299"/>
      <c r="AK722" s="299"/>
    </row>
    <row r="723" spans="1:37" ht="12.75" customHeight="1" x14ac:dyDescent="0.25">
      <c r="A723" s="299"/>
      <c r="B723" s="45"/>
      <c r="C723" s="299"/>
      <c r="D723" s="299"/>
      <c r="E723" s="299"/>
      <c r="F723" s="345"/>
      <c r="G723" s="345"/>
      <c r="H723" s="345"/>
      <c r="I723" s="345"/>
      <c r="J723" s="345"/>
      <c r="K723" s="345"/>
      <c r="L723" s="345"/>
      <c r="M723" s="345"/>
      <c r="N723" s="345"/>
      <c r="O723" s="299"/>
      <c r="P723" s="299"/>
      <c r="Q723" s="299"/>
      <c r="R723" s="299"/>
      <c r="S723" s="299"/>
      <c r="T723" s="299"/>
      <c r="U723" s="299"/>
      <c r="V723" s="299"/>
      <c r="W723" s="299"/>
      <c r="X723" s="299"/>
      <c r="Y723" s="299"/>
      <c r="Z723" s="299"/>
      <c r="AA723" s="299"/>
      <c r="AB723" s="299"/>
      <c r="AC723" s="299"/>
      <c r="AD723" s="299"/>
      <c r="AE723" s="299"/>
      <c r="AF723" s="299"/>
      <c r="AG723" s="299"/>
      <c r="AH723" s="299"/>
      <c r="AI723" s="299"/>
      <c r="AJ723" s="299"/>
      <c r="AK723" s="299"/>
    </row>
    <row r="724" spans="1:37" ht="12.75" customHeight="1" x14ac:dyDescent="0.25">
      <c r="A724" s="299"/>
      <c r="B724" s="45"/>
      <c r="C724" s="299"/>
      <c r="D724" s="299"/>
      <c r="E724" s="299"/>
      <c r="F724" s="345"/>
      <c r="G724" s="345"/>
      <c r="H724" s="345"/>
      <c r="I724" s="345"/>
      <c r="J724" s="345"/>
      <c r="K724" s="345"/>
      <c r="L724" s="345"/>
      <c r="M724" s="345"/>
      <c r="N724" s="345"/>
      <c r="O724" s="299"/>
      <c r="P724" s="299"/>
      <c r="Q724" s="299"/>
      <c r="R724" s="299"/>
      <c r="S724" s="299"/>
      <c r="T724" s="299"/>
      <c r="U724" s="299"/>
      <c r="V724" s="299"/>
      <c r="W724" s="299"/>
      <c r="X724" s="299"/>
      <c r="Y724" s="299"/>
      <c r="Z724" s="299"/>
      <c r="AA724" s="299"/>
      <c r="AB724" s="299"/>
      <c r="AC724" s="299"/>
      <c r="AD724" s="299"/>
      <c r="AE724" s="299"/>
      <c r="AF724" s="299"/>
      <c r="AG724" s="299"/>
      <c r="AH724" s="299"/>
      <c r="AI724" s="299"/>
      <c r="AJ724" s="299"/>
      <c r="AK724" s="299"/>
    </row>
    <row r="725" spans="1:37" ht="12.75" customHeight="1" x14ac:dyDescent="0.25">
      <c r="A725" s="299"/>
      <c r="B725" s="45"/>
      <c r="C725" s="299"/>
      <c r="D725" s="299"/>
      <c r="E725" s="299"/>
      <c r="F725" s="345"/>
      <c r="G725" s="345"/>
      <c r="H725" s="345"/>
      <c r="I725" s="345"/>
      <c r="J725" s="345"/>
      <c r="K725" s="345"/>
      <c r="L725" s="345"/>
      <c r="M725" s="345"/>
      <c r="N725" s="345"/>
      <c r="O725" s="299"/>
      <c r="P725" s="299"/>
      <c r="Q725" s="299"/>
      <c r="R725" s="299"/>
      <c r="S725" s="299"/>
      <c r="T725" s="299"/>
      <c r="U725" s="299"/>
      <c r="V725" s="299"/>
      <c r="W725" s="299"/>
      <c r="X725" s="299"/>
      <c r="Y725" s="299"/>
      <c r="Z725" s="299"/>
      <c r="AA725" s="299"/>
      <c r="AB725" s="299"/>
      <c r="AC725" s="299"/>
      <c r="AD725" s="299"/>
      <c r="AE725" s="299"/>
      <c r="AF725" s="299"/>
      <c r="AG725" s="299"/>
      <c r="AH725" s="299"/>
      <c r="AI725" s="299"/>
      <c r="AJ725" s="299"/>
      <c r="AK725" s="299"/>
    </row>
    <row r="726" spans="1:37" ht="12.75" customHeight="1" x14ac:dyDescent="0.25">
      <c r="A726" s="299"/>
      <c r="B726" s="45"/>
      <c r="C726" s="299"/>
      <c r="D726" s="299"/>
      <c r="E726" s="299"/>
      <c r="F726" s="345"/>
      <c r="G726" s="345"/>
      <c r="H726" s="345"/>
      <c r="I726" s="345"/>
      <c r="J726" s="345"/>
      <c r="K726" s="345"/>
      <c r="L726" s="345"/>
      <c r="M726" s="345"/>
      <c r="N726" s="345"/>
      <c r="O726" s="299"/>
      <c r="P726" s="299"/>
      <c r="Q726" s="299"/>
      <c r="R726" s="299"/>
      <c r="S726" s="299"/>
      <c r="T726" s="299"/>
      <c r="U726" s="299"/>
      <c r="V726" s="299"/>
      <c r="W726" s="299"/>
      <c r="X726" s="299"/>
      <c r="Y726" s="299"/>
      <c r="Z726" s="299"/>
      <c r="AA726" s="299"/>
      <c r="AB726" s="299"/>
      <c r="AC726" s="299"/>
      <c r="AD726" s="299"/>
      <c r="AE726" s="299"/>
      <c r="AF726" s="299"/>
      <c r="AG726" s="299"/>
      <c r="AH726" s="299"/>
      <c r="AI726" s="299"/>
      <c r="AJ726" s="299"/>
      <c r="AK726" s="299"/>
    </row>
    <row r="727" spans="1:37" ht="12.75" customHeight="1" x14ac:dyDescent="0.25">
      <c r="A727" s="299"/>
      <c r="B727" s="45"/>
      <c r="C727" s="299"/>
      <c r="D727" s="299"/>
      <c r="E727" s="299"/>
      <c r="F727" s="345"/>
      <c r="G727" s="345"/>
      <c r="H727" s="345"/>
      <c r="I727" s="345"/>
      <c r="J727" s="345"/>
      <c r="K727" s="345"/>
      <c r="L727" s="345"/>
      <c r="M727" s="345"/>
      <c r="N727" s="345"/>
      <c r="O727" s="299"/>
      <c r="P727" s="299"/>
      <c r="Q727" s="299"/>
      <c r="R727" s="299"/>
      <c r="S727" s="299"/>
      <c r="T727" s="299"/>
      <c r="U727" s="299"/>
      <c r="V727" s="299"/>
      <c r="W727" s="299"/>
      <c r="X727" s="299"/>
      <c r="Y727" s="299"/>
      <c r="Z727" s="299"/>
      <c r="AA727" s="299"/>
      <c r="AB727" s="299"/>
      <c r="AC727" s="299"/>
      <c r="AD727" s="299"/>
      <c r="AE727" s="299"/>
      <c r="AF727" s="299"/>
      <c r="AG727" s="299"/>
      <c r="AH727" s="299"/>
      <c r="AI727" s="299"/>
      <c r="AJ727" s="299"/>
      <c r="AK727" s="299"/>
    </row>
    <row r="728" spans="1:37" ht="12.75" customHeight="1" x14ac:dyDescent="0.25">
      <c r="A728" s="299"/>
      <c r="B728" s="45"/>
      <c r="C728" s="299"/>
      <c r="D728" s="299"/>
      <c r="E728" s="299"/>
      <c r="F728" s="345"/>
      <c r="G728" s="345"/>
      <c r="H728" s="345"/>
      <c r="I728" s="345"/>
      <c r="J728" s="345"/>
      <c r="K728" s="345"/>
      <c r="L728" s="345"/>
      <c r="M728" s="345"/>
      <c r="N728" s="345"/>
      <c r="O728" s="299"/>
      <c r="P728" s="299"/>
      <c r="Q728" s="299"/>
      <c r="R728" s="299"/>
      <c r="S728" s="299"/>
      <c r="T728" s="299"/>
      <c r="U728" s="299"/>
      <c r="V728" s="299"/>
      <c r="W728" s="299"/>
      <c r="X728" s="299"/>
      <c r="Y728" s="299"/>
      <c r="Z728" s="299"/>
      <c r="AA728" s="299"/>
      <c r="AB728" s="299"/>
      <c r="AC728" s="299"/>
      <c r="AD728" s="299"/>
      <c r="AE728" s="299"/>
      <c r="AF728" s="299"/>
      <c r="AG728" s="299"/>
      <c r="AH728" s="299"/>
      <c r="AI728" s="299"/>
      <c r="AJ728" s="299"/>
      <c r="AK728" s="299"/>
    </row>
    <row r="729" spans="1:37" ht="12.75" customHeight="1" x14ac:dyDescent="0.25">
      <c r="A729" s="299"/>
      <c r="B729" s="45"/>
      <c r="C729" s="299"/>
      <c r="D729" s="299"/>
      <c r="E729" s="299"/>
      <c r="F729" s="345"/>
      <c r="G729" s="345"/>
      <c r="H729" s="345"/>
      <c r="I729" s="345"/>
      <c r="J729" s="345"/>
      <c r="K729" s="345"/>
      <c r="L729" s="345"/>
      <c r="M729" s="345"/>
      <c r="N729" s="345"/>
      <c r="O729" s="299"/>
      <c r="P729" s="299"/>
      <c r="Q729" s="299"/>
      <c r="R729" s="299"/>
      <c r="S729" s="299"/>
      <c r="T729" s="299"/>
      <c r="U729" s="299"/>
      <c r="V729" s="299"/>
      <c r="W729" s="299"/>
      <c r="X729" s="299"/>
      <c r="Y729" s="299"/>
      <c r="Z729" s="299"/>
      <c r="AA729" s="299"/>
      <c r="AB729" s="299"/>
      <c r="AC729" s="299"/>
      <c r="AD729" s="299"/>
      <c r="AE729" s="299"/>
      <c r="AF729" s="299"/>
      <c r="AG729" s="299"/>
      <c r="AH729" s="299"/>
      <c r="AI729" s="299"/>
      <c r="AJ729" s="299"/>
      <c r="AK729" s="299"/>
    </row>
    <row r="730" spans="1:37" ht="12.75" customHeight="1" x14ac:dyDescent="0.25">
      <c r="A730" s="299"/>
      <c r="B730" s="45"/>
      <c r="C730" s="299"/>
      <c r="D730" s="299"/>
      <c r="E730" s="299"/>
      <c r="F730" s="345"/>
      <c r="G730" s="345"/>
      <c r="H730" s="345"/>
      <c r="I730" s="345"/>
      <c r="J730" s="345"/>
      <c r="K730" s="345"/>
      <c r="L730" s="345"/>
      <c r="M730" s="345"/>
      <c r="N730" s="345"/>
      <c r="O730" s="299"/>
      <c r="P730" s="299"/>
      <c r="Q730" s="299"/>
      <c r="R730" s="299"/>
      <c r="S730" s="299"/>
      <c r="T730" s="299"/>
      <c r="U730" s="299"/>
      <c r="V730" s="299"/>
      <c r="W730" s="299"/>
      <c r="X730" s="299"/>
      <c r="Y730" s="299"/>
      <c r="Z730" s="299"/>
      <c r="AA730" s="299"/>
      <c r="AB730" s="299"/>
      <c r="AC730" s="299"/>
      <c r="AD730" s="299"/>
      <c r="AE730" s="299"/>
      <c r="AF730" s="299"/>
      <c r="AG730" s="299"/>
      <c r="AH730" s="299"/>
      <c r="AI730" s="299"/>
      <c r="AJ730" s="299"/>
      <c r="AK730" s="299"/>
    </row>
    <row r="731" spans="1:37" ht="12.75" customHeight="1" x14ac:dyDescent="0.25">
      <c r="A731" s="299"/>
      <c r="B731" s="45"/>
      <c r="C731" s="299"/>
      <c r="D731" s="299"/>
      <c r="E731" s="299"/>
      <c r="F731" s="345"/>
      <c r="G731" s="345"/>
      <c r="H731" s="345"/>
      <c r="I731" s="345"/>
      <c r="J731" s="345"/>
      <c r="K731" s="345"/>
      <c r="L731" s="345"/>
      <c r="M731" s="345"/>
      <c r="N731" s="345"/>
      <c r="O731" s="299"/>
      <c r="P731" s="299"/>
      <c r="Q731" s="299"/>
      <c r="R731" s="299"/>
      <c r="S731" s="299"/>
      <c r="T731" s="299"/>
      <c r="U731" s="299"/>
      <c r="V731" s="299"/>
      <c r="W731" s="299"/>
      <c r="X731" s="299"/>
      <c r="Y731" s="299"/>
      <c r="Z731" s="299"/>
      <c r="AA731" s="299"/>
      <c r="AB731" s="299"/>
      <c r="AC731" s="299"/>
      <c r="AD731" s="299"/>
      <c r="AE731" s="299"/>
      <c r="AF731" s="299"/>
      <c r="AG731" s="299"/>
      <c r="AH731" s="299"/>
      <c r="AI731" s="299"/>
      <c r="AJ731" s="299"/>
      <c r="AK731" s="299"/>
    </row>
    <row r="732" spans="1:37" ht="12.75" customHeight="1" x14ac:dyDescent="0.25">
      <c r="A732" s="299"/>
      <c r="B732" s="45"/>
      <c r="C732" s="299"/>
      <c r="D732" s="299"/>
      <c r="E732" s="299"/>
      <c r="F732" s="345"/>
      <c r="G732" s="345"/>
      <c r="H732" s="345"/>
      <c r="I732" s="345"/>
      <c r="J732" s="345"/>
      <c r="K732" s="345"/>
      <c r="L732" s="345"/>
      <c r="M732" s="345"/>
      <c r="N732" s="345"/>
      <c r="O732" s="299"/>
      <c r="P732" s="299"/>
      <c r="Q732" s="299"/>
      <c r="R732" s="299"/>
      <c r="S732" s="299"/>
      <c r="T732" s="299"/>
      <c r="U732" s="299"/>
      <c r="V732" s="299"/>
      <c r="W732" s="299"/>
      <c r="X732" s="299"/>
      <c r="Y732" s="299"/>
      <c r="Z732" s="299"/>
      <c r="AA732" s="299"/>
      <c r="AB732" s="299"/>
      <c r="AC732" s="299"/>
      <c r="AD732" s="299"/>
      <c r="AE732" s="299"/>
      <c r="AF732" s="299"/>
      <c r="AG732" s="299"/>
      <c r="AH732" s="299"/>
      <c r="AI732" s="299"/>
      <c r="AJ732" s="299"/>
      <c r="AK732" s="299"/>
    </row>
    <row r="733" spans="1:37" ht="12.75" customHeight="1" x14ac:dyDescent="0.25">
      <c r="A733" s="299"/>
      <c r="B733" s="45"/>
      <c r="C733" s="299"/>
      <c r="D733" s="299"/>
      <c r="E733" s="299"/>
      <c r="F733" s="345"/>
      <c r="G733" s="345"/>
      <c r="H733" s="345"/>
      <c r="I733" s="345"/>
      <c r="J733" s="345"/>
      <c r="K733" s="345"/>
      <c r="L733" s="345"/>
      <c r="M733" s="345"/>
      <c r="N733" s="345"/>
      <c r="O733" s="299"/>
      <c r="P733" s="299"/>
      <c r="Q733" s="299"/>
      <c r="R733" s="299"/>
      <c r="S733" s="299"/>
      <c r="T733" s="299"/>
      <c r="U733" s="299"/>
      <c r="V733" s="299"/>
      <c r="W733" s="299"/>
      <c r="X733" s="299"/>
      <c r="Y733" s="299"/>
      <c r="Z733" s="299"/>
      <c r="AA733" s="299"/>
      <c r="AB733" s="299"/>
      <c r="AC733" s="299"/>
      <c r="AD733" s="299"/>
      <c r="AE733" s="299"/>
      <c r="AF733" s="299"/>
      <c r="AG733" s="299"/>
      <c r="AH733" s="299"/>
      <c r="AI733" s="299"/>
      <c r="AJ733" s="299"/>
      <c r="AK733" s="299"/>
    </row>
    <row r="734" spans="1:37" ht="12.75" customHeight="1" x14ac:dyDescent="0.25">
      <c r="A734" s="299"/>
      <c r="B734" s="45"/>
      <c r="C734" s="299"/>
      <c r="D734" s="299"/>
      <c r="E734" s="299"/>
      <c r="F734" s="345"/>
      <c r="G734" s="345"/>
      <c r="H734" s="345"/>
      <c r="I734" s="345"/>
      <c r="J734" s="345"/>
      <c r="K734" s="345"/>
      <c r="L734" s="345"/>
      <c r="M734" s="345"/>
      <c r="N734" s="345"/>
      <c r="O734" s="299"/>
      <c r="P734" s="299"/>
      <c r="Q734" s="299"/>
      <c r="R734" s="299"/>
      <c r="S734" s="299"/>
      <c r="T734" s="299"/>
      <c r="U734" s="299"/>
      <c r="V734" s="299"/>
      <c r="W734" s="299"/>
      <c r="X734" s="299"/>
      <c r="Y734" s="299"/>
      <c r="Z734" s="299"/>
      <c r="AA734" s="299"/>
      <c r="AB734" s="299"/>
      <c r="AC734" s="299"/>
      <c r="AD734" s="299"/>
      <c r="AE734" s="299"/>
      <c r="AF734" s="299"/>
      <c r="AG734" s="299"/>
      <c r="AH734" s="299"/>
      <c r="AI734" s="299"/>
      <c r="AJ734" s="299"/>
      <c r="AK734" s="299"/>
    </row>
    <row r="735" spans="1:37" ht="12.75" customHeight="1" x14ac:dyDescent="0.25">
      <c r="A735" s="299"/>
      <c r="B735" s="45"/>
      <c r="C735" s="299"/>
      <c r="D735" s="299"/>
      <c r="E735" s="299"/>
      <c r="F735" s="345"/>
      <c r="G735" s="345"/>
      <c r="H735" s="345"/>
      <c r="I735" s="345"/>
      <c r="J735" s="345"/>
      <c r="K735" s="345"/>
      <c r="L735" s="345"/>
      <c r="M735" s="345"/>
      <c r="N735" s="345"/>
      <c r="O735" s="299"/>
      <c r="P735" s="299"/>
      <c r="Q735" s="299"/>
      <c r="R735" s="299"/>
      <c r="S735" s="299"/>
      <c r="T735" s="299"/>
      <c r="U735" s="299"/>
      <c r="V735" s="299"/>
      <c r="W735" s="299"/>
      <c r="X735" s="299"/>
      <c r="Y735" s="299"/>
      <c r="Z735" s="299"/>
      <c r="AA735" s="299"/>
      <c r="AB735" s="299"/>
      <c r="AC735" s="299"/>
      <c r="AD735" s="299"/>
      <c r="AE735" s="299"/>
      <c r="AF735" s="299"/>
      <c r="AG735" s="299"/>
      <c r="AH735" s="299"/>
      <c r="AI735" s="299"/>
      <c r="AJ735" s="299"/>
      <c r="AK735" s="299"/>
    </row>
    <row r="736" spans="1:37" ht="12.75" customHeight="1" x14ac:dyDescent="0.25">
      <c r="A736" s="299"/>
      <c r="B736" s="45"/>
      <c r="C736" s="299"/>
      <c r="D736" s="299"/>
      <c r="E736" s="299"/>
      <c r="F736" s="345"/>
      <c r="G736" s="345"/>
      <c r="H736" s="345"/>
      <c r="I736" s="345"/>
      <c r="J736" s="345"/>
      <c r="K736" s="345"/>
      <c r="L736" s="345"/>
      <c r="M736" s="345"/>
      <c r="N736" s="345"/>
      <c r="O736" s="299"/>
      <c r="P736" s="299"/>
      <c r="Q736" s="299"/>
      <c r="R736" s="299"/>
      <c r="S736" s="299"/>
      <c r="T736" s="299"/>
      <c r="U736" s="299"/>
      <c r="V736" s="299"/>
      <c r="W736" s="299"/>
      <c r="X736" s="299"/>
      <c r="Y736" s="299"/>
      <c r="Z736" s="299"/>
      <c r="AA736" s="299"/>
      <c r="AB736" s="299"/>
      <c r="AC736" s="299"/>
      <c r="AD736" s="299"/>
      <c r="AE736" s="299"/>
      <c r="AF736" s="299"/>
      <c r="AG736" s="299"/>
      <c r="AH736" s="299"/>
      <c r="AI736" s="299"/>
      <c r="AJ736" s="299"/>
      <c r="AK736" s="299"/>
    </row>
    <row r="737" spans="1:37" ht="12.75" customHeight="1" x14ac:dyDescent="0.25">
      <c r="A737" s="299"/>
      <c r="B737" s="45"/>
      <c r="C737" s="299"/>
      <c r="D737" s="299"/>
      <c r="E737" s="299"/>
      <c r="F737" s="345"/>
      <c r="G737" s="345"/>
      <c r="H737" s="345"/>
      <c r="I737" s="345"/>
      <c r="J737" s="345"/>
      <c r="K737" s="345"/>
      <c r="L737" s="345"/>
      <c r="M737" s="345"/>
      <c r="N737" s="345"/>
      <c r="O737" s="299"/>
      <c r="P737" s="299"/>
      <c r="Q737" s="299"/>
      <c r="R737" s="299"/>
      <c r="S737" s="299"/>
      <c r="T737" s="299"/>
      <c r="U737" s="299"/>
      <c r="V737" s="299"/>
      <c r="W737" s="299"/>
      <c r="X737" s="299"/>
      <c r="Y737" s="299"/>
      <c r="Z737" s="299"/>
      <c r="AA737" s="299"/>
      <c r="AB737" s="299"/>
      <c r="AC737" s="299"/>
      <c r="AD737" s="299"/>
      <c r="AE737" s="299"/>
      <c r="AF737" s="299"/>
      <c r="AG737" s="299"/>
      <c r="AH737" s="299"/>
      <c r="AI737" s="299"/>
      <c r="AJ737" s="299"/>
      <c r="AK737" s="299"/>
    </row>
    <row r="738" spans="1:37" ht="12.75" customHeight="1" x14ac:dyDescent="0.25">
      <c r="A738" s="299"/>
      <c r="B738" s="45"/>
      <c r="C738" s="299"/>
      <c r="D738" s="299"/>
      <c r="E738" s="299"/>
      <c r="F738" s="345"/>
      <c r="G738" s="345"/>
      <c r="H738" s="345"/>
      <c r="I738" s="345"/>
      <c r="J738" s="345"/>
      <c r="K738" s="345"/>
      <c r="L738" s="345"/>
      <c r="M738" s="345"/>
      <c r="N738" s="345"/>
      <c r="O738" s="299"/>
      <c r="P738" s="299"/>
      <c r="Q738" s="299"/>
      <c r="R738" s="299"/>
      <c r="S738" s="299"/>
      <c r="T738" s="299"/>
      <c r="U738" s="299"/>
      <c r="V738" s="299"/>
      <c r="W738" s="299"/>
      <c r="X738" s="299"/>
      <c r="Y738" s="299"/>
      <c r="Z738" s="299"/>
      <c r="AA738" s="299"/>
      <c r="AB738" s="299"/>
      <c r="AC738" s="299"/>
      <c r="AD738" s="299"/>
      <c r="AE738" s="299"/>
      <c r="AF738" s="299"/>
      <c r="AG738" s="299"/>
      <c r="AH738" s="299"/>
      <c r="AI738" s="299"/>
      <c r="AJ738" s="299"/>
      <c r="AK738" s="299"/>
    </row>
    <row r="739" spans="1:37" ht="12.75" customHeight="1" x14ac:dyDescent="0.25">
      <c r="A739" s="299"/>
      <c r="B739" s="45"/>
      <c r="C739" s="299"/>
      <c r="D739" s="299"/>
      <c r="E739" s="299"/>
      <c r="F739" s="345"/>
      <c r="G739" s="345"/>
      <c r="H739" s="345"/>
      <c r="I739" s="345"/>
      <c r="J739" s="345"/>
      <c r="K739" s="345"/>
      <c r="L739" s="345"/>
      <c r="M739" s="345"/>
      <c r="N739" s="345"/>
      <c r="O739" s="299"/>
      <c r="P739" s="299"/>
      <c r="Q739" s="299"/>
      <c r="R739" s="299"/>
      <c r="S739" s="299"/>
      <c r="T739" s="299"/>
      <c r="U739" s="299"/>
      <c r="V739" s="299"/>
      <c r="W739" s="299"/>
      <c r="X739" s="299"/>
      <c r="Y739" s="299"/>
      <c r="Z739" s="299"/>
      <c r="AA739" s="299"/>
      <c r="AB739" s="299"/>
      <c r="AC739" s="299"/>
      <c r="AD739" s="299"/>
      <c r="AE739" s="299"/>
      <c r="AF739" s="299"/>
      <c r="AG739" s="299"/>
      <c r="AH739" s="299"/>
      <c r="AI739" s="299"/>
      <c r="AJ739" s="299"/>
      <c r="AK739" s="299"/>
    </row>
    <row r="740" spans="1:37" ht="12.75" customHeight="1" x14ac:dyDescent="0.25">
      <c r="A740" s="299"/>
      <c r="B740" s="45"/>
      <c r="C740" s="299"/>
      <c r="D740" s="299"/>
      <c r="E740" s="299"/>
      <c r="F740" s="345"/>
      <c r="G740" s="345"/>
      <c r="H740" s="345"/>
      <c r="I740" s="345"/>
      <c r="J740" s="345"/>
      <c r="K740" s="345"/>
      <c r="L740" s="345"/>
      <c r="M740" s="345"/>
      <c r="N740" s="345"/>
      <c r="O740" s="299"/>
      <c r="P740" s="299"/>
      <c r="Q740" s="299"/>
      <c r="R740" s="299"/>
      <c r="S740" s="299"/>
      <c r="T740" s="299"/>
      <c r="U740" s="299"/>
      <c r="V740" s="299"/>
      <c r="W740" s="299"/>
      <c r="X740" s="299"/>
      <c r="Y740" s="299"/>
      <c r="Z740" s="299"/>
      <c r="AA740" s="299"/>
      <c r="AB740" s="299"/>
      <c r="AC740" s="299"/>
      <c r="AD740" s="299"/>
      <c r="AE740" s="299"/>
      <c r="AF740" s="299"/>
      <c r="AG740" s="299"/>
      <c r="AH740" s="299"/>
      <c r="AI740" s="299"/>
      <c r="AJ740" s="299"/>
      <c r="AK740" s="299"/>
    </row>
    <row r="741" spans="1:37" ht="12.75" customHeight="1" x14ac:dyDescent="0.25">
      <c r="A741" s="299"/>
      <c r="B741" s="45"/>
      <c r="C741" s="299"/>
      <c r="D741" s="299"/>
      <c r="E741" s="299"/>
      <c r="F741" s="345"/>
      <c r="G741" s="345"/>
      <c r="H741" s="345"/>
      <c r="I741" s="345"/>
      <c r="J741" s="345"/>
      <c r="K741" s="345"/>
      <c r="L741" s="345"/>
      <c r="M741" s="345"/>
      <c r="N741" s="345"/>
      <c r="O741" s="299"/>
      <c r="P741" s="299"/>
      <c r="Q741" s="299"/>
      <c r="R741" s="299"/>
      <c r="S741" s="299"/>
      <c r="T741" s="299"/>
      <c r="U741" s="299"/>
      <c r="V741" s="299"/>
      <c r="W741" s="299"/>
      <c r="X741" s="299"/>
      <c r="Y741" s="299"/>
      <c r="Z741" s="299"/>
      <c r="AA741" s="299"/>
      <c r="AB741" s="299"/>
      <c r="AC741" s="299"/>
      <c r="AD741" s="299"/>
      <c r="AE741" s="299"/>
      <c r="AF741" s="299"/>
      <c r="AG741" s="299"/>
      <c r="AH741" s="299"/>
      <c r="AI741" s="299"/>
      <c r="AJ741" s="299"/>
      <c r="AK741" s="299"/>
    </row>
    <row r="742" spans="1:37" ht="12.75" customHeight="1" x14ac:dyDescent="0.25">
      <c r="A742" s="299"/>
      <c r="B742" s="45"/>
      <c r="C742" s="299"/>
      <c r="D742" s="299"/>
      <c r="E742" s="299"/>
      <c r="F742" s="345"/>
      <c r="G742" s="345"/>
      <c r="H742" s="345"/>
      <c r="I742" s="345"/>
      <c r="J742" s="345"/>
      <c r="K742" s="345"/>
      <c r="L742" s="345"/>
      <c r="M742" s="345"/>
      <c r="N742" s="345"/>
      <c r="O742" s="299"/>
      <c r="P742" s="299"/>
      <c r="Q742" s="299"/>
      <c r="R742" s="299"/>
      <c r="S742" s="299"/>
      <c r="T742" s="299"/>
      <c r="U742" s="299"/>
      <c r="V742" s="299"/>
      <c r="W742" s="299"/>
      <c r="X742" s="299"/>
      <c r="Y742" s="299"/>
      <c r="Z742" s="299"/>
      <c r="AA742" s="299"/>
      <c r="AB742" s="299"/>
      <c r="AC742" s="299"/>
      <c r="AD742" s="299"/>
      <c r="AE742" s="299"/>
      <c r="AF742" s="299"/>
      <c r="AG742" s="299"/>
      <c r="AH742" s="299"/>
      <c r="AI742" s="299"/>
      <c r="AJ742" s="299"/>
      <c r="AK742" s="299"/>
    </row>
    <row r="743" spans="1:37" ht="12.75" customHeight="1" x14ac:dyDescent="0.25">
      <c r="A743" s="299"/>
      <c r="B743" s="45"/>
      <c r="C743" s="299"/>
      <c r="D743" s="299"/>
      <c r="E743" s="299"/>
      <c r="F743" s="345"/>
      <c r="G743" s="345"/>
      <c r="H743" s="345"/>
      <c r="I743" s="345"/>
      <c r="J743" s="345"/>
      <c r="K743" s="345"/>
      <c r="L743" s="345"/>
      <c r="M743" s="345"/>
      <c r="N743" s="345"/>
      <c r="O743" s="299"/>
      <c r="P743" s="299"/>
      <c r="Q743" s="299"/>
      <c r="R743" s="299"/>
      <c r="S743" s="299"/>
      <c r="T743" s="299"/>
      <c r="U743" s="299"/>
      <c r="V743" s="299"/>
      <c r="W743" s="299"/>
      <c r="X743" s="299"/>
      <c r="Y743" s="299"/>
      <c r="Z743" s="299"/>
      <c r="AA743" s="299"/>
      <c r="AB743" s="299"/>
      <c r="AC743" s="299"/>
      <c r="AD743" s="299"/>
      <c r="AE743" s="299"/>
      <c r="AF743" s="299"/>
      <c r="AG743" s="299"/>
      <c r="AH743" s="299"/>
      <c r="AI743" s="299"/>
      <c r="AJ743" s="299"/>
      <c r="AK743" s="299"/>
    </row>
    <row r="744" spans="1:37" ht="12.75" customHeight="1" x14ac:dyDescent="0.25">
      <c r="A744" s="299"/>
      <c r="B744" s="45"/>
      <c r="C744" s="299"/>
      <c r="D744" s="299"/>
      <c r="E744" s="299"/>
      <c r="F744" s="345"/>
      <c r="G744" s="345"/>
      <c r="H744" s="345"/>
      <c r="I744" s="345"/>
      <c r="J744" s="345"/>
      <c r="K744" s="345"/>
      <c r="L744" s="345"/>
      <c r="M744" s="345"/>
      <c r="N744" s="345"/>
      <c r="O744" s="299"/>
      <c r="P744" s="299"/>
      <c r="Q744" s="299"/>
      <c r="R744" s="299"/>
      <c r="S744" s="299"/>
      <c r="T744" s="299"/>
      <c r="U744" s="299"/>
      <c r="V744" s="299"/>
      <c r="W744" s="299"/>
      <c r="X744" s="299"/>
      <c r="Y744" s="299"/>
      <c r="Z744" s="299"/>
      <c r="AA744" s="299"/>
      <c r="AB744" s="299"/>
      <c r="AC744" s="299"/>
      <c r="AD744" s="299"/>
      <c r="AE744" s="299"/>
      <c r="AF744" s="299"/>
      <c r="AG744" s="299"/>
      <c r="AH744" s="299"/>
      <c r="AI744" s="299"/>
      <c r="AJ744" s="299"/>
      <c r="AK744" s="299"/>
    </row>
    <row r="745" spans="1:37" ht="12.75" customHeight="1" x14ac:dyDescent="0.25">
      <c r="A745" s="299"/>
      <c r="B745" s="45"/>
      <c r="C745" s="299"/>
      <c r="D745" s="299"/>
      <c r="E745" s="299"/>
      <c r="F745" s="345"/>
      <c r="G745" s="345"/>
      <c r="H745" s="345"/>
      <c r="I745" s="345"/>
      <c r="J745" s="345"/>
      <c r="K745" s="345"/>
      <c r="L745" s="345"/>
      <c r="M745" s="345"/>
      <c r="N745" s="345"/>
      <c r="O745" s="299"/>
      <c r="P745" s="299"/>
      <c r="Q745" s="299"/>
      <c r="R745" s="299"/>
      <c r="S745" s="299"/>
      <c r="T745" s="299"/>
      <c r="U745" s="299"/>
      <c r="V745" s="299"/>
      <c r="W745" s="299"/>
      <c r="X745" s="299"/>
      <c r="Y745" s="299"/>
      <c r="Z745" s="299"/>
      <c r="AA745" s="299"/>
      <c r="AB745" s="299"/>
      <c r="AC745" s="299"/>
      <c r="AD745" s="299"/>
      <c r="AE745" s="299"/>
      <c r="AF745" s="299"/>
      <c r="AG745" s="299"/>
      <c r="AH745" s="299"/>
      <c r="AI745" s="299"/>
      <c r="AJ745" s="299"/>
      <c r="AK745" s="299"/>
    </row>
    <row r="746" spans="1:37" ht="12.75" customHeight="1" x14ac:dyDescent="0.25">
      <c r="A746" s="299"/>
      <c r="B746" s="45"/>
      <c r="C746" s="299"/>
      <c r="D746" s="299"/>
      <c r="E746" s="299"/>
      <c r="F746" s="345"/>
      <c r="G746" s="345"/>
      <c r="H746" s="345"/>
      <c r="I746" s="345"/>
      <c r="J746" s="345"/>
      <c r="K746" s="345"/>
      <c r="L746" s="345"/>
      <c r="M746" s="345"/>
      <c r="N746" s="345"/>
      <c r="O746" s="299"/>
      <c r="P746" s="299"/>
      <c r="Q746" s="299"/>
      <c r="R746" s="299"/>
      <c r="S746" s="299"/>
      <c r="T746" s="299"/>
      <c r="U746" s="299"/>
      <c r="V746" s="299"/>
      <c r="W746" s="299"/>
      <c r="X746" s="299"/>
      <c r="Y746" s="299"/>
      <c r="Z746" s="299"/>
      <c r="AA746" s="299"/>
      <c r="AB746" s="299"/>
      <c r="AC746" s="299"/>
      <c r="AD746" s="299"/>
      <c r="AE746" s="299"/>
      <c r="AF746" s="299"/>
      <c r="AG746" s="299"/>
      <c r="AH746" s="299"/>
      <c r="AI746" s="299"/>
      <c r="AJ746" s="299"/>
      <c r="AK746" s="299"/>
    </row>
    <row r="747" spans="1:37" ht="12.75" customHeight="1" x14ac:dyDescent="0.25">
      <c r="A747" s="299"/>
      <c r="B747" s="45"/>
      <c r="C747" s="299"/>
      <c r="D747" s="299"/>
      <c r="E747" s="299"/>
      <c r="F747" s="345"/>
      <c r="G747" s="345"/>
      <c r="H747" s="345"/>
      <c r="I747" s="345"/>
      <c r="J747" s="345"/>
      <c r="K747" s="345"/>
      <c r="L747" s="345"/>
      <c r="M747" s="345"/>
      <c r="N747" s="345"/>
      <c r="O747" s="299"/>
      <c r="P747" s="299"/>
      <c r="Q747" s="299"/>
      <c r="R747" s="299"/>
      <c r="S747" s="299"/>
      <c r="T747" s="299"/>
      <c r="U747" s="299"/>
      <c r="V747" s="299"/>
      <c r="W747" s="299"/>
      <c r="X747" s="299"/>
      <c r="Y747" s="299"/>
      <c r="Z747" s="299"/>
      <c r="AA747" s="299"/>
      <c r="AB747" s="299"/>
      <c r="AC747" s="299"/>
      <c r="AD747" s="299"/>
      <c r="AE747" s="299"/>
      <c r="AF747" s="299"/>
      <c r="AG747" s="299"/>
      <c r="AH747" s="299"/>
      <c r="AI747" s="299"/>
      <c r="AJ747" s="299"/>
      <c r="AK747" s="299"/>
    </row>
    <row r="748" spans="1:37" ht="12.75" customHeight="1" x14ac:dyDescent="0.25">
      <c r="A748" s="299"/>
      <c r="B748" s="45"/>
      <c r="C748" s="299"/>
      <c r="D748" s="299"/>
      <c r="E748" s="299"/>
      <c r="F748" s="345"/>
      <c r="G748" s="345"/>
      <c r="H748" s="345"/>
      <c r="I748" s="345"/>
      <c r="J748" s="345"/>
      <c r="K748" s="345"/>
      <c r="L748" s="345"/>
      <c r="M748" s="345"/>
      <c r="N748" s="345"/>
      <c r="O748" s="299"/>
      <c r="P748" s="299"/>
      <c r="Q748" s="299"/>
      <c r="R748" s="299"/>
      <c r="S748" s="299"/>
      <c r="T748" s="299"/>
      <c r="U748" s="299"/>
      <c r="V748" s="299"/>
      <c r="W748" s="299"/>
      <c r="X748" s="299"/>
      <c r="Y748" s="299"/>
      <c r="Z748" s="299"/>
      <c r="AA748" s="299"/>
      <c r="AB748" s="299"/>
      <c r="AC748" s="299"/>
      <c r="AD748" s="299"/>
      <c r="AE748" s="299"/>
      <c r="AF748" s="299"/>
      <c r="AG748" s="299"/>
      <c r="AH748" s="299"/>
      <c r="AI748" s="299"/>
      <c r="AJ748" s="299"/>
      <c r="AK748" s="299"/>
    </row>
    <row r="749" spans="1:37" ht="12.75" customHeight="1" x14ac:dyDescent="0.25">
      <c r="A749" s="299"/>
      <c r="B749" s="45"/>
      <c r="C749" s="299"/>
      <c r="D749" s="299"/>
      <c r="E749" s="299"/>
      <c r="F749" s="345"/>
      <c r="G749" s="345"/>
      <c r="H749" s="345"/>
      <c r="I749" s="345"/>
      <c r="J749" s="345"/>
      <c r="K749" s="345"/>
      <c r="L749" s="345"/>
      <c r="M749" s="345"/>
      <c r="N749" s="345"/>
      <c r="O749" s="299"/>
      <c r="P749" s="299"/>
      <c r="Q749" s="299"/>
      <c r="R749" s="299"/>
      <c r="S749" s="299"/>
      <c r="T749" s="299"/>
      <c r="U749" s="299"/>
      <c r="V749" s="299"/>
      <c r="W749" s="299"/>
      <c r="X749" s="299"/>
      <c r="Y749" s="299"/>
      <c r="Z749" s="299"/>
      <c r="AA749" s="299"/>
      <c r="AB749" s="299"/>
      <c r="AC749" s="299"/>
      <c r="AD749" s="299"/>
      <c r="AE749" s="299"/>
      <c r="AF749" s="299"/>
      <c r="AG749" s="299"/>
      <c r="AH749" s="299"/>
      <c r="AI749" s="299"/>
      <c r="AJ749" s="299"/>
      <c r="AK749" s="299"/>
    </row>
    <row r="750" spans="1:37" ht="12.75" customHeight="1" x14ac:dyDescent="0.25">
      <c r="A750" s="299"/>
      <c r="B750" s="45"/>
      <c r="C750" s="299"/>
      <c r="D750" s="299"/>
      <c r="E750" s="299"/>
      <c r="F750" s="345"/>
      <c r="G750" s="345"/>
      <c r="H750" s="345"/>
      <c r="I750" s="345"/>
      <c r="J750" s="345"/>
      <c r="K750" s="345"/>
      <c r="L750" s="345"/>
      <c r="M750" s="345"/>
      <c r="N750" s="345"/>
      <c r="O750" s="299"/>
      <c r="P750" s="299"/>
      <c r="Q750" s="299"/>
      <c r="R750" s="299"/>
      <c r="S750" s="299"/>
      <c r="T750" s="299"/>
      <c r="U750" s="299"/>
      <c r="V750" s="299"/>
      <c r="W750" s="299"/>
      <c r="X750" s="299"/>
      <c r="Y750" s="299"/>
      <c r="Z750" s="299"/>
      <c r="AA750" s="299"/>
      <c r="AB750" s="299"/>
      <c r="AC750" s="299"/>
      <c r="AD750" s="299"/>
      <c r="AE750" s="299"/>
      <c r="AF750" s="299"/>
      <c r="AG750" s="299"/>
      <c r="AH750" s="299"/>
      <c r="AI750" s="299"/>
      <c r="AJ750" s="299"/>
      <c r="AK750" s="299"/>
    </row>
    <row r="751" spans="1:37" ht="12.75" customHeight="1" x14ac:dyDescent="0.25">
      <c r="A751" s="299"/>
      <c r="B751" s="45"/>
      <c r="C751" s="299"/>
      <c r="D751" s="299"/>
      <c r="E751" s="299"/>
      <c r="F751" s="345"/>
      <c r="G751" s="345"/>
      <c r="H751" s="345"/>
      <c r="I751" s="345"/>
      <c r="J751" s="345"/>
      <c r="K751" s="345"/>
      <c r="L751" s="345"/>
      <c r="M751" s="345"/>
      <c r="N751" s="345"/>
      <c r="O751" s="299"/>
      <c r="P751" s="299"/>
      <c r="Q751" s="299"/>
      <c r="R751" s="299"/>
      <c r="S751" s="299"/>
      <c r="T751" s="299"/>
      <c r="U751" s="299"/>
      <c r="V751" s="299"/>
      <c r="W751" s="299"/>
      <c r="X751" s="299"/>
      <c r="Y751" s="299"/>
      <c r="Z751" s="299"/>
      <c r="AA751" s="299"/>
      <c r="AB751" s="299"/>
      <c r="AC751" s="299"/>
      <c r="AD751" s="299"/>
      <c r="AE751" s="299"/>
      <c r="AF751" s="299"/>
      <c r="AG751" s="299"/>
      <c r="AH751" s="299"/>
      <c r="AI751" s="299"/>
      <c r="AJ751" s="299"/>
      <c r="AK751" s="299"/>
    </row>
    <row r="752" spans="1:37" ht="12.75" customHeight="1" x14ac:dyDescent="0.25">
      <c r="A752" s="299"/>
      <c r="B752" s="45"/>
      <c r="C752" s="299"/>
      <c r="D752" s="299"/>
      <c r="E752" s="299"/>
      <c r="F752" s="345"/>
      <c r="G752" s="345"/>
      <c r="H752" s="345"/>
      <c r="I752" s="345"/>
      <c r="J752" s="345"/>
      <c r="K752" s="345"/>
      <c r="L752" s="345"/>
      <c r="M752" s="345"/>
      <c r="N752" s="345"/>
      <c r="O752" s="299"/>
      <c r="P752" s="299"/>
      <c r="Q752" s="299"/>
      <c r="R752" s="299"/>
      <c r="S752" s="299"/>
      <c r="T752" s="299"/>
      <c r="U752" s="299"/>
      <c r="V752" s="299"/>
      <c r="W752" s="299"/>
      <c r="X752" s="299"/>
      <c r="Y752" s="299"/>
      <c r="Z752" s="299"/>
      <c r="AA752" s="299"/>
      <c r="AB752" s="299"/>
      <c r="AC752" s="299"/>
      <c r="AD752" s="299"/>
      <c r="AE752" s="299"/>
      <c r="AF752" s="299"/>
      <c r="AG752" s="299"/>
      <c r="AH752" s="299"/>
      <c r="AI752" s="299"/>
      <c r="AJ752" s="299"/>
      <c r="AK752" s="299"/>
    </row>
    <row r="753" spans="1:37" ht="12.75" customHeight="1" x14ac:dyDescent="0.25">
      <c r="A753" s="299"/>
      <c r="B753" s="45"/>
      <c r="C753" s="299"/>
      <c r="D753" s="299"/>
      <c r="E753" s="299"/>
      <c r="F753" s="345"/>
      <c r="G753" s="345"/>
      <c r="H753" s="345"/>
      <c r="I753" s="345"/>
      <c r="J753" s="345"/>
      <c r="K753" s="345"/>
      <c r="L753" s="345"/>
      <c r="M753" s="345"/>
      <c r="N753" s="345"/>
      <c r="O753" s="299"/>
      <c r="P753" s="299"/>
      <c r="Q753" s="299"/>
      <c r="R753" s="299"/>
      <c r="S753" s="299"/>
      <c r="T753" s="299"/>
      <c r="U753" s="299"/>
      <c r="V753" s="299"/>
      <c r="W753" s="299"/>
      <c r="X753" s="299"/>
      <c r="Y753" s="299"/>
      <c r="Z753" s="299"/>
      <c r="AA753" s="299"/>
      <c r="AB753" s="299"/>
      <c r="AC753" s="299"/>
      <c r="AD753" s="299"/>
      <c r="AE753" s="299"/>
      <c r="AF753" s="299"/>
      <c r="AG753" s="299"/>
      <c r="AH753" s="299"/>
      <c r="AI753" s="299"/>
      <c r="AJ753" s="299"/>
      <c r="AK753" s="299"/>
    </row>
    <row r="754" spans="1:37" ht="12.75" customHeight="1" x14ac:dyDescent="0.25">
      <c r="A754" s="299"/>
      <c r="B754" s="45"/>
      <c r="C754" s="299"/>
      <c r="D754" s="299"/>
      <c r="E754" s="299"/>
      <c r="F754" s="345"/>
      <c r="G754" s="345"/>
      <c r="H754" s="345"/>
      <c r="I754" s="345"/>
      <c r="J754" s="345"/>
      <c r="K754" s="345"/>
      <c r="L754" s="345"/>
      <c r="M754" s="345"/>
      <c r="N754" s="345"/>
      <c r="O754" s="299"/>
      <c r="P754" s="299"/>
      <c r="Q754" s="299"/>
      <c r="R754" s="299"/>
      <c r="S754" s="299"/>
      <c r="T754" s="299"/>
      <c r="U754" s="299"/>
      <c r="V754" s="299"/>
      <c r="W754" s="299"/>
      <c r="X754" s="299"/>
      <c r="Y754" s="299"/>
      <c r="Z754" s="299"/>
      <c r="AA754" s="299"/>
      <c r="AB754" s="299"/>
      <c r="AC754" s="299"/>
      <c r="AD754" s="299"/>
      <c r="AE754" s="299"/>
      <c r="AF754" s="299"/>
      <c r="AG754" s="299"/>
      <c r="AH754" s="299"/>
      <c r="AI754" s="299"/>
      <c r="AJ754" s="299"/>
      <c r="AK754" s="299"/>
    </row>
    <row r="755" spans="1:37" ht="12.75" customHeight="1" x14ac:dyDescent="0.25">
      <c r="A755" s="299"/>
      <c r="B755" s="45"/>
      <c r="C755" s="299"/>
      <c r="D755" s="299"/>
      <c r="E755" s="299"/>
      <c r="F755" s="345"/>
      <c r="G755" s="345"/>
      <c r="H755" s="345"/>
      <c r="I755" s="345"/>
      <c r="J755" s="345"/>
      <c r="K755" s="345"/>
      <c r="L755" s="345"/>
      <c r="M755" s="345"/>
      <c r="N755" s="345"/>
      <c r="O755" s="299"/>
      <c r="P755" s="299"/>
      <c r="Q755" s="299"/>
      <c r="R755" s="299"/>
      <c r="S755" s="299"/>
      <c r="T755" s="299"/>
      <c r="U755" s="299"/>
      <c r="V755" s="299"/>
      <c r="W755" s="299"/>
      <c r="X755" s="299"/>
      <c r="Y755" s="299"/>
      <c r="Z755" s="299"/>
      <c r="AA755" s="299"/>
      <c r="AB755" s="299"/>
      <c r="AC755" s="299"/>
      <c r="AD755" s="299"/>
      <c r="AE755" s="299"/>
      <c r="AF755" s="299"/>
      <c r="AG755" s="299"/>
      <c r="AH755" s="299"/>
      <c r="AI755" s="299"/>
      <c r="AJ755" s="299"/>
      <c r="AK755" s="299"/>
    </row>
    <row r="756" spans="1:37" ht="12.75" customHeight="1" x14ac:dyDescent="0.25">
      <c r="A756" s="299"/>
      <c r="B756" s="45"/>
      <c r="C756" s="299"/>
      <c r="D756" s="299"/>
      <c r="E756" s="299"/>
      <c r="F756" s="345"/>
      <c r="G756" s="345"/>
      <c r="H756" s="345"/>
      <c r="I756" s="345"/>
      <c r="J756" s="345"/>
      <c r="K756" s="345"/>
      <c r="L756" s="345"/>
      <c r="M756" s="345"/>
      <c r="N756" s="345"/>
      <c r="O756" s="299"/>
      <c r="P756" s="299"/>
      <c r="Q756" s="299"/>
      <c r="R756" s="299"/>
      <c r="S756" s="299"/>
      <c r="T756" s="299"/>
      <c r="U756" s="299"/>
      <c r="V756" s="299"/>
      <c r="W756" s="299"/>
      <c r="X756" s="299"/>
      <c r="Y756" s="299"/>
      <c r="Z756" s="299"/>
      <c r="AA756" s="299"/>
      <c r="AB756" s="299"/>
      <c r="AC756" s="299"/>
      <c r="AD756" s="299"/>
      <c r="AE756" s="299"/>
      <c r="AF756" s="299"/>
      <c r="AG756" s="299"/>
      <c r="AH756" s="299"/>
      <c r="AI756" s="299"/>
      <c r="AJ756" s="299"/>
      <c r="AK756" s="299"/>
    </row>
    <row r="757" spans="1:37" ht="12.75" customHeight="1" x14ac:dyDescent="0.25">
      <c r="A757" s="299"/>
      <c r="B757" s="45"/>
      <c r="C757" s="299"/>
      <c r="D757" s="299"/>
      <c r="E757" s="299"/>
      <c r="F757" s="345"/>
      <c r="G757" s="345"/>
      <c r="H757" s="345"/>
      <c r="I757" s="345"/>
      <c r="J757" s="345"/>
      <c r="K757" s="345"/>
      <c r="L757" s="345"/>
      <c r="M757" s="345"/>
      <c r="N757" s="345"/>
      <c r="O757" s="299"/>
      <c r="P757" s="299"/>
      <c r="Q757" s="299"/>
      <c r="R757" s="299"/>
      <c r="S757" s="299"/>
      <c r="T757" s="299"/>
      <c r="U757" s="299"/>
      <c r="V757" s="299"/>
      <c r="W757" s="299"/>
      <c r="X757" s="299"/>
      <c r="Y757" s="299"/>
      <c r="Z757" s="299"/>
      <c r="AA757" s="299"/>
      <c r="AB757" s="299"/>
      <c r="AC757" s="299"/>
      <c r="AD757" s="299"/>
      <c r="AE757" s="299"/>
      <c r="AF757" s="299"/>
      <c r="AG757" s="299"/>
      <c r="AH757" s="299"/>
      <c r="AI757" s="299"/>
      <c r="AJ757" s="299"/>
      <c r="AK757" s="299"/>
    </row>
    <row r="758" spans="1:37" ht="12.75" customHeight="1" x14ac:dyDescent="0.25">
      <c r="A758" s="299"/>
      <c r="B758" s="45"/>
      <c r="C758" s="299"/>
      <c r="D758" s="299"/>
      <c r="E758" s="299"/>
      <c r="F758" s="345"/>
      <c r="G758" s="345"/>
      <c r="H758" s="345"/>
      <c r="I758" s="345"/>
      <c r="J758" s="345"/>
      <c r="K758" s="345"/>
      <c r="L758" s="345"/>
      <c r="M758" s="345"/>
      <c r="N758" s="345"/>
      <c r="O758" s="299"/>
      <c r="P758" s="299"/>
      <c r="Q758" s="299"/>
      <c r="R758" s="299"/>
      <c r="S758" s="299"/>
      <c r="T758" s="299"/>
      <c r="U758" s="299"/>
      <c r="V758" s="299"/>
      <c r="W758" s="299"/>
      <c r="X758" s="299"/>
      <c r="Y758" s="299"/>
      <c r="Z758" s="299"/>
      <c r="AA758" s="299"/>
      <c r="AB758" s="299"/>
      <c r="AC758" s="299"/>
      <c r="AD758" s="299"/>
      <c r="AE758" s="299"/>
      <c r="AF758" s="299"/>
      <c r="AG758" s="299"/>
      <c r="AH758" s="299"/>
      <c r="AI758" s="299"/>
      <c r="AJ758" s="299"/>
      <c r="AK758" s="299"/>
    </row>
    <row r="759" spans="1:37" ht="12.75" customHeight="1" x14ac:dyDescent="0.25">
      <c r="A759" s="299"/>
      <c r="B759" s="45"/>
      <c r="C759" s="299"/>
      <c r="D759" s="299"/>
      <c r="E759" s="299"/>
      <c r="F759" s="345"/>
      <c r="G759" s="345"/>
      <c r="H759" s="345"/>
      <c r="I759" s="345"/>
      <c r="J759" s="345"/>
      <c r="K759" s="345"/>
      <c r="L759" s="345"/>
      <c r="M759" s="345"/>
      <c r="N759" s="345"/>
      <c r="O759" s="299"/>
      <c r="P759" s="299"/>
      <c r="Q759" s="299"/>
      <c r="R759" s="299"/>
      <c r="S759" s="299"/>
      <c r="T759" s="299"/>
      <c r="U759" s="299"/>
      <c r="V759" s="299"/>
      <c r="W759" s="299"/>
      <c r="X759" s="299"/>
      <c r="Y759" s="299"/>
      <c r="Z759" s="299"/>
      <c r="AA759" s="299"/>
      <c r="AB759" s="299"/>
      <c r="AC759" s="299"/>
      <c r="AD759" s="299"/>
      <c r="AE759" s="299"/>
      <c r="AF759" s="299"/>
      <c r="AG759" s="299"/>
      <c r="AH759" s="299"/>
      <c r="AI759" s="299"/>
      <c r="AJ759" s="299"/>
      <c r="AK759" s="299"/>
    </row>
    <row r="760" spans="1:37" ht="12.75" customHeight="1" x14ac:dyDescent="0.25">
      <c r="A760" s="299"/>
      <c r="B760" s="45"/>
      <c r="C760" s="299"/>
      <c r="D760" s="299"/>
      <c r="E760" s="299"/>
      <c r="F760" s="345"/>
      <c r="G760" s="345"/>
      <c r="H760" s="345"/>
      <c r="I760" s="345"/>
      <c r="J760" s="345"/>
      <c r="K760" s="345"/>
      <c r="L760" s="345"/>
      <c r="M760" s="345"/>
      <c r="N760" s="345"/>
      <c r="O760" s="299"/>
      <c r="P760" s="299"/>
      <c r="Q760" s="299"/>
      <c r="R760" s="299"/>
      <c r="S760" s="299"/>
      <c r="T760" s="299"/>
      <c r="U760" s="299"/>
      <c r="V760" s="299"/>
      <c r="W760" s="299"/>
      <c r="X760" s="299"/>
      <c r="Y760" s="299"/>
      <c r="Z760" s="299"/>
      <c r="AA760" s="299"/>
      <c r="AB760" s="299"/>
      <c r="AC760" s="299"/>
      <c r="AD760" s="299"/>
      <c r="AE760" s="299"/>
      <c r="AF760" s="299"/>
      <c r="AG760" s="299"/>
      <c r="AH760" s="299"/>
      <c r="AI760" s="299"/>
      <c r="AJ760" s="299"/>
      <c r="AK760" s="299"/>
    </row>
    <row r="761" spans="1:37" ht="12.75" customHeight="1" x14ac:dyDescent="0.25">
      <c r="A761" s="299"/>
      <c r="B761" s="45"/>
      <c r="C761" s="299"/>
      <c r="D761" s="299"/>
      <c r="E761" s="299"/>
      <c r="F761" s="345"/>
      <c r="G761" s="345"/>
      <c r="H761" s="345"/>
      <c r="I761" s="345"/>
      <c r="J761" s="345"/>
      <c r="K761" s="345"/>
      <c r="L761" s="345"/>
      <c r="M761" s="345"/>
      <c r="N761" s="345"/>
      <c r="O761" s="299"/>
      <c r="P761" s="299"/>
      <c r="Q761" s="299"/>
      <c r="R761" s="299"/>
      <c r="S761" s="299"/>
      <c r="T761" s="299"/>
      <c r="U761" s="299"/>
      <c r="V761" s="299"/>
      <c r="W761" s="299"/>
      <c r="X761" s="299"/>
      <c r="Y761" s="299"/>
      <c r="Z761" s="299"/>
      <c r="AA761" s="299"/>
      <c r="AB761" s="299"/>
      <c r="AC761" s="299"/>
      <c r="AD761" s="299"/>
      <c r="AE761" s="299"/>
      <c r="AF761" s="299"/>
      <c r="AG761" s="299"/>
      <c r="AH761" s="299"/>
      <c r="AI761" s="299"/>
      <c r="AJ761" s="299"/>
      <c r="AK761" s="299"/>
    </row>
    <row r="762" spans="1:37" ht="12.75" customHeight="1" x14ac:dyDescent="0.25">
      <c r="A762" s="299"/>
      <c r="B762" s="45"/>
      <c r="C762" s="299"/>
      <c r="D762" s="299"/>
      <c r="E762" s="299"/>
      <c r="F762" s="345"/>
      <c r="G762" s="345"/>
      <c r="H762" s="345"/>
      <c r="I762" s="345"/>
      <c r="J762" s="345"/>
      <c r="K762" s="345"/>
      <c r="L762" s="345"/>
      <c r="M762" s="345"/>
      <c r="N762" s="345"/>
      <c r="O762" s="299"/>
      <c r="P762" s="299"/>
      <c r="Q762" s="299"/>
      <c r="R762" s="299"/>
      <c r="S762" s="299"/>
      <c r="T762" s="299"/>
      <c r="U762" s="299"/>
      <c r="V762" s="299"/>
      <c r="W762" s="299"/>
      <c r="X762" s="299"/>
      <c r="Y762" s="299"/>
      <c r="Z762" s="299"/>
      <c r="AA762" s="299"/>
      <c r="AB762" s="299"/>
      <c r="AC762" s="299"/>
      <c r="AD762" s="299"/>
      <c r="AE762" s="299"/>
      <c r="AF762" s="299"/>
      <c r="AG762" s="299"/>
      <c r="AH762" s="299"/>
      <c r="AI762" s="299"/>
      <c r="AJ762" s="299"/>
      <c r="AK762" s="299"/>
    </row>
    <row r="763" spans="1:37" ht="12.75" customHeight="1" x14ac:dyDescent="0.25">
      <c r="A763" s="299"/>
      <c r="B763" s="45"/>
      <c r="C763" s="299"/>
      <c r="D763" s="299"/>
      <c r="E763" s="299"/>
      <c r="F763" s="345"/>
      <c r="G763" s="345"/>
      <c r="H763" s="345"/>
      <c r="I763" s="345"/>
      <c r="J763" s="345"/>
      <c r="K763" s="345"/>
      <c r="L763" s="345"/>
      <c r="M763" s="345"/>
      <c r="N763" s="345"/>
      <c r="O763" s="299"/>
      <c r="P763" s="299"/>
      <c r="Q763" s="299"/>
      <c r="R763" s="299"/>
      <c r="S763" s="299"/>
      <c r="T763" s="299"/>
      <c r="U763" s="299"/>
      <c r="V763" s="299"/>
      <c r="W763" s="299"/>
      <c r="X763" s="299"/>
      <c r="Y763" s="299"/>
      <c r="Z763" s="299"/>
      <c r="AA763" s="299"/>
      <c r="AB763" s="299"/>
      <c r="AC763" s="299"/>
      <c r="AD763" s="299"/>
      <c r="AE763" s="299"/>
      <c r="AF763" s="299"/>
      <c r="AG763" s="299"/>
      <c r="AH763" s="299"/>
      <c r="AI763" s="299"/>
      <c r="AJ763" s="299"/>
      <c r="AK763" s="299"/>
    </row>
    <row r="764" spans="1:37" ht="12.75" customHeight="1" x14ac:dyDescent="0.25">
      <c r="A764" s="299"/>
      <c r="B764" s="45"/>
      <c r="C764" s="299"/>
      <c r="D764" s="299"/>
      <c r="E764" s="299"/>
      <c r="F764" s="345"/>
      <c r="G764" s="345"/>
      <c r="H764" s="345"/>
      <c r="I764" s="345"/>
      <c r="J764" s="345"/>
      <c r="K764" s="345"/>
      <c r="L764" s="345"/>
      <c r="M764" s="345"/>
      <c r="N764" s="345"/>
      <c r="O764" s="299"/>
      <c r="P764" s="299"/>
      <c r="Q764" s="299"/>
      <c r="R764" s="299"/>
      <c r="S764" s="299"/>
      <c r="T764" s="299"/>
      <c r="U764" s="299"/>
      <c r="V764" s="299"/>
      <c r="W764" s="299"/>
      <c r="X764" s="299"/>
      <c r="Y764" s="299"/>
      <c r="Z764" s="299"/>
      <c r="AA764" s="299"/>
      <c r="AB764" s="299"/>
      <c r="AC764" s="299"/>
      <c r="AD764" s="299"/>
      <c r="AE764" s="299"/>
      <c r="AF764" s="299"/>
      <c r="AG764" s="299"/>
      <c r="AH764" s="299"/>
      <c r="AI764" s="299"/>
      <c r="AJ764" s="299"/>
      <c r="AK764" s="299"/>
    </row>
    <row r="765" spans="1:37" ht="12.75" customHeight="1" x14ac:dyDescent="0.25">
      <c r="A765" s="299"/>
      <c r="B765" s="45"/>
      <c r="C765" s="299"/>
      <c r="D765" s="299"/>
      <c r="E765" s="299"/>
      <c r="F765" s="345"/>
      <c r="G765" s="345"/>
      <c r="H765" s="345"/>
      <c r="I765" s="345"/>
      <c r="J765" s="345"/>
      <c r="K765" s="345"/>
      <c r="L765" s="345"/>
      <c r="M765" s="345"/>
      <c r="N765" s="345"/>
      <c r="O765" s="299"/>
      <c r="P765" s="299"/>
      <c r="Q765" s="299"/>
      <c r="R765" s="299"/>
      <c r="S765" s="299"/>
      <c r="T765" s="299"/>
      <c r="U765" s="299"/>
      <c r="V765" s="299"/>
      <c r="W765" s="299"/>
      <c r="X765" s="299"/>
      <c r="Y765" s="299"/>
      <c r="Z765" s="299"/>
      <c r="AA765" s="299"/>
      <c r="AB765" s="299"/>
      <c r="AC765" s="299"/>
      <c r="AD765" s="299"/>
      <c r="AE765" s="299"/>
      <c r="AF765" s="299"/>
      <c r="AG765" s="299"/>
      <c r="AH765" s="299"/>
      <c r="AI765" s="299"/>
      <c r="AJ765" s="299"/>
      <c r="AK765" s="299"/>
    </row>
    <row r="766" spans="1:37" ht="12.75" customHeight="1" x14ac:dyDescent="0.25">
      <c r="A766" s="299"/>
      <c r="B766" s="45"/>
      <c r="C766" s="299"/>
      <c r="D766" s="299"/>
      <c r="E766" s="299"/>
      <c r="F766" s="345"/>
      <c r="G766" s="345"/>
      <c r="H766" s="345"/>
      <c r="I766" s="345"/>
      <c r="J766" s="345"/>
      <c r="K766" s="345"/>
      <c r="L766" s="345"/>
      <c r="M766" s="345"/>
      <c r="N766" s="345"/>
      <c r="O766" s="299"/>
      <c r="P766" s="299"/>
      <c r="Q766" s="299"/>
      <c r="R766" s="299"/>
      <c r="S766" s="299"/>
      <c r="T766" s="299"/>
      <c r="U766" s="299"/>
      <c r="V766" s="299"/>
      <c r="W766" s="299"/>
      <c r="X766" s="299"/>
      <c r="Y766" s="299"/>
      <c r="Z766" s="299"/>
      <c r="AA766" s="299"/>
      <c r="AB766" s="299"/>
      <c r="AC766" s="299"/>
      <c r="AD766" s="299"/>
      <c r="AE766" s="299"/>
      <c r="AF766" s="299"/>
      <c r="AG766" s="299"/>
      <c r="AH766" s="299"/>
      <c r="AI766" s="299"/>
      <c r="AJ766" s="299"/>
      <c r="AK766" s="299"/>
    </row>
    <row r="767" spans="1:37" ht="12.75" customHeight="1" x14ac:dyDescent="0.25">
      <c r="A767" s="299"/>
      <c r="B767" s="45"/>
      <c r="C767" s="299"/>
      <c r="D767" s="299"/>
      <c r="E767" s="299"/>
      <c r="F767" s="345"/>
      <c r="G767" s="345"/>
      <c r="H767" s="345"/>
      <c r="I767" s="345"/>
      <c r="J767" s="345"/>
      <c r="K767" s="345"/>
      <c r="L767" s="345"/>
      <c r="M767" s="345"/>
      <c r="N767" s="345"/>
      <c r="O767" s="299"/>
      <c r="P767" s="299"/>
      <c r="Q767" s="299"/>
      <c r="R767" s="299"/>
      <c r="S767" s="299"/>
      <c r="T767" s="299"/>
      <c r="U767" s="299"/>
      <c r="V767" s="299"/>
      <c r="W767" s="299"/>
      <c r="X767" s="299"/>
      <c r="Y767" s="299"/>
      <c r="Z767" s="299"/>
      <c r="AA767" s="299"/>
      <c r="AB767" s="299"/>
      <c r="AC767" s="299"/>
      <c r="AD767" s="299"/>
      <c r="AE767" s="299"/>
      <c r="AF767" s="299"/>
      <c r="AG767" s="299"/>
      <c r="AH767" s="299"/>
      <c r="AI767" s="299"/>
      <c r="AJ767" s="299"/>
      <c r="AK767" s="299"/>
    </row>
    <row r="768" spans="1:37" ht="12.75" customHeight="1" x14ac:dyDescent="0.25">
      <c r="A768" s="299"/>
      <c r="B768" s="45"/>
      <c r="C768" s="299"/>
      <c r="D768" s="299"/>
      <c r="E768" s="299"/>
      <c r="F768" s="345"/>
      <c r="G768" s="345"/>
      <c r="H768" s="345"/>
      <c r="I768" s="345"/>
      <c r="J768" s="345"/>
      <c r="K768" s="345"/>
      <c r="L768" s="345"/>
      <c r="M768" s="345"/>
      <c r="N768" s="345"/>
      <c r="O768" s="299"/>
      <c r="P768" s="299"/>
      <c r="Q768" s="299"/>
      <c r="R768" s="299"/>
      <c r="S768" s="299"/>
      <c r="T768" s="299"/>
      <c r="U768" s="299"/>
      <c r="V768" s="299"/>
      <c r="W768" s="299"/>
      <c r="X768" s="299"/>
      <c r="Y768" s="299"/>
      <c r="Z768" s="299"/>
      <c r="AA768" s="299"/>
      <c r="AB768" s="299"/>
      <c r="AC768" s="299"/>
      <c r="AD768" s="299"/>
      <c r="AE768" s="299"/>
      <c r="AF768" s="299"/>
      <c r="AG768" s="299"/>
      <c r="AH768" s="299"/>
      <c r="AI768" s="299"/>
      <c r="AJ768" s="299"/>
      <c r="AK768" s="299"/>
    </row>
    <row r="769" spans="1:37" ht="12.75" customHeight="1" x14ac:dyDescent="0.25">
      <c r="A769" s="299"/>
      <c r="B769" s="45"/>
      <c r="C769" s="299"/>
      <c r="D769" s="299"/>
      <c r="E769" s="299"/>
      <c r="F769" s="345"/>
      <c r="G769" s="345"/>
      <c r="H769" s="345"/>
      <c r="I769" s="345"/>
      <c r="J769" s="345"/>
      <c r="K769" s="345"/>
      <c r="L769" s="345"/>
      <c r="M769" s="345"/>
      <c r="N769" s="345"/>
      <c r="O769" s="299"/>
      <c r="P769" s="299"/>
      <c r="Q769" s="299"/>
      <c r="R769" s="299"/>
      <c r="S769" s="299"/>
      <c r="T769" s="299"/>
      <c r="U769" s="299"/>
      <c r="V769" s="299"/>
      <c r="W769" s="299"/>
      <c r="X769" s="299"/>
      <c r="Y769" s="299"/>
      <c r="Z769" s="299"/>
      <c r="AA769" s="299"/>
      <c r="AB769" s="299"/>
      <c r="AC769" s="299"/>
      <c r="AD769" s="299"/>
      <c r="AE769" s="299"/>
      <c r="AF769" s="299"/>
      <c r="AG769" s="299"/>
      <c r="AH769" s="299"/>
      <c r="AI769" s="299"/>
      <c r="AJ769" s="299"/>
      <c r="AK769" s="299"/>
    </row>
    <row r="770" spans="1:37" ht="12.75" customHeight="1" x14ac:dyDescent="0.25">
      <c r="A770" s="299"/>
      <c r="B770" s="45"/>
      <c r="C770" s="299"/>
      <c r="D770" s="299"/>
      <c r="E770" s="299"/>
      <c r="F770" s="345"/>
      <c r="G770" s="345"/>
      <c r="H770" s="345"/>
      <c r="I770" s="345"/>
      <c r="J770" s="345"/>
      <c r="K770" s="345"/>
      <c r="L770" s="345"/>
      <c r="M770" s="345"/>
      <c r="N770" s="345"/>
      <c r="O770" s="299"/>
      <c r="P770" s="299"/>
      <c r="Q770" s="299"/>
      <c r="R770" s="299"/>
      <c r="S770" s="299"/>
      <c r="T770" s="299"/>
      <c r="U770" s="299"/>
      <c r="V770" s="299"/>
      <c r="W770" s="299"/>
      <c r="X770" s="299"/>
      <c r="Y770" s="299"/>
      <c r="Z770" s="299"/>
      <c r="AA770" s="299"/>
      <c r="AB770" s="299"/>
      <c r="AC770" s="299"/>
      <c r="AD770" s="299"/>
      <c r="AE770" s="299"/>
      <c r="AF770" s="299"/>
      <c r="AG770" s="299"/>
      <c r="AH770" s="299"/>
      <c r="AI770" s="299"/>
      <c r="AJ770" s="299"/>
      <c r="AK770" s="299"/>
    </row>
    <row r="771" spans="1:37" ht="12.75" customHeight="1" x14ac:dyDescent="0.25">
      <c r="A771" s="299"/>
      <c r="B771" s="45"/>
      <c r="C771" s="299"/>
      <c r="D771" s="299"/>
      <c r="E771" s="299"/>
      <c r="F771" s="345"/>
      <c r="G771" s="345"/>
      <c r="H771" s="345"/>
      <c r="I771" s="345"/>
      <c r="J771" s="345"/>
      <c r="K771" s="345"/>
      <c r="L771" s="345"/>
      <c r="M771" s="345"/>
      <c r="N771" s="345"/>
      <c r="O771" s="299"/>
      <c r="P771" s="299"/>
      <c r="Q771" s="299"/>
      <c r="R771" s="299"/>
      <c r="S771" s="299"/>
      <c r="T771" s="299"/>
      <c r="U771" s="299"/>
      <c r="V771" s="299"/>
      <c r="W771" s="299"/>
      <c r="X771" s="299"/>
      <c r="Y771" s="299"/>
      <c r="Z771" s="299"/>
      <c r="AA771" s="299"/>
      <c r="AB771" s="299"/>
      <c r="AC771" s="299"/>
      <c r="AD771" s="299"/>
      <c r="AE771" s="299"/>
      <c r="AF771" s="299"/>
      <c r="AG771" s="299"/>
      <c r="AH771" s="299"/>
      <c r="AI771" s="299"/>
      <c r="AJ771" s="299"/>
      <c r="AK771" s="299"/>
    </row>
    <row r="772" spans="1:37" ht="12.75" customHeight="1" x14ac:dyDescent="0.25">
      <c r="A772" s="299"/>
      <c r="B772" s="45"/>
      <c r="C772" s="299"/>
      <c r="D772" s="299"/>
      <c r="E772" s="299"/>
      <c r="F772" s="345"/>
      <c r="G772" s="345"/>
      <c r="H772" s="345"/>
      <c r="I772" s="345"/>
      <c r="J772" s="345"/>
      <c r="K772" s="345"/>
      <c r="L772" s="345"/>
      <c r="M772" s="345"/>
      <c r="N772" s="345"/>
      <c r="O772" s="299"/>
      <c r="P772" s="299"/>
      <c r="Q772" s="299"/>
      <c r="R772" s="299"/>
      <c r="S772" s="299"/>
      <c r="T772" s="299"/>
      <c r="U772" s="299"/>
      <c r="V772" s="299"/>
      <c r="W772" s="299"/>
      <c r="X772" s="299"/>
      <c r="Y772" s="299"/>
      <c r="Z772" s="299"/>
      <c r="AA772" s="299"/>
      <c r="AB772" s="299"/>
      <c r="AC772" s="299"/>
      <c r="AD772" s="299"/>
      <c r="AE772" s="299"/>
      <c r="AF772" s="299"/>
      <c r="AG772" s="299"/>
      <c r="AH772" s="299"/>
      <c r="AI772" s="299"/>
      <c r="AJ772" s="299"/>
      <c r="AK772" s="299"/>
    </row>
    <row r="773" spans="1:37" ht="12.75" customHeight="1" x14ac:dyDescent="0.25">
      <c r="A773" s="299"/>
      <c r="B773" s="45"/>
      <c r="C773" s="299"/>
      <c r="D773" s="299"/>
      <c r="E773" s="299"/>
      <c r="F773" s="345"/>
      <c r="G773" s="345"/>
      <c r="H773" s="345"/>
      <c r="I773" s="345"/>
      <c r="J773" s="345"/>
      <c r="K773" s="345"/>
      <c r="L773" s="345"/>
      <c r="M773" s="345"/>
      <c r="N773" s="345"/>
      <c r="O773" s="299"/>
      <c r="P773" s="299"/>
      <c r="Q773" s="299"/>
      <c r="R773" s="299"/>
      <c r="S773" s="299"/>
      <c r="T773" s="299"/>
      <c r="U773" s="299"/>
      <c r="V773" s="299"/>
      <c r="W773" s="299"/>
      <c r="X773" s="299"/>
      <c r="Y773" s="299"/>
      <c r="Z773" s="299"/>
      <c r="AA773" s="299"/>
      <c r="AB773" s="299"/>
      <c r="AC773" s="299"/>
      <c r="AD773" s="299"/>
      <c r="AE773" s="299"/>
      <c r="AF773" s="299"/>
      <c r="AG773" s="299"/>
      <c r="AH773" s="299"/>
      <c r="AI773" s="299"/>
      <c r="AJ773" s="299"/>
      <c r="AK773" s="299"/>
    </row>
    <row r="774" spans="1:37" ht="12.75" customHeight="1" x14ac:dyDescent="0.25">
      <c r="A774" s="299"/>
      <c r="B774" s="45"/>
      <c r="C774" s="299"/>
      <c r="D774" s="299"/>
      <c r="E774" s="299"/>
      <c r="F774" s="345"/>
      <c r="G774" s="345"/>
      <c r="H774" s="345"/>
      <c r="I774" s="345"/>
      <c r="J774" s="345"/>
      <c r="K774" s="345"/>
      <c r="L774" s="345"/>
      <c r="M774" s="345"/>
      <c r="N774" s="345"/>
      <c r="O774" s="299"/>
      <c r="P774" s="299"/>
      <c r="Q774" s="299"/>
      <c r="R774" s="299"/>
      <c r="S774" s="299"/>
      <c r="T774" s="299"/>
      <c r="U774" s="299"/>
      <c r="V774" s="299"/>
      <c r="W774" s="299"/>
      <c r="X774" s="299"/>
      <c r="Y774" s="299"/>
      <c r="Z774" s="299"/>
      <c r="AA774" s="299"/>
      <c r="AB774" s="299"/>
      <c r="AC774" s="299"/>
      <c r="AD774" s="299"/>
      <c r="AE774" s="299"/>
      <c r="AF774" s="299"/>
      <c r="AG774" s="299"/>
      <c r="AH774" s="299"/>
      <c r="AI774" s="299"/>
      <c r="AJ774" s="299"/>
      <c r="AK774" s="299"/>
    </row>
    <row r="775" spans="1:37" ht="12.75" customHeight="1" x14ac:dyDescent="0.25">
      <c r="A775" s="299"/>
      <c r="B775" s="45"/>
      <c r="C775" s="299"/>
      <c r="D775" s="299"/>
      <c r="E775" s="299"/>
      <c r="F775" s="345"/>
      <c r="G775" s="345"/>
      <c r="H775" s="345"/>
      <c r="I775" s="345"/>
      <c r="J775" s="345"/>
      <c r="K775" s="345"/>
      <c r="L775" s="345"/>
      <c r="M775" s="345"/>
      <c r="N775" s="345"/>
      <c r="O775" s="299"/>
      <c r="P775" s="299"/>
      <c r="Q775" s="299"/>
      <c r="R775" s="299"/>
      <c r="S775" s="299"/>
      <c r="T775" s="299"/>
      <c r="U775" s="299"/>
      <c r="V775" s="299"/>
      <c r="W775" s="299"/>
      <c r="X775" s="299"/>
      <c r="Y775" s="299"/>
      <c r="Z775" s="299"/>
      <c r="AA775" s="299"/>
      <c r="AB775" s="299"/>
      <c r="AC775" s="299"/>
      <c r="AD775" s="299"/>
      <c r="AE775" s="299"/>
      <c r="AF775" s="299"/>
      <c r="AG775" s="299"/>
      <c r="AH775" s="299"/>
      <c r="AI775" s="299"/>
      <c r="AJ775" s="299"/>
      <c r="AK775" s="299"/>
    </row>
    <row r="776" spans="1:37" ht="12.75" customHeight="1" x14ac:dyDescent="0.25">
      <c r="A776" s="299"/>
      <c r="B776" s="45"/>
      <c r="C776" s="299"/>
      <c r="D776" s="299"/>
      <c r="E776" s="299"/>
      <c r="F776" s="345"/>
      <c r="G776" s="345"/>
      <c r="H776" s="345"/>
      <c r="I776" s="345"/>
      <c r="J776" s="345"/>
      <c r="K776" s="345"/>
      <c r="L776" s="345"/>
      <c r="M776" s="345"/>
      <c r="N776" s="345"/>
      <c r="O776" s="299"/>
      <c r="P776" s="299"/>
      <c r="Q776" s="299"/>
      <c r="R776" s="299"/>
      <c r="S776" s="299"/>
      <c r="T776" s="299"/>
      <c r="U776" s="299"/>
      <c r="V776" s="299"/>
      <c r="W776" s="299"/>
      <c r="X776" s="299"/>
      <c r="Y776" s="299"/>
      <c r="Z776" s="299"/>
      <c r="AA776" s="299"/>
      <c r="AB776" s="299"/>
      <c r="AC776" s="299"/>
      <c r="AD776" s="299"/>
      <c r="AE776" s="299"/>
      <c r="AF776" s="299"/>
      <c r="AG776" s="299"/>
      <c r="AH776" s="299"/>
      <c r="AI776" s="299"/>
      <c r="AJ776" s="299"/>
      <c r="AK776" s="299"/>
    </row>
    <row r="777" spans="1:37" ht="12.75" customHeight="1" x14ac:dyDescent="0.25">
      <c r="A777" s="299"/>
      <c r="B777" s="45"/>
      <c r="C777" s="299"/>
      <c r="D777" s="299"/>
      <c r="E777" s="299"/>
      <c r="F777" s="345"/>
      <c r="G777" s="345"/>
      <c r="H777" s="345"/>
      <c r="I777" s="345"/>
      <c r="J777" s="345"/>
      <c r="K777" s="345"/>
      <c r="L777" s="345"/>
      <c r="M777" s="345"/>
      <c r="N777" s="345"/>
      <c r="O777" s="299"/>
      <c r="P777" s="299"/>
      <c r="Q777" s="299"/>
      <c r="R777" s="299"/>
      <c r="S777" s="299"/>
      <c r="T777" s="299"/>
      <c r="U777" s="299"/>
      <c r="V777" s="299"/>
      <c r="W777" s="299"/>
      <c r="X777" s="299"/>
      <c r="Y777" s="299"/>
      <c r="Z777" s="299"/>
      <c r="AA777" s="299"/>
      <c r="AB777" s="299"/>
      <c r="AC777" s="299"/>
      <c r="AD777" s="299"/>
      <c r="AE777" s="299"/>
      <c r="AF777" s="299"/>
      <c r="AG777" s="299"/>
      <c r="AH777" s="299"/>
      <c r="AI777" s="299"/>
      <c r="AJ777" s="299"/>
      <c r="AK777" s="299"/>
    </row>
    <row r="778" spans="1:37" ht="12.75" customHeight="1" x14ac:dyDescent="0.25">
      <c r="A778" s="299"/>
      <c r="B778" s="45"/>
      <c r="C778" s="299"/>
      <c r="D778" s="299"/>
      <c r="E778" s="299"/>
      <c r="F778" s="345"/>
      <c r="G778" s="345"/>
      <c r="H778" s="345"/>
      <c r="I778" s="345"/>
      <c r="J778" s="345"/>
      <c r="K778" s="345"/>
      <c r="L778" s="345"/>
      <c r="M778" s="345"/>
      <c r="N778" s="345"/>
      <c r="O778" s="299"/>
      <c r="P778" s="299"/>
      <c r="Q778" s="299"/>
      <c r="R778" s="299"/>
      <c r="S778" s="299"/>
      <c r="T778" s="299"/>
      <c r="U778" s="299"/>
      <c r="V778" s="299"/>
      <c r="W778" s="299"/>
      <c r="X778" s="299"/>
      <c r="Y778" s="299"/>
      <c r="Z778" s="299"/>
      <c r="AA778" s="299"/>
      <c r="AB778" s="299"/>
      <c r="AC778" s="299"/>
      <c r="AD778" s="299"/>
      <c r="AE778" s="299"/>
      <c r="AF778" s="299"/>
      <c r="AG778" s="299"/>
      <c r="AH778" s="299"/>
      <c r="AI778" s="299"/>
      <c r="AJ778" s="299"/>
      <c r="AK778" s="299"/>
    </row>
    <row r="779" spans="1:37" ht="12.75" customHeight="1" x14ac:dyDescent="0.25">
      <c r="A779" s="299"/>
      <c r="B779" s="45"/>
      <c r="C779" s="299"/>
      <c r="D779" s="299"/>
      <c r="E779" s="299"/>
      <c r="F779" s="345"/>
      <c r="G779" s="345"/>
      <c r="H779" s="345"/>
      <c r="I779" s="345"/>
      <c r="J779" s="345"/>
      <c r="K779" s="345"/>
      <c r="L779" s="345"/>
      <c r="M779" s="345"/>
      <c r="N779" s="345"/>
      <c r="O779" s="299"/>
      <c r="P779" s="299"/>
      <c r="Q779" s="299"/>
      <c r="R779" s="299"/>
      <c r="S779" s="299"/>
      <c r="T779" s="299"/>
      <c r="U779" s="299"/>
      <c r="V779" s="299"/>
      <c r="W779" s="299"/>
      <c r="X779" s="299"/>
      <c r="Y779" s="299"/>
      <c r="Z779" s="299"/>
      <c r="AA779" s="299"/>
      <c r="AB779" s="299"/>
      <c r="AC779" s="299"/>
      <c r="AD779" s="299"/>
      <c r="AE779" s="299"/>
      <c r="AF779" s="299"/>
      <c r="AG779" s="299"/>
      <c r="AH779" s="299"/>
      <c r="AI779" s="299"/>
      <c r="AJ779" s="299"/>
      <c r="AK779" s="299"/>
    </row>
    <row r="780" spans="1:37" ht="12.75" customHeight="1" x14ac:dyDescent="0.25">
      <c r="A780" s="299"/>
      <c r="B780" s="45"/>
      <c r="C780" s="299"/>
      <c r="D780" s="299"/>
      <c r="E780" s="299"/>
      <c r="F780" s="345"/>
      <c r="G780" s="345"/>
      <c r="H780" s="345"/>
      <c r="I780" s="345"/>
      <c r="J780" s="345"/>
      <c r="K780" s="345"/>
      <c r="L780" s="345"/>
      <c r="M780" s="345"/>
      <c r="N780" s="345"/>
      <c r="O780" s="299"/>
      <c r="P780" s="299"/>
      <c r="Q780" s="299"/>
      <c r="R780" s="299"/>
      <c r="S780" s="299"/>
      <c r="T780" s="299"/>
      <c r="U780" s="299"/>
      <c r="V780" s="299"/>
      <c r="W780" s="299"/>
      <c r="X780" s="299"/>
      <c r="Y780" s="299"/>
      <c r="Z780" s="299"/>
      <c r="AA780" s="299"/>
      <c r="AB780" s="299"/>
      <c r="AC780" s="299"/>
      <c r="AD780" s="299"/>
      <c r="AE780" s="299"/>
      <c r="AF780" s="299"/>
      <c r="AG780" s="299"/>
      <c r="AH780" s="299"/>
      <c r="AI780" s="299"/>
      <c r="AJ780" s="299"/>
      <c r="AK780" s="299"/>
    </row>
    <row r="781" spans="1:37" ht="12.75" customHeight="1" x14ac:dyDescent="0.25">
      <c r="A781" s="299"/>
      <c r="B781" s="45"/>
      <c r="C781" s="299"/>
      <c r="D781" s="299"/>
      <c r="E781" s="299"/>
      <c r="F781" s="345"/>
      <c r="G781" s="345"/>
      <c r="H781" s="345"/>
      <c r="I781" s="345"/>
      <c r="J781" s="345"/>
      <c r="K781" s="345"/>
      <c r="L781" s="345"/>
      <c r="M781" s="345"/>
      <c r="N781" s="345"/>
      <c r="O781" s="299"/>
      <c r="P781" s="299"/>
      <c r="Q781" s="299"/>
      <c r="R781" s="299"/>
      <c r="S781" s="299"/>
      <c r="T781" s="299"/>
      <c r="U781" s="299"/>
      <c r="V781" s="299"/>
      <c r="W781" s="299"/>
      <c r="X781" s="299"/>
      <c r="Y781" s="299"/>
      <c r="Z781" s="299"/>
      <c r="AA781" s="299"/>
      <c r="AB781" s="299"/>
      <c r="AC781" s="299"/>
      <c r="AD781" s="299"/>
      <c r="AE781" s="299"/>
      <c r="AF781" s="299"/>
      <c r="AG781" s="299"/>
      <c r="AH781" s="299"/>
      <c r="AI781" s="299"/>
      <c r="AJ781" s="299"/>
      <c r="AK781" s="299"/>
    </row>
    <row r="782" spans="1:37" ht="12.75" customHeight="1" x14ac:dyDescent="0.25">
      <c r="A782" s="299"/>
      <c r="B782" s="45"/>
      <c r="C782" s="299"/>
      <c r="D782" s="299"/>
      <c r="E782" s="299"/>
      <c r="F782" s="345"/>
      <c r="G782" s="345"/>
      <c r="H782" s="345"/>
      <c r="I782" s="345"/>
      <c r="J782" s="345"/>
      <c r="K782" s="345"/>
      <c r="L782" s="345"/>
      <c r="M782" s="345"/>
      <c r="N782" s="345"/>
      <c r="O782" s="299"/>
      <c r="P782" s="299"/>
      <c r="Q782" s="299"/>
      <c r="R782" s="299"/>
      <c r="S782" s="299"/>
      <c r="T782" s="299"/>
      <c r="U782" s="299"/>
      <c r="V782" s="299"/>
      <c r="W782" s="299"/>
      <c r="X782" s="299"/>
      <c r="Y782" s="299"/>
      <c r="Z782" s="299"/>
      <c r="AA782" s="299"/>
      <c r="AB782" s="299"/>
      <c r="AC782" s="299"/>
      <c r="AD782" s="299"/>
      <c r="AE782" s="299"/>
      <c r="AF782" s="299"/>
      <c r="AG782" s="299"/>
      <c r="AH782" s="299"/>
      <c r="AI782" s="299"/>
      <c r="AJ782" s="299"/>
      <c r="AK782" s="299"/>
    </row>
    <row r="783" spans="1:37" ht="12.75" customHeight="1" x14ac:dyDescent="0.25">
      <c r="A783" s="299"/>
      <c r="B783" s="45"/>
      <c r="C783" s="299"/>
      <c r="D783" s="299"/>
      <c r="E783" s="299"/>
      <c r="F783" s="345"/>
      <c r="G783" s="345"/>
      <c r="H783" s="345"/>
      <c r="I783" s="345"/>
      <c r="J783" s="345"/>
      <c r="K783" s="345"/>
      <c r="L783" s="345"/>
      <c r="M783" s="345"/>
      <c r="N783" s="345"/>
      <c r="O783" s="299"/>
      <c r="P783" s="299"/>
      <c r="Q783" s="299"/>
      <c r="R783" s="299"/>
      <c r="S783" s="299"/>
      <c r="T783" s="299"/>
      <c r="U783" s="299"/>
      <c r="V783" s="299"/>
      <c r="W783" s="299"/>
      <c r="X783" s="299"/>
      <c r="Y783" s="299"/>
      <c r="Z783" s="299"/>
      <c r="AA783" s="299"/>
      <c r="AB783" s="299"/>
      <c r="AC783" s="299"/>
      <c r="AD783" s="299"/>
      <c r="AE783" s="299"/>
      <c r="AF783" s="299"/>
      <c r="AG783" s="299"/>
      <c r="AH783" s="299"/>
      <c r="AI783" s="299"/>
      <c r="AJ783" s="299"/>
      <c r="AK783" s="299"/>
    </row>
    <row r="784" spans="1:37" ht="12.75" customHeight="1" x14ac:dyDescent="0.25">
      <c r="A784" s="299"/>
      <c r="B784" s="45"/>
      <c r="C784" s="299"/>
      <c r="D784" s="299"/>
      <c r="E784" s="299"/>
      <c r="F784" s="345"/>
      <c r="G784" s="345"/>
      <c r="H784" s="345"/>
      <c r="I784" s="345"/>
      <c r="J784" s="345"/>
      <c r="K784" s="345"/>
      <c r="L784" s="345"/>
      <c r="M784" s="345"/>
      <c r="N784" s="345"/>
      <c r="O784" s="299"/>
      <c r="P784" s="299"/>
      <c r="Q784" s="299"/>
      <c r="R784" s="299"/>
      <c r="S784" s="299"/>
      <c r="T784" s="299"/>
      <c r="U784" s="299"/>
      <c r="V784" s="299"/>
      <c r="W784" s="299"/>
      <c r="X784" s="299"/>
      <c r="Y784" s="299"/>
      <c r="Z784" s="299"/>
      <c r="AA784" s="299"/>
      <c r="AB784" s="299"/>
      <c r="AC784" s="299"/>
      <c r="AD784" s="299"/>
      <c r="AE784" s="299"/>
      <c r="AF784" s="299"/>
      <c r="AG784" s="299"/>
      <c r="AH784" s="299"/>
      <c r="AI784" s="299"/>
      <c r="AJ784" s="299"/>
      <c r="AK784" s="299"/>
    </row>
    <row r="785" spans="1:37" ht="12.75" customHeight="1" x14ac:dyDescent="0.25">
      <c r="A785" s="299"/>
      <c r="B785" s="45"/>
      <c r="C785" s="299"/>
      <c r="D785" s="299"/>
      <c r="E785" s="299"/>
      <c r="F785" s="345"/>
      <c r="G785" s="345"/>
      <c r="H785" s="345"/>
      <c r="I785" s="345"/>
      <c r="J785" s="345"/>
      <c r="K785" s="345"/>
      <c r="L785" s="345"/>
      <c r="M785" s="345"/>
      <c r="N785" s="345"/>
      <c r="O785" s="299"/>
      <c r="P785" s="299"/>
      <c r="Q785" s="299"/>
      <c r="R785" s="299"/>
      <c r="S785" s="299"/>
      <c r="T785" s="299"/>
      <c r="U785" s="299"/>
      <c r="V785" s="299"/>
      <c r="W785" s="299"/>
      <c r="X785" s="299"/>
      <c r="Y785" s="299"/>
      <c r="Z785" s="299"/>
      <c r="AA785" s="299"/>
      <c r="AB785" s="299"/>
      <c r="AC785" s="299"/>
      <c r="AD785" s="299"/>
      <c r="AE785" s="299"/>
      <c r="AF785" s="299"/>
      <c r="AG785" s="299"/>
      <c r="AH785" s="299"/>
      <c r="AI785" s="299"/>
      <c r="AJ785" s="299"/>
      <c r="AK785" s="299"/>
    </row>
    <row r="786" spans="1:37" ht="12.75" customHeight="1" x14ac:dyDescent="0.25">
      <c r="A786" s="299"/>
      <c r="B786" s="45"/>
      <c r="C786" s="299"/>
      <c r="D786" s="299"/>
      <c r="E786" s="299"/>
      <c r="F786" s="345"/>
      <c r="G786" s="345"/>
      <c r="H786" s="345"/>
      <c r="I786" s="345"/>
      <c r="J786" s="345"/>
      <c r="K786" s="345"/>
      <c r="L786" s="345"/>
      <c r="M786" s="345"/>
      <c r="N786" s="345"/>
      <c r="O786" s="299"/>
      <c r="P786" s="299"/>
      <c r="Q786" s="299"/>
      <c r="R786" s="299"/>
      <c r="S786" s="299"/>
      <c r="T786" s="299"/>
      <c r="U786" s="299"/>
      <c r="V786" s="299"/>
      <c r="W786" s="299"/>
      <c r="X786" s="299"/>
      <c r="Y786" s="299"/>
      <c r="Z786" s="299"/>
      <c r="AA786" s="299"/>
      <c r="AB786" s="299"/>
      <c r="AC786" s="299"/>
      <c r="AD786" s="299"/>
      <c r="AE786" s="299"/>
      <c r="AF786" s="299"/>
      <c r="AG786" s="299"/>
      <c r="AH786" s="299"/>
      <c r="AI786" s="299"/>
      <c r="AJ786" s="299"/>
      <c r="AK786" s="299"/>
    </row>
    <row r="787" spans="1:37" ht="12.75" customHeight="1" x14ac:dyDescent="0.25">
      <c r="A787" s="299"/>
      <c r="B787" s="45"/>
      <c r="C787" s="299"/>
      <c r="D787" s="299"/>
      <c r="E787" s="299"/>
      <c r="F787" s="345"/>
      <c r="G787" s="345"/>
      <c r="H787" s="345"/>
      <c r="I787" s="345"/>
      <c r="J787" s="345"/>
      <c r="K787" s="345"/>
      <c r="L787" s="345"/>
      <c r="M787" s="345"/>
      <c r="N787" s="345"/>
      <c r="O787" s="299"/>
      <c r="P787" s="299"/>
      <c r="Q787" s="299"/>
      <c r="R787" s="299"/>
      <c r="S787" s="299"/>
      <c r="T787" s="299"/>
      <c r="U787" s="299"/>
      <c r="V787" s="299"/>
      <c r="W787" s="299"/>
      <c r="X787" s="299"/>
      <c r="Y787" s="299"/>
      <c r="Z787" s="299"/>
      <c r="AA787" s="299"/>
      <c r="AB787" s="299"/>
      <c r="AC787" s="299"/>
      <c r="AD787" s="299"/>
      <c r="AE787" s="299"/>
      <c r="AF787" s="299"/>
      <c r="AG787" s="299"/>
      <c r="AH787" s="299"/>
      <c r="AI787" s="299"/>
      <c r="AJ787" s="299"/>
      <c r="AK787" s="299"/>
    </row>
    <row r="788" spans="1:37" ht="12.75" customHeight="1" x14ac:dyDescent="0.25">
      <c r="A788" s="299"/>
      <c r="B788" s="45"/>
      <c r="C788" s="299"/>
      <c r="D788" s="299"/>
      <c r="E788" s="299"/>
      <c r="F788" s="345"/>
      <c r="G788" s="345"/>
      <c r="H788" s="345"/>
      <c r="I788" s="345"/>
      <c r="J788" s="345"/>
      <c r="K788" s="345"/>
      <c r="L788" s="345"/>
      <c r="M788" s="345"/>
      <c r="N788" s="345"/>
      <c r="O788" s="299"/>
      <c r="P788" s="299"/>
      <c r="Q788" s="299"/>
      <c r="R788" s="299"/>
      <c r="S788" s="299"/>
      <c r="T788" s="299"/>
      <c r="U788" s="299"/>
      <c r="V788" s="299"/>
      <c r="W788" s="299"/>
      <c r="X788" s="299"/>
      <c r="Y788" s="299"/>
      <c r="Z788" s="299"/>
      <c r="AA788" s="299"/>
      <c r="AB788" s="299"/>
      <c r="AC788" s="299"/>
      <c r="AD788" s="299"/>
      <c r="AE788" s="299"/>
      <c r="AF788" s="299"/>
      <c r="AG788" s="299"/>
      <c r="AH788" s="299"/>
      <c r="AI788" s="299"/>
      <c r="AJ788" s="299"/>
      <c r="AK788" s="299"/>
    </row>
    <row r="789" spans="1:37" ht="12.75" customHeight="1" x14ac:dyDescent="0.25">
      <c r="A789" s="299"/>
      <c r="B789" s="45"/>
      <c r="C789" s="299"/>
      <c r="D789" s="299"/>
      <c r="E789" s="299"/>
      <c r="F789" s="345"/>
      <c r="G789" s="345"/>
      <c r="H789" s="345"/>
      <c r="I789" s="345"/>
      <c r="J789" s="345"/>
      <c r="K789" s="345"/>
      <c r="L789" s="345"/>
      <c r="M789" s="345"/>
      <c r="N789" s="345"/>
      <c r="O789" s="299"/>
      <c r="P789" s="299"/>
      <c r="Q789" s="299"/>
      <c r="R789" s="299"/>
      <c r="S789" s="299"/>
      <c r="T789" s="299"/>
      <c r="U789" s="299"/>
      <c r="V789" s="299"/>
      <c r="W789" s="299"/>
      <c r="X789" s="299"/>
      <c r="Y789" s="299"/>
      <c r="Z789" s="299"/>
      <c r="AA789" s="299"/>
      <c r="AB789" s="299"/>
      <c r="AC789" s="299"/>
      <c r="AD789" s="299"/>
      <c r="AE789" s="299"/>
      <c r="AF789" s="299"/>
      <c r="AG789" s="299"/>
      <c r="AH789" s="299"/>
      <c r="AI789" s="299"/>
      <c r="AJ789" s="299"/>
      <c r="AK789" s="299"/>
    </row>
    <row r="790" spans="1:37" ht="12.75" customHeight="1" x14ac:dyDescent="0.25">
      <c r="A790" s="299"/>
      <c r="B790" s="45"/>
      <c r="C790" s="299"/>
      <c r="D790" s="299"/>
      <c r="E790" s="299"/>
      <c r="F790" s="345"/>
      <c r="G790" s="345"/>
      <c r="H790" s="345"/>
      <c r="I790" s="345"/>
      <c r="J790" s="345"/>
      <c r="K790" s="345"/>
      <c r="L790" s="345"/>
      <c r="M790" s="345"/>
      <c r="N790" s="345"/>
      <c r="O790" s="299"/>
      <c r="P790" s="299"/>
      <c r="Q790" s="299"/>
      <c r="R790" s="299"/>
      <c r="S790" s="299"/>
      <c r="T790" s="299"/>
      <c r="U790" s="299"/>
      <c r="V790" s="299"/>
      <c r="W790" s="299"/>
      <c r="X790" s="299"/>
      <c r="Y790" s="299"/>
      <c r="Z790" s="299"/>
      <c r="AA790" s="299"/>
      <c r="AB790" s="299"/>
      <c r="AC790" s="299"/>
      <c r="AD790" s="299"/>
      <c r="AE790" s="299"/>
      <c r="AF790" s="299"/>
      <c r="AG790" s="299"/>
      <c r="AH790" s="299"/>
      <c r="AI790" s="299"/>
      <c r="AJ790" s="299"/>
      <c r="AK790" s="299"/>
    </row>
    <row r="791" spans="1:37" ht="12.75" customHeight="1" x14ac:dyDescent="0.25">
      <c r="A791" s="299"/>
      <c r="B791" s="45"/>
      <c r="C791" s="299"/>
      <c r="D791" s="299"/>
      <c r="E791" s="299"/>
      <c r="F791" s="345"/>
      <c r="G791" s="345"/>
      <c r="H791" s="345"/>
      <c r="I791" s="345"/>
      <c r="J791" s="345"/>
      <c r="K791" s="345"/>
      <c r="L791" s="345"/>
      <c r="M791" s="345"/>
      <c r="N791" s="345"/>
      <c r="O791" s="299"/>
      <c r="P791" s="299"/>
      <c r="Q791" s="299"/>
      <c r="R791" s="299"/>
      <c r="S791" s="299"/>
      <c r="T791" s="299"/>
      <c r="U791" s="299"/>
      <c r="V791" s="299"/>
      <c r="W791" s="299"/>
      <c r="X791" s="299"/>
      <c r="Y791" s="299"/>
      <c r="Z791" s="299"/>
      <c r="AA791" s="299"/>
      <c r="AB791" s="299"/>
      <c r="AC791" s="299"/>
      <c r="AD791" s="299"/>
      <c r="AE791" s="299"/>
      <c r="AF791" s="299"/>
      <c r="AG791" s="299"/>
      <c r="AH791" s="299"/>
      <c r="AI791" s="299"/>
      <c r="AJ791" s="299"/>
      <c r="AK791" s="299"/>
    </row>
    <row r="792" spans="1:37" ht="12.75" customHeight="1" x14ac:dyDescent="0.25">
      <c r="A792" s="299"/>
      <c r="B792" s="45"/>
      <c r="C792" s="299"/>
      <c r="D792" s="299"/>
      <c r="E792" s="299"/>
      <c r="F792" s="345"/>
      <c r="G792" s="345"/>
      <c r="H792" s="345"/>
      <c r="I792" s="345"/>
      <c r="J792" s="345"/>
      <c r="K792" s="345"/>
      <c r="L792" s="345"/>
      <c r="M792" s="345"/>
      <c r="N792" s="345"/>
      <c r="O792" s="299"/>
      <c r="P792" s="299"/>
      <c r="Q792" s="299"/>
      <c r="R792" s="299"/>
      <c r="S792" s="299"/>
      <c r="T792" s="299"/>
      <c r="U792" s="299"/>
      <c r="V792" s="299"/>
      <c r="W792" s="299"/>
      <c r="X792" s="299"/>
      <c r="Y792" s="299"/>
      <c r="Z792" s="299"/>
      <c r="AA792" s="299"/>
      <c r="AB792" s="299"/>
      <c r="AC792" s="299"/>
      <c r="AD792" s="299"/>
      <c r="AE792" s="299"/>
      <c r="AF792" s="299"/>
      <c r="AG792" s="299"/>
      <c r="AH792" s="299"/>
      <c r="AI792" s="299"/>
      <c r="AJ792" s="299"/>
      <c r="AK792" s="299"/>
    </row>
    <row r="793" spans="1:37" ht="12.75" customHeight="1" x14ac:dyDescent="0.25">
      <c r="A793" s="299"/>
      <c r="B793" s="45"/>
      <c r="C793" s="299"/>
      <c r="D793" s="299"/>
      <c r="E793" s="299"/>
      <c r="F793" s="345"/>
      <c r="G793" s="345"/>
      <c r="H793" s="345"/>
      <c r="I793" s="345"/>
      <c r="J793" s="345"/>
      <c r="K793" s="345"/>
      <c r="L793" s="345"/>
      <c r="M793" s="345"/>
      <c r="N793" s="345"/>
      <c r="O793" s="299"/>
      <c r="P793" s="299"/>
      <c r="Q793" s="299"/>
      <c r="R793" s="299"/>
      <c r="S793" s="299"/>
      <c r="T793" s="299"/>
      <c r="U793" s="299"/>
      <c r="V793" s="299"/>
      <c r="W793" s="299"/>
      <c r="X793" s="299"/>
      <c r="Y793" s="299"/>
      <c r="Z793" s="299"/>
      <c r="AA793" s="299"/>
      <c r="AB793" s="299"/>
      <c r="AC793" s="299"/>
      <c r="AD793" s="299"/>
      <c r="AE793" s="299"/>
      <c r="AF793" s="299"/>
      <c r="AG793" s="299"/>
      <c r="AH793" s="299"/>
      <c r="AI793" s="299"/>
      <c r="AJ793" s="299"/>
      <c r="AK793" s="299"/>
    </row>
    <row r="794" spans="1:37" ht="12.75" customHeight="1" x14ac:dyDescent="0.25">
      <c r="A794" s="299"/>
      <c r="B794" s="45"/>
      <c r="C794" s="299"/>
      <c r="D794" s="299"/>
      <c r="E794" s="299"/>
      <c r="F794" s="345"/>
      <c r="G794" s="345"/>
      <c r="H794" s="345"/>
      <c r="I794" s="345"/>
      <c r="J794" s="345"/>
      <c r="K794" s="345"/>
      <c r="L794" s="345"/>
      <c r="M794" s="345"/>
      <c r="N794" s="345"/>
      <c r="O794" s="299"/>
      <c r="P794" s="299"/>
      <c r="Q794" s="299"/>
      <c r="R794" s="299"/>
      <c r="S794" s="299"/>
      <c r="T794" s="299"/>
      <c r="U794" s="299"/>
      <c r="V794" s="299"/>
      <c r="W794" s="299"/>
      <c r="X794" s="299"/>
      <c r="Y794" s="299"/>
      <c r="Z794" s="299"/>
      <c r="AA794" s="299"/>
      <c r="AB794" s="299"/>
      <c r="AC794" s="299"/>
      <c r="AD794" s="299"/>
      <c r="AE794" s="299"/>
      <c r="AF794" s="299"/>
      <c r="AG794" s="299"/>
      <c r="AH794" s="299"/>
      <c r="AI794" s="299"/>
      <c r="AJ794" s="299"/>
      <c r="AK794" s="299"/>
    </row>
    <row r="795" spans="1:37" ht="12.75" customHeight="1" x14ac:dyDescent="0.25">
      <c r="A795" s="299"/>
      <c r="B795" s="45"/>
      <c r="C795" s="299"/>
      <c r="D795" s="299"/>
      <c r="E795" s="299"/>
      <c r="F795" s="345"/>
      <c r="G795" s="345"/>
      <c r="H795" s="345"/>
      <c r="I795" s="345"/>
      <c r="J795" s="345"/>
      <c r="K795" s="345"/>
      <c r="L795" s="345"/>
      <c r="M795" s="345"/>
      <c r="N795" s="345"/>
      <c r="O795" s="299"/>
      <c r="P795" s="299"/>
      <c r="Q795" s="299"/>
      <c r="R795" s="299"/>
      <c r="S795" s="299"/>
      <c r="T795" s="299"/>
      <c r="U795" s="299"/>
      <c r="V795" s="299"/>
      <c r="W795" s="299"/>
      <c r="X795" s="299"/>
      <c r="Y795" s="299"/>
      <c r="Z795" s="299"/>
      <c r="AA795" s="299"/>
      <c r="AB795" s="299"/>
      <c r="AC795" s="299"/>
      <c r="AD795" s="299"/>
      <c r="AE795" s="299"/>
      <c r="AF795" s="299"/>
      <c r="AG795" s="299"/>
      <c r="AH795" s="299"/>
      <c r="AI795" s="299"/>
      <c r="AJ795" s="299"/>
      <c r="AK795" s="299"/>
    </row>
    <row r="796" spans="1:37" ht="12.75" customHeight="1" x14ac:dyDescent="0.25">
      <c r="A796" s="299"/>
      <c r="B796" s="45"/>
      <c r="C796" s="299"/>
      <c r="D796" s="299"/>
      <c r="E796" s="299"/>
      <c r="F796" s="345"/>
      <c r="G796" s="345"/>
      <c r="H796" s="345"/>
      <c r="I796" s="345"/>
      <c r="J796" s="345"/>
      <c r="K796" s="345"/>
      <c r="L796" s="345"/>
      <c r="M796" s="345"/>
      <c r="N796" s="345"/>
      <c r="O796" s="299"/>
      <c r="P796" s="299"/>
      <c r="Q796" s="299"/>
      <c r="R796" s="299"/>
      <c r="S796" s="299"/>
      <c r="T796" s="299"/>
      <c r="U796" s="299"/>
      <c r="V796" s="299"/>
      <c r="W796" s="299"/>
      <c r="X796" s="299"/>
      <c r="Y796" s="299"/>
      <c r="Z796" s="299"/>
      <c r="AA796" s="299"/>
      <c r="AB796" s="299"/>
      <c r="AC796" s="299"/>
      <c r="AD796" s="299"/>
      <c r="AE796" s="299"/>
      <c r="AF796" s="299"/>
      <c r="AG796" s="299"/>
      <c r="AH796" s="299"/>
      <c r="AI796" s="299"/>
      <c r="AJ796" s="299"/>
      <c r="AK796" s="299"/>
    </row>
    <row r="797" spans="1:37" ht="12.75" customHeight="1" x14ac:dyDescent="0.25">
      <c r="A797" s="299"/>
      <c r="B797" s="45"/>
      <c r="C797" s="299"/>
      <c r="D797" s="299"/>
      <c r="E797" s="299"/>
      <c r="F797" s="345"/>
      <c r="G797" s="345"/>
      <c r="H797" s="345"/>
      <c r="I797" s="345"/>
      <c r="J797" s="345"/>
      <c r="K797" s="345"/>
      <c r="L797" s="345"/>
      <c r="M797" s="345"/>
      <c r="N797" s="345"/>
      <c r="O797" s="299"/>
      <c r="P797" s="299"/>
      <c r="Q797" s="299"/>
      <c r="R797" s="299"/>
      <c r="S797" s="299"/>
      <c r="T797" s="299"/>
      <c r="U797" s="299"/>
      <c r="V797" s="299"/>
      <c r="W797" s="299"/>
      <c r="X797" s="299"/>
      <c r="Y797" s="299"/>
      <c r="Z797" s="299"/>
      <c r="AA797" s="299"/>
      <c r="AB797" s="299"/>
      <c r="AC797" s="299"/>
      <c r="AD797" s="299"/>
      <c r="AE797" s="299"/>
      <c r="AF797" s="299"/>
      <c r="AG797" s="299"/>
      <c r="AH797" s="299"/>
      <c r="AI797" s="299"/>
      <c r="AJ797" s="299"/>
      <c r="AK797" s="299"/>
    </row>
    <row r="798" spans="1:37" ht="12.75" customHeight="1" x14ac:dyDescent="0.25">
      <c r="A798" s="299"/>
      <c r="B798" s="45"/>
      <c r="C798" s="299"/>
      <c r="D798" s="299"/>
      <c r="E798" s="299"/>
      <c r="F798" s="345"/>
      <c r="G798" s="345"/>
      <c r="H798" s="345"/>
      <c r="I798" s="345"/>
      <c r="J798" s="345"/>
      <c r="K798" s="345"/>
      <c r="L798" s="345"/>
      <c r="M798" s="345"/>
      <c r="N798" s="345"/>
      <c r="O798" s="299"/>
      <c r="P798" s="299"/>
      <c r="Q798" s="299"/>
      <c r="R798" s="299"/>
      <c r="S798" s="299"/>
      <c r="T798" s="299"/>
      <c r="U798" s="299"/>
      <c r="V798" s="299"/>
      <c r="W798" s="299"/>
      <c r="X798" s="299"/>
      <c r="Y798" s="299"/>
      <c r="Z798" s="299"/>
      <c r="AA798" s="299"/>
      <c r="AB798" s="299"/>
      <c r="AC798" s="299"/>
      <c r="AD798" s="299"/>
      <c r="AE798" s="299"/>
      <c r="AF798" s="299"/>
      <c r="AG798" s="299"/>
      <c r="AH798" s="299"/>
      <c r="AI798" s="299"/>
      <c r="AJ798" s="299"/>
      <c r="AK798" s="299"/>
    </row>
    <row r="799" spans="1:37" ht="12.75" customHeight="1" x14ac:dyDescent="0.25">
      <c r="A799" s="299"/>
      <c r="B799" s="45"/>
      <c r="C799" s="299"/>
      <c r="D799" s="299"/>
      <c r="E799" s="299"/>
      <c r="F799" s="345"/>
      <c r="G799" s="345"/>
      <c r="H799" s="345"/>
      <c r="I799" s="345"/>
      <c r="J799" s="345"/>
      <c r="K799" s="345"/>
      <c r="L799" s="345"/>
      <c r="M799" s="345"/>
      <c r="N799" s="345"/>
      <c r="O799" s="299"/>
      <c r="P799" s="299"/>
      <c r="Q799" s="299"/>
      <c r="R799" s="299"/>
      <c r="S799" s="299"/>
      <c r="T799" s="299"/>
      <c r="U799" s="299"/>
      <c r="V799" s="299"/>
      <c r="W799" s="299"/>
      <c r="X799" s="299"/>
      <c r="Y799" s="299"/>
      <c r="Z799" s="299"/>
      <c r="AA799" s="299"/>
      <c r="AB799" s="299"/>
      <c r="AC799" s="299"/>
      <c r="AD799" s="299"/>
      <c r="AE799" s="299"/>
      <c r="AF799" s="299"/>
      <c r="AG799" s="299"/>
      <c r="AH799" s="299"/>
      <c r="AI799" s="299"/>
      <c r="AJ799" s="299"/>
      <c r="AK799" s="299"/>
    </row>
    <row r="800" spans="1:37" ht="12.75" customHeight="1" x14ac:dyDescent="0.25">
      <c r="A800" s="299"/>
      <c r="B800" s="45"/>
      <c r="C800" s="299"/>
      <c r="D800" s="299"/>
      <c r="E800" s="299"/>
      <c r="F800" s="345"/>
      <c r="G800" s="345"/>
      <c r="H800" s="345"/>
      <c r="I800" s="345"/>
      <c r="J800" s="345"/>
      <c r="K800" s="345"/>
      <c r="L800" s="345"/>
      <c r="M800" s="345"/>
      <c r="N800" s="345"/>
      <c r="O800" s="299"/>
      <c r="P800" s="299"/>
      <c r="Q800" s="299"/>
      <c r="R800" s="299"/>
      <c r="S800" s="299"/>
      <c r="T800" s="299"/>
      <c r="U800" s="299"/>
      <c r="V800" s="299"/>
      <c r="W800" s="299"/>
      <c r="X800" s="299"/>
      <c r="Y800" s="299"/>
      <c r="Z800" s="299"/>
      <c r="AA800" s="299"/>
      <c r="AB800" s="299"/>
      <c r="AC800" s="299"/>
      <c r="AD800" s="299"/>
      <c r="AE800" s="299"/>
      <c r="AF800" s="299"/>
      <c r="AG800" s="299"/>
      <c r="AH800" s="299"/>
      <c r="AI800" s="299"/>
      <c r="AJ800" s="299"/>
      <c r="AK800" s="299"/>
    </row>
    <row r="801" spans="1:37" ht="12.75" customHeight="1" x14ac:dyDescent="0.25">
      <c r="A801" s="299"/>
      <c r="B801" s="45"/>
      <c r="C801" s="299"/>
      <c r="D801" s="299"/>
      <c r="E801" s="299"/>
      <c r="F801" s="345"/>
      <c r="G801" s="345"/>
      <c r="H801" s="345"/>
      <c r="I801" s="345"/>
      <c r="J801" s="345"/>
      <c r="K801" s="345"/>
      <c r="L801" s="345"/>
      <c r="M801" s="345"/>
      <c r="N801" s="345"/>
      <c r="O801" s="299"/>
      <c r="P801" s="299"/>
      <c r="Q801" s="299"/>
      <c r="R801" s="299"/>
      <c r="S801" s="299"/>
      <c r="T801" s="299"/>
      <c r="U801" s="299"/>
      <c r="V801" s="299"/>
      <c r="W801" s="299"/>
      <c r="X801" s="299"/>
      <c r="Y801" s="299"/>
      <c r="Z801" s="299"/>
      <c r="AA801" s="299"/>
      <c r="AB801" s="299"/>
      <c r="AC801" s="299"/>
      <c r="AD801" s="299"/>
      <c r="AE801" s="299"/>
      <c r="AF801" s="299"/>
      <c r="AG801" s="299"/>
      <c r="AH801" s="299"/>
      <c r="AI801" s="299"/>
      <c r="AJ801" s="299"/>
      <c r="AK801" s="299"/>
    </row>
    <row r="802" spans="1:37" ht="12.75" customHeight="1" x14ac:dyDescent="0.25">
      <c r="A802" s="299"/>
      <c r="B802" s="45"/>
      <c r="C802" s="299"/>
      <c r="D802" s="299"/>
      <c r="E802" s="299"/>
      <c r="F802" s="345"/>
      <c r="G802" s="345"/>
      <c r="H802" s="345"/>
      <c r="I802" s="345"/>
      <c r="J802" s="345"/>
      <c r="K802" s="345"/>
      <c r="L802" s="345"/>
      <c r="M802" s="345"/>
      <c r="N802" s="345"/>
      <c r="O802" s="299"/>
      <c r="P802" s="299"/>
      <c r="Q802" s="299"/>
      <c r="R802" s="299"/>
      <c r="S802" s="299"/>
      <c r="T802" s="299"/>
      <c r="U802" s="299"/>
      <c r="V802" s="299"/>
      <c r="W802" s="299"/>
      <c r="X802" s="299"/>
      <c r="Y802" s="299"/>
      <c r="Z802" s="299"/>
      <c r="AA802" s="299"/>
      <c r="AB802" s="299"/>
      <c r="AC802" s="299"/>
      <c r="AD802" s="299"/>
      <c r="AE802" s="299"/>
      <c r="AF802" s="299"/>
      <c r="AG802" s="299"/>
      <c r="AH802" s="299"/>
      <c r="AI802" s="299"/>
      <c r="AJ802" s="299"/>
      <c r="AK802" s="299"/>
    </row>
    <row r="803" spans="1:37" ht="12.75" customHeight="1" x14ac:dyDescent="0.25">
      <c r="A803" s="299"/>
      <c r="B803" s="45"/>
      <c r="C803" s="299"/>
      <c r="D803" s="299"/>
      <c r="E803" s="299"/>
      <c r="F803" s="345"/>
      <c r="G803" s="345"/>
      <c r="H803" s="345"/>
      <c r="I803" s="345"/>
      <c r="J803" s="345"/>
      <c r="K803" s="345"/>
      <c r="L803" s="345"/>
      <c r="M803" s="345"/>
      <c r="N803" s="345"/>
      <c r="O803" s="299"/>
      <c r="P803" s="299"/>
      <c r="Q803" s="299"/>
      <c r="R803" s="299"/>
      <c r="S803" s="299"/>
      <c r="T803" s="299"/>
      <c r="U803" s="299"/>
      <c r="V803" s="299"/>
      <c r="W803" s="299"/>
      <c r="X803" s="299"/>
      <c r="Y803" s="299"/>
      <c r="Z803" s="299"/>
      <c r="AA803" s="299"/>
      <c r="AB803" s="299"/>
      <c r="AC803" s="299"/>
      <c r="AD803" s="299"/>
      <c r="AE803" s="299"/>
      <c r="AF803" s="299"/>
      <c r="AG803" s="299"/>
      <c r="AH803" s="299"/>
      <c r="AI803" s="299"/>
      <c r="AJ803" s="299"/>
      <c r="AK803" s="299"/>
    </row>
    <row r="804" spans="1:37" ht="12.75" customHeight="1" x14ac:dyDescent="0.25">
      <c r="A804" s="299"/>
      <c r="B804" s="45"/>
      <c r="C804" s="299"/>
      <c r="D804" s="299"/>
      <c r="E804" s="299"/>
      <c r="F804" s="345"/>
      <c r="G804" s="345"/>
      <c r="H804" s="345"/>
      <c r="I804" s="345"/>
      <c r="J804" s="345"/>
      <c r="K804" s="345"/>
      <c r="L804" s="345"/>
      <c r="M804" s="345"/>
      <c r="N804" s="345"/>
      <c r="O804" s="299"/>
      <c r="P804" s="299"/>
      <c r="Q804" s="299"/>
      <c r="R804" s="299"/>
      <c r="S804" s="299"/>
      <c r="T804" s="299"/>
      <c r="U804" s="299"/>
      <c r="V804" s="299"/>
      <c r="W804" s="299"/>
      <c r="X804" s="299"/>
      <c r="Y804" s="299"/>
      <c r="Z804" s="299"/>
      <c r="AA804" s="299"/>
      <c r="AB804" s="299"/>
      <c r="AC804" s="299"/>
      <c r="AD804" s="299"/>
      <c r="AE804" s="299"/>
      <c r="AF804" s="299"/>
      <c r="AG804" s="299"/>
      <c r="AH804" s="299"/>
      <c r="AI804" s="299"/>
      <c r="AJ804" s="299"/>
      <c r="AK804" s="299"/>
    </row>
    <row r="805" spans="1:37" ht="12.75" customHeight="1" x14ac:dyDescent="0.25">
      <c r="A805" s="299"/>
      <c r="B805" s="45"/>
      <c r="C805" s="299"/>
      <c r="D805" s="299"/>
      <c r="E805" s="299"/>
      <c r="F805" s="345"/>
      <c r="G805" s="345"/>
      <c r="H805" s="345"/>
      <c r="I805" s="345"/>
      <c r="J805" s="345"/>
      <c r="K805" s="345"/>
      <c r="L805" s="345"/>
      <c r="M805" s="345"/>
      <c r="N805" s="345"/>
      <c r="O805" s="299"/>
      <c r="P805" s="299"/>
      <c r="Q805" s="299"/>
      <c r="R805" s="299"/>
      <c r="S805" s="299"/>
      <c r="T805" s="299"/>
      <c r="U805" s="299"/>
      <c r="V805" s="299"/>
      <c r="W805" s="299"/>
      <c r="X805" s="299"/>
      <c r="Y805" s="299"/>
      <c r="Z805" s="299"/>
      <c r="AA805" s="299"/>
      <c r="AB805" s="299"/>
      <c r="AC805" s="299"/>
      <c r="AD805" s="299"/>
      <c r="AE805" s="299"/>
      <c r="AF805" s="299"/>
      <c r="AG805" s="299"/>
      <c r="AH805" s="299"/>
      <c r="AI805" s="299"/>
      <c r="AJ805" s="299"/>
      <c r="AK805" s="299"/>
    </row>
    <row r="806" spans="1:37" ht="12.75" customHeight="1" x14ac:dyDescent="0.25">
      <c r="A806" s="299"/>
      <c r="B806" s="45"/>
      <c r="C806" s="299"/>
      <c r="D806" s="299"/>
      <c r="E806" s="299"/>
      <c r="F806" s="345"/>
      <c r="G806" s="345"/>
      <c r="H806" s="345"/>
      <c r="I806" s="345"/>
      <c r="J806" s="345"/>
      <c r="K806" s="345"/>
      <c r="L806" s="345"/>
      <c r="M806" s="345"/>
      <c r="N806" s="345"/>
      <c r="O806" s="299"/>
      <c r="P806" s="299"/>
      <c r="Q806" s="299"/>
      <c r="R806" s="299"/>
      <c r="S806" s="299"/>
      <c r="T806" s="299"/>
      <c r="U806" s="299"/>
      <c r="V806" s="299"/>
      <c r="W806" s="299"/>
      <c r="X806" s="299"/>
      <c r="Y806" s="299"/>
      <c r="Z806" s="299"/>
      <c r="AA806" s="299"/>
      <c r="AB806" s="299"/>
      <c r="AC806" s="299"/>
      <c r="AD806" s="299"/>
      <c r="AE806" s="299"/>
      <c r="AF806" s="299"/>
      <c r="AG806" s="299"/>
      <c r="AH806" s="299"/>
      <c r="AI806" s="299"/>
      <c r="AJ806" s="299"/>
      <c r="AK806" s="299"/>
    </row>
    <row r="807" spans="1:37" ht="12.75" customHeight="1" x14ac:dyDescent="0.25">
      <c r="A807" s="299"/>
      <c r="B807" s="45"/>
      <c r="C807" s="299"/>
      <c r="D807" s="299"/>
      <c r="E807" s="299"/>
      <c r="F807" s="345"/>
      <c r="G807" s="345"/>
      <c r="H807" s="345"/>
      <c r="I807" s="345"/>
      <c r="J807" s="345"/>
      <c r="K807" s="345"/>
      <c r="L807" s="345"/>
      <c r="M807" s="345"/>
      <c r="N807" s="345"/>
      <c r="O807" s="299"/>
      <c r="P807" s="299"/>
      <c r="Q807" s="299"/>
      <c r="R807" s="299"/>
      <c r="S807" s="299"/>
      <c r="T807" s="299"/>
      <c r="U807" s="299"/>
      <c r="V807" s="299"/>
      <c r="W807" s="299"/>
      <c r="X807" s="299"/>
      <c r="Y807" s="299"/>
      <c r="Z807" s="299"/>
      <c r="AA807" s="299"/>
      <c r="AB807" s="299"/>
      <c r="AC807" s="299"/>
      <c r="AD807" s="299"/>
      <c r="AE807" s="299"/>
      <c r="AF807" s="299"/>
      <c r="AG807" s="299"/>
      <c r="AH807" s="299"/>
      <c r="AI807" s="299"/>
      <c r="AJ807" s="299"/>
      <c r="AK807" s="299"/>
    </row>
    <row r="808" spans="1:37" ht="12.75" customHeight="1" x14ac:dyDescent="0.25">
      <c r="A808" s="299"/>
      <c r="B808" s="45"/>
      <c r="C808" s="299"/>
      <c r="D808" s="299"/>
      <c r="E808" s="299"/>
      <c r="F808" s="345"/>
      <c r="G808" s="345"/>
      <c r="H808" s="345"/>
      <c r="I808" s="345"/>
      <c r="J808" s="345"/>
      <c r="K808" s="345"/>
      <c r="L808" s="345"/>
      <c r="M808" s="345"/>
      <c r="N808" s="345"/>
      <c r="O808" s="299"/>
      <c r="P808" s="299"/>
      <c r="Q808" s="299"/>
      <c r="R808" s="299"/>
      <c r="S808" s="299"/>
      <c r="T808" s="299"/>
      <c r="U808" s="299"/>
      <c r="V808" s="299"/>
      <c r="W808" s="299"/>
      <c r="X808" s="299"/>
      <c r="Y808" s="299"/>
      <c r="Z808" s="299"/>
      <c r="AA808" s="299"/>
      <c r="AB808" s="299"/>
      <c r="AC808" s="299"/>
      <c r="AD808" s="299"/>
      <c r="AE808" s="299"/>
      <c r="AF808" s="299"/>
      <c r="AG808" s="299"/>
      <c r="AH808" s="299"/>
      <c r="AI808" s="299"/>
      <c r="AJ808" s="299"/>
      <c r="AK808" s="299"/>
    </row>
    <row r="809" spans="1:37" ht="12.75" customHeight="1" x14ac:dyDescent="0.25">
      <c r="A809" s="299"/>
      <c r="B809" s="45"/>
      <c r="C809" s="299"/>
      <c r="D809" s="299"/>
      <c r="E809" s="299"/>
      <c r="F809" s="345"/>
      <c r="G809" s="345"/>
      <c r="H809" s="345"/>
      <c r="I809" s="345"/>
      <c r="J809" s="345"/>
      <c r="K809" s="345"/>
      <c r="L809" s="345"/>
      <c r="M809" s="345"/>
      <c r="N809" s="345"/>
      <c r="O809" s="299"/>
      <c r="P809" s="299"/>
      <c r="Q809" s="299"/>
      <c r="R809" s="299"/>
      <c r="S809" s="299"/>
      <c r="T809" s="299"/>
      <c r="U809" s="299"/>
      <c r="V809" s="299"/>
      <c r="W809" s="299"/>
      <c r="X809" s="299"/>
      <c r="Y809" s="299"/>
      <c r="Z809" s="299"/>
      <c r="AA809" s="299"/>
      <c r="AB809" s="299"/>
      <c r="AC809" s="299"/>
      <c r="AD809" s="299"/>
      <c r="AE809" s="299"/>
      <c r="AF809" s="299"/>
      <c r="AG809" s="299"/>
      <c r="AH809" s="299"/>
      <c r="AI809" s="299"/>
      <c r="AJ809" s="299"/>
      <c r="AK809" s="299"/>
    </row>
    <row r="810" spans="1:37" ht="12.75" customHeight="1" x14ac:dyDescent="0.25">
      <c r="A810" s="299"/>
      <c r="B810" s="45"/>
      <c r="C810" s="299"/>
      <c r="D810" s="299"/>
      <c r="E810" s="299"/>
      <c r="F810" s="345"/>
      <c r="G810" s="345"/>
      <c r="H810" s="345"/>
      <c r="I810" s="345"/>
      <c r="J810" s="345"/>
      <c r="K810" s="345"/>
      <c r="L810" s="345"/>
      <c r="M810" s="345"/>
      <c r="N810" s="345"/>
      <c r="O810" s="299"/>
      <c r="P810" s="299"/>
      <c r="Q810" s="299"/>
      <c r="R810" s="299"/>
      <c r="S810" s="299"/>
      <c r="T810" s="299"/>
      <c r="U810" s="299"/>
      <c r="V810" s="299"/>
      <c r="W810" s="299"/>
      <c r="X810" s="299"/>
      <c r="Y810" s="299"/>
      <c r="Z810" s="299"/>
      <c r="AA810" s="299"/>
      <c r="AB810" s="299"/>
      <c r="AC810" s="299"/>
      <c r="AD810" s="299"/>
      <c r="AE810" s="299"/>
      <c r="AF810" s="299"/>
      <c r="AG810" s="299"/>
      <c r="AH810" s="299"/>
      <c r="AI810" s="299"/>
      <c r="AJ810" s="299"/>
      <c r="AK810" s="299"/>
    </row>
    <row r="811" spans="1:37" ht="12.75" customHeight="1" x14ac:dyDescent="0.25">
      <c r="A811" s="299"/>
      <c r="B811" s="45"/>
      <c r="C811" s="299"/>
      <c r="D811" s="299"/>
      <c r="E811" s="299"/>
      <c r="F811" s="345"/>
      <c r="G811" s="345"/>
      <c r="H811" s="345"/>
      <c r="I811" s="345"/>
      <c r="J811" s="345"/>
      <c r="K811" s="345"/>
      <c r="L811" s="345"/>
      <c r="M811" s="345"/>
      <c r="N811" s="345"/>
      <c r="O811" s="299"/>
      <c r="P811" s="299"/>
      <c r="Q811" s="299"/>
      <c r="R811" s="299"/>
      <c r="S811" s="299"/>
      <c r="T811" s="299"/>
      <c r="U811" s="299"/>
      <c r="V811" s="299"/>
      <c r="W811" s="299"/>
      <c r="X811" s="299"/>
      <c r="Y811" s="299"/>
      <c r="Z811" s="299"/>
      <c r="AA811" s="299"/>
      <c r="AB811" s="299"/>
      <c r="AC811" s="299"/>
      <c r="AD811" s="299"/>
      <c r="AE811" s="299"/>
      <c r="AF811" s="299"/>
      <c r="AG811" s="299"/>
      <c r="AH811" s="299"/>
      <c r="AI811" s="299"/>
      <c r="AJ811" s="299"/>
      <c r="AK811" s="299"/>
    </row>
    <row r="812" spans="1:37" ht="12.75" customHeight="1" x14ac:dyDescent="0.25">
      <c r="A812" s="299"/>
      <c r="B812" s="45"/>
      <c r="C812" s="299"/>
      <c r="D812" s="299"/>
      <c r="E812" s="299"/>
      <c r="F812" s="345"/>
      <c r="G812" s="345"/>
      <c r="H812" s="345"/>
      <c r="I812" s="345"/>
      <c r="J812" s="345"/>
      <c r="K812" s="345"/>
      <c r="L812" s="345"/>
      <c r="M812" s="345"/>
      <c r="N812" s="345"/>
      <c r="O812" s="299"/>
      <c r="P812" s="299"/>
      <c r="Q812" s="299"/>
      <c r="R812" s="299"/>
      <c r="S812" s="299"/>
      <c r="T812" s="299"/>
      <c r="U812" s="299"/>
      <c r="V812" s="299"/>
      <c r="W812" s="299"/>
      <c r="X812" s="299"/>
      <c r="Y812" s="299"/>
      <c r="Z812" s="299"/>
      <c r="AA812" s="299"/>
      <c r="AB812" s="299"/>
      <c r="AC812" s="299"/>
      <c r="AD812" s="299"/>
      <c r="AE812" s="299"/>
      <c r="AF812" s="299"/>
      <c r="AG812" s="299"/>
      <c r="AH812" s="299"/>
      <c r="AI812" s="299"/>
      <c r="AJ812" s="299"/>
      <c r="AK812" s="299"/>
    </row>
    <row r="813" spans="1:37" ht="12.75" customHeight="1" x14ac:dyDescent="0.25">
      <c r="A813" s="299"/>
      <c r="B813" s="45"/>
      <c r="C813" s="299"/>
      <c r="D813" s="299"/>
      <c r="E813" s="299"/>
      <c r="F813" s="345"/>
      <c r="G813" s="345"/>
      <c r="H813" s="345"/>
      <c r="I813" s="345"/>
      <c r="J813" s="345"/>
      <c r="K813" s="345"/>
      <c r="L813" s="345"/>
      <c r="M813" s="345"/>
      <c r="N813" s="345"/>
      <c r="O813" s="299"/>
      <c r="P813" s="299"/>
      <c r="Q813" s="299"/>
      <c r="R813" s="299"/>
      <c r="S813" s="299"/>
      <c r="T813" s="299"/>
      <c r="U813" s="299"/>
      <c r="V813" s="299"/>
      <c r="W813" s="299"/>
      <c r="X813" s="299"/>
      <c r="Y813" s="299"/>
      <c r="Z813" s="299"/>
      <c r="AA813" s="299"/>
      <c r="AB813" s="299"/>
      <c r="AC813" s="299"/>
      <c r="AD813" s="299"/>
      <c r="AE813" s="299"/>
      <c r="AF813" s="299"/>
      <c r="AG813" s="299"/>
      <c r="AH813" s="299"/>
      <c r="AI813" s="299"/>
      <c r="AJ813" s="299"/>
      <c r="AK813" s="299"/>
    </row>
    <row r="814" spans="1:37" ht="12.75" customHeight="1" x14ac:dyDescent="0.25">
      <c r="A814" s="299"/>
      <c r="B814" s="45"/>
      <c r="C814" s="299"/>
      <c r="D814" s="299"/>
      <c r="E814" s="299"/>
      <c r="F814" s="345"/>
      <c r="G814" s="345"/>
      <c r="H814" s="345"/>
      <c r="I814" s="345"/>
      <c r="J814" s="345"/>
      <c r="K814" s="345"/>
      <c r="L814" s="345"/>
      <c r="M814" s="345"/>
      <c r="N814" s="345"/>
      <c r="O814" s="299"/>
      <c r="P814" s="299"/>
      <c r="Q814" s="299"/>
      <c r="R814" s="299"/>
      <c r="S814" s="299"/>
      <c r="T814" s="299"/>
      <c r="U814" s="299"/>
      <c r="V814" s="299"/>
      <c r="W814" s="299"/>
      <c r="X814" s="299"/>
      <c r="Y814" s="299"/>
      <c r="Z814" s="299"/>
      <c r="AA814" s="299"/>
      <c r="AB814" s="299"/>
      <c r="AC814" s="299"/>
      <c r="AD814" s="299"/>
      <c r="AE814" s="299"/>
      <c r="AF814" s="299"/>
      <c r="AG814" s="299"/>
      <c r="AH814" s="299"/>
      <c r="AI814" s="299"/>
      <c r="AJ814" s="299"/>
      <c r="AK814" s="299"/>
    </row>
    <row r="815" spans="1:37" ht="12.75" customHeight="1" x14ac:dyDescent="0.25">
      <c r="A815" s="299"/>
      <c r="B815" s="45"/>
      <c r="C815" s="299"/>
      <c r="D815" s="299"/>
      <c r="E815" s="299"/>
      <c r="F815" s="345"/>
      <c r="G815" s="345"/>
      <c r="H815" s="345"/>
      <c r="I815" s="345"/>
      <c r="J815" s="345"/>
      <c r="K815" s="345"/>
      <c r="L815" s="345"/>
      <c r="M815" s="345"/>
      <c r="N815" s="345"/>
      <c r="O815" s="299"/>
      <c r="P815" s="299"/>
      <c r="Q815" s="299"/>
      <c r="R815" s="299"/>
      <c r="S815" s="299"/>
      <c r="T815" s="299"/>
      <c r="U815" s="299"/>
      <c r="V815" s="299"/>
      <c r="W815" s="299"/>
      <c r="X815" s="299"/>
      <c r="Y815" s="299"/>
      <c r="Z815" s="299"/>
      <c r="AA815" s="299"/>
      <c r="AB815" s="299"/>
      <c r="AC815" s="299"/>
      <c r="AD815" s="299"/>
      <c r="AE815" s="299"/>
      <c r="AF815" s="299"/>
      <c r="AG815" s="299"/>
      <c r="AH815" s="299"/>
      <c r="AI815" s="299"/>
      <c r="AJ815" s="299"/>
      <c r="AK815" s="299"/>
    </row>
    <row r="816" spans="1:37" ht="12.75" customHeight="1" x14ac:dyDescent="0.25">
      <c r="A816" s="299"/>
      <c r="B816" s="45"/>
      <c r="C816" s="299"/>
      <c r="D816" s="299"/>
      <c r="E816" s="299"/>
      <c r="F816" s="345"/>
      <c r="G816" s="345"/>
      <c r="H816" s="345"/>
      <c r="I816" s="345"/>
      <c r="J816" s="345"/>
      <c r="K816" s="345"/>
      <c r="L816" s="345"/>
      <c r="M816" s="345"/>
      <c r="N816" s="345"/>
      <c r="O816" s="299"/>
      <c r="P816" s="299"/>
      <c r="Q816" s="299"/>
      <c r="R816" s="299"/>
      <c r="S816" s="299"/>
      <c r="T816" s="299"/>
      <c r="U816" s="299"/>
      <c r="V816" s="299"/>
      <c r="W816" s="299"/>
      <c r="X816" s="299"/>
      <c r="Y816" s="299"/>
      <c r="Z816" s="299"/>
      <c r="AA816" s="299"/>
      <c r="AB816" s="299"/>
      <c r="AC816" s="299"/>
      <c r="AD816" s="299"/>
      <c r="AE816" s="299"/>
      <c r="AF816" s="299"/>
      <c r="AG816" s="299"/>
      <c r="AH816" s="299"/>
      <c r="AI816" s="299"/>
      <c r="AJ816" s="299"/>
      <c r="AK816" s="299"/>
    </row>
    <row r="817" spans="1:37" ht="12.75" customHeight="1" x14ac:dyDescent="0.25">
      <c r="A817" s="299"/>
      <c r="B817" s="45"/>
      <c r="C817" s="299"/>
      <c r="D817" s="299"/>
      <c r="E817" s="299"/>
      <c r="F817" s="345"/>
      <c r="G817" s="345"/>
      <c r="H817" s="345"/>
      <c r="I817" s="345"/>
      <c r="J817" s="345"/>
      <c r="K817" s="345"/>
      <c r="L817" s="345"/>
      <c r="M817" s="345"/>
      <c r="N817" s="345"/>
      <c r="O817" s="299"/>
      <c r="P817" s="299"/>
      <c r="Q817" s="299"/>
      <c r="R817" s="299"/>
      <c r="S817" s="299"/>
      <c r="T817" s="299"/>
      <c r="U817" s="299"/>
      <c r="V817" s="299"/>
      <c r="W817" s="299"/>
      <c r="X817" s="299"/>
      <c r="Y817" s="299"/>
      <c r="Z817" s="299"/>
      <c r="AA817" s="299"/>
      <c r="AB817" s="299"/>
      <c r="AC817" s="299"/>
      <c r="AD817" s="299"/>
      <c r="AE817" s="299"/>
      <c r="AF817" s="299"/>
      <c r="AG817" s="299"/>
      <c r="AH817" s="299"/>
      <c r="AI817" s="299"/>
      <c r="AJ817" s="299"/>
      <c r="AK817" s="299"/>
    </row>
    <row r="818" spans="1:37" ht="12.75" customHeight="1" x14ac:dyDescent="0.25">
      <c r="A818" s="299"/>
      <c r="B818" s="45"/>
      <c r="C818" s="299"/>
      <c r="D818" s="299"/>
      <c r="E818" s="299"/>
      <c r="F818" s="345"/>
      <c r="G818" s="345"/>
      <c r="H818" s="345"/>
      <c r="I818" s="345"/>
      <c r="J818" s="345"/>
      <c r="K818" s="345"/>
      <c r="L818" s="345"/>
      <c r="M818" s="345"/>
      <c r="N818" s="345"/>
      <c r="O818" s="299"/>
      <c r="P818" s="299"/>
      <c r="Q818" s="299"/>
      <c r="R818" s="299"/>
      <c r="S818" s="299"/>
      <c r="T818" s="299"/>
      <c r="U818" s="299"/>
      <c r="V818" s="299"/>
      <c r="W818" s="299"/>
      <c r="X818" s="299"/>
      <c r="Y818" s="299"/>
      <c r="Z818" s="299"/>
      <c r="AA818" s="299"/>
      <c r="AB818" s="299"/>
      <c r="AC818" s="299"/>
      <c r="AD818" s="299"/>
      <c r="AE818" s="299"/>
      <c r="AF818" s="299"/>
      <c r="AG818" s="299"/>
      <c r="AH818" s="299"/>
      <c r="AI818" s="299"/>
      <c r="AJ818" s="299"/>
      <c r="AK818" s="299"/>
    </row>
    <row r="819" spans="1:37" ht="12.75" customHeight="1" x14ac:dyDescent="0.25">
      <c r="A819" s="299"/>
      <c r="B819" s="45"/>
      <c r="C819" s="299"/>
      <c r="D819" s="299"/>
      <c r="E819" s="299"/>
      <c r="F819" s="345"/>
      <c r="G819" s="345"/>
      <c r="H819" s="345"/>
      <c r="I819" s="345"/>
      <c r="J819" s="345"/>
      <c r="K819" s="345"/>
      <c r="L819" s="345"/>
      <c r="M819" s="345"/>
      <c r="N819" s="345"/>
      <c r="O819" s="299"/>
      <c r="P819" s="299"/>
      <c r="Q819" s="299"/>
      <c r="R819" s="299"/>
      <c r="S819" s="299"/>
      <c r="T819" s="299"/>
      <c r="U819" s="299"/>
      <c r="V819" s="299"/>
      <c r="W819" s="299"/>
      <c r="X819" s="299"/>
      <c r="Y819" s="299"/>
      <c r="Z819" s="299"/>
      <c r="AA819" s="299"/>
      <c r="AB819" s="299"/>
      <c r="AC819" s="299"/>
      <c r="AD819" s="299"/>
      <c r="AE819" s="299"/>
      <c r="AF819" s="299"/>
      <c r="AG819" s="299"/>
      <c r="AH819" s="299"/>
      <c r="AI819" s="299"/>
      <c r="AJ819" s="299"/>
      <c r="AK819" s="299"/>
    </row>
    <row r="820" spans="1:37" ht="12.75" customHeight="1" x14ac:dyDescent="0.25">
      <c r="A820" s="299"/>
      <c r="B820" s="45"/>
      <c r="C820" s="299"/>
      <c r="D820" s="299"/>
      <c r="E820" s="299"/>
      <c r="F820" s="345"/>
      <c r="G820" s="345"/>
      <c r="H820" s="345"/>
      <c r="I820" s="345"/>
      <c r="J820" s="345"/>
      <c r="K820" s="345"/>
      <c r="L820" s="345"/>
      <c r="M820" s="345"/>
      <c r="N820" s="345"/>
      <c r="O820" s="299"/>
      <c r="P820" s="299"/>
      <c r="Q820" s="299"/>
      <c r="R820" s="299"/>
      <c r="S820" s="299"/>
      <c r="T820" s="299"/>
      <c r="U820" s="299"/>
      <c r="V820" s="299"/>
      <c r="W820" s="299"/>
      <c r="X820" s="299"/>
      <c r="Y820" s="299"/>
      <c r="Z820" s="299"/>
      <c r="AA820" s="299"/>
      <c r="AB820" s="299"/>
      <c r="AC820" s="299"/>
      <c r="AD820" s="299"/>
      <c r="AE820" s="299"/>
      <c r="AF820" s="299"/>
      <c r="AG820" s="299"/>
      <c r="AH820" s="299"/>
      <c r="AI820" s="299"/>
      <c r="AJ820" s="299"/>
      <c r="AK820" s="299"/>
    </row>
    <row r="821" spans="1:37" ht="12.75" customHeight="1" x14ac:dyDescent="0.25">
      <c r="A821" s="299"/>
      <c r="B821" s="45"/>
      <c r="C821" s="299"/>
      <c r="D821" s="299"/>
      <c r="E821" s="299"/>
      <c r="F821" s="345"/>
      <c r="G821" s="345"/>
      <c r="H821" s="345"/>
      <c r="I821" s="345"/>
      <c r="J821" s="345"/>
      <c r="K821" s="345"/>
      <c r="L821" s="345"/>
      <c r="M821" s="345"/>
      <c r="N821" s="345"/>
      <c r="O821" s="299"/>
      <c r="P821" s="299"/>
      <c r="Q821" s="299"/>
      <c r="R821" s="299"/>
      <c r="S821" s="299"/>
      <c r="T821" s="299"/>
      <c r="U821" s="299"/>
      <c r="V821" s="299"/>
      <c r="W821" s="299"/>
      <c r="X821" s="299"/>
      <c r="Y821" s="299"/>
      <c r="Z821" s="299"/>
      <c r="AA821" s="299"/>
      <c r="AB821" s="299"/>
      <c r="AC821" s="299"/>
      <c r="AD821" s="299"/>
      <c r="AE821" s="299"/>
      <c r="AF821" s="299"/>
      <c r="AG821" s="299"/>
      <c r="AH821" s="299"/>
      <c r="AI821" s="299"/>
      <c r="AJ821" s="299"/>
      <c r="AK821" s="299"/>
    </row>
    <row r="822" spans="1:37" ht="12.75" customHeight="1" x14ac:dyDescent="0.25">
      <c r="A822" s="299"/>
      <c r="B822" s="45"/>
      <c r="C822" s="299"/>
      <c r="D822" s="299"/>
      <c r="E822" s="299"/>
      <c r="F822" s="345"/>
      <c r="G822" s="345"/>
      <c r="H822" s="345"/>
      <c r="I822" s="345"/>
      <c r="J822" s="345"/>
      <c r="K822" s="345"/>
      <c r="L822" s="345"/>
      <c r="M822" s="345"/>
      <c r="N822" s="345"/>
      <c r="O822" s="299"/>
      <c r="P822" s="299"/>
      <c r="Q822" s="299"/>
      <c r="R822" s="299"/>
      <c r="S822" s="299"/>
      <c r="T822" s="299"/>
      <c r="U822" s="299"/>
      <c r="V822" s="299"/>
      <c r="W822" s="299"/>
      <c r="X822" s="299"/>
      <c r="Y822" s="299"/>
      <c r="Z822" s="299"/>
      <c r="AA822" s="299"/>
      <c r="AB822" s="299"/>
      <c r="AC822" s="299"/>
      <c r="AD822" s="299"/>
      <c r="AE822" s="299"/>
      <c r="AF822" s="299"/>
      <c r="AG822" s="299"/>
      <c r="AH822" s="299"/>
      <c r="AI822" s="299"/>
      <c r="AJ822" s="299"/>
      <c r="AK822" s="299"/>
    </row>
    <row r="823" spans="1:37" ht="12.75" customHeight="1" x14ac:dyDescent="0.25">
      <c r="A823" s="299"/>
      <c r="B823" s="45"/>
      <c r="C823" s="299"/>
      <c r="D823" s="299"/>
      <c r="E823" s="299"/>
      <c r="F823" s="345"/>
      <c r="G823" s="345"/>
      <c r="H823" s="345"/>
      <c r="I823" s="345"/>
      <c r="J823" s="345"/>
      <c r="K823" s="345"/>
      <c r="L823" s="345"/>
      <c r="M823" s="345"/>
      <c r="N823" s="345"/>
      <c r="O823" s="299"/>
      <c r="P823" s="299"/>
      <c r="Q823" s="299"/>
      <c r="R823" s="299"/>
      <c r="S823" s="299"/>
      <c r="T823" s="299"/>
      <c r="U823" s="299"/>
      <c r="V823" s="299"/>
      <c r="W823" s="299"/>
      <c r="X823" s="299"/>
      <c r="Y823" s="299"/>
      <c r="Z823" s="299"/>
      <c r="AA823" s="299"/>
      <c r="AB823" s="299"/>
      <c r="AC823" s="299"/>
      <c r="AD823" s="299"/>
      <c r="AE823" s="299"/>
      <c r="AF823" s="299"/>
      <c r="AG823" s="299"/>
      <c r="AH823" s="299"/>
      <c r="AI823" s="299"/>
      <c r="AJ823" s="299"/>
      <c r="AK823" s="299"/>
    </row>
    <row r="824" spans="1:37" ht="12.75" customHeight="1" x14ac:dyDescent="0.25">
      <c r="A824" s="299"/>
      <c r="B824" s="45"/>
      <c r="C824" s="299"/>
      <c r="D824" s="299"/>
      <c r="E824" s="299"/>
      <c r="F824" s="345"/>
      <c r="G824" s="345"/>
      <c r="H824" s="345"/>
      <c r="I824" s="345"/>
      <c r="J824" s="345"/>
      <c r="K824" s="345"/>
      <c r="L824" s="345"/>
      <c r="M824" s="345"/>
      <c r="N824" s="345"/>
      <c r="O824" s="299"/>
      <c r="P824" s="299"/>
      <c r="Q824" s="299"/>
      <c r="R824" s="299"/>
      <c r="S824" s="299"/>
      <c r="T824" s="299"/>
      <c r="U824" s="299"/>
      <c r="V824" s="299"/>
      <c r="W824" s="299"/>
      <c r="X824" s="299"/>
      <c r="Y824" s="299"/>
      <c r="Z824" s="299"/>
      <c r="AA824" s="299"/>
      <c r="AB824" s="299"/>
      <c r="AC824" s="299"/>
      <c r="AD824" s="299"/>
      <c r="AE824" s="299"/>
      <c r="AF824" s="299"/>
      <c r="AG824" s="299"/>
      <c r="AH824" s="299"/>
      <c r="AI824" s="299"/>
      <c r="AJ824" s="299"/>
      <c r="AK824" s="299"/>
    </row>
    <row r="825" spans="1:37" ht="12.75" customHeight="1" x14ac:dyDescent="0.25">
      <c r="A825" s="299"/>
      <c r="B825" s="45"/>
      <c r="C825" s="299"/>
      <c r="D825" s="299"/>
      <c r="E825" s="299"/>
      <c r="F825" s="345"/>
      <c r="G825" s="345"/>
      <c r="H825" s="345"/>
      <c r="I825" s="345"/>
      <c r="J825" s="345"/>
      <c r="K825" s="345"/>
      <c r="L825" s="345"/>
      <c r="M825" s="345"/>
      <c r="N825" s="345"/>
      <c r="O825" s="299"/>
      <c r="P825" s="299"/>
      <c r="Q825" s="299"/>
      <c r="R825" s="299"/>
      <c r="S825" s="299"/>
      <c r="T825" s="299"/>
      <c r="U825" s="299"/>
      <c r="V825" s="299"/>
      <c r="W825" s="299"/>
      <c r="X825" s="299"/>
      <c r="Y825" s="299"/>
      <c r="Z825" s="299"/>
      <c r="AA825" s="299"/>
      <c r="AB825" s="299"/>
      <c r="AC825" s="299"/>
      <c r="AD825" s="299"/>
      <c r="AE825" s="299"/>
      <c r="AF825" s="299"/>
      <c r="AG825" s="299"/>
      <c r="AH825" s="299"/>
      <c r="AI825" s="299"/>
      <c r="AJ825" s="299"/>
      <c r="AK825" s="299"/>
    </row>
    <row r="826" spans="1:37" ht="12.75" customHeight="1" x14ac:dyDescent="0.25">
      <c r="A826" s="299"/>
      <c r="B826" s="45"/>
      <c r="C826" s="299"/>
      <c r="D826" s="299"/>
      <c r="E826" s="299"/>
      <c r="F826" s="345"/>
      <c r="G826" s="345"/>
      <c r="H826" s="345"/>
      <c r="I826" s="345"/>
      <c r="J826" s="345"/>
      <c r="K826" s="345"/>
      <c r="L826" s="345"/>
      <c r="M826" s="345"/>
      <c r="N826" s="345"/>
      <c r="O826" s="299"/>
      <c r="P826" s="299"/>
      <c r="Q826" s="299"/>
      <c r="R826" s="299"/>
      <c r="S826" s="299"/>
      <c r="T826" s="299"/>
      <c r="U826" s="299"/>
      <c r="V826" s="299"/>
      <c r="W826" s="299"/>
      <c r="X826" s="299"/>
      <c r="Y826" s="299"/>
      <c r="Z826" s="299"/>
      <c r="AA826" s="299"/>
      <c r="AB826" s="299"/>
      <c r="AC826" s="299"/>
      <c r="AD826" s="299"/>
      <c r="AE826" s="299"/>
      <c r="AF826" s="299"/>
      <c r="AG826" s="299"/>
      <c r="AH826" s="299"/>
      <c r="AI826" s="299"/>
      <c r="AJ826" s="299"/>
      <c r="AK826" s="299"/>
    </row>
    <row r="827" spans="1:37" ht="12.75" customHeight="1" x14ac:dyDescent="0.25">
      <c r="A827" s="299"/>
      <c r="B827" s="45"/>
      <c r="C827" s="299"/>
      <c r="D827" s="299"/>
      <c r="E827" s="299"/>
      <c r="F827" s="345"/>
      <c r="G827" s="345"/>
      <c r="H827" s="345"/>
      <c r="I827" s="345"/>
      <c r="J827" s="345"/>
      <c r="K827" s="345"/>
      <c r="L827" s="345"/>
      <c r="M827" s="345"/>
      <c r="N827" s="345"/>
      <c r="O827" s="299"/>
      <c r="P827" s="299"/>
      <c r="Q827" s="299"/>
      <c r="R827" s="299"/>
      <c r="S827" s="299"/>
      <c r="T827" s="299"/>
      <c r="U827" s="299"/>
      <c r="V827" s="299"/>
      <c r="W827" s="299"/>
      <c r="X827" s="299"/>
      <c r="Y827" s="299"/>
      <c r="Z827" s="299"/>
      <c r="AA827" s="299"/>
      <c r="AB827" s="299"/>
      <c r="AC827" s="299"/>
      <c r="AD827" s="299"/>
      <c r="AE827" s="299"/>
      <c r="AF827" s="299"/>
      <c r="AG827" s="299"/>
      <c r="AH827" s="299"/>
      <c r="AI827" s="299"/>
      <c r="AJ827" s="299"/>
      <c r="AK827" s="299"/>
    </row>
    <row r="828" spans="1:37" ht="12.75" customHeight="1" x14ac:dyDescent="0.25">
      <c r="A828" s="299"/>
      <c r="B828" s="45"/>
      <c r="C828" s="299"/>
      <c r="D828" s="299"/>
      <c r="E828" s="299"/>
      <c r="F828" s="345"/>
      <c r="G828" s="345"/>
      <c r="H828" s="345"/>
      <c r="I828" s="345"/>
      <c r="J828" s="345"/>
      <c r="K828" s="345"/>
      <c r="L828" s="345"/>
      <c r="M828" s="345"/>
      <c r="N828" s="345"/>
      <c r="O828" s="299"/>
      <c r="P828" s="299"/>
      <c r="Q828" s="299"/>
      <c r="R828" s="299"/>
      <c r="S828" s="299"/>
      <c r="T828" s="299"/>
      <c r="U828" s="299"/>
      <c r="V828" s="299"/>
      <c r="W828" s="299"/>
      <c r="X828" s="299"/>
      <c r="Y828" s="299"/>
      <c r="Z828" s="299"/>
      <c r="AA828" s="299"/>
      <c r="AB828" s="299"/>
      <c r="AC828" s="299"/>
      <c r="AD828" s="299"/>
      <c r="AE828" s="299"/>
      <c r="AF828" s="299"/>
      <c r="AG828" s="299"/>
      <c r="AH828" s="299"/>
      <c r="AI828" s="299"/>
      <c r="AJ828" s="299"/>
      <c r="AK828" s="299"/>
    </row>
    <row r="829" spans="1:37" ht="12.75" customHeight="1" x14ac:dyDescent="0.25">
      <c r="A829" s="299"/>
      <c r="B829" s="45"/>
      <c r="C829" s="299"/>
      <c r="D829" s="299"/>
      <c r="E829" s="299"/>
      <c r="F829" s="345"/>
      <c r="G829" s="345"/>
      <c r="H829" s="345"/>
      <c r="I829" s="345"/>
      <c r="J829" s="345"/>
      <c r="K829" s="345"/>
      <c r="L829" s="345"/>
      <c r="M829" s="345"/>
      <c r="N829" s="345"/>
      <c r="O829" s="299"/>
      <c r="P829" s="299"/>
      <c r="Q829" s="299"/>
      <c r="R829" s="299"/>
      <c r="S829" s="299"/>
      <c r="T829" s="299"/>
      <c r="U829" s="299"/>
      <c r="V829" s="299"/>
      <c r="W829" s="299"/>
      <c r="X829" s="299"/>
      <c r="Y829" s="299"/>
      <c r="Z829" s="299"/>
      <c r="AA829" s="299"/>
      <c r="AB829" s="299"/>
      <c r="AC829" s="299"/>
      <c r="AD829" s="299"/>
      <c r="AE829" s="299"/>
      <c r="AF829" s="299"/>
      <c r="AG829" s="299"/>
      <c r="AH829" s="299"/>
      <c r="AI829" s="299"/>
      <c r="AJ829" s="299"/>
      <c r="AK829" s="299"/>
    </row>
    <row r="830" spans="1:37" ht="12.75" customHeight="1" x14ac:dyDescent="0.25">
      <c r="A830" s="299"/>
      <c r="B830" s="45"/>
      <c r="C830" s="299"/>
      <c r="D830" s="299"/>
      <c r="E830" s="299"/>
      <c r="F830" s="345"/>
      <c r="G830" s="345"/>
      <c r="H830" s="345"/>
      <c r="I830" s="345"/>
      <c r="J830" s="345"/>
      <c r="K830" s="345"/>
      <c r="L830" s="345"/>
      <c r="M830" s="345"/>
      <c r="N830" s="345"/>
      <c r="O830" s="299"/>
      <c r="P830" s="299"/>
      <c r="Q830" s="299"/>
      <c r="R830" s="299"/>
      <c r="S830" s="299"/>
      <c r="T830" s="299"/>
      <c r="U830" s="299"/>
      <c r="V830" s="299"/>
      <c r="W830" s="299"/>
      <c r="X830" s="299"/>
      <c r="Y830" s="299"/>
      <c r="Z830" s="299"/>
      <c r="AA830" s="299"/>
      <c r="AB830" s="299"/>
      <c r="AC830" s="299"/>
      <c r="AD830" s="299"/>
      <c r="AE830" s="299"/>
      <c r="AF830" s="299"/>
      <c r="AG830" s="299"/>
      <c r="AH830" s="299"/>
      <c r="AI830" s="299"/>
      <c r="AJ830" s="299"/>
      <c r="AK830" s="299"/>
    </row>
    <row r="831" spans="1:37" ht="12.75" customHeight="1" x14ac:dyDescent="0.25">
      <c r="A831" s="299"/>
      <c r="B831" s="45"/>
      <c r="C831" s="299"/>
      <c r="D831" s="299"/>
      <c r="E831" s="299"/>
      <c r="F831" s="345"/>
      <c r="G831" s="345"/>
      <c r="H831" s="345"/>
      <c r="I831" s="345"/>
      <c r="J831" s="345"/>
      <c r="K831" s="345"/>
      <c r="L831" s="345"/>
      <c r="M831" s="345"/>
      <c r="N831" s="345"/>
      <c r="O831" s="299"/>
      <c r="P831" s="299"/>
      <c r="Q831" s="299"/>
      <c r="R831" s="299"/>
      <c r="S831" s="299"/>
      <c r="T831" s="299"/>
      <c r="U831" s="299"/>
      <c r="V831" s="299"/>
      <c r="W831" s="299"/>
      <c r="X831" s="299"/>
      <c r="Y831" s="299"/>
      <c r="Z831" s="299"/>
      <c r="AA831" s="299"/>
      <c r="AB831" s="299"/>
      <c r="AC831" s="299"/>
      <c r="AD831" s="299"/>
      <c r="AE831" s="299"/>
      <c r="AF831" s="299"/>
      <c r="AG831" s="299"/>
      <c r="AH831" s="299"/>
      <c r="AI831" s="299"/>
      <c r="AJ831" s="299"/>
      <c r="AK831" s="299"/>
    </row>
    <row r="832" spans="1:37" ht="12.75" customHeight="1" x14ac:dyDescent="0.25">
      <c r="A832" s="299"/>
      <c r="B832" s="45"/>
      <c r="C832" s="299"/>
      <c r="D832" s="299"/>
      <c r="E832" s="299"/>
      <c r="F832" s="345"/>
      <c r="G832" s="345"/>
      <c r="H832" s="345"/>
      <c r="I832" s="345"/>
      <c r="J832" s="345"/>
      <c r="K832" s="345"/>
      <c r="L832" s="345"/>
      <c r="M832" s="345"/>
      <c r="N832" s="345"/>
      <c r="O832" s="299"/>
      <c r="P832" s="299"/>
      <c r="Q832" s="299"/>
      <c r="R832" s="299"/>
      <c r="S832" s="299"/>
      <c r="T832" s="299"/>
      <c r="U832" s="299"/>
      <c r="V832" s="299"/>
      <c r="W832" s="299"/>
      <c r="X832" s="299"/>
      <c r="Y832" s="299"/>
      <c r="Z832" s="299"/>
      <c r="AA832" s="299"/>
      <c r="AB832" s="299"/>
      <c r="AC832" s="299"/>
      <c r="AD832" s="299"/>
      <c r="AE832" s="299"/>
      <c r="AF832" s="299"/>
      <c r="AG832" s="299"/>
      <c r="AH832" s="299"/>
      <c r="AI832" s="299"/>
      <c r="AJ832" s="299"/>
      <c r="AK832" s="299"/>
    </row>
    <row r="833" spans="1:37" ht="12.75" customHeight="1" x14ac:dyDescent="0.25">
      <c r="A833" s="299"/>
      <c r="B833" s="45"/>
      <c r="C833" s="299"/>
      <c r="D833" s="299"/>
      <c r="E833" s="299"/>
      <c r="F833" s="345"/>
      <c r="G833" s="345"/>
      <c r="H833" s="345"/>
      <c r="I833" s="345"/>
      <c r="J833" s="345"/>
      <c r="K833" s="345"/>
      <c r="L833" s="345"/>
      <c r="M833" s="345"/>
      <c r="N833" s="345"/>
      <c r="O833" s="299"/>
      <c r="P833" s="299"/>
      <c r="Q833" s="299"/>
      <c r="R833" s="299"/>
      <c r="S833" s="299"/>
      <c r="T833" s="299"/>
      <c r="U833" s="299"/>
      <c r="V833" s="299"/>
      <c r="W833" s="299"/>
      <c r="X833" s="299"/>
      <c r="Y833" s="299"/>
      <c r="Z833" s="299"/>
      <c r="AA833" s="299"/>
      <c r="AB833" s="299"/>
      <c r="AC833" s="299"/>
      <c r="AD833" s="299"/>
      <c r="AE833" s="299"/>
      <c r="AF833" s="299"/>
      <c r="AG833" s="299"/>
      <c r="AH833" s="299"/>
      <c r="AI833" s="299"/>
      <c r="AJ833" s="299"/>
      <c r="AK833" s="299"/>
    </row>
    <row r="834" spans="1:37" ht="12.75" customHeight="1" x14ac:dyDescent="0.25">
      <c r="A834" s="299"/>
      <c r="B834" s="45"/>
      <c r="C834" s="299"/>
      <c r="D834" s="299"/>
      <c r="E834" s="299"/>
      <c r="F834" s="345"/>
      <c r="G834" s="345"/>
      <c r="H834" s="345"/>
      <c r="I834" s="345"/>
      <c r="J834" s="345"/>
      <c r="K834" s="345"/>
      <c r="L834" s="345"/>
      <c r="M834" s="345"/>
      <c r="N834" s="345"/>
      <c r="O834" s="299"/>
      <c r="P834" s="299"/>
      <c r="Q834" s="299"/>
      <c r="R834" s="299"/>
      <c r="S834" s="299"/>
      <c r="T834" s="299"/>
      <c r="U834" s="299"/>
      <c r="V834" s="299"/>
      <c r="W834" s="299"/>
      <c r="X834" s="299"/>
      <c r="Y834" s="299"/>
      <c r="Z834" s="299"/>
      <c r="AA834" s="299"/>
      <c r="AB834" s="299"/>
      <c r="AC834" s="299"/>
      <c r="AD834" s="299"/>
      <c r="AE834" s="299"/>
      <c r="AF834" s="299"/>
      <c r="AG834" s="299"/>
      <c r="AH834" s="299"/>
      <c r="AI834" s="299"/>
      <c r="AJ834" s="299"/>
      <c r="AK834" s="299"/>
    </row>
    <row r="835" spans="1:37" ht="12.75" customHeight="1" x14ac:dyDescent="0.25">
      <c r="A835" s="299"/>
      <c r="B835" s="45"/>
      <c r="C835" s="299"/>
      <c r="D835" s="299"/>
      <c r="E835" s="299"/>
      <c r="F835" s="345"/>
      <c r="G835" s="345"/>
      <c r="H835" s="345"/>
      <c r="I835" s="345"/>
      <c r="J835" s="345"/>
      <c r="K835" s="345"/>
      <c r="L835" s="345"/>
      <c r="M835" s="345"/>
      <c r="N835" s="345"/>
      <c r="O835" s="299"/>
      <c r="P835" s="299"/>
      <c r="Q835" s="299"/>
      <c r="R835" s="299"/>
      <c r="S835" s="299"/>
      <c r="T835" s="299"/>
      <c r="U835" s="299"/>
      <c r="V835" s="299"/>
      <c r="W835" s="299"/>
      <c r="X835" s="299"/>
      <c r="Y835" s="299"/>
      <c r="Z835" s="299"/>
      <c r="AA835" s="299"/>
      <c r="AB835" s="299"/>
      <c r="AC835" s="299"/>
      <c r="AD835" s="299"/>
      <c r="AE835" s="299"/>
      <c r="AF835" s="299"/>
      <c r="AG835" s="299"/>
      <c r="AH835" s="299"/>
      <c r="AI835" s="299"/>
      <c r="AJ835" s="299"/>
      <c r="AK835" s="299"/>
    </row>
    <row r="836" spans="1:37" ht="12.75" customHeight="1" x14ac:dyDescent="0.25">
      <c r="A836" s="299"/>
      <c r="B836" s="45"/>
      <c r="C836" s="299"/>
      <c r="D836" s="299"/>
      <c r="E836" s="299"/>
      <c r="F836" s="345"/>
      <c r="G836" s="345"/>
      <c r="H836" s="345"/>
      <c r="I836" s="345"/>
      <c r="J836" s="345"/>
      <c r="K836" s="345"/>
      <c r="L836" s="345"/>
      <c r="M836" s="345"/>
      <c r="N836" s="345"/>
      <c r="O836" s="299"/>
      <c r="P836" s="299"/>
      <c r="Q836" s="299"/>
      <c r="R836" s="299"/>
      <c r="S836" s="299"/>
      <c r="T836" s="299"/>
      <c r="U836" s="299"/>
      <c r="V836" s="299"/>
      <c r="W836" s="299"/>
      <c r="X836" s="299"/>
      <c r="Y836" s="299"/>
      <c r="Z836" s="299"/>
      <c r="AA836" s="299"/>
      <c r="AB836" s="299"/>
      <c r="AC836" s="299"/>
      <c r="AD836" s="299"/>
      <c r="AE836" s="299"/>
      <c r="AF836" s="299"/>
      <c r="AG836" s="299"/>
      <c r="AH836" s="299"/>
      <c r="AI836" s="299"/>
      <c r="AJ836" s="299"/>
      <c r="AK836" s="299"/>
    </row>
    <row r="837" spans="1:37" ht="12.75" customHeight="1" x14ac:dyDescent="0.25">
      <c r="A837" s="299"/>
      <c r="B837" s="45"/>
      <c r="C837" s="299"/>
      <c r="D837" s="299"/>
      <c r="E837" s="299"/>
      <c r="F837" s="345"/>
      <c r="G837" s="345"/>
      <c r="H837" s="345"/>
      <c r="I837" s="345"/>
      <c r="J837" s="345"/>
      <c r="K837" s="345"/>
      <c r="L837" s="345"/>
      <c r="M837" s="345"/>
      <c r="N837" s="345"/>
      <c r="O837" s="299"/>
      <c r="P837" s="299"/>
      <c r="Q837" s="299"/>
      <c r="R837" s="299"/>
      <c r="S837" s="299"/>
      <c r="T837" s="299"/>
      <c r="U837" s="299"/>
      <c r="V837" s="299"/>
      <c r="W837" s="299"/>
      <c r="X837" s="299"/>
      <c r="Y837" s="299"/>
      <c r="Z837" s="299"/>
      <c r="AA837" s="299"/>
      <c r="AB837" s="299"/>
      <c r="AC837" s="299"/>
      <c r="AD837" s="299"/>
      <c r="AE837" s="299"/>
      <c r="AF837" s="299"/>
      <c r="AG837" s="299"/>
      <c r="AH837" s="299"/>
      <c r="AI837" s="299"/>
      <c r="AJ837" s="299"/>
      <c r="AK837" s="299"/>
    </row>
    <row r="838" spans="1:37" ht="12.75" customHeight="1" x14ac:dyDescent="0.25">
      <c r="A838" s="299"/>
      <c r="B838" s="45"/>
      <c r="C838" s="299"/>
      <c r="D838" s="299"/>
      <c r="E838" s="299"/>
      <c r="F838" s="345"/>
      <c r="G838" s="345"/>
      <c r="H838" s="345"/>
      <c r="I838" s="345"/>
      <c r="J838" s="345"/>
      <c r="K838" s="345"/>
      <c r="L838" s="345"/>
      <c r="M838" s="345"/>
      <c r="N838" s="345"/>
      <c r="O838" s="299"/>
      <c r="P838" s="299"/>
      <c r="Q838" s="299"/>
      <c r="R838" s="299"/>
      <c r="S838" s="299"/>
      <c r="T838" s="299"/>
      <c r="U838" s="299"/>
      <c r="V838" s="299"/>
      <c r="W838" s="299"/>
      <c r="X838" s="299"/>
      <c r="Y838" s="299"/>
      <c r="Z838" s="299"/>
      <c r="AA838" s="299"/>
      <c r="AB838" s="299"/>
      <c r="AC838" s="299"/>
      <c r="AD838" s="299"/>
      <c r="AE838" s="299"/>
      <c r="AF838" s="299"/>
      <c r="AG838" s="299"/>
      <c r="AH838" s="299"/>
      <c r="AI838" s="299"/>
      <c r="AJ838" s="299"/>
      <c r="AK838" s="299"/>
    </row>
    <row r="839" spans="1:37" ht="12.75" customHeight="1" x14ac:dyDescent="0.25">
      <c r="A839" s="299"/>
      <c r="B839" s="45"/>
      <c r="C839" s="299"/>
      <c r="D839" s="299"/>
      <c r="E839" s="299"/>
      <c r="F839" s="345"/>
      <c r="G839" s="345"/>
      <c r="H839" s="345"/>
      <c r="I839" s="345"/>
      <c r="J839" s="345"/>
      <c r="K839" s="345"/>
      <c r="L839" s="345"/>
      <c r="M839" s="345"/>
      <c r="N839" s="345"/>
      <c r="O839" s="299"/>
      <c r="P839" s="299"/>
      <c r="Q839" s="299"/>
      <c r="R839" s="299"/>
      <c r="S839" s="299"/>
      <c r="T839" s="299"/>
      <c r="U839" s="299"/>
      <c r="V839" s="299"/>
      <c r="W839" s="299"/>
      <c r="X839" s="299"/>
      <c r="Y839" s="299"/>
      <c r="Z839" s="299"/>
      <c r="AA839" s="299"/>
      <c r="AB839" s="299"/>
      <c r="AC839" s="299"/>
      <c r="AD839" s="299"/>
      <c r="AE839" s="299"/>
      <c r="AF839" s="299"/>
      <c r="AG839" s="299"/>
      <c r="AH839" s="299"/>
      <c r="AI839" s="299"/>
      <c r="AJ839" s="299"/>
      <c r="AK839" s="299"/>
    </row>
    <row r="840" spans="1:37" ht="12.75" customHeight="1" x14ac:dyDescent="0.25">
      <c r="A840" s="299"/>
      <c r="B840" s="45"/>
      <c r="C840" s="299"/>
      <c r="D840" s="299"/>
      <c r="E840" s="299"/>
      <c r="F840" s="345"/>
      <c r="G840" s="345"/>
      <c r="H840" s="345"/>
      <c r="I840" s="345"/>
      <c r="J840" s="345"/>
      <c r="K840" s="345"/>
      <c r="L840" s="345"/>
      <c r="M840" s="345"/>
      <c r="N840" s="345"/>
      <c r="O840" s="299"/>
      <c r="P840" s="299"/>
      <c r="Q840" s="299"/>
      <c r="R840" s="299"/>
      <c r="S840" s="299"/>
      <c r="T840" s="299"/>
      <c r="U840" s="299"/>
      <c r="V840" s="299"/>
      <c r="W840" s="299"/>
      <c r="X840" s="299"/>
      <c r="Y840" s="299"/>
      <c r="Z840" s="299"/>
      <c r="AA840" s="299"/>
      <c r="AB840" s="299"/>
      <c r="AC840" s="299"/>
      <c r="AD840" s="299"/>
      <c r="AE840" s="299"/>
      <c r="AF840" s="299"/>
      <c r="AG840" s="299"/>
      <c r="AH840" s="299"/>
      <c r="AI840" s="299"/>
      <c r="AJ840" s="299"/>
      <c r="AK840" s="299"/>
    </row>
    <row r="841" spans="1:37" ht="12.75" customHeight="1" x14ac:dyDescent="0.25">
      <c r="A841" s="299"/>
      <c r="B841" s="45"/>
      <c r="C841" s="299"/>
      <c r="D841" s="299"/>
      <c r="E841" s="299"/>
      <c r="F841" s="345"/>
      <c r="G841" s="345"/>
      <c r="H841" s="345"/>
      <c r="I841" s="345"/>
      <c r="J841" s="345"/>
      <c r="K841" s="345"/>
      <c r="L841" s="345"/>
      <c r="M841" s="345"/>
      <c r="N841" s="345"/>
      <c r="O841" s="299"/>
      <c r="P841" s="299"/>
      <c r="Q841" s="299"/>
      <c r="R841" s="299"/>
      <c r="S841" s="299"/>
      <c r="T841" s="299"/>
      <c r="U841" s="299"/>
      <c r="V841" s="299"/>
      <c r="W841" s="299"/>
      <c r="X841" s="299"/>
      <c r="Y841" s="299"/>
      <c r="Z841" s="299"/>
      <c r="AA841" s="299"/>
      <c r="AB841" s="299"/>
      <c r="AC841" s="299"/>
      <c r="AD841" s="299"/>
      <c r="AE841" s="299"/>
      <c r="AF841" s="299"/>
      <c r="AG841" s="299"/>
      <c r="AH841" s="299"/>
      <c r="AI841" s="299"/>
      <c r="AJ841" s="299"/>
      <c r="AK841" s="299"/>
    </row>
    <row r="842" spans="1:37" ht="12.75" customHeight="1" x14ac:dyDescent="0.25">
      <c r="A842" s="299"/>
      <c r="B842" s="45"/>
      <c r="C842" s="299"/>
      <c r="D842" s="299"/>
      <c r="E842" s="299"/>
      <c r="F842" s="345"/>
      <c r="G842" s="345"/>
      <c r="H842" s="345"/>
      <c r="I842" s="345"/>
      <c r="J842" s="345"/>
      <c r="K842" s="345"/>
      <c r="L842" s="345"/>
      <c r="M842" s="345"/>
      <c r="N842" s="345"/>
      <c r="O842" s="299"/>
      <c r="P842" s="299"/>
      <c r="Q842" s="299"/>
      <c r="R842" s="299"/>
      <c r="S842" s="299"/>
      <c r="T842" s="299"/>
      <c r="U842" s="299"/>
      <c r="V842" s="299"/>
      <c r="W842" s="299"/>
      <c r="X842" s="299"/>
      <c r="Y842" s="299"/>
      <c r="Z842" s="299"/>
      <c r="AA842" s="299"/>
      <c r="AB842" s="299"/>
      <c r="AC842" s="299"/>
      <c r="AD842" s="299"/>
      <c r="AE842" s="299"/>
      <c r="AF842" s="299"/>
      <c r="AG842" s="299"/>
      <c r="AH842" s="299"/>
      <c r="AI842" s="299"/>
      <c r="AJ842" s="299"/>
      <c r="AK842" s="299"/>
    </row>
    <row r="843" spans="1:37" ht="12.75" customHeight="1" x14ac:dyDescent="0.25">
      <c r="A843" s="299"/>
      <c r="B843" s="45"/>
      <c r="C843" s="299"/>
      <c r="D843" s="299"/>
      <c r="E843" s="299"/>
      <c r="F843" s="345"/>
      <c r="G843" s="345"/>
      <c r="H843" s="345"/>
      <c r="I843" s="345"/>
      <c r="J843" s="345"/>
      <c r="K843" s="345"/>
      <c r="L843" s="345"/>
      <c r="M843" s="345"/>
      <c r="N843" s="345"/>
      <c r="O843" s="299"/>
      <c r="P843" s="299"/>
      <c r="Q843" s="299"/>
      <c r="R843" s="299"/>
      <c r="S843" s="299"/>
      <c r="T843" s="299"/>
      <c r="U843" s="299"/>
      <c r="V843" s="299"/>
      <c r="W843" s="299"/>
      <c r="X843" s="299"/>
      <c r="Y843" s="299"/>
      <c r="Z843" s="299"/>
      <c r="AA843" s="299"/>
      <c r="AB843" s="299"/>
      <c r="AC843" s="299"/>
      <c r="AD843" s="299"/>
      <c r="AE843" s="299"/>
      <c r="AF843" s="299"/>
      <c r="AG843" s="299"/>
      <c r="AH843" s="299"/>
      <c r="AI843" s="299"/>
      <c r="AJ843" s="299"/>
      <c r="AK843" s="299"/>
    </row>
    <row r="844" spans="1:37" ht="12.75" customHeight="1" x14ac:dyDescent="0.25">
      <c r="A844" s="299"/>
      <c r="B844" s="45"/>
      <c r="C844" s="299"/>
      <c r="D844" s="299"/>
      <c r="E844" s="299"/>
      <c r="F844" s="345"/>
      <c r="G844" s="345"/>
      <c r="H844" s="345"/>
      <c r="I844" s="345"/>
      <c r="J844" s="345"/>
      <c r="K844" s="345"/>
      <c r="L844" s="345"/>
      <c r="M844" s="345"/>
      <c r="N844" s="345"/>
      <c r="O844" s="299"/>
      <c r="P844" s="299"/>
      <c r="Q844" s="299"/>
      <c r="R844" s="299"/>
      <c r="S844" s="299"/>
      <c r="T844" s="299"/>
      <c r="U844" s="299"/>
      <c r="V844" s="299"/>
      <c r="W844" s="299"/>
      <c r="X844" s="299"/>
      <c r="Y844" s="299"/>
      <c r="Z844" s="299"/>
      <c r="AA844" s="299"/>
      <c r="AB844" s="299"/>
      <c r="AC844" s="299"/>
      <c r="AD844" s="299"/>
      <c r="AE844" s="299"/>
      <c r="AF844" s="299"/>
      <c r="AG844" s="299"/>
      <c r="AH844" s="299"/>
      <c r="AI844" s="299"/>
      <c r="AJ844" s="299"/>
      <c r="AK844" s="299"/>
    </row>
    <row r="845" spans="1:37" ht="12.75" customHeight="1" x14ac:dyDescent="0.25">
      <c r="A845" s="299"/>
      <c r="B845" s="45"/>
      <c r="C845" s="299"/>
      <c r="D845" s="299"/>
      <c r="E845" s="299"/>
      <c r="F845" s="345"/>
      <c r="G845" s="345"/>
      <c r="H845" s="345"/>
      <c r="I845" s="345"/>
      <c r="J845" s="345"/>
      <c r="K845" s="345"/>
      <c r="L845" s="345"/>
      <c r="M845" s="345"/>
      <c r="N845" s="345"/>
      <c r="O845" s="299"/>
      <c r="P845" s="299"/>
      <c r="Q845" s="299"/>
      <c r="R845" s="299"/>
      <c r="S845" s="299"/>
      <c r="T845" s="299"/>
      <c r="U845" s="299"/>
      <c r="V845" s="299"/>
      <c r="W845" s="299"/>
      <c r="X845" s="299"/>
      <c r="Y845" s="299"/>
      <c r="Z845" s="299"/>
      <c r="AA845" s="299"/>
      <c r="AB845" s="299"/>
      <c r="AC845" s="299"/>
      <c r="AD845" s="299"/>
      <c r="AE845" s="299"/>
      <c r="AF845" s="299"/>
      <c r="AG845" s="299"/>
      <c r="AH845" s="299"/>
      <c r="AI845" s="299"/>
      <c r="AJ845" s="299"/>
      <c r="AK845" s="299"/>
    </row>
    <row r="846" spans="1:37" ht="12.75" customHeight="1" x14ac:dyDescent="0.25">
      <c r="A846" s="299"/>
      <c r="B846" s="45"/>
      <c r="C846" s="299"/>
      <c r="D846" s="299"/>
      <c r="E846" s="299"/>
      <c r="F846" s="345"/>
      <c r="G846" s="345"/>
      <c r="H846" s="345"/>
      <c r="I846" s="345"/>
      <c r="J846" s="345"/>
      <c r="K846" s="345"/>
      <c r="L846" s="345"/>
      <c r="M846" s="345"/>
      <c r="N846" s="345"/>
      <c r="O846" s="299"/>
      <c r="P846" s="299"/>
      <c r="Q846" s="299"/>
      <c r="R846" s="299"/>
      <c r="S846" s="299"/>
      <c r="T846" s="299"/>
      <c r="U846" s="299"/>
      <c r="V846" s="299"/>
      <c r="W846" s="299"/>
      <c r="X846" s="299"/>
      <c r="Y846" s="299"/>
      <c r="Z846" s="299"/>
      <c r="AA846" s="299"/>
      <c r="AB846" s="299"/>
      <c r="AC846" s="299"/>
      <c r="AD846" s="299"/>
      <c r="AE846" s="299"/>
      <c r="AF846" s="299"/>
      <c r="AG846" s="299"/>
      <c r="AH846" s="299"/>
      <c r="AI846" s="299"/>
      <c r="AJ846" s="299"/>
      <c r="AK846" s="299"/>
    </row>
    <row r="847" spans="1:37" ht="12.75" customHeight="1" x14ac:dyDescent="0.25">
      <c r="A847" s="299"/>
      <c r="B847" s="45"/>
      <c r="C847" s="299"/>
      <c r="D847" s="299"/>
      <c r="E847" s="299"/>
      <c r="F847" s="345"/>
      <c r="G847" s="345"/>
      <c r="H847" s="345"/>
      <c r="I847" s="345"/>
      <c r="J847" s="345"/>
      <c r="K847" s="345"/>
      <c r="L847" s="345"/>
      <c r="M847" s="345"/>
      <c r="N847" s="345"/>
      <c r="O847" s="299"/>
      <c r="P847" s="299"/>
      <c r="Q847" s="299"/>
      <c r="R847" s="299"/>
      <c r="S847" s="299"/>
      <c r="T847" s="299"/>
      <c r="U847" s="299"/>
      <c r="V847" s="299"/>
      <c r="W847" s="299"/>
      <c r="X847" s="299"/>
      <c r="Y847" s="299"/>
      <c r="Z847" s="299"/>
      <c r="AA847" s="299"/>
      <c r="AB847" s="299"/>
      <c r="AC847" s="299"/>
      <c r="AD847" s="299"/>
      <c r="AE847" s="299"/>
      <c r="AF847" s="299"/>
      <c r="AG847" s="299"/>
      <c r="AH847" s="299"/>
      <c r="AI847" s="299"/>
      <c r="AJ847" s="299"/>
      <c r="AK847" s="299"/>
    </row>
    <row r="848" spans="1:37" ht="12.75" customHeight="1" x14ac:dyDescent="0.25">
      <c r="A848" s="299"/>
      <c r="B848" s="45"/>
      <c r="C848" s="299"/>
      <c r="D848" s="299"/>
      <c r="E848" s="299"/>
      <c r="F848" s="345"/>
      <c r="G848" s="345"/>
      <c r="H848" s="345"/>
      <c r="I848" s="345"/>
      <c r="J848" s="345"/>
      <c r="K848" s="345"/>
      <c r="L848" s="345"/>
      <c r="M848" s="345"/>
      <c r="N848" s="345"/>
      <c r="O848" s="299"/>
      <c r="P848" s="299"/>
      <c r="Q848" s="299"/>
      <c r="R848" s="299"/>
      <c r="S848" s="299"/>
      <c r="T848" s="299"/>
      <c r="U848" s="299"/>
      <c r="V848" s="299"/>
      <c r="W848" s="299"/>
      <c r="X848" s="299"/>
      <c r="Y848" s="299"/>
      <c r="Z848" s="299"/>
      <c r="AA848" s="299"/>
      <c r="AB848" s="299"/>
      <c r="AC848" s="299"/>
      <c r="AD848" s="299"/>
      <c r="AE848" s="299"/>
      <c r="AF848" s="299"/>
      <c r="AG848" s="299"/>
      <c r="AH848" s="299"/>
      <c r="AI848" s="299"/>
      <c r="AJ848" s="299"/>
      <c r="AK848" s="299"/>
    </row>
    <row r="849" spans="1:37" ht="12.75" customHeight="1" x14ac:dyDescent="0.25">
      <c r="A849" s="299"/>
      <c r="B849" s="45"/>
      <c r="C849" s="299"/>
      <c r="D849" s="299"/>
      <c r="E849" s="299"/>
      <c r="F849" s="345"/>
      <c r="G849" s="345"/>
      <c r="H849" s="345"/>
      <c r="I849" s="345"/>
      <c r="J849" s="345"/>
      <c r="K849" s="345"/>
      <c r="L849" s="345"/>
      <c r="M849" s="345"/>
      <c r="N849" s="345"/>
      <c r="O849" s="299"/>
      <c r="P849" s="299"/>
      <c r="Q849" s="299"/>
      <c r="R849" s="299"/>
      <c r="S849" s="299"/>
      <c r="T849" s="299"/>
      <c r="U849" s="299"/>
      <c r="V849" s="299"/>
      <c r="W849" s="299"/>
      <c r="X849" s="299"/>
      <c r="Y849" s="299"/>
      <c r="Z849" s="299"/>
      <c r="AA849" s="299"/>
      <c r="AB849" s="299"/>
      <c r="AC849" s="299"/>
      <c r="AD849" s="299"/>
      <c r="AE849" s="299"/>
      <c r="AF849" s="299"/>
      <c r="AG849" s="299"/>
      <c r="AH849" s="299"/>
      <c r="AI849" s="299"/>
      <c r="AJ849" s="299"/>
      <c r="AK849" s="299"/>
    </row>
    <row r="850" spans="1:37" ht="12.75" customHeight="1" x14ac:dyDescent="0.25">
      <c r="A850" s="299"/>
      <c r="B850" s="45"/>
      <c r="C850" s="299"/>
      <c r="D850" s="299"/>
      <c r="E850" s="299"/>
      <c r="F850" s="345"/>
      <c r="G850" s="345"/>
      <c r="H850" s="345"/>
      <c r="I850" s="345"/>
      <c r="J850" s="345"/>
      <c r="K850" s="345"/>
      <c r="L850" s="345"/>
      <c r="M850" s="345"/>
      <c r="N850" s="345"/>
      <c r="O850" s="299"/>
      <c r="P850" s="299"/>
      <c r="Q850" s="299"/>
      <c r="R850" s="299"/>
      <c r="S850" s="299"/>
      <c r="T850" s="299"/>
      <c r="U850" s="299"/>
      <c r="V850" s="299"/>
      <c r="W850" s="299"/>
      <c r="X850" s="299"/>
      <c r="Y850" s="299"/>
      <c r="Z850" s="299"/>
      <c r="AA850" s="299"/>
      <c r="AB850" s="299"/>
      <c r="AC850" s="299"/>
      <c r="AD850" s="299"/>
      <c r="AE850" s="299"/>
      <c r="AF850" s="299"/>
      <c r="AG850" s="299"/>
      <c r="AH850" s="299"/>
      <c r="AI850" s="299"/>
      <c r="AJ850" s="299"/>
      <c r="AK850" s="299"/>
    </row>
    <row r="851" spans="1:37" ht="12.75" customHeight="1" x14ac:dyDescent="0.25">
      <c r="A851" s="299"/>
      <c r="B851" s="45"/>
      <c r="C851" s="299"/>
      <c r="D851" s="299"/>
      <c r="E851" s="299"/>
      <c r="F851" s="345"/>
      <c r="G851" s="345"/>
      <c r="H851" s="345"/>
      <c r="I851" s="345"/>
      <c r="J851" s="345"/>
      <c r="K851" s="345"/>
      <c r="L851" s="345"/>
      <c r="M851" s="345"/>
      <c r="N851" s="345"/>
      <c r="O851" s="299"/>
      <c r="P851" s="299"/>
      <c r="Q851" s="299"/>
      <c r="R851" s="299"/>
      <c r="S851" s="299"/>
      <c r="T851" s="299"/>
      <c r="U851" s="299"/>
      <c r="V851" s="299"/>
      <c r="W851" s="299"/>
      <c r="X851" s="299"/>
      <c r="Y851" s="299"/>
      <c r="Z851" s="299"/>
      <c r="AA851" s="299"/>
      <c r="AB851" s="299"/>
      <c r="AC851" s="299"/>
      <c r="AD851" s="299"/>
      <c r="AE851" s="299"/>
      <c r="AF851" s="299"/>
      <c r="AG851" s="299"/>
      <c r="AH851" s="299"/>
      <c r="AI851" s="299"/>
      <c r="AJ851" s="299"/>
      <c r="AK851" s="299"/>
    </row>
    <row r="852" spans="1:37" ht="12.75" customHeight="1" x14ac:dyDescent="0.25">
      <c r="A852" s="299"/>
      <c r="B852" s="45"/>
      <c r="C852" s="299"/>
      <c r="D852" s="299"/>
      <c r="E852" s="299"/>
      <c r="F852" s="345"/>
      <c r="G852" s="345"/>
      <c r="H852" s="345"/>
      <c r="I852" s="345"/>
      <c r="J852" s="345"/>
      <c r="K852" s="345"/>
      <c r="L852" s="345"/>
      <c r="M852" s="345"/>
      <c r="N852" s="345"/>
      <c r="O852" s="299"/>
      <c r="P852" s="299"/>
      <c r="Q852" s="299"/>
      <c r="R852" s="299"/>
      <c r="S852" s="299"/>
      <c r="T852" s="299"/>
      <c r="U852" s="299"/>
      <c r="V852" s="299"/>
      <c r="W852" s="299"/>
      <c r="X852" s="299"/>
      <c r="Y852" s="299"/>
      <c r="Z852" s="299"/>
      <c r="AA852" s="299"/>
      <c r="AB852" s="299"/>
      <c r="AC852" s="299"/>
      <c r="AD852" s="299"/>
      <c r="AE852" s="299"/>
      <c r="AF852" s="299"/>
      <c r="AG852" s="299"/>
      <c r="AH852" s="299"/>
      <c r="AI852" s="299"/>
      <c r="AJ852" s="299"/>
      <c r="AK852" s="299"/>
    </row>
    <row r="853" spans="1:37" ht="12.75" customHeight="1" x14ac:dyDescent="0.25">
      <c r="A853" s="299"/>
      <c r="B853" s="45"/>
      <c r="C853" s="299"/>
      <c r="D853" s="299"/>
      <c r="E853" s="299"/>
      <c r="F853" s="345"/>
      <c r="G853" s="345"/>
      <c r="H853" s="345"/>
      <c r="I853" s="345"/>
      <c r="J853" s="345"/>
      <c r="K853" s="345"/>
      <c r="L853" s="345"/>
      <c r="M853" s="345"/>
      <c r="N853" s="345"/>
      <c r="O853" s="299"/>
      <c r="P853" s="299"/>
      <c r="Q853" s="299"/>
      <c r="R853" s="299"/>
      <c r="S853" s="299"/>
      <c r="T853" s="299"/>
      <c r="U853" s="299"/>
      <c r="V853" s="299"/>
      <c r="W853" s="299"/>
      <c r="X853" s="299"/>
      <c r="Y853" s="299"/>
      <c r="Z853" s="299"/>
      <c r="AA853" s="299"/>
      <c r="AB853" s="299"/>
      <c r="AC853" s="299"/>
      <c r="AD853" s="299"/>
      <c r="AE853" s="299"/>
      <c r="AF853" s="299"/>
      <c r="AG853" s="299"/>
      <c r="AH853" s="299"/>
      <c r="AI853" s="299"/>
      <c r="AJ853" s="299"/>
      <c r="AK853" s="299"/>
    </row>
    <row r="854" spans="1:37" ht="12.75" customHeight="1" x14ac:dyDescent="0.25">
      <c r="A854" s="299"/>
      <c r="B854" s="45"/>
      <c r="C854" s="299"/>
      <c r="D854" s="299"/>
      <c r="E854" s="299"/>
      <c r="F854" s="345"/>
      <c r="G854" s="345"/>
      <c r="H854" s="345"/>
      <c r="I854" s="345"/>
      <c r="J854" s="345"/>
      <c r="K854" s="345"/>
      <c r="L854" s="345"/>
      <c r="M854" s="345"/>
      <c r="N854" s="345"/>
      <c r="O854" s="299"/>
      <c r="P854" s="299"/>
      <c r="Q854" s="299"/>
      <c r="R854" s="299"/>
      <c r="S854" s="299"/>
      <c r="T854" s="299"/>
      <c r="U854" s="299"/>
      <c r="V854" s="299"/>
      <c r="W854" s="299"/>
      <c r="X854" s="299"/>
      <c r="Y854" s="299"/>
      <c r="Z854" s="299"/>
      <c r="AA854" s="299"/>
      <c r="AB854" s="299"/>
      <c r="AC854" s="299"/>
      <c r="AD854" s="299"/>
      <c r="AE854" s="299"/>
      <c r="AF854" s="299"/>
      <c r="AG854" s="299"/>
      <c r="AH854" s="299"/>
      <c r="AI854" s="299"/>
      <c r="AJ854" s="299"/>
      <c r="AK854" s="299"/>
    </row>
    <row r="855" spans="1:37" ht="12.75" customHeight="1" x14ac:dyDescent="0.25">
      <c r="A855" s="299"/>
      <c r="B855" s="45"/>
      <c r="C855" s="299"/>
      <c r="D855" s="299"/>
      <c r="E855" s="299"/>
      <c r="F855" s="345"/>
      <c r="G855" s="345"/>
      <c r="H855" s="345"/>
      <c r="I855" s="345"/>
      <c r="J855" s="345"/>
      <c r="K855" s="345"/>
      <c r="L855" s="345"/>
      <c r="M855" s="345"/>
      <c r="N855" s="345"/>
      <c r="O855" s="299"/>
      <c r="P855" s="299"/>
      <c r="Q855" s="299"/>
      <c r="R855" s="299"/>
      <c r="S855" s="299"/>
      <c r="T855" s="299"/>
      <c r="U855" s="299"/>
      <c r="V855" s="299"/>
      <c r="W855" s="299"/>
      <c r="X855" s="299"/>
      <c r="Y855" s="299"/>
      <c r="Z855" s="299"/>
      <c r="AA855" s="299"/>
      <c r="AB855" s="299"/>
      <c r="AC855" s="299"/>
      <c r="AD855" s="299"/>
      <c r="AE855" s="299"/>
      <c r="AF855" s="299"/>
      <c r="AG855" s="299"/>
      <c r="AH855" s="299"/>
      <c r="AI855" s="299"/>
      <c r="AJ855" s="299"/>
      <c r="AK855" s="299"/>
    </row>
    <row r="856" spans="1:37" ht="12.75" customHeight="1" x14ac:dyDescent="0.25">
      <c r="A856" s="299"/>
      <c r="B856" s="45"/>
      <c r="C856" s="299"/>
      <c r="D856" s="299"/>
      <c r="E856" s="299"/>
      <c r="F856" s="345"/>
      <c r="G856" s="345"/>
      <c r="H856" s="345"/>
      <c r="I856" s="345"/>
      <c r="J856" s="345"/>
      <c r="K856" s="345"/>
      <c r="L856" s="345"/>
      <c r="M856" s="345"/>
      <c r="N856" s="345"/>
      <c r="O856" s="299"/>
      <c r="P856" s="299"/>
      <c r="Q856" s="299"/>
      <c r="R856" s="299"/>
      <c r="S856" s="299"/>
      <c r="T856" s="299"/>
      <c r="U856" s="299"/>
      <c r="V856" s="299"/>
      <c r="W856" s="299"/>
      <c r="X856" s="299"/>
      <c r="Y856" s="299"/>
      <c r="Z856" s="299"/>
      <c r="AA856" s="299"/>
      <c r="AB856" s="299"/>
      <c r="AC856" s="299"/>
      <c r="AD856" s="299"/>
      <c r="AE856" s="299"/>
      <c r="AF856" s="299"/>
      <c r="AG856" s="299"/>
      <c r="AH856" s="299"/>
      <c r="AI856" s="299"/>
      <c r="AJ856" s="299"/>
      <c r="AK856" s="299"/>
    </row>
    <row r="857" spans="1:37" ht="12.75" customHeight="1" x14ac:dyDescent="0.25">
      <c r="A857" s="299"/>
      <c r="B857" s="45"/>
      <c r="C857" s="299"/>
      <c r="D857" s="299"/>
      <c r="E857" s="299"/>
      <c r="F857" s="345"/>
      <c r="G857" s="345"/>
      <c r="H857" s="345"/>
      <c r="I857" s="345"/>
      <c r="J857" s="345"/>
      <c r="K857" s="345"/>
      <c r="L857" s="345"/>
      <c r="M857" s="345"/>
      <c r="N857" s="345"/>
      <c r="O857" s="299"/>
      <c r="P857" s="299"/>
      <c r="Q857" s="299"/>
      <c r="R857" s="299"/>
      <c r="S857" s="299"/>
      <c r="T857" s="299"/>
      <c r="U857" s="299"/>
      <c r="V857" s="299"/>
      <c r="W857" s="299"/>
      <c r="X857" s="299"/>
      <c r="Y857" s="299"/>
      <c r="Z857" s="299"/>
      <c r="AA857" s="299"/>
      <c r="AB857" s="299"/>
      <c r="AC857" s="299"/>
      <c r="AD857" s="299"/>
      <c r="AE857" s="299"/>
      <c r="AF857" s="299"/>
      <c r="AG857" s="299"/>
      <c r="AH857" s="299"/>
      <c r="AI857" s="299"/>
      <c r="AJ857" s="299"/>
      <c r="AK857" s="299"/>
    </row>
    <row r="858" spans="1:37" ht="12.75" customHeight="1" x14ac:dyDescent="0.25">
      <c r="A858" s="299"/>
      <c r="B858" s="45"/>
      <c r="C858" s="299"/>
      <c r="D858" s="299"/>
      <c r="E858" s="299"/>
      <c r="F858" s="345"/>
      <c r="G858" s="345"/>
      <c r="H858" s="345"/>
      <c r="I858" s="345"/>
      <c r="J858" s="345"/>
      <c r="K858" s="345"/>
      <c r="L858" s="345"/>
      <c r="M858" s="345"/>
      <c r="N858" s="345"/>
      <c r="O858" s="299"/>
      <c r="P858" s="299"/>
      <c r="Q858" s="299"/>
      <c r="R858" s="299"/>
      <c r="S858" s="299"/>
      <c r="T858" s="299"/>
      <c r="U858" s="299"/>
      <c r="V858" s="299"/>
      <c r="W858" s="299"/>
      <c r="X858" s="299"/>
      <c r="Y858" s="299"/>
      <c r="Z858" s="299"/>
      <c r="AA858" s="299"/>
      <c r="AB858" s="299"/>
      <c r="AC858" s="299"/>
      <c r="AD858" s="299"/>
      <c r="AE858" s="299"/>
      <c r="AF858" s="299"/>
      <c r="AG858" s="299"/>
      <c r="AH858" s="299"/>
      <c r="AI858" s="299"/>
      <c r="AJ858" s="299"/>
      <c r="AK858" s="299"/>
    </row>
    <row r="859" spans="1:37" ht="12.75" customHeight="1" x14ac:dyDescent="0.25">
      <c r="A859" s="299"/>
      <c r="B859" s="45"/>
      <c r="C859" s="299"/>
      <c r="D859" s="299"/>
      <c r="E859" s="299"/>
      <c r="F859" s="345"/>
      <c r="G859" s="345"/>
      <c r="H859" s="345"/>
      <c r="I859" s="345"/>
      <c r="J859" s="345"/>
      <c r="K859" s="345"/>
      <c r="L859" s="345"/>
      <c r="M859" s="345"/>
      <c r="N859" s="345"/>
      <c r="O859" s="299"/>
      <c r="P859" s="299"/>
      <c r="Q859" s="299"/>
      <c r="R859" s="299"/>
      <c r="S859" s="299"/>
      <c r="T859" s="299"/>
      <c r="U859" s="299"/>
      <c r="V859" s="299"/>
      <c r="W859" s="299"/>
      <c r="X859" s="299"/>
      <c r="Y859" s="299"/>
      <c r="Z859" s="299"/>
      <c r="AA859" s="299"/>
      <c r="AB859" s="299"/>
      <c r="AC859" s="299"/>
      <c r="AD859" s="299"/>
      <c r="AE859" s="299"/>
      <c r="AF859" s="299"/>
      <c r="AG859" s="299"/>
      <c r="AH859" s="299"/>
      <c r="AI859" s="299"/>
      <c r="AJ859" s="299"/>
      <c r="AK859" s="299"/>
    </row>
    <row r="860" spans="1:37" ht="12.75" customHeight="1" x14ac:dyDescent="0.25">
      <c r="A860" s="299"/>
      <c r="B860" s="45"/>
      <c r="C860" s="299"/>
      <c r="D860" s="299"/>
      <c r="E860" s="299"/>
      <c r="F860" s="345"/>
      <c r="G860" s="345"/>
      <c r="H860" s="345"/>
      <c r="I860" s="345"/>
      <c r="J860" s="345"/>
      <c r="K860" s="345"/>
      <c r="L860" s="345"/>
      <c r="M860" s="345"/>
      <c r="N860" s="345"/>
      <c r="O860" s="299"/>
      <c r="P860" s="299"/>
      <c r="Q860" s="299"/>
      <c r="R860" s="299"/>
      <c r="S860" s="299"/>
      <c r="T860" s="299"/>
      <c r="U860" s="299"/>
      <c r="V860" s="299"/>
      <c r="W860" s="299"/>
      <c r="X860" s="299"/>
      <c r="Y860" s="299"/>
      <c r="Z860" s="299"/>
      <c r="AA860" s="299"/>
      <c r="AB860" s="299"/>
      <c r="AC860" s="299"/>
      <c r="AD860" s="299"/>
      <c r="AE860" s="299"/>
      <c r="AF860" s="299"/>
      <c r="AG860" s="299"/>
      <c r="AH860" s="299"/>
      <c r="AI860" s="299"/>
      <c r="AJ860" s="299"/>
      <c r="AK860" s="299"/>
    </row>
    <row r="861" spans="1:37" ht="12.75" customHeight="1" x14ac:dyDescent="0.25">
      <c r="A861" s="299"/>
      <c r="B861" s="45"/>
      <c r="C861" s="299"/>
      <c r="D861" s="299"/>
      <c r="E861" s="299"/>
      <c r="F861" s="345"/>
      <c r="G861" s="345"/>
      <c r="H861" s="345"/>
      <c r="I861" s="345"/>
      <c r="J861" s="345"/>
      <c r="K861" s="345"/>
      <c r="L861" s="345"/>
      <c r="M861" s="345"/>
      <c r="N861" s="345"/>
      <c r="O861" s="299"/>
      <c r="P861" s="299"/>
      <c r="Q861" s="299"/>
      <c r="R861" s="299"/>
      <c r="S861" s="299"/>
      <c r="T861" s="299"/>
      <c r="U861" s="299"/>
      <c r="V861" s="299"/>
      <c r="W861" s="299"/>
      <c r="X861" s="299"/>
      <c r="Y861" s="299"/>
      <c r="Z861" s="299"/>
      <c r="AA861" s="299"/>
      <c r="AB861" s="299"/>
      <c r="AC861" s="299"/>
      <c r="AD861" s="299"/>
      <c r="AE861" s="299"/>
      <c r="AF861" s="299"/>
      <c r="AG861" s="299"/>
      <c r="AH861" s="299"/>
      <c r="AI861" s="299"/>
      <c r="AJ861" s="299"/>
      <c r="AK861" s="299"/>
    </row>
    <row r="862" spans="1:37" ht="12.75" customHeight="1" x14ac:dyDescent="0.25">
      <c r="A862" s="299"/>
      <c r="B862" s="45"/>
      <c r="C862" s="299"/>
      <c r="D862" s="299"/>
      <c r="E862" s="299"/>
      <c r="F862" s="345"/>
      <c r="G862" s="345"/>
      <c r="H862" s="345"/>
      <c r="I862" s="345"/>
      <c r="J862" s="345"/>
      <c r="K862" s="345"/>
      <c r="L862" s="345"/>
      <c r="M862" s="345"/>
      <c r="N862" s="345"/>
      <c r="O862" s="299"/>
      <c r="P862" s="299"/>
      <c r="Q862" s="299"/>
      <c r="R862" s="299"/>
      <c r="S862" s="299"/>
      <c r="T862" s="299"/>
      <c r="U862" s="299"/>
      <c r="V862" s="299"/>
      <c r="W862" s="299"/>
      <c r="X862" s="299"/>
      <c r="Y862" s="299"/>
      <c r="Z862" s="299"/>
      <c r="AA862" s="299"/>
      <c r="AB862" s="299"/>
      <c r="AC862" s="299"/>
      <c r="AD862" s="299"/>
      <c r="AE862" s="299"/>
      <c r="AF862" s="299"/>
      <c r="AG862" s="299"/>
      <c r="AH862" s="299"/>
      <c r="AI862" s="299"/>
      <c r="AJ862" s="299"/>
      <c r="AK862" s="299"/>
    </row>
    <row r="863" spans="1:37" ht="12.75" customHeight="1" x14ac:dyDescent="0.25">
      <c r="A863" s="299"/>
      <c r="B863" s="45"/>
      <c r="C863" s="299"/>
      <c r="D863" s="299"/>
      <c r="E863" s="299"/>
      <c r="F863" s="345"/>
      <c r="G863" s="345"/>
      <c r="H863" s="345"/>
      <c r="I863" s="345"/>
      <c r="J863" s="345"/>
      <c r="K863" s="345"/>
      <c r="L863" s="345"/>
      <c r="M863" s="345"/>
      <c r="N863" s="345"/>
      <c r="O863" s="299"/>
      <c r="P863" s="299"/>
      <c r="Q863" s="299"/>
      <c r="R863" s="299"/>
      <c r="S863" s="299"/>
      <c r="T863" s="299"/>
      <c r="U863" s="299"/>
      <c r="V863" s="299"/>
      <c r="W863" s="299"/>
      <c r="X863" s="299"/>
      <c r="Y863" s="299"/>
      <c r="Z863" s="299"/>
      <c r="AA863" s="299"/>
      <c r="AB863" s="299"/>
      <c r="AC863" s="299"/>
      <c r="AD863" s="299"/>
      <c r="AE863" s="299"/>
      <c r="AF863" s="299"/>
      <c r="AG863" s="299"/>
      <c r="AH863" s="299"/>
      <c r="AI863" s="299"/>
      <c r="AJ863" s="299"/>
      <c r="AK863" s="299"/>
    </row>
    <row r="864" spans="1:37" ht="12.75" customHeight="1" x14ac:dyDescent="0.25">
      <c r="A864" s="299"/>
      <c r="B864" s="45"/>
      <c r="C864" s="299"/>
      <c r="D864" s="299"/>
      <c r="E864" s="299"/>
      <c r="F864" s="345"/>
      <c r="G864" s="345"/>
      <c r="H864" s="345"/>
      <c r="I864" s="345"/>
      <c r="J864" s="345"/>
      <c r="K864" s="345"/>
      <c r="L864" s="345"/>
      <c r="M864" s="345"/>
      <c r="N864" s="345"/>
      <c r="O864" s="299"/>
      <c r="P864" s="299"/>
      <c r="Q864" s="299"/>
      <c r="R864" s="299"/>
      <c r="S864" s="299"/>
      <c r="T864" s="299"/>
      <c r="U864" s="299"/>
      <c r="V864" s="299"/>
      <c r="W864" s="299"/>
      <c r="X864" s="299"/>
      <c r="Y864" s="299"/>
      <c r="Z864" s="299"/>
      <c r="AA864" s="299"/>
      <c r="AB864" s="299"/>
      <c r="AC864" s="299"/>
      <c r="AD864" s="299"/>
      <c r="AE864" s="299"/>
      <c r="AF864" s="299"/>
      <c r="AG864" s="299"/>
      <c r="AH864" s="299"/>
      <c r="AI864" s="299"/>
      <c r="AJ864" s="299"/>
      <c r="AK864" s="299"/>
    </row>
    <row r="865" spans="1:37" ht="12.75" customHeight="1" x14ac:dyDescent="0.25">
      <c r="A865" s="299"/>
      <c r="B865" s="45"/>
      <c r="C865" s="299"/>
      <c r="D865" s="299"/>
      <c r="E865" s="299"/>
      <c r="F865" s="345"/>
      <c r="G865" s="345"/>
      <c r="H865" s="345"/>
      <c r="I865" s="345"/>
      <c r="J865" s="345"/>
      <c r="K865" s="345"/>
      <c r="L865" s="345"/>
      <c r="M865" s="345"/>
      <c r="N865" s="345"/>
      <c r="O865" s="299"/>
      <c r="P865" s="299"/>
      <c r="Q865" s="299"/>
      <c r="R865" s="299"/>
      <c r="S865" s="299"/>
      <c r="T865" s="299"/>
      <c r="U865" s="299"/>
      <c r="V865" s="299"/>
      <c r="W865" s="299"/>
      <c r="X865" s="299"/>
      <c r="Y865" s="299"/>
      <c r="Z865" s="299"/>
      <c r="AA865" s="299"/>
      <c r="AB865" s="299"/>
      <c r="AC865" s="299"/>
      <c r="AD865" s="299"/>
      <c r="AE865" s="299"/>
      <c r="AF865" s="299"/>
      <c r="AG865" s="299"/>
      <c r="AH865" s="299"/>
      <c r="AI865" s="299"/>
      <c r="AJ865" s="299"/>
      <c r="AK865" s="299"/>
    </row>
    <row r="866" spans="1:37" ht="12.75" customHeight="1" x14ac:dyDescent="0.25">
      <c r="A866" s="299"/>
      <c r="B866" s="45"/>
      <c r="C866" s="299"/>
      <c r="D866" s="299"/>
      <c r="E866" s="299"/>
      <c r="F866" s="345"/>
      <c r="G866" s="345"/>
      <c r="H866" s="345"/>
      <c r="I866" s="345"/>
      <c r="J866" s="345"/>
      <c r="K866" s="345"/>
      <c r="L866" s="345"/>
      <c r="M866" s="345"/>
      <c r="N866" s="345"/>
      <c r="O866" s="299"/>
      <c r="P866" s="299"/>
      <c r="Q866" s="299"/>
      <c r="R866" s="299"/>
      <c r="S866" s="299"/>
      <c r="T866" s="299"/>
      <c r="U866" s="299"/>
      <c r="V866" s="299"/>
      <c r="W866" s="299"/>
      <c r="X866" s="299"/>
      <c r="Y866" s="299"/>
      <c r="Z866" s="299"/>
      <c r="AA866" s="299"/>
      <c r="AB866" s="299"/>
      <c r="AC866" s="299"/>
      <c r="AD866" s="299"/>
      <c r="AE866" s="299"/>
      <c r="AF866" s="299"/>
      <c r="AG866" s="299"/>
      <c r="AH866" s="299"/>
      <c r="AI866" s="299"/>
      <c r="AJ866" s="299"/>
      <c r="AK866" s="299"/>
    </row>
    <row r="867" spans="1:37" ht="12.75" customHeight="1" x14ac:dyDescent="0.25">
      <c r="A867" s="299"/>
      <c r="B867" s="45"/>
      <c r="C867" s="299"/>
      <c r="D867" s="299"/>
      <c r="E867" s="299"/>
      <c r="F867" s="345"/>
      <c r="G867" s="345"/>
      <c r="H867" s="345"/>
      <c r="I867" s="345"/>
      <c r="J867" s="345"/>
      <c r="K867" s="345"/>
      <c r="L867" s="345"/>
      <c r="M867" s="345"/>
      <c r="N867" s="345"/>
      <c r="O867" s="299"/>
      <c r="P867" s="299"/>
      <c r="Q867" s="299"/>
      <c r="R867" s="299"/>
      <c r="S867" s="299"/>
      <c r="T867" s="299"/>
      <c r="U867" s="299"/>
      <c r="V867" s="299"/>
      <c r="W867" s="299"/>
      <c r="X867" s="299"/>
      <c r="Y867" s="299"/>
      <c r="Z867" s="299"/>
      <c r="AA867" s="299"/>
      <c r="AB867" s="299"/>
      <c r="AC867" s="299"/>
      <c r="AD867" s="299"/>
      <c r="AE867" s="299"/>
      <c r="AF867" s="299"/>
      <c r="AG867" s="299"/>
      <c r="AH867" s="299"/>
      <c r="AI867" s="299"/>
      <c r="AJ867" s="299"/>
      <c r="AK867" s="299"/>
    </row>
    <row r="868" spans="1:37" ht="12.75" customHeight="1" x14ac:dyDescent="0.25">
      <c r="A868" s="299"/>
      <c r="B868" s="45"/>
      <c r="C868" s="299"/>
      <c r="D868" s="299"/>
      <c r="E868" s="299"/>
      <c r="F868" s="345"/>
      <c r="G868" s="345"/>
      <c r="H868" s="345"/>
      <c r="I868" s="345"/>
      <c r="J868" s="345"/>
      <c r="K868" s="345"/>
      <c r="L868" s="345"/>
      <c r="M868" s="345"/>
      <c r="N868" s="345"/>
      <c r="O868" s="299"/>
      <c r="P868" s="299"/>
      <c r="Q868" s="299"/>
      <c r="R868" s="299"/>
      <c r="S868" s="299"/>
      <c r="T868" s="299"/>
      <c r="U868" s="299"/>
      <c r="V868" s="299"/>
      <c r="W868" s="299"/>
      <c r="X868" s="299"/>
      <c r="Y868" s="299"/>
      <c r="Z868" s="299"/>
      <c r="AA868" s="299"/>
      <c r="AB868" s="299"/>
      <c r="AC868" s="299"/>
      <c r="AD868" s="299"/>
      <c r="AE868" s="299"/>
      <c r="AF868" s="299"/>
      <c r="AG868" s="299"/>
      <c r="AH868" s="299"/>
      <c r="AI868" s="299"/>
      <c r="AJ868" s="299"/>
      <c r="AK868" s="299"/>
    </row>
    <row r="869" spans="1:37" ht="12.75" customHeight="1" x14ac:dyDescent="0.25">
      <c r="A869" s="299"/>
      <c r="B869" s="45"/>
      <c r="C869" s="299"/>
      <c r="D869" s="299"/>
      <c r="E869" s="299"/>
      <c r="F869" s="345"/>
      <c r="G869" s="345"/>
      <c r="H869" s="345"/>
      <c r="I869" s="345"/>
      <c r="J869" s="345"/>
      <c r="K869" s="345"/>
      <c r="L869" s="345"/>
      <c r="M869" s="345"/>
      <c r="N869" s="345"/>
      <c r="O869" s="299"/>
      <c r="P869" s="299"/>
      <c r="Q869" s="299"/>
      <c r="R869" s="299"/>
      <c r="S869" s="299"/>
      <c r="T869" s="299"/>
      <c r="U869" s="299"/>
      <c r="V869" s="299"/>
      <c r="W869" s="299"/>
      <c r="X869" s="299"/>
      <c r="Y869" s="299"/>
      <c r="Z869" s="299"/>
      <c r="AA869" s="299"/>
      <c r="AB869" s="299"/>
      <c r="AC869" s="299"/>
      <c r="AD869" s="299"/>
      <c r="AE869" s="299"/>
      <c r="AF869" s="299"/>
      <c r="AG869" s="299"/>
      <c r="AH869" s="299"/>
      <c r="AI869" s="299"/>
      <c r="AJ869" s="299"/>
      <c r="AK869" s="299"/>
    </row>
    <row r="870" spans="1:37" ht="12.75" customHeight="1" x14ac:dyDescent="0.25">
      <c r="A870" s="299"/>
      <c r="B870" s="45"/>
      <c r="C870" s="299"/>
      <c r="D870" s="299"/>
      <c r="E870" s="299"/>
      <c r="F870" s="345"/>
      <c r="G870" s="345"/>
      <c r="H870" s="345"/>
      <c r="I870" s="345"/>
      <c r="J870" s="345"/>
      <c r="K870" s="345"/>
      <c r="L870" s="345"/>
      <c r="M870" s="345"/>
      <c r="N870" s="345"/>
      <c r="O870" s="299"/>
      <c r="P870" s="299"/>
      <c r="Q870" s="299"/>
      <c r="R870" s="299"/>
      <c r="S870" s="299"/>
      <c r="T870" s="299"/>
      <c r="U870" s="299"/>
      <c r="V870" s="299"/>
      <c r="W870" s="299"/>
      <c r="X870" s="299"/>
      <c r="Y870" s="299"/>
      <c r="Z870" s="299"/>
      <c r="AA870" s="299"/>
      <c r="AB870" s="299"/>
      <c r="AC870" s="299"/>
      <c r="AD870" s="299"/>
      <c r="AE870" s="299"/>
      <c r="AF870" s="299"/>
      <c r="AG870" s="299"/>
      <c r="AH870" s="299"/>
      <c r="AI870" s="299"/>
      <c r="AJ870" s="299"/>
      <c r="AK870" s="299"/>
    </row>
    <row r="871" spans="1:37" ht="12.75" customHeight="1" x14ac:dyDescent="0.25">
      <c r="A871" s="299"/>
      <c r="B871" s="45"/>
      <c r="C871" s="299"/>
      <c r="D871" s="299"/>
      <c r="E871" s="299"/>
      <c r="F871" s="345"/>
      <c r="G871" s="345"/>
      <c r="H871" s="345"/>
      <c r="I871" s="345"/>
      <c r="J871" s="345"/>
      <c r="K871" s="345"/>
      <c r="L871" s="345"/>
      <c r="M871" s="345"/>
      <c r="N871" s="345"/>
      <c r="O871" s="299"/>
      <c r="P871" s="299"/>
      <c r="Q871" s="299"/>
      <c r="R871" s="299"/>
      <c r="S871" s="299"/>
      <c r="T871" s="299"/>
      <c r="U871" s="299"/>
      <c r="V871" s="299"/>
      <c r="W871" s="299"/>
      <c r="X871" s="299"/>
      <c r="Y871" s="299"/>
      <c r="Z871" s="299"/>
      <c r="AA871" s="299"/>
      <c r="AB871" s="299"/>
      <c r="AC871" s="299"/>
      <c r="AD871" s="299"/>
      <c r="AE871" s="299"/>
      <c r="AF871" s="299"/>
      <c r="AG871" s="299"/>
      <c r="AH871" s="299"/>
      <c r="AI871" s="299"/>
      <c r="AJ871" s="299"/>
      <c r="AK871" s="299"/>
    </row>
    <row r="872" spans="1:37" ht="12.75" customHeight="1" x14ac:dyDescent="0.25">
      <c r="A872" s="299"/>
      <c r="B872" s="45"/>
      <c r="C872" s="299"/>
      <c r="D872" s="299"/>
      <c r="E872" s="299"/>
      <c r="F872" s="345"/>
      <c r="G872" s="345"/>
      <c r="H872" s="345"/>
      <c r="I872" s="345"/>
      <c r="J872" s="345"/>
      <c r="K872" s="345"/>
      <c r="L872" s="345"/>
      <c r="M872" s="345"/>
      <c r="N872" s="345"/>
      <c r="O872" s="299"/>
      <c r="P872" s="299"/>
      <c r="Q872" s="299"/>
      <c r="R872" s="299"/>
      <c r="S872" s="299"/>
      <c r="T872" s="299"/>
      <c r="U872" s="299"/>
      <c r="V872" s="299"/>
      <c r="W872" s="299"/>
      <c r="X872" s="299"/>
      <c r="Y872" s="299"/>
      <c r="Z872" s="299"/>
      <c r="AA872" s="299"/>
      <c r="AB872" s="299"/>
      <c r="AC872" s="299"/>
      <c r="AD872" s="299"/>
      <c r="AE872" s="299"/>
      <c r="AF872" s="299"/>
      <c r="AG872" s="299"/>
      <c r="AH872" s="299"/>
      <c r="AI872" s="299"/>
      <c r="AJ872" s="299"/>
      <c r="AK872" s="299"/>
    </row>
    <row r="873" spans="1:37" ht="12.75" customHeight="1" x14ac:dyDescent="0.25">
      <c r="A873" s="299"/>
      <c r="B873" s="45"/>
      <c r="C873" s="299"/>
      <c r="D873" s="299"/>
      <c r="E873" s="299"/>
      <c r="F873" s="345"/>
      <c r="G873" s="345"/>
      <c r="H873" s="345"/>
      <c r="I873" s="345"/>
      <c r="J873" s="345"/>
      <c r="K873" s="345"/>
      <c r="L873" s="345"/>
      <c r="M873" s="345"/>
      <c r="N873" s="345"/>
      <c r="O873" s="299"/>
      <c r="P873" s="299"/>
      <c r="Q873" s="299"/>
      <c r="R873" s="299"/>
      <c r="S873" s="299"/>
      <c r="T873" s="299"/>
      <c r="U873" s="299"/>
      <c r="V873" s="299"/>
      <c r="W873" s="299"/>
      <c r="X873" s="299"/>
      <c r="Y873" s="299"/>
      <c r="Z873" s="299"/>
      <c r="AA873" s="299"/>
      <c r="AB873" s="299"/>
      <c r="AC873" s="299"/>
      <c r="AD873" s="299"/>
      <c r="AE873" s="299"/>
      <c r="AF873" s="299"/>
      <c r="AG873" s="299"/>
      <c r="AH873" s="299"/>
      <c r="AI873" s="299"/>
      <c r="AJ873" s="299"/>
      <c r="AK873" s="299"/>
    </row>
    <row r="874" spans="1:37" ht="12.75" customHeight="1" x14ac:dyDescent="0.25">
      <c r="A874" s="299"/>
      <c r="B874" s="45"/>
      <c r="C874" s="299"/>
      <c r="D874" s="299"/>
      <c r="E874" s="299"/>
      <c r="F874" s="345"/>
      <c r="G874" s="345"/>
      <c r="H874" s="345"/>
      <c r="I874" s="345"/>
      <c r="J874" s="345"/>
      <c r="K874" s="345"/>
      <c r="L874" s="345"/>
      <c r="M874" s="345"/>
      <c r="N874" s="345"/>
      <c r="O874" s="299"/>
      <c r="P874" s="299"/>
      <c r="Q874" s="299"/>
      <c r="R874" s="299"/>
      <c r="S874" s="299"/>
      <c r="T874" s="299"/>
      <c r="U874" s="299"/>
      <c r="V874" s="299"/>
      <c r="W874" s="299"/>
      <c r="X874" s="299"/>
      <c r="Y874" s="299"/>
      <c r="Z874" s="299"/>
      <c r="AA874" s="299"/>
      <c r="AB874" s="299"/>
      <c r="AC874" s="299"/>
      <c r="AD874" s="299"/>
      <c r="AE874" s="299"/>
      <c r="AF874" s="299"/>
      <c r="AG874" s="299"/>
      <c r="AH874" s="299"/>
      <c r="AI874" s="299"/>
      <c r="AJ874" s="299"/>
      <c r="AK874" s="299"/>
    </row>
    <row r="875" spans="1:37" ht="12.75" customHeight="1" x14ac:dyDescent="0.25">
      <c r="A875" s="299"/>
      <c r="B875" s="45"/>
      <c r="C875" s="299"/>
      <c r="D875" s="299"/>
      <c r="E875" s="299"/>
      <c r="F875" s="345"/>
      <c r="G875" s="345"/>
      <c r="H875" s="345"/>
      <c r="I875" s="345"/>
      <c r="J875" s="345"/>
      <c r="K875" s="345"/>
      <c r="L875" s="345"/>
      <c r="M875" s="345"/>
      <c r="N875" s="345"/>
      <c r="O875" s="299"/>
      <c r="P875" s="299"/>
      <c r="Q875" s="299"/>
      <c r="R875" s="299"/>
      <c r="S875" s="299"/>
      <c r="T875" s="299"/>
      <c r="U875" s="299"/>
      <c r="V875" s="299"/>
      <c r="W875" s="299"/>
      <c r="X875" s="299"/>
      <c r="Y875" s="299"/>
      <c r="Z875" s="299"/>
      <c r="AA875" s="299"/>
      <c r="AB875" s="299"/>
      <c r="AC875" s="299"/>
      <c r="AD875" s="299"/>
      <c r="AE875" s="299"/>
      <c r="AF875" s="299"/>
      <c r="AG875" s="299"/>
      <c r="AH875" s="299"/>
      <c r="AI875" s="299"/>
      <c r="AJ875" s="299"/>
      <c r="AK875" s="299"/>
    </row>
    <row r="876" spans="1:37" ht="12.75" customHeight="1" x14ac:dyDescent="0.25">
      <c r="A876" s="299"/>
      <c r="B876" s="45"/>
      <c r="C876" s="299"/>
      <c r="D876" s="299"/>
      <c r="E876" s="299"/>
      <c r="F876" s="345"/>
      <c r="G876" s="345"/>
      <c r="H876" s="345"/>
      <c r="I876" s="345"/>
      <c r="J876" s="345"/>
      <c r="K876" s="345"/>
      <c r="L876" s="345"/>
      <c r="M876" s="345"/>
      <c r="N876" s="345"/>
      <c r="O876" s="299"/>
      <c r="P876" s="299"/>
      <c r="Q876" s="299"/>
      <c r="R876" s="299"/>
      <c r="S876" s="299"/>
      <c r="T876" s="299"/>
      <c r="U876" s="299"/>
      <c r="V876" s="299"/>
      <c r="W876" s="299"/>
      <c r="X876" s="299"/>
      <c r="Y876" s="299"/>
      <c r="Z876" s="299"/>
      <c r="AA876" s="299"/>
      <c r="AB876" s="299"/>
      <c r="AC876" s="299"/>
      <c r="AD876" s="299"/>
      <c r="AE876" s="299"/>
      <c r="AF876" s="299"/>
      <c r="AG876" s="299"/>
      <c r="AH876" s="299"/>
      <c r="AI876" s="299"/>
      <c r="AJ876" s="299"/>
      <c r="AK876" s="299"/>
    </row>
    <row r="877" spans="1:37" ht="12.75" customHeight="1" x14ac:dyDescent="0.25">
      <c r="A877" s="299"/>
      <c r="B877" s="45"/>
      <c r="C877" s="299"/>
      <c r="D877" s="299"/>
      <c r="E877" s="299"/>
      <c r="F877" s="345"/>
      <c r="G877" s="345"/>
      <c r="H877" s="345"/>
      <c r="I877" s="345"/>
      <c r="J877" s="345"/>
      <c r="K877" s="345"/>
      <c r="L877" s="345"/>
      <c r="M877" s="345"/>
      <c r="N877" s="345"/>
      <c r="O877" s="299"/>
      <c r="P877" s="299"/>
      <c r="Q877" s="299"/>
      <c r="R877" s="299"/>
      <c r="S877" s="299"/>
      <c r="T877" s="299"/>
      <c r="U877" s="299"/>
      <c r="V877" s="299"/>
      <c r="W877" s="299"/>
      <c r="X877" s="299"/>
      <c r="Y877" s="299"/>
      <c r="Z877" s="299"/>
      <c r="AA877" s="299"/>
      <c r="AB877" s="299"/>
      <c r="AC877" s="299"/>
      <c r="AD877" s="299"/>
      <c r="AE877" s="299"/>
      <c r="AF877" s="299"/>
      <c r="AG877" s="299"/>
      <c r="AH877" s="299"/>
      <c r="AI877" s="299"/>
      <c r="AJ877" s="299"/>
      <c r="AK877" s="299"/>
    </row>
    <row r="878" spans="1:37" ht="12.75" customHeight="1" x14ac:dyDescent="0.25">
      <c r="A878" s="299"/>
      <c r="B878" s="45"/>
      <c r="C878" s="299"/>
      <c r="D878" s="299"/>
      <c r="E878" s="299"/>
      <c r="F878" s="345"/>
      <c r="G878" s="345"/>
      <c r="H878" s="345"/>
      <c r="I878" s="345"/>
      <c r="J878" s="345"/>
      <c r="K878" s="345"/>
      <c r="L878" s="345"/>
      <c r="M878" s="345"/>
      <c r="N878" s="345"/>
      <c r="O878" s="299"/>
      <c r="P878" s="299"/>
      <c r="Q878" s="299"/>
      <c r="R878" s="299"/>
      <c r="S878" s="299"/>
      <c r="T878" s="299"/>
      <c r="U878" s="299"/>
      <c r="V878" s="299"/>
      <c r="W878" s="299"/>
      <c r="X878" s="299"/>
      <c r="Y878" s="299"/>
      <c r="Z878" s="299"/>
      <c r="AA878" s="299"/>
      <c r="AB878" s="299"/>
      <c r="AC878" s="299"/>
      <c r="AD878" s="299"/>
      <c r="AE878" s="299"/>
      <c r="AF878" s="299"/>
      <c r="AG878" s="299"/>
      <c r="AH878" s="299"/>
      <c r="AI878" s="299"/>
      <c r="AJ878" s="299"/>
      <c r="AK878" s="299"/>
    </row>
    <row r="879" spans="1:37" ht="12.75" customHeight="1" x14ac:dyDescent="0.25">
      <c r="A879" s="299"/>
      <c r="B879" s="45"/>
      <c r="C879" s="299"/>
      <c r="D879" s="299"/>
      <c r="E879" s="299"/>
      <c r="F879" s="345"/>
      <c r="G879" s="345"/>
      <c r="H879" s="345"/>
      <c r="I879" s="345"/>
      <c r="J879" s="345"/>
      <c r="K879" s="345"/>
      <c r="L879" s="345"/>
      <c r="M879" s="345"/>
      <c r="N879" s="345"/>
      <c r="O879" s="299"/>
      <c r="P879" s="299"/>
      <c r="Q879" s="299"/>
      <c r="R879" s="299"/>
      <c r="S879" s="299"/>
      <c r="T879" s="299"/>
      <c r="U879" s="299"/>
      <c r="V879" s="299"/>
      <c r="W879" s="299"/>
      <c r="X879" s="299"/>
      <c r="Y879" s="299"/>
      <c r="Z879" s="299"/>
      <c r="AA879" s="299"/>
      <c r="AB879" s="299"/>
      <c r="AC879" s="299"/>
      <c r="AD879" s="299"/>
      <c r="AE879" s="299"/>
      <c r="AF879" s="299"/>
      <c r="AG879" s="299"/>
      <c r="AH879" s="299"/>
      <c r="AI879" s="299"/>
      <c r="AJ879" s="299"/>
      <c r="AK879" s="299"/>
    </row>
    <row r="880" spans="1:37" ht="12.75" customHeight="1" x14ac:dyDescent="0.25">
      <c r="A880" s="299"/>
      <c r="B880" s="45"/>
      <c r="C880" s="299"/>
      <c r="D880" s="299"/>
      <c r="E880" s="299"/>
      <c r="F880" s="345"/>
      <c r="G880" s="345"/>
      <c r="H880" s="345"/>
      <c r="I880" s="345"/>
      <c r="J880" s="345"/>
      <c r="K880" s="345"/>
      <c r="L880" s="345"/>
      <c r="M880" s="345"/>
      <c r="N880" s="345"/>
      <c r="O880" s="299"/>
      <c r="P880" s="299"/>
      <c r="Q880" s="299"/>
      <c r="R880" s="299"/>
      <c r="S880" s="299"/>
      <c r="T880" s="299"/>
      <c r="U880" s="299"/>
      <c r="V880" s="299"/>
      <c r="W880" s="299"/>
      <c r="X880" s="299"/>
      <c r="Y880" s="299"/>
      <c r="Z880" s="299"/>
      <c r="AA880" s="299"/>
      <c r="AB880" s="299"/>
      <c r="AC880" s="299"/>
      <c r="AD880" s="299"/>
      <c r="AE880" s="299"/>
      <c r="AF880" s="299"/>
      <c r="AG880" s="299"/>
      <c r="AH880" s="299"/>
      <c r="AI880" s="299"/>
      <c r="AJ880" s="299"/>
      <c r="AK880" s="299"/>
    </row>
    <row r="881" spans="1:37" ht="12.75" customHeight="1" x14ac:dyDescent="0.25">
      <c r="A881" s="299"/>
      <c r="B881" s="45"/>
      <c r="C881" s="299"/>
      <c r="D881" s="299"/>
      <c r="E881" s="299"/>
      <c r="F881" s="345"/>
      <c r="G881" s="345"/>
      <c r="H881" s="345"/>
      <c r="I881" s="345"/>
      <c r="J881" s="345"/>
      <c r="K881" s="345"/>
      <c r="L881" s="345"/>
      <c r="M881" s="345"/>
      <c r="N881" s="345"/>
      <c r="O881" s="299"/>
      <c r="P881" s="299"/>
      <c r="Q881" s="299"/>
      <c r="R881" s="299"/>
      <c r="S881" s="299"/>
      <c r="T881" s="299"/>
      <c r="U881" s="299"/>
      <c r="V881" s="299"/>
      <c r="W881" s="299"/>
      <c r="X881" s="299"/>
      <c r="Y881" s="299"/>
      <c r="Z881" s="299"/>
      <c r="AA881" s="299"/>
      <c r="AB881" s="299"/>
      <c r="AC881" s="299"/>
      <c r="AD881" s="299"/>
      <c r="AE881" s="299"/>
      <c r="AF881" s="299"/>
      <c r="AG881" s="299"/>
      <c r="AH881" s="299"/>
      <c r="AI881" s="299"/>
      <c r="AJ881" s="299"/>
      <c r="AK881" s="299"/>
    </row>
    <row r="882" spans="1:37" ht="12.75" customHeight="1" x14ac:dyDescent="0.25">
      <c r="A882" s="299"/>
      <c r="B882" s="45"/>
      <c r="C882" s="299"/>
      <c r="D882" s="299"/>
      <c r="E882" s="299"/>
      <c r="F882" s="345"/>
      <c r="G882" s="345"/>
      <c r="H882" s="345"/>
      <c r="I882" s="345"/>
      <c r="J882" s="345"/>
      <c r="K882" s="345"/>
      <c r="L882" s="345"/>
      <c r="M882" s="345"/>
      <c r="N882" s="345"/>
      <c r="O882" s="299"/>
      <c r="P882" s="299"/>
      <c r="Q882" s="299"/>
      <c r="R882" s="299"/>
      <c r="S882" s="299"/>
      <c r="T882" s="299"/>
      <c r="U882" s="299"/>
      <c r="V882" s="299"/>
      <c r="W882" s="299"/>
      <c r="X882" s="299"/>
      <c r="Y882" s="299"/>
      <c r="Z882" s="299"/>
      <c r="AA882" s="299"/>
      <c r="AB882" s="299"/>
      <c r="AC882" s="299"/>
      <c r="AD882" s="299"/>
      <c r="AE882" s="299"/>
      <c r="AF882" s="299"/>
      <c r="AG882" s="299"/>
      <c r="AH882" s="299"/>
      <c r="AI882" s="299"/>
      <c r="AJ882" s="299"/>
      <c r="AK882" s="299"/>
    </row>
    <row r="883" spans="1:37" ht="12.75" customHeight="1" x14ac:dyDescent="0.25">
      <c r="A883" s="299"/>
      <c r="B883" s="45"/>
      <c r="C883" s="299"/>
      <c r="D883" s="299"/>
      <c r="E883" s="299"/>
      <c r="F883" s="345"/>
      <c r="G883" s="345"/>
      <c r="H883" s="345"/>
      <c r="I883" s="345"/>
      <c r="J883" s="345"/>
      <c r="K883" s="345"/>
      <c r="L883" s="345"/>
      <c r="M883" s="345"/>
      <c r="N883" s="345"/>
      <c r="O883" s="299"/>
      <c r="P883" s="299"/>
      <c r="Q883" s="299"/>
      <c r="R883" s="299"/>
      <c r="S883" s="299"/>
      <c r="T883" s="299"/>
      <c r="U883" s="299"/>
      <c r="V883" s="299"/>
      <c r="W883" s="299"/>
      <c r="X883" s="299"/>
      <c r="Y883" s="299"/>
      <c r="Z883" s="299"/>
      <c r="AA883" s="299"/>
      <c r="AB883" s="299"/>
      <c r="AC883" s="299"/>
      <c r="AD883" s="299"/>
      <c r="AE883" s="299"/>
      <c r="AF883" s="299"/>
      <c r="AG883" s="299"/>
      <c r="AH883" s="299"/>
      <c r="AI883" s="299"/>
      <c r="AJ883" s="299"/>
      <c r="AK883" s="299"/>
    </row>
    <row r="884" spans="1:37" ht="12.75" customHeight="1" x14ac:dyDescent="0.25">
      <c r="A884" s="299"/>
      <c r="B884" s="45"/>
      <c r="C884" s="299"/>
      <c r="D884" s="299"/>
      <c r="E884" s="299"/>
      <c r="F884" s="345"/>
      <c r="G884" s="345"/>
      <c r="H884" s="345"/>
      <c r="I884" s="345"/>
      <c r="J884" s="345"/>
      <c r="K884" s="345"/>
      <c r="L884" s="345"/>
      <c r="M884" s="345"/>
      <c r="N884" s="345"/>
      <c r="O884" s="299"/>
      <c r="P884" s="299"/>
      <c r="Q884" s="299"/>
      <c r="R884" s="299"/>
      <c r="S884" s="299"/>
      <c r="T884" s="299"/>
      <c r="U884" s="299"/>
      <c r="V884" s="299"/>
      <c r="W884" s="299"/>
      <c r="X884" s="299"/>
      <c r="Y884" s="299"/>
      <c r="Z884" s="299"/>
      <c r="AA884" s="299"/>
      <c r="AB884" s="299"/>
      <c r="AC884" s="299"/>
      <c r="AD884" s="299"/>
      <c r="AE884" s="299"/>
      <c r="AF884" s="299"/>
      <c r="AG884" s="299"/>
      <c r="AH884" s="299"/>
      <c r="AI884" s="299"/>
      <c r="AJ884" s="299"/>
      <c r="AK884" s="299"/>
    </row>
    <row r="885" spans="1:37" ht="12.75" customHeight="1" x14ac:dyDescent="0.25">
      <c r="A885" s="299"/>
      <c r="B885" s="45"/>
      <c r="C885" s="299"/>
      <c r="D885" s="299"/>
      <c r="E885" s="299"/>
      <c r="F885" s="345"/>
      <c r="G885" s="345"/>
      <c r="H885" s="345"/>
      <c r="I885" s="345"/>
      <c r="J885" s="345"/>
      <c r="K885" s="345"/>
      <c r="L885" s="345"/>
      <c r="M885" s="345"/>
      <c r="N885" s="345"/>
      <c r="O885" s="299"/>
      <c r="P885" s="299"/>
      <c r="Q885" s="299"/>
      <c r="R885" s="299"/>
      <c r="S885" s="299"/>
      <c r="T885" s="299"/>
      <c r="U885" s="299"/>
      <c r="V885" s="299"/>
      <c r="W885" s="299"/>
      <c r="X885" s="299"/>
      <c r="Y885" s="299"/>
      <c r="Z885" s="299"/>
      <c r="AA885" s="299"/>
      <c r="AB885" s="299"/>
      <c r="AC885" s="299"/>
      <c r="AD885" s="299"/>
      <c r="AE885" s="299"/>
      <c r="AF885" s="299"/>
      <c r="AG885" s="299"/>
      <c r="AH885" s="299"/>
      <c r="AI885" s="299"/>
      <c r="AJ885" s="299"/>
      <c r="AK885" s="299"/>
    </row>
    <row r="886" spans="1:37" ht="12.75" customHeight="1" x14ac:dyDescent="0.25">
      <c r="A886" s="299"/>
      <c r="B886" s="45"/>
      <c r="C886" s="299"/>
      <c r="D886" s="299"/>
      <c r="E886" s="299"/>
      <c r="F886" s="345"/>
      <c r="G886" s="345"/>
      <c r="H886" s="345"/>
      <c r="I886" s="345"/>
      <c r="J886" s="345"/>
      <c r="K886" s="345"/>
      <c r="L886" s="345"/>
      <c r="M886" s="345"/>
      <c r="N886" s="345"/>
      <c r="O886" s="299"/>
      <c r="P886" s="299"/>
      <c r="Q886" s="299"/>
      <c r="R886" s="299"/>
      <c r="S886" s="299"/>
      <c r="T886" s="299"/>
      <c r="U886" s="299"/>
      <c r="V886" s="299"/>
      <c r="W886" s="299"/>
      <c r="X886" s="299"/>
      <c r="Y886" s="299"/>
      <c r="Z886" s="299"/>
      <c r="AA886" s="299"/>
      <c r="AB886" s="299"/>
      <c r="AC886" s="299"/>
      <c r="AD886" s="299"/>
      <c r="AE886" s="299"/>
      <c r="AF886" s="299"/>
      <c r="AG886" s="299"/>
      <c r="AH886" s="299"/>
      <c r="AI886" s="299"/>
      <c r="AJ886" s="299"/>
      <c r="AK886" s="299"/>
    </row>
    <row r="887" spans="1:37" ht="12.75" customHeight="1" x14ac:dyDescent="0.25">
      <c r="A887" s="299"/>
      <c r="B887" s="45"/>
      <c r="C887" s="299"/>
      <c r="D887" s="299"/>
      <c r="E887" s="299"/>
      <c r="F887" s="345"/>
      <c r="G887" s="345"/>
      <c r="H887" s="345"/>
      <c r="I887" s="345"/>
      <c r="J887" s="345"/>
      <c r="K887" s="345"/>
      <c r="L887" s="345"/>
      <c r="M887" s="345"/>
      <c r="N887" s="345"/>
      <c r="O887" s="299"/>
      <c r="P887" s="299"/>
      <c r="Q887" s="299"/>
      <c r="R887" s="299"/>
      <c r="S887" s="299"/>
      <c r="T887" s="299"/>
      <c r="U887" s="299"/>
      <c r="V887" s="299"/>
      <c r="W887" s="299"/>
      <c r="X887" s="299"/>
      <c r="Y887" s="299"/>
      <c r="Z887" s="299"/>
      <c r="AA887" s="299"/>
      <c r="AB887" s="299"/>
      <c r="AC887" s="299"/>
      <c r="AD887" s="299"/>
      <c r="AE887" s="299"/>
      <c r="AF887" s="299"/>
      <c r="AG887" s="299"/>
      <c r="AH887" s="299"/>
      <c r="AI887" s="299"/>
      <c r="AJ887" s="299"/>
      <c r="AK887" s="299"/>
    </row>
    <row r="888" spans="1:37" ht="12.75" customHeight="1" x14ac:dyDescent="0.25">
      <c r="A888" s="299"/>
      <c r="B888" s="45"/>
      <c r="C888" s="299"/>
      <c r="D888" s="299"/>
      <c r="E888" s="299"/>
      <c r="F888" s="345"/>
      <c r="G888" s="345"/>
      <c r="H888" s="345"/>
      <c r="I888" s="345"/>
      <c r="J888" s="345"/>
      <c r="K888" s="345"/>
      <c r="L888" s="345"/>
      <c r="M888" s="345"/>
      <c r="N888" s="345"/>
      <c r="O888" s="299"/>
      <c r="P888" s="299"/>
      <c r="Q888" s="299"/>
      <c r="R888" s="299"/>
      <c r="S888" s="299"/>
      <c r="T888" s="299"/>
      <c r="U888" s="299"/>
      <c r="V888" s="299"/>
      <c r="W888" s="299"/>
      <c r="X888" s="299"/>
      <c r="Y888" s="299"/>
      <c r="Z888" s="299"/>
      <c r="AA888" s="299"/>
      <c r="AB888" s="299"/>
      <c r="AC888" s="299"/>
      <c r="AD888" s="299"/>
      <c r="AE888" s="299"/>
      <c r="AF888" s="299"/>
      <c r="AG888" s="299"/>
      <c r="AH888" s="299"/>
      <c r="AI888" s="299"/>
      <c r="AJ888" s="299"/>
      <c r="AK888" s="299"/>
    </row>
    <row r="889" spans="1:37" ht="12.75" customHeight="1" x14ac:dyDescent="0.25">
      <c r="A889" s="299"/>
      <c r="B889" s="45"/>
      <c r="C889" s="299"/>
      <c r="D889" s="299"/>
      <c r="E889" s="299"/>
      <c r="F889" s="345"/>
      <c r="G889" s="345"/>
      <c r="H889" s="345"/>
      <c r="I889" s="345"/>
      <c r="J889" s="345"/>
      <c r="K889" s="345"/>
      <c r="L889" s="345"/>
      <c r="M889" s="345"/>
      <c r="N889" s="345"/>
      <c r="O889" s="299"/>
      <c r="P889" s="299"/>
      <c r="Q889" s="299"/>
      <c r="R889" s="299"/>
      <c r="S889" s="299"/>
      <c r="T889" s="299"/>
      <c r="U889" s="299"/>
      <c r="V889" s="299"/>
      <c r="W889" s="299"/>
      <c r="X889" s="299"/>
      <c r="Y889" s="299"/>
      <c r="Z889" s="299"/>
      <c r="AA889" s="299"/>
      <c r="AB889" s="299"/>
      <c r="AC889" s="299"/>
      <c r="AD889" s="299"/>
      <c r="AE889" s="299"/>
      <c r="AF889" s="299"/>
      <c r="AG889" s="299"/>
      <c r="AH889" s="299"/>
      <c r="AI889" s="299"/>
      <c r="AJ889" s="299"/>
      <c r="AK889" s="299"/>
    </row>
    <row r="890" spans="1:37" ht="12.75" customHeight="1" x14ac:dyDescent="0.25">
      <c r="A890" s="299"/>
      <c r="B890" s="45"/>
      <c r="C890" s="299"/>
      <c r="D890" s="299"/>
      <c r="E890" s="299"/>
      <c r="F890" s="345"/>
      <c r="G890" s="345"/>
      <c r="H890" s="345"/>
      <c r="I890" s="345"/>
      <c r="J890" s="345"/>
      <c r="K890" s="345"/>
      <c r="L890" s="345"/>
      <c r="M890" s="345"/>
      <c r="N890" s="345"/>
      <c r="O890" s="299"/>
      <c r="P890" s="299"/>
      <c r="Q890" s="299"/>
      <c r="R890" s="299"/>
      <c r="S890" s="299"/>
      <c r="T890" s="299"/>
      <c r="U890" s="299"/>
      <c r="V890" s="299"/>
      <c r="W890" s="299"/>
      <c r="X890" s="299"/>
      <c r="Y890" s="299"/>
      <c r="Z890" s="299"/>
      <c r="AA890" s="299"/>
      <c r="AB890" s="299"/>
      <c r="AC890" s="299"/>
      <c r="AD890" s="299"/>
      <c r="AE890" s="299"/>
      <c r="AF890" s="299"/>
      <c r="AG890" s="299"/>
      <c r="AH890" s="299"/>
      <c r="AI890" s="299"/>
      <c r="AJ890" s="299"/>
      <c r="AK890" s="299"/>
    </row>
    <row r="891" spans="1:37" ht="12.75" customHeight="1" x14ac:dyDescent="0.25">
      <c r="A891" s="299"/>
      <c r="B891" s="45"/>
      <c r="C891" s="299"/>
      <c r="D891" s="299"/>
      <c r="E891" s="299"/>
      <c r="F891" s="345"/>
      <c r="G891" s="345"/>
      <c r="H891" s="345"/>
      <c r="I891" s="345"/>
      <c r="J891" s="345"/>
      <c r="K891" s="345"/>
      <c r="L891" s="345"/>
      <c r="M891" s="345"/>
      <c r="N891" s="345"/>
      <c r="O891" s="299"/>
      <c r="P891" s="299"/>
      <c r="Q891" s="299"/>
      <c r="R891" s="299"/>
      <c r="S891" s="299"/>
      <c r="T891" s="299"/>
      <c r="U891" s="299"/>
      <c r="V891" s="299"/>
      <c r="W891" s="299"/>
      <c r="X891" s="299"/>
      <c r="Y891" s="299"/>
      <c r="Z891" s="299"/>
      <c r="AA891" s="299"/>
      <c r="AB891" s="299"/>
      <c r="AC891" s="299"/>
      <c r="AD891" s="299"/>
      <c r="AE891" s="299"/>
      <c r="AF891" s="299"/>
      <c r="AG891" s="299"/>
      <c r="AH891" s="299"/>
      <c r="AI891" s="299"/>
      <c r="AJ891" s="299"/>
      <c r="AK891" s="299"/>
    </row>
    <row r="892" spans="1:37" ht="12.75" customHeight="1" x14ac:dyDescent="0.25">
      <c r="A892" s="299"/>
      <c r="B892" s="45"/>
      <c r="C892" s="299"/>
      <c r="D892" s="299"/>
      <c r="E892" s="299"/>
      <c r="F892" s="345"/>
      <c r="G892" s="345"/>
      <c r="H892" s="345"/>
      <c r="I892" s="345"/>
      <c r="J892" s="345"/>
      <c r="K892" s="345"/>
      <c r="L892" s="345"/>
      <c r="M892" s="345"/>
      <c r="N892" s="345"/>
      <c r="O892" s="299"/>
      <c r="P892" s="299"/>
      <c r="Q892" s="299"/>
      <c r="R892" s="299"/>
      <c r="S892" s="299"/>
      <c r="T892" s="299"/>
      <c r="U892" s="299"/>
      <c r="V892" s="299"/>
      <c r="W892" s="299"/>
      <c r="X892" s="299"/>
      <c r="Y892" s="299"/>
      <c r="Z892" s="299"/>
      <c r="AA892" s="299"/>
      <c r="AB892" s="299"/>
      <c r="AC892" s="299"/>
      <c r="AD892" s="299"/>
      <c r="AE892" s="299"/>
      <c r="AF892" s="299"/>
      <c r="AG892" s="299"/>
      <c r="AH892" s="299"/>
      <c r="AI892" s="299"/>
      <c r="AJ892" s="299"/>
      <c r="AK892" s="299"/>
    </row>
    <row r="893" spans="1:37" ht="12.75" customHeight="1" x14ac:dyDescent="0.25">
      <c r="A893" s="299"/>
      <c r="B893" s="45"/>
      <c r="C893" s="299"/>
      <c r="D893" s="299"/>
      <c r="E893" s="299"/>
      <c r="F893" s="345"/>
      <c r="G893" s="345"/>
      <c r="H893" s="345"/>
      <c r="I893" s="345"/>
      <c r="J893" s="345"/>
      <c r="K893" s="345"/>
      <c r="L893" s="345"/>
      <c r="M893" s="345"/>
      <c r="N893" s="345"/>
      <c r="O893" s="299"/>
      <c r="P893" s="299"/>
      <c r="Q893" s="299"/>
      <c r="R893" s="299"/>
      <c r="S893" s="299"/>
      <c r="T893" s="299"/>
      <c r="U893" s="299"/>
      <c r="V893" s="299"/>
      <c r="W893" s="299"/>
      <c r="X893" s="299"/>
      <c r="Y893" s="299"/>
      <c r="Z893" s="299"/>
      <c r="AA893" s="299"/>
      <c r="AB893" s="299"/>
      <c r="AC893" s="299"/>
      <c r="AD893" s="299"/>
      <c r="AE893" s="299"/>
      <c r="AF893" s="299"/>
      <c r="AG893" s="299"/>
      <c r="AH893" s="299"/>
      <c r="AI893" s="299"/>
      <c r="AJ893" s="299"/>
      <c r="AK893" s="299"/>
    </row>
    <row r="894" spans="1:37" ht="12.75" customHeight="1" x14ac:dyDescent="0.25">
      <c r="A894" s="299"/>
      <c r="B894" s="45"/>
      <c r="C894" s="299"/>
      <c r="D894" s="299"/>
      <c r="E894" s="299"/>
      <c r="F894" s="345"/>
      <c r="G894" s="345"/>
      <c r="H894" s="345"/>
      <c r="I894" s="345"/>
      <c r="J894" s="345"/>
      <c r="K894" s="345"/>
      <c r="L894" s="345"/>
      <c r="M894" s="345"/>
      <c r="N894" s="345"/>
      <c r="O894" s="299"/>
      <c r="P894" s="299"/>
      <c r="Q894" s="299"/>
      <c r="R894" s="299"/>
      <c r="S894" s="299"/>
      <c r="T894" s="299"/>
      <c r="U894" s="299"/>
      <c r="V894" s="299"/>
      <c r="W894" s="299"/>
      <c r="X894" s="299"/>
      <c r="Y894" s="299"/>
      <c r="Z894" s="299"/>
      <c r="AA894" s="299"/>
      <c r="AB894" s="299"/>
      <c r="AC894" s="299"/>
      <c r="AD894" s="299"/>
      <c r="AE894" s="299"/>
      <c r="AF894" s="299"/>
      <c r="AG894" s="299"/>
      <c r="AH894" s="299"/>
      <c r="AI894" s="299"/>
      <c r="AJ894" s="299"/>
      <c r="AK894" s="299"/>
    </row>
    <row r="895" spans="1:37" ht="12.75" customHeight="1" x14ac:dyDescent="0.25">
      <c r="A895" s="299"/>
      <c r="B895" s="45"/>
      <c r="C895" s="299"/>
      <c r="D895" s="299"/>
      <c r="E895" s="299"/>
      <c r="F895" s="345"/>
      <c r="G895" s="345"/>
      <c r="H895" s="345"/>
      <c r="I895" s="345"/>
      <c r="J895" s="345"/>
      <c r="K895" s="345"/>
      <c r="L895" s="345"/>
      <c r="M895" s="345"/>
      <c r="N895" s="345"/>
      <c r="O895" s="299"/>
      <c r="P895" s="299"/>
      <c r="Q895" s="299"/>
      <c r="R895" s="299"/>
      <c r="S895" s="299"/>
      <c r="T895" s="299"/>
      <c r="U895" s="299"/>
      <c r="V895" s="299"/>
      <c r="W895" s="299"/>
      <c r="X895" s="299"/>
      <c r="Y895" s="299"/>
      <c r="Z895" s="299"/>
      <c r="AA895" s="299"/>
      <c r="AB895" s="299"/>
      <c r="AC895" s="299"/>
      <c r="AD895" s="299"/>
      <c r="AE895" s="299"/>
      <c r="AF895" s="299"/>
      <c r="AG895" s="299"/>
      <c r="AH895" s="299"/>
      <c r="AI895" s="299"/>
      <c r="AJ895" s="299"/>
      <c r="AK895" s="299"/>
    </row>
    <row r="896" spans="1:37" ht="12.75" customHeight="1" x14ac:dyDescent="0.25">
      <c r="A896" s="299"/>
      <c r="B896" s="45"/>
      <c r="C896" s="299"/>
      <c r="D896" s="299"/>
      <c r="E896" s="299"/>
      <c r="F896" s="345"/>
      <c r="G896" s="345"/>
      <c r="H896" s="345"/>
      <c r="I896" s="345"/>
      <c r="J896" s="345"/>
      <c r="K896" s="345"/>
      <c r="L896" s="345"/>
      <c r="M896" s="345"/>
      <c r="N896" s="345"/>
      <c r="O896" s="299"/>
      <c r="P896" s="299"/>
      <c r="Q896" s="299"/>
      <c r="R896" s="299"/>
      <c r="S896" s="299"/>
      <c r="T896" s="299"/>
      <c r="U896" s="299"/>
      <c r="V896" s="299"/>
      <c r="W896" s="299"/>
      <c r="X896" s="299"/>
      <c r="Y896" s="299"/>
      <c r="Z896" s="299"/>
      <c r="AA896" s="299"/>
      <c r="AB896" s="299"/>
      <c r="AC896" s="299"/>
      <c r="AD896" s="299"/>
      <c r="AE896" s="299"/>
      <c r="AF896" s="299"/>
      <c r="AG896" s="299"/>
      <c r="AH896" s="299"/>
      <c r="AI896" s="299"/>
      <c r="AJ896" s="299"/>
      <c r="AK896" s="299"/>
    </row>
    <row r="897" spans="1:37" ht="12.75" customHeight="1" x14ac:dyDescent="0.25">
      <c r="A897" s="299"/>
      <c r="B897" s="45"/>
      <c r="C897" s="299"/>
      <c r="D897" s="299"/>
      <c r="E897" s="299"/>
      <c r="F897" s="345"/>
      <c r="G897" s="345"/>
      <c r="H897" s="345"/>
      <c r="I897" s="345"/>
      <c r="J897" s="345"/>
      <c r="K897" s="345"/>
      <c r="L897" s="345"/>
      <c r="M897" s="345"/>
      <c r="N897" s="345"/>
      <c r="O897" s="299"/>
      <c r="P897" s="299"/>
      <c r="Q897" s="299"/>
      <c r="R897" s="299"/>
      <c r="S897" s="299"/>
      <c r="T897" s="299"/>
      <c r="U897" s="299"/>
      <c r="V897" s="299"/>
      <c r="W897" s="299"/>
      <c r="X897" s="299"/>
      <c r="Y897" s="299"/>
      <c r="Z897" s="299"/>
      <c r="AA897" s="299"/>
      <c r="AB897" s="299"/>
      <c r="AC897" s="299"/>
      <c r="AD897" s="299"/>
      <c r="AE897" s="299"/>
      <c r="AF897" s="299"/>
      <c r="AG897" s="299"/>
      <c r="AH897" s="299"/>
      <c r="AI897" s="299"/>
      <c r="AJ897" s="299"/>
      <c r="AK897" s="299"/>
    </row>
    <row r="898" spans="1:37" ht="12.75" customHeight="1" x14ac:dyDescent="0.25">
      <c r="A898" s="299"/>
      <c r="B898" s="45"/>
      <c r="C898" s="299"/>
      <c r="D898" s="299"/>
      <c r="E898" s="299"/>
      <c r="F898" s="345"/>
      <c r="G898" s="345"/>
      <c r="H898" s="345"/>
      <c r="I898" s="345"/>
      <c r="J898" s="345"/>
      <c r="K898" s="345"/>
      <c r="L898" s="345"/>
      <c r="M898" s="345"/>
      <c r="N898" s="345"/>
      <c r="O898" s="299"/>
      <c r="P898" s="299"/>
      <c r="Q898" s="299"/>
      <c r="R898" s="299"/>
      <c r="S898" s="299"/>
      <c r="T898" s="299"/>
      <c r="U898" s="299"/>
      <c r="V898" s="299"/>
      <c r="W898" s="299"/>
      <c r="X898" s="299"/>
      <c r="Y898" s="299"/>
      <c r="Z898" s="299"/>
      <c r="AA898" s="299"/>
      <c r="AB898" s="299"/>
      <c r="AC898" s="299"/>
      <c r="AD898" s="299"/>
      <c r="AE898" s="299"/>
      <c r="AF898" s="299"/>
      <c r="AG898" s="299"/>
      <c r="AH898" s="299"/>
      <c r="AI898" s="299"/>
      <c r="AJ898" s="299"/>
      <c r="AK898" s="299"/>
    </row>
    <row r="899" spans="1:37" ht="12.75" customHeight="1" x14ac:dyDescent="0.25">
      <c r="A899" s="299"/>
      <c r="B899" s="45"/>
      <c r="C899" s="299"/>
      <c r="D899" s="299"/>
      <c r="E899" s="299"/>
      <c r="F899" s="345"/>
      <c r="G899" s="345"/>
      <c r="H899" s="345"/>
      <c r="I899" s="345"/>
      <c r="J899" s="345"/>
      <c r="K899" s="345"/>
      <c r="L899" s="345"/>
      <c r="M899" s="345"/>
      <c r="N899" s="345"/>
      <c r="O899" s="299"/>
      <c r="P899" s="299"/>
      <c r="Q899" s="299"/>
      <c r="R899" s="299"/>
      <c r="S899" s="299"/>
      <c r="T899" s="299"/>
      <c r="U899" s="299"/>
      <c r="V899" s="299"/>
      <c r="W899" s="299"/>
      <c r="X899" s="299"/>
      <c r="Y899" s="299"/>
      <c r="Z899" s="299"/>
      <c r="AA899" s="299"/>
      <c r="AB899" s="299"/>
      <c r="AC899" s="299"/>
      <c r="AD899" s="299"/>
      <c r="AE899" s="299"/>
      <c r="AF899" s="299"/>
      <c r="AG899" s="299"/>
      <c r="AH899" s="299"/>
      <c r="AI899" s="299"/>
      <c r="AJ899" s="299"/>
      <c r="AK899" s="299"/>
    </row>
    <row r="900" spans="1:37" ht="12.75" customHeight="1" x14ac:dyDescent="0.25">
      <c r="A900" s="299"/>
      <c r="B900" s="45"/>
      <c r="C900" s="299"/>
      <c r="D900" s="299"/>
      <c r="E900" s="299"/>
      <c r="F900" s="345"/>
      <c r="G900" s="345"/>
      <c r="H900" s="345"/>
      <c r="I900" s="345"/>
      <c r="J900" s="345"/>
      <c r="K900" s="345"/>
      <c r="L900" s="345"/>
      <c r="M900" s="345"/>
      <c r="N900" s="345"/>
      <c r="O900" s="299"/>
      <c r="P900" s="299"/>
      <c r="Q900" s="299"/>
      <c r="R900" s="299"/>
      <c r="S900" s="299"/>
      <c r="T900" s="299"/>
      <c r="U900" s="299"/>
      <c r="V900" s="299"/>
      <c r="W900" s="299"/>
      <c r="X900" s="299"/>
      <c r="Y900" s="299"/>
      <c r="Z900" s="299"/>
      <c r="AA900" s="299"/>
      <c r="AB900" s="299"/>
      <c r="AC900" s="299"/>
      <c r="AD900" s="299"/>
      <c r="AE900" s="299"/>
      <c r="AF900" s="299"/>
      <c r="AG900" s="299"/>
      <c r="AH900" s="299"/>
      <c r="AI900" s="299"/>
      <c r="AJ900" s="299"/>
      <c r="AK900" s="299"/>
    </row>
    <row r="901" spans="1:37" ht="12.75" customHeight="1" x14ac:dyDescent="0.25">
      <c r="A901" s="299"/>
      <c r="B901" s="45"/>
      <c r="C901" s="299"/>
      <c r="D901" s="299"/>
      <c r="E901" s="299"/>
      <c r="F901" s="345"/>
      <c r="G901" s="345"/>
      <c r="H901" s="345"/>
      <c r="I901" s="345"/>
      <c r="J901" s="345"/>
      <c r="K901" s="345"/>
      <c r="L901" s="345"/>
      <c r="M901" s="345"/>
      <c r="N901" s="345"/>
      <c r="O901" s="299"/>
      <c r="P901" s="299"/>
      <c r="Q901" s="299"/>
      <c r="R901" s="299"/>
      <c r="S901" s="299"/>
      <c r="T901" s="299"/>
      <c r="U901" s="299"/>
      <c r="V901" s="299"/>
      <c r="W901" s="299"/>
      <c r="X901" s="299"/>
      <c r="Y901" s="299"/>
      <c r="Z901" s="299"/>
      <c r="AA901" s="299"/>
      <c r="AB901" s="299"/>
      <c r="AC901" s="299"/>
      <c r="AD901" s="299"/>
      <c r="AE901" s="299"/>
      <c r="AF901" s="299"/>
      <c r="AG901" s="299"/>
      <c r="AH901" s="299"/>
      <c r="AI901" s="299"/>
      <c r="AJ901" s="299"/>
      <c r="AK901" s="299"/>
    </row>
    <row r="902" spans="1:37" ht="12.75" customHeight="1" x14ac:dyDescent="0.25">
      <c r="A902" s="299"/>
      <c r="B902" s="45"/>
      <c r="C902" s="299"/>
      <c r="D902" s="299"/>
      <c r="E902" s="299"/>
      <c r="F902" s="345"/>
      <c r="G902" s="345"/>
      <c r="H902" s="345"/>
      <c r="I902" s="345"/>
      <c r="J902" s="345"/>
      <c r="K902" s="345"/>
      <c r="L902" s="345"/>
      <c r="M902" s="345"/>
      <c r="N902" s="345"/>
      <c r="O902" s="299"/>
      <c r="P902" s="299"/>
      <c r="Q902" s="299"/>
      <c r="R902" s="299"/>
      <c r="S902" s="299"/>
      <c r="T902" s="299"/>
      <c r="U902" s="299"/>
      <c r="V902" s="299"/>
      <c r="W902" s="299"/>
      <c r="X902" s="299"/>
      <c r="Y902" s="299"/>
      <c r="Z902" s="299"/>
      <c r="AA902" s="299"/>
      <c r="AB902" s="299"/>
      <c r="AC902" s="299"/>
      <c r="AD902" s="299"/>
      <c r="AE902" s="299"/>
      <c r="AF902" s="299"/>
      <c r="AG902" s="299"/>
      <c r="AH902" s="299"/>
      <c r="AI902" s="299"/>
      <c r="AJ902" s="299"/>
      <c r="AK902" s="299"/>
    </row>
    <row r="903" spans="1:37" ht="12.75" customHeight="1" x14ac:dyDescent="0.25">
      <c r="A903" s="299"/>
      <c r="B903" s="45"/>
      <c r="C903" s="299"/>
      <c r="D903" s="299"/>
      <c r="E903" s="299"/>
      <c r="F903" s="345"/>
      <c r="G903" s="345"/>
      <c r="H903" s="345"/>
      <c r="I903" s="345"/>
      <c r="J903" s="345"/>
      <c r="K903" s="345"/>
      <c r="L903" s="345"/>
      <c r="M903" s="345"/>
      <c r="N903" s="345"/>
      <c r="O903" s="299"/>
      <c r="P903" s="299"/>
      <c r="Q903" s="299"/>
      <c r="R903" s="299"/>
      <c r="S903" s="299"/>
      <c r="T903" s="299"/>
      <c r="U903" s="299"/>
      <c r="V903" s="299"/>
      <c r="W903" s="299"/>
      <c r="X903" s="299"/>
      <c r="Y903" s="299"/>
      <c r="Z903" s="299"/>
      <c r="AA903" s="299"/>
      <c r="AB903" s="299"/>
      <c r="AC903" s="299"/>
      <c r="AD903" s="299"/>
      <c r="AE903" s="299"/>
      <c r="AF903" s="299"/>
      <c r="AG903" s="299"/>
      <c r="AH903" s="299"/>
      <c r="AI903" s="299"/>
      <c r="AJ903" s="299"/>
      <c r="AK903" s="299"/>
    </row>
    <row r="904" spans="1:37" ht="12.75" customHeight="1" x14ac:dyDescent="0.25">
      <c r="A904" s="299"/>
      <c r="B904" s="45"/>
      <c r="C904" s="299"/>
      <c r="D904" s="299"/>
      <c r="E904" s="299"/>
      <c r="F904" s="345"/>
      <c r="G904" s="345"/>
      <c r="H904" s="345"/>
      <c r="I904" s="345"/>
      <c r="J904" s="345"/>
      <c r="K904" s="345"/>
      <c r="L904" s="345"/>
      <c r="M904" s="345"/>
      <c r="N904" s="345"/>
      <c r="O904" s="299"/>
      <c r="P904" s="299"/>
      <c r="Q904" s="299"/>
      <c r="R904" s="299"/>
      <c r="S904" s="299"/>
      <c r="T904" s="299"/>
      <c r="U904" s="299"/>
      <c r="V904" s="299"/>
      <c r="W904" s="299"/>
      <c r="X904" s="299"/>
      <c r="Y904" s="299"/>
      <c r="Z904" s="299"/>
      <c r="AA904" s="299"/>
      <c r="AB904" s="299"/>
      <c r="AC904" s="299"/>
      <c r="AD904" s="299"/>
      <c r="AE904" s="299"/>
      <c r="AF904" s="299"/>
      <c r="AG904" s="299"/>
      <c r="AH904" s="299"/>
      <c r="AI904" s="299"/>
      <c r="AJ904" s="299"/>
      <c r="AK904" s="299"/>
    </row>
    <row r="905" spans="1:37" ht="12.75" customHeight="1" x14ac:dyDescent="0.25">
      <c r="A905" s="299"/>
      <c r="B905" s="45"/>
      <c r="C905" s="299"/>
      <c r="D905" s="299"/>
      <c r="E905" s="299"/>
      <c r="F905" s="345"/>
      <c r="G905" s="345"/>
      <c r="H905" s="345"/>
      <c r="I905" s="345"/>
      <c r="J905" s="345"/>
      <c r="K905" s="345"/>
      <c r="L905" s="345"/>
      <c r="M905" s="345"/>
      <c r="N905" s="345"/>
      <c r="O905" s="299"/>
      <c r="P905" s="299"/>
      <c r="Q905" s="299"/>
      <c r="R905" s="299"/>
      <c r="S905" s="299"/>
      <c r="T905" s="299"/>
      <c r="U905" s="299"/>
      <c r="V905" s="299"/>
      <c r="W905" s="299"/>
      <c r="X905" s="299"/>
      <c r="Y905" s="299"/>
      <c r="Z905" s="299"/>
      <c r="AA905" s="299"/>
      <c r="AB905" s="299"/>
      <c r="AC905" s="299"/>
      <c r="AD905" s="299"/>
      <c r="AE905" s="299"/>
      <c r="AF905" s="299"/>
      <c r="AG905" s="299"/>
      <c r="AH905" s="299"/>
      <c r="AI905" s="299"/>
      <c r="AJ905" s="299"/>
      <c r="AK905" s="299"/>
    </row>
    <row r="906" spans="1:37" ht="12.75" customHeight="1" x14ac:dyDescent="0.25">
      <c r="A906" s="299"/>
      <c r="B906" s="45"/>
      <c r="C906" s="299"/>
      <c r="D906" s="299"/>
      <c r="E906" s="299"/>
      <c r="F906" s="345"/>
      <c r="G906" s="345"/>
      <c r="H906" s="345"/>
      <c r="I906" s="345"/>
      <c r="J906" s="345"/>
      <c r="K906" s="345"/>
      <c r="L906" s="345"/>
      <c r="M906" s="345"/>
      <c r="N906" s="345"/>
      <c r="O906" s="299"/>
      <c r="P906" s="299"/>
      <c r="Q906" s="299"/>
      <c r="R906" s="299"/>
      <c r="S906" s="299"/>
      <c r="T906" s="299"/>
      <c r="U906" s="299"/>
      <c r="V906" s="299"/>
      <c r="W906" s="299"/>
      <c r="X906" s="299"/>
      <c r="Y906" s="299"/>
      <c r="Z906" s="299"/>
      <c r="AA906" s="299"/>
      <c r="AB906" s="299"/>
      <c r="AC906" s="299"/>
      <c r="AD906" s="299"/>
      <c r="AE906" s="299"/>
      <c r="AF906" s="299"/>
      <c r="AG906" s="299"/>
      <c r="AH906" s="299"/>
      <c r="AI906" s="299"/>
      <c r="AJ906" s="299"/>
      <c r="AK906" s="299"/>
    </row>
    <row r="907" spans="1:37" ht="12.75" customHeight="1" x14ac:dyDescent="0.25">
      <c r="A907" s="299"/>
      <c r="B907" s="45"/>
      <c r="C907" s="299"/>
      <c r="D907" s="299"/>
      <c r="E907" s="299"/>
      <c r="F907" s="345"/>
      <c r="G907" s="345"/>
      <c r="H907" s="345"/>
      <c r="I907" s="345"/>
      <c r="J907" s="345"/>
      <c r="K907" s="345"/>
      <c r="L907" s="345"/>
      <c r="M907" s="345"/>
      <c r="N907" s="345"/>
      <c r="O907" s="299"/>
      <c r="P907" s="299"/>
      <c r="Q907" s="299"/>
      <c r="R907" s="299"/>
      <c r="S907" s="299"/>
      <c r="T907" s="299"/>
      <c r="U907" s="299"/>
      <c r="V907" s="299"/>
      <c r="W907" s="299"/>
      <c r="X907" s="299"/>
      <c r="Y907" s="299"/>
      <c r="Z907" s="299"/>
      <c r="AA907" s="299"/>
      <c r="AB907" s="299"/>
      <c r="AC907" s="299"/>
      <c r="AD907" s="299"/>
      <c r="AE907" s="299"/>
      <c r="AF907" s="299"/>
      <c r="AG907" s="299"/>
      <c r="AH907" s="299"/>
      <c r="AI907" s="299"/>
      <c r="AJ907" s="299"/>
      <c r="AK907" s="299"/>
    </row>
    <row r="908" spans="1:37" ht="12.75" customHeight="1" x14ac:dyDescent="0.25">
      <c r="A908" s="299"/>
      <c r="B908" s="45"/>
      <c r="C908" s="299"/>
      <c r="D908" s="299"/>
      <c r="E908" s="299"/>
      <c r="F908" s="345"/>
      <c r="G908" s="345"/>
      <c r="H908" s="345"/>
      <c r="I908" s="345"/>
      <c r="J908" s="345"/>
      <c r="K908" s="345"/>
      <c r="L908" s="345"/>
      <c r="M908" s="345"/>
      <c r="N908" s="345"/>
      <c r="O908" s="299"/>
      <c r="P908" s="299"/>
      <c r="Q908" s="299"/>
      <c r="R908" s="299"/>
      <c r="S908" s="299"/>
      <c r="T908" s="299"/>
      <c r="U908" s="299"/>
      <c r="V908" s="299"/>
      <c r="W908" s="299"/>
      <c r="X908" s="299"/>
      <c r="Y908" s="299"/>
      <c r="Z908" s="299"/>
      <c r="AA908" s="299"/>
      <c r="AB908" s="299"/>
      <c r="AC908" s="299"/>
      <c r="AD908" s="299"/>
      <c r="AE908" s="299"/>
      <c r="AF908" s="299"/>
      <c r="AG908" s="299"/>
      <c r="AH908" s="299"/>
      <c r="AI908" s="299"/>
      <c r="AJ908" s="299"/>
      <c r="AK908" s="299"/>
    </row>
    <row r="909" spans="1:37" ht="12.75" customHeight="1" x14ac:dyDescent="0.25">
      <c r="A909" s="299"/>
      <c r="B909" s="45"/>
      <c r="C909" s="299"/>
      <c r="D909" s="299"/>
      <c r="E909" s="299"/>
      <c r="F909" s="345"/>
      <c r="G909" s="345"/>
      <c r="H909" s="345"/>
      <c r="I909" s="345"/>
      <c r="J909" s="345"/>
      <c r="K909" s="345"/>
      <c r="L909" s="345"/>
      <c r="M909" s="345"/>
      <c r="N909" s="345"/>
      <c r="O909" s="299"/>
      <c r="P909" s="299"/>
      <c r="Q909" s="299"/>
      <c r="R909" s="299"/>
      <c r="S909" s="299"/>
      <c r="T909" s="299"/>
      <c r="U909" s="299"/>
      <c r="V909" s="299"/>
      <c r="W909" s="299"/>
      <c r="X909" s="299"/>
      <c r="Y909" s="299"/>
      <c r="Z909" s="299"/>
      <c r="AA909" s="299"/>
      <c r="AB909" s="299"/>
      <c r="AC909" s="299"/>
      <c r="AD909" s="299"/>
      <c r="AE909" s="299"/>
      <c r="AF909" s="299"/>
      <c r="AG909" s="299"/>
      <c r="AH909" s="299"/>
      <c r="AI909" s="299"/>
      <c r="AJ909" s="299"/>
      <c r="AK909" s="299"/>
    </row>
    <row r="910" spans="1:37" ht="12.75" customHeight="1" x14ac:dyDescent="0.25">
      <c r="A910" s="299"/>
      <c r="B910" s="45"/>
      <c r="C910" s="299"/>
      <c r="D910" s="299"/>
      <c r="E910" s="299"/>
      <c r="F910" s="345"/>
      <c r="G910" s="345"/>
      <c r="H910" s="345"/>
      <c r="I910" s="345"/>
      <c r="J910" s="345"/>
      <c r="K910" s="345"/>
      <c r="L910" s="345"/>
      <c r="M910" s="345"/>
      <c r="N910" s="345"/>
      <c r="O910" s="299"/>
      <c r="P910" s="299"/>
      <c r="Q910" s="299"/>
      <c r="R910" s="299"/>
      <c r="S910" s="299"/>
      <c r="T910" s="299"/>
      <c r="U910" s="299"/>
      <c r="V910" s="299"/>
      <c r="W910" s="299"/>
      <c r="X910" s="299"/>
      <c r="Y910" s="299"/>
      <c r="Z910" s="299"/>
      <c r="AA910" s="299"/>
      <c r="AB910" s="299"/>
      <c r="AC910" s="299"/>
      <c r="AD910" s="299"/>
      <c r="AE910" s="299"/>
      <c r="AF910" s="299"/>
      <c r="AG910" s="299"/>
      <c r="AH910" s="299"/>
      <c r="AI910" s="299"/>
      <c r="AJ910" s="299"/>
      <c r="AK910" s="299"/>
    </row>
    <row r="911" spans="1:37" ht="12.75" customHeight="1" x14ac:dyDescent="0.25">
      <c r="A911" s="299"/>
      <c r="B911" s="45"/>
      <c r="C911" s="299"/>
      <c r="D911" s="299"/>
      <c r="E911" s="299"/>
      <c r="F911" s="345"/>
      <c r="G911" s="345"/>
      <c r="H911" s="345"/>
      <c r="I911" s="345"/>
      <c r="J911" s="345"/>
      <c r="K911" s="345"/>
      <c r="L911" s="345"/>
      <c r="M911" s="345"/>
      <c r="N911" s="345"/>
      <c r="O911" s="299"/>
      <c r="P911" s="299"/>
      <c r="Q911" s="299"/>
      <c r="R911" s="299"/>
      <c r="S911" s="299"/>
      <c r="T911" s="299"/>
      <c r="U911" s="299"/>
      <c r="V911" s="299"/>
      <c r="W911" s="299"/>
      <c r="X911" s="299"/>
      <c r="Y911" s="299"/>
      <c r="Z911" s="299"/>
      <c r="AA911" s="299"/>
      <c r="AB911" s="299"/>
      <c r="AC911" s="299"/>
      <c r="AD911" s="299"/>
      <c r="AE911" s="299"/>
      <c r="AF911" s="299"/>
      <c r="AG911" s="299"/>
      <c r="AH911" s="299"/>
      <c r="AI911" s="299"/>
      <c r="AJ911" s="299"/>
      <c r="AK911" s="299"/>
    </row>
    <row r="912" spans="1:37" ht="12.75" customHeight="1" x14ac:dyDescent="0.25">
      <c r="A912" s="299"/>
      <c r="B912" s="45"/>
      <c r="C912" s="299"/>
      <c r="D912" s="299"/>
      <c r="E912" s="299"/>
      <c r="F912" s="345"/>
      <c r="G912" s="345"/>
      <c r="H912" s="345"/>
      <c r="I912" s="345"/>
      <c r="J912" s="345"/>
      <c r="K912" s="345"/>
      <c r="L912" s="345"/>
      <c r="M912" s="345"/>
      <c r="N912" s="345"/>
      <c r="O912" s="299"/>
      <c r="P912" s="299"/>
      <c r="Q912" s="299"/>
      <c r="R912" s="299"/>
      <c r="S912" s="299"/>
      <c r="T912" s="299"/>
      <c r="U912" s="299"/>
      <c r="V912" s="299"/>
      <c r="W912" s="299"/>
      <c r="X912" s="299"/>
      <c r="Y912" s="299"/>
      <c r="Z912" s="299"/>
      <c r="AA912" s="299"/>
      <c r="AB912" s="299"/>
      <c r="AC912" s="299"/>
      <c r="AD912" s="299"/>
      <c r="AE912" s="299"/>
      <c r="AF912" s="299"/>
      <c r="AG912" s="299"/>
      <c r="AH912" s="299"/>
      <c r="AI912" s="299"/>
      <c r="AJ912" s="299"/>
      <c r="AK912" s="299"/>
    </row>
    <row r="913" spans="1:37" ht="12.75" customHeight="1" x14ac:dyDescent="0.25">
      <c r="A913" s="299"/>
      <c r="B913" s="45"/>
      <c r="C913" s="299"/>
      <c r="D913" s="299"/>
      <c r="E913" s="299"/>
      <c r="F913" s="345"/>
      <c r="G913" s="345"/>
      <c r="H913" s="345"/>
      <c r="I913" s="345"/>
      <c r="J913" s="345"/>
      <c r="K913" s="345"/>
      <c r="L913" s="345"/>
      <c r="M913" s="345"/>
      <c r="N913" s="345"/>
      <c r="O913" s="299"/>
      <c r="P913" s="299"/>
      <c r="Q913" s="299"/>
      <c r="R913" s="299"/>
      <c r="S913" s="299"/>
      <c r="T913" s="299"/>
      <c r="U913" s="299"/>
      <c r="V913" s="299"/>
      <c r="W913" s="299"/>
      <c r="X913" s="299"/>
      <c r="Y913" s="299"/>
      <c r="Z913" s="299"/>
      <c r="AA913" s="299"/>
      <c r="AB913" s="299"/>
      <c r="AC913" s="299"/>
      <c r="AD913" s="299"/>
      <c r="AE913" s="299"/>
      <c r="AF913" s="299"/>
      <c r="AG913" s="299"/>
      <c r="AH913" s="299"/>
      <c r="AI913" s="299"/>
      <c r="AJ913" s="299"/>
      <c r="AK913" s="299"/>
    </row>
    <row r="914" spans="1:37" ht="12.75" customHeight="1" x14ac:dyDescent="0.25">
      <c r="A914" s="299"/>
      <c r="B914" s="45"/>
      <c r="C914" s="299"/>
      <c r="D914" s="299"/>
      <c r="E914" s="299"/>
      <c r="F914" s="345"/>
      <c r="G914" s="345"/>
      <c r="H914" s="345"/>
      <c r="I914" s="345"/>
      <c r="J914" s="345"/>
      <c r="K914" s="345"/>
      <c r="L914" s="345"/>
      <c r="M914" s="345"/>
      <c r="N914" s="345"/>
      <c r="O914" s="299"/>
      <c r="P914" s="299"/>
      <c r="Q914" s="299"/>
      <c r="R914" s="299"/>
      <c r="S914" s="299"/>
      <c r="T914" s="299"/>
      <c r="U914" s="299"/>
      <c r="V914" s="299"/>
      <c r="W914" s="299"/>
      <c r="X914" s="299"/>
      <c r="Y914" s="299"/>
      <c r="Z914" s="299"/>
      <c r="AA914" s="299"/>
      <c r="AB914" s="299"/>
      <c r="AC914" s="299"/>
      <c r="AD914" s="299"/>
      <c r="AE914" s="299"/>
      <c r="AF914" s="299"/>
      <c r="AG914" s="299"/>
      <c r="AH914" s="299"/>
      <c r="AI914" s="299"/>
      <c r="AJ914" s="299"/>
      <c r="AK914" s="299"/>
    </row>
    <row r="915" spans="1:37" ht="12.75" customHeight="1" x14ac:dyDescent="0.25">
      <c r="A915" s="299"/>
      <c r="B915" s="45"/>
      <c r="C915" s="299"/>
      <c r="D915" s="299"/>
      <c r="E915" s="299"/>
      <c r="F915" s="345"/>
      <c r="G915" s="345"/>
      <c r="H915" s="345"/>
      <c r="I915" s="345"/>
      <c r="J915" s="345"/>
      <c r="K915" s="345"/>
      <c r="L915" s="345"/>
      <c r="M915" s="345"/>
      <c r="N915" s="345"/>
      <c r="O915" s="299"/>
      <c r="P915" s="299"/>
      <c r="Q915" s="299"/>
      <c r="R915" s="299"/>
      <c r="S915" s="299"/>
      <c r="T915" s="299"/>
      <c r="U915" s="299"/>
      <c r="V915" s="299"/>
      <c r="W915" s="299"/>
      <c r="X915" s="299"/>
      <c r="Y915" s="299"/>
      <c r="Z915" s="299"/>
      <c r="AA915" s="299"/>
      <c r="AB915" s="299"/>
      <c r="AC915" s="299"/>
      <c r="AD915" s="299"/>
      <c r="AE915" s="299"/>
      <c r="AF915" s="299"/>
      <c r="AG915" s="299"/>
      <c r="AH915" s="299"/>
      <c r="AI915" s="299"/>
      <c r="AJ915" s="299"/>
      <c r="AK915" s="299"/>
    </row>
    <row r="916" spans="1:37" ht="12.75" customHeight="1" x14ac:dyDescent="0.25">
      <c r="A916" s="299"/>
      <c r="B916" s="45"/>
      <c r="C916" s="299"/>
      <c r="D916" s="299"/>
      <c r="E916" s="299"/>
      <c r="F916" s="345"/>
      <c r="G916" s="345"/>
      <c r="H916" s="345"/>
      <c r="I916" s="345"/>
      <c r="J916" s="345"/>
      <c r="K916" s="345"/>
      <c r="L916" s="345"/>
      <c r="M916" s="345"/>
      <c r="N916" s="345"/>
      <c r="O916" s="299"/>
      <c r="P916" s="299"/>
      <c r="Q916" s="299"/>
      <c r="R916" s="299"/>
      <c r="S916" s="299"/>
      <c r="T916" s="299"/>
      <c r="U916" s="299"/>
      <c r="V916" s="299"/>
      <c r="W916" s="299"/>
      <c r="X916" s="299"/>
      <c r="Y916" s="299"/>
      <c r="Z916" s="299"/>
      <c r="AA916" s="299"/>
      <c r="AB916" s="299"/>
      <c r="AC916" s="299"/>
      <c r="AD916" s="299"/>
      <c r="AE916" s="299"/>
      <c r="AF916" s="299"/>
      <c r="AG916" s="299"/>
      <c r="AH916" s="299"/>
      <c r="AI916" s="299"/>
      <c r="AJ916" s="299"/>
      <c r="AK916" s="299"/>
    </row>
    <row r="917" spans="1:37" ht="12.75" customHeight="1" x14ac:dyDescent="0.25">
      <c r="A917" s="299"/>
      <c r="B917" s="45"/>
      <c r="C917" s="299"/>
      <c r="D917" s="299"/>
      <c r="E917" s="299"/>
      <c r="F917" s="345"/>
      <c r="G917" s="345"/>
      <c r="H917" s="345"/>
      <c r="I917" s="345"/>
      <c r="J917" s="345"/>
      <c r="K917" s="345"/>
      <c r="L917" s="345"/>
      <c r="M917" s="345"/>
      <c r="N917" s="345"/>
      <c r="O917" s="299"/>
      <c r="P917" s="299"/>
      <c r="Q917" s="299"/>
      <c r="R917" s="299"/>
      <c r="S917" s="299"/>
      <c r="T917" s="299"/>
      <c r="U917" s="299"/>
      <c r="V917" s="299"/>
      <c r="W917" s="299"/>
      <c r="X917" s="299"/>
      <c r="Y917" s="299"/>
      <c r="Z917" s="299"/>
      <c r="AA917" s="299"/>
      <c r="AB917" s="299"/>
      <c r="AC917" s="299"/>
      <c r="AD917" s="299"/>
      <c r="AE917" s="299"/>
      <c r="AF917" s="299"/>
      <c r="AG917" s="299"/>
      <c r="AH917" s="299"/>
      <c r="AI917" s="299"/>
      <c r="AJ917" s="299"/>
      <c r="AK917" s="299"/>
    </row>
    <row r="918" spans="1:37" ht="12.75" customHeight="1" x14ac:dyDescent="0.25">
      <c r="A918" s="299"/>
      <c r="B918" s="45"/>
      <c r="C918" s="299"/>
      <c r="D918" s="299"/>
      <c r="E918" s="299"/>
      <c r="F918" s="345"/>
      <c r="G918" s="345"/>
      <c r="H918" s="345"/>
      <c r="I918" s="345"/>
      <c r="J918" s="345"/>
      <c r="K918" s="345"/>
      <c r="L918" s="345"/>
      <c r="M918" s="345"/>
      <c r="N918" s="345"/>
      <c r="O918" s="299"/>
      <c r="P918" s="299"/>
      <c r="Q918" s="299"/>
      <c r="R918" s="299"/>
      <c r="S918" s="299"/>
      <c r="T918" s="299"/>
      <c r="U918" s="299"/>
      <c r="V918" s="299"/>
      <c r="W918" s="299"/>
      <c r="X918" s="299"/>
      <c r="Y918" s="299"/>
      <c r="Z918" s="299"/>
      <c r="AA918" s="299"/>
      <c r="AB918" s="299"/>
      <c r="AC918" s="299"/>
      <c r="AD918" s="299"/>
      <c r="AE918" s="299"/>
      <c r="AF918" s="299"/>
      <c r="AG918" s="299"/>
      <c r="AH918" s="299"/>
      <c r="AI918" s="299"/>
      <c r="AJ918" s="299"/>
      <c r="AK918" s="299"/>
    </row>
    <row r="919" spans="1:37" ht="12.75" customHeight="1" x14ac:dyDescent="0.25">
      <c r="A919" s="299"/>
      <c r="B919" s="45"/>
      <c r="C919" s="299"/>
      <c r="D919" s="299"/>
      <c r="E919" s="299"/>
      <c r="F919" s="345"/>
      <c r="G919" s="345"/>
      <c r="H919" s="345"/>
      <c r="I919" s="345"/>
      <c r="J919" s="345"/>
      <c r="K919" s="345"/>
      <c r="L919" s="345"/>
      <c r="M919" s="345"/>
      <c r="N919" s="345"/>
      <c r="O919" s="299"/>
      <c r="P919" s="299"/>
      <c r="Q919" s="299"/>
      <c r="R919" s="299"/>
      <c r="S919" s="299"/>
      <c r="T919" s="299"/>
      <c r="U919" s="299"/>
      <c r="V919" s="299"/>
      <c r="W919" s="299"/>
      <c r="X919" s="299"/>
      <c r="Y919" s="299"/>
      <c r="Z919" s="299"/>
      <c r="AA919" s="299"/>
      <c r="AB919" s="299"/>
      <c r="AC919" s="299"/>
      <c r="AD919" s="299"/>
      <c r="AE919" s="299"/>
      <c r="AF919" s="299"/>
      <c r="AG919" s="299"/>
      <c r="AH919" s="299"/>
      <c r="AI919" s="299"/>
      <c r="AJ919" s="299"/>
      <c r="AK919" s="299"/>
    </row>
    <row r="920" spans="1:37" ht="12.75" customHeight="1" x14ac:dyDescent="0.25">
      <c r="A920" s="299"/>
      <c r="B920" s="45"/>
      <c r="C920" s="299"/>
      <c r="D920" s="299"/>
      <c r="E920" s="299"/>
      <c r="F920" s="345"/>
      <c r="G920" s="345"/>
      <c r="H920" s="345"/>
      <c r="I920" s="345"/>
      <c r="J920" s="345"/>
      <c r="K920" s="345"/>
      <c r="L920" s="345"/>
      <c r="M920" s="345"/>
      <c r="N920" s="345"/>
      <c r="O920" s="299"/>
      <c r="P920" s="299"/>
      <c r="Q920" s="299"/>
      <c r="R920" s="299"/>
      <c r="S920" s="299"/>
      <c r="T920" s="299"/>
      <c r="U920" s="299"/>
      <c r="V920" s="299"/>
      <c r="W920" s="299"/>
      <c r="X920" s="299"/>
      <c r="Y920" s="299"/>
      <c r="Z920" s="299"/>
      <c r="AA920" s="299"/>
      <c r="AB920" s="299"/>
      <c r="AC920" s="299"/>
      <c r="AD920" s="299"/>
      <c r="AE920" s="299"/>
      <c r="AF920" s="299"/>
      <c r="AG920" s="299"/>
      <c r="AH920" s="299"/>
      <c r="AI920" s="299"/>
      <c r="AJ920" s="299"/>
      <c r="AK920" s="299"/>
    </row>
    <row r="921" spans="1:37" ht="12.75" customHeight="1" x14ac:dyDescent="0.25">
      <c r="A921" s="299"/>
      <c r="B921" s="45"/>
      <c r="C921" s="299"/>
      <c r="D921" s="299"/>
      <c r="E921" s="299"/>
      <c r="F921" s="345"/>
      <c r="G921" s="345"/>
      <c r="H921" s="345"/>
      <c r="I921" s="345"/>
      <c r="J921" s="345"/>
      <c r="K921" s="345"/>
      <c r="L921" s="345"/>
      <c r="M921" s="345"/>
      <c r="N921" s="345"/>
      <c r="O921" s="299"/>
      <c r="P921" s="299"/>
      <c r="Q921" s="299"/>
      <c r="R921" s="299"/>
      <c r="S921" s="299"/>
      <c r="T921" s="299"/>
      <c r="U921" s="299"/>
      <c r="V921" s="299"/>
      <c r="W921" s="299"/>
      <c r="X921" s="299"/>
      <c r="Y921" s="299"/>
      <c r="Z921" s="299"/>
      <c r="AA921" s="299"/>
      <c r="AB921" s="299"/>
      <c r="AC921" s="299"/>
      <c r="AD921" s="299"/>
      <c r="AE921" s="299"/>
      <c r="AF921" s="299"/>
      <c r="AG921" s="299"/>
      <c r="AH921" s="299"/>
      <c r="AI921" s="299"/>
      <c r="AJ921" s="299"/>
      <c r="AK921" s="299"/>
    </row>
    <row r="922" spans="1:37" ht="12.75" customHeight="1" x14ac:dyDescent="0.25">
      <c r="A922" s="299"/>
      <c r="B922" s="45"/>
      <c r="C922" s="299"/>
      <c r="D922" s="299"/>
      <c r="E922" s="299"/>
      <c r="F922" s="345"/>
      <c r="G922" s="345"/>
      <c r="H922" s="345"/>
      <c r="I922" s="345"/>
      <c r="J922" s="345"/>
      <c r="K922" s="345"/>
      <c r="L922" s="345"/>
      <c r="M922" s="345"/>
      <c r="N922" s="345"/>
      <c r="O922" s="299"/>
      <c r="P922" s="299"/>
      <c r="Q922" s="299"/>
      <c r="R922" s="299"/>
      <c r="S922" s="299"/>
      <c r="T922" s="299"/>
      <c r="U922" s="299"/>
      <c r="V922" s="299"/>
      <c r="W922" s="299"/>
      <c r="X922" s="299"/>
      <c r="Y922" s="299"/>
      <c r="Z922" s="299"/>
      <c r="AA922" s="299"/>
      <c r="AB922" s="299"/>
      <c r="AC922" s="299"/>
      <c r="AD922" s="299"/>
      <c r="AE922" s="299"/>
      <c r="AF922" s="299"/>
      <c r="AG922" s="299"/>
      <c r="AH922" s="299"/>
      <c r="AI922" s="299"/>
      <c r="AJ922" s="299"/>
      <c r="AK922" s="299"/>
    </row>
    <row r="923" spans="1:37" ht="12.75" customHeight="1" x14ac:dyDescent="0.25">
      <c r="A923" s="299"/>
      <c r="B923" s="45"/>
      <c r="C923" s="299"/>
      <c r="D923" s="299"/>
      <c r="E923" s="299"/>
      <c r="F923" s="345"/>
      <c r="G923" s="345"/>
      <c r="H923" s="345"/>
      <c r="I923" s="345"/>
      <c r="J923" s="345"/>
      <c r="K923" s="345"/>
      <c r="L923" s="345"/>
      <c r="M923" s="345"/>
      <c r="N923" s="345"/>
      <c r="O923" s="299"/>
      <c r="P923" s="299"/>
      <c r="Q923" s="299"/>
      <c r="R923" s="299"/>
      <c r="S923" s="299"/>
      <c r="T923" s="299"/>
      <c r="U923" s="299"/>
      <c r="V923" s="299"/>
      <c r="W923" s="299"/>
      <c r="X923" s="299"/>
      <c r="Y923" s="299"/>
      <c r="Z923" s="299"/>
      <c r="AA923" s="299"/>
      <c r="AB923" s="299"/>
      <c r="AC923" s="299"/>
      <c r="AD923" s="299"/>
      <c r="AE923" s="299"/>
      <c r="AF923" s="299"/>
      <c r="AG923" s="299"/>
      <c r="AH923" s="299"/>
      <c r="AI923" s="299"/>
      <c r="AJ923" s="299"/>
      <c r="AK923" s="299"/>
    </row>
    <row r="924" spans="1:37" ht="12.75" customHeight="1" x14ac:dyDescent="0.25">
      <c r="A924" s="299"/>
      <c r="B924" s="45"/>
      <c r="C924" s="299"/>
      <c r="D924" s="299"/>
      <c r="E924" s="299"/>
      <c r="F924" s="345"/>
      <c r="G924" s="345"/>
      <c r="H924" s="345"/>
      <c r="I924" s="345"/>
      <c r="J924" s="345"/>
      <c r="K924" s="345"/>
      <c r="L924" s="345"/>
      <c r="M924" s="345"/>
      <c r="N924" s="345"/>
      <c r="O924" s="299"/>
      <c r="P924" s="299"/>
      <c r="Q924" s="299"/>
      <c r="R924" s="299"/>
      <c r="S924" s="299"/>
      <c r="T924" s="299"/>
      <c r="U924" s="299"/>
      <c r="V924" s="299"/>
      <c r="W924" s="299"/>
      <c r="X924" s="299"/>
      <c r="Y924" s="299"/>
      <c r="Z924" s="299"/>
      <c r="AA924" s="299"/>
      <c r="AB924" s="299"/>
      <c r="AC924" s="299"/>
      <c r="AD924" s="299"/>
      <c r="AE924" s="299"/>
      <c r="AF924" s="299"/>
      <c r="AG924" s="299"/>
      <c r="AH924" s="299"/>
      <c r="AI924" s="299"/>
      <c r="AJ924" s="299"/>
      <c r="AK924" s="299"/>
    </row>
    <row r="925" spans="1:37" ht="12.75" customHeight="1" x14ac:dyDescent="0.25">
      <c r="A925" s="299"/>
      <c r="B925" s="45"/>
      <c r="C925" s="299"/>
      <c r="D925" s="299"/>
      <c r="E925" s="299"/>
      <c r="F925" s="345"/>
      <c r="G925" s="345"/>
      <c r="H925" s="345"/>
      <c r="I925" s="345"/>
      <c r="J925" s="345"/>
      <c r="K925" s="345"/>
      <c r="L925" s="345"/>
      <c r="M925" s="345"/>
      <c r="N925" s="345"/>
      <c r="O925" s="299"/>
      <c r="P925" s="299"/>
      <c r="Q925" s="299"/>
      <c r="R925" s="299"/>
      <c r="S925" s="299"/>
      <c r="T925" s="299"/>
      <c r="U925" s="299"/>
      <c r="V925" s="299"/>
      <c r="W925" s="299"/>
      <c r="X925" s="299"/>
      <c r="Y925" s="299"/>
      <c r="Z925" s="299"/>
      <c r="AA925" s="299"/>
      <c r="AB925" s="299"/>
      <c r="AC925" s="299"/>
      <c r="AD925" s="299"/>
      <c r="AE925" s="299"/>
      <c r="AF925" s="299"/>
      <c r="AG925" s="299"/>
      <c r="AH925" s="299"/>
      <c r="AI925" s="299"/>
      <c r="AJ925" s="299"/>
      <c r="AK925" s="299"/>
    </row>
    <row r="926" spans="1:37" ht="12.75" customHeight="1" x14ac:dyDescent="0.25">
      <c r="A926" s="299"/>
      <c r="B926" s="45"/>
      <c r="C926" s="299"/>
      <c r="D926" s="299"/>
      <c r="E926" s="299"/>
      <c r="F926" s="345"/>
      <c r="G926" s="345"/>
      <c r="H926" s="345"/>
      <c r="I926" s="345"/>
      <c r="J926" s="345"/>
      <c r="K926" s="345"/>
      <c r="L926" s="345"/>
      <c r="M926" s="345"/>
      <c r="N926" s="345"/>
      <c r="O926" s="299"/>
      <c r="P926" s="299"/>
      <c r="Q926" s="299"/>
      <c r="R926" s="299"/>
      <c r="S926" s="299"/>
      <c r="T926" s="299"/>
      <c r="U926" s="299"/>
      <c r="V926" s="299"/>
      <c r="W926" s="299"/>
      <c r="X926" s="299"/>
      <c r="Y926" s="299"/>
      <c r="Z926" s="299"/>
      <c r="AA926" s="299"/>
      <c r="AB926" s="299"/>
      <c r="AC926" s="299"/>
      <c r="AD926" s="299"/>
      <c r="AE926" s="299"/>
      <c r="AF926" s="299"/>
      <c r="AG926" s="299"/>
      <c r="AH926" s="299"/>
      <c r="AI926" s="299"/>
      <c r="AJ926" s="299"/>
      <c r="AK926" s="299"/>
    </row>
    <row r="927" spans="1:37" ht="12.75" customHeight="1" x14ac:dyDescent="0.25">
      <c r="A927" s="299"/>
      <c r="B927" s="45"/>
      <c r="C927" s="299"/>
      <c r="D927" s="299"/>
      <c r="E927" s="299"/>
      <c r="F927" s="345"/>
      <c r="G927" s="345"/>
      <c r="H927" s="345"/>
      <c r="I927" s="345"/>
      <c r="J927" s="345"/>
      <c r="K927" s="345"/>
      <c r="L927" s="345"/>
      <c r="M927" s="345"/>
      <c r="N927" s="345"/>
      <c r="O927" s="299"/>
      <c r="P927" s="299"/>
      <c r="Q927" s="299"/>
      <c r="R927" s="299"/>
      <c r="S927" s="299"/>
      <c r="T927" s="299"/>
      <c r="U927" s="299"/>
      <c r="V927" s="299"/>
      <c r="W927" s="299"/>
      <c r="X927" s="299"/>
      <c r="Y927" s="299"/>
      <c r="Z927" s="299"/>
      <c r="AA927" s="299"/>
      <c r="AB927" s="299"/>
      <c r="AC927" s="299"/>
      <c r="AD927" s="299"/>
      <c r="AE927" s="299"/>
      <c r="AF927" s="299"/>
      <c r="AG927" s="299"/>
      <c r="AH927" s="299"/>
      <c r="AI927" s="299"/>
      <c r="AJ927" s="299"/>
      <c r="AK927" s="299"/>
    </row>
    <row r="928" spans="1:37" ht="12.75" customHeight="1" x14ac:dyDescent="0.25">
      <c r="A928" s="299"/>
      <c r="B928" s="45"/>
      <c r="C928" s="299"/>
      <c r="D928" s="299"/>
      <c r="E928" s="299"/>
      <c r="F928" s="345"/>
      <c r="G928" s="345"/>
      <c r="H928" s="345"/>
      <c r="I928" s="345"/>
      <c r="J928" s="345"/>
      <c r="K928" s="345"/>
      <c r="L928" s="345"/>
      <c r="M928" s="345"/>
      <c r="N928" s="345"/>
      <c r="O928" s="299"/>
      <c r="P928" s="299"/>
      <c r="Q928" s="299"/>
      <c r="R928" s="299"/>
      <c r="S928" s="299"/>
      <c r="T928" s="299"/>
      <c r="U928" s="299"/>
      <c r="V928" s="299"/>
      <c r="W928" s="299"/>
      <c r="X928" s="299"/>
      <c r="Y928" s="299"/>
      <c r="Z928" s="299"/>
      <c r="AA928" s="299"/>
      <c r="AB928" s="299"/>
      <c r="AC928" s="299"/>
      <c r="AD928" s="299"/>
      <c r="AE928" s="299"/>
      <c r="AF928" s="299"/>
      <c r="AG928" s="299"/>
      <c r="AH928" s="299"/>
      <c r="AI928" s="299"/>
      <c r="AJ928" s="299"/>
      <c r="AK928" s="299"/>
    </row>
    <row r="929" spans="1:37" ht="12.75" customHeight="1" x14ac:dyDescent="0.25">
      <c r="A929" s="299"/>
      <c r="B929" s="45"/>
      <c r="C929" s="299"/>
      <c r="D929" s="299"/>
      <c r="E929" s="299"/>
      <c r="F929" s="345"/>
      <c r="G929" s="345"/>
      <c r="H929" s="345"/>
      <c r="I929" s="345"/>
      <c r="J929" s="345"/>
      <c r="K929" s="345"/>
      <c r="L929" s="345"/>
      <c r="M929" s="345"/>
      <c r="N929" s="345"/>
      <c r="O929" s="299"/>
      <c r="P929" s="299"/>
      <c r="Q929" s="299"/>
      <c r="R929" s="299"/>
      <c r="S929" s="299"/>
      <c r="T929" s="299"/>
      <c r="U929" s="299"/>
      <c r="V929" s="299"/>
      <c r="W929" s="299"/>
      <c r="X929" s="299"/>
      <c r="Y929" s="299"/>
      <c r="Z929" s="299"/>
      <c r="AA929" s="299"/>
      <c r="AB929" s="299"/>
      <c r="AC929" s="299"/>
      <c r="AD929" s="299"/>
      <c r="AE929" s="299"/>
      <c r="AF929" s="299"/>
      <c r="AG929" s="299"/>
      <c r="AH929" s="299"/>
      <c r="AI929" s="299"/>
      <c r="AJ929" s="299"/>
      <c r="AK929" s="299"/>
    </row>
    <row r="930" spans="1:37" ht="12.75" customHeight="1" x14ac:dyDescent="0.25">
      <c r="A930" s="299"/>
      <c r="B930" s="45"/>
      <c r="C930" s="299"/>
      <c r="D930" s="299"/>
      <c r="E930" s="299"/>
      <c r="F930" s="345"/>
      <c r="G930" s="345"/>
      <c r="H930" s="345"/>
      <c r="I930" s="345"/>
      <c r="J930" s="345"/>
      <c r="K930" s="345"/>
      <c r="L930" s="345"/>
      <c r="M930" s="345"/>
      <c r="N930" s="345"/>
      <c r="O930" s="299"/>
      <c r="P930" s="299"/>
      <c r="Q930" s="299"/>
      <c r="R930" s="299"/>
      <c r="S930" s="299"/>
      <c r="T930" s="299"/>
      <c r="U930" s="299"/>
      <c r="V930" s="299"/>
      <c r="W930" s="299"/>
      <c r="X930" s="299"/>
      <c r="Y930" s="299"/>
      <c r="Z930" s="299"/>
      <c r="AA930" s="299"/>
      <c r="AB930" s="299"/>
      <c r="AC930" s="299"/>
      <c r="AD930" s="299"/>
      <c r="AE930" s="299"/>
      <c r="AF930" s="299"/>
      <c r="AG930" s="299"/>
      <c r="AH930" s="299"/>
      <c r="AI930" s="299"/>
      <c r="AJ930" s="299"/>
      <c r="AK930" s="299"/>
    </row>
    <row r="931" spans="1:37" ht="12.75" customHeight="1" x14ac:dyDescent="0.25">
      <c r="A931" s="299"/>
      <c r="B931" s="45"/>
      <c r="C931" s="299"/>
      <c r="D931" s="299"/>
      <c r="E931" s="299"/>
      <c r="F931" s="345"/>
      <c r="G931" s="345"/>
      <c r="H931" s="345"/>
      <c r="I931" s="345"/>
      <c r="J931" s="345"/>
      <c r="K931" s="345"/>
      <c r="L931" s="345"/>
      <c r="M931" s="345"/>
      <c r="N931" s="345"/>
      <c r="O931" s="299"/>
      <c r="P931" s="299"/>
      <c r="Q931" s="299"/>
      <c r="R931" s="299"/>
      <c r="S931" s="299"/>
      <c r="T931" s="299"/>
      <c r="U931" s="299"/>
      <c r="V931" s="299"/>
      <c r="W931" s="299"/>
      <c r="X931" s="299"/>
      <c r="Y931" s="299"/>
      <c r="Z931" s="299"/>
      <c r="AA931" s="299"/>
      <c r="AB931" s="299"/>
      <c r="AC931" s="299"/>
      <c r="AD931" s="299"/>
      <c r="AE931" s="299"/>
      <c r="AF931" s="299"/>
      <c r="AG931" s="299"/>
      <c r="AH931" s="299"/>
      <c r="AI931" s="299"/>
      <c r="AJ931" s="299"/>
      <c r="AK931" s="299"/>
    </row>
    <row r="932" spans="1:37" ht="12.75" customHeight="1" x14ac:dyDescent="0.25">
      <c r="A932" s="299"/>
      <c r="B932" s="45"/>
      <c r="C932" s="299"/>
      <c r="D932" s="299"/>
      <c r="E932" s="299"/>
      <c r="F932" s="345"/>
      <c r="G932" s="345"/>
      <c r="H932" s="345"/>
      <c r="I932" s="345"/>
      <c r="J932" s="345"/>
      <c r="K932" s="345"/>
      <c r="L932" s="345"/>
      <c r="M932" s="345"/>
      <c r="N932" s="345"/>
      <c r="O932" s="299"/>
      <c r="P932" s="299"/>
      <c r="Q932" s="299"/>
      <c r="R932" s="299"/>
      <c r="S932" s="299"/>
      <c r="T932" s="299"/>
      <c r="U932" s="299"/>
      <c r="V932" s="299"/>
      <c r="W932" s="299"/>
      <c r="X932" s="299"/>
      <c r="Y932" s="299"/>
      <c r="Z932" s="299"/>
      <c r="AA932" s="299"/>
      <c r="AB932" s="299"/>
      <c r="AC932" s="299"/>
      <c r="AD932" s="299"/>
      <c r="AE932" s="299"/>
      <c r="AF932" s="299"/>
      <c r="AG932" s="299"/>
      <c r="AH932" s="299"/>
      <c r="AI932" s="299"/>
      <c r="AJ932" s="299"/>
      <c r="AK932" s="299"/>
    </row>
    <row r="933" spans="1:37" ht="12.75" customHeight="1" x14ac:dyDescent="0.25">
      <c r="A933" s="299"/>
      <c r="B933" s="45"/>
      <c r="C933" s="299"/>
      <c r="D933" s="299"/>
      <c r="E933" s="299"/>
      <c r="F933" s="345"/>
      <c r="G933" s="345"/>
      <c r="H933" s="345"/>
      <c r="I933" s="345"/>
      <c r="J933" s="345"/>
      <c r="K933" s="345"/>
      <c r="L933" s="345"/>
      <c r="M933" s="345"/>
      <c r="N933" s="345"/>
      <c r="O933" s="299"/>
      <c r="P933" s="299"/>
      <c r="Q933" s="299"/>
      <c r="R933" s="299"/>
      <c r="S933" s="299"/>
      <c r="T933" s="299"/>
      <c r="U933" s="299"/>
      <c r="V933" s="299"/>
      <c r="W933" s="299"/>
      <c r="X933" s="299"/>
      <c r="Y933" s="299"/>
      <c r="Z933" s="299"/>
      <c r="AA933" s="299"/>
      <c r="AB933" s="299"/>
      <c r="AC933" s="299"/>
      <c r="AD933" s="299"/>
      <c r="AE933" s="299"/>
      <c r="AF933" s="299"/>
      <c r="AG933" s="299"/>
      <c r="AH933" s="299"/>
      <c r="AI933" s="299"/>
      <c r="AJ933" s="299"/>
      <c r="AK933" s="299"/>
    </row>
    <row r="934" spans="1:37" ht="12.75" customHeight="1" x14ac:dyDescent="0.25">
      <c r="A934" s="299"/>
      <c r="B934" s="45"/>
      <c r="C934" s="299"/>
      <c r="D934" s="299"/>
      <c r="E934" s="299"/>
      <c r="F934" s="345"/>
      <c r="G934" s="345"/>
      <c r="H934" s="345"/>
      <c r="I934" s="345"/>
      <c r="J934" s="345"/>
      <c r="K934" s="345"/>
      <c r="L934" s="345"/>
      <c r="M934" s="345"/>
      <c r="N934" s="345"/>
      <c r="O934" s="299"/>
      <c r="P934" s="299"/>
      <c r="Q934" s="299"/>
      <c r="R934" s="299"/>
      <c r="S934" s="299"/>
      <c r="T934" s="299"/>
      <c r="U934" s="299"/>
      <c r="V934" s="299"/>
      <c r="W934" s="299"/>
      <c r="X934" s="299"/>
      <c r="Y934" s="299"/>
      <c r="Z934" s="299"/>
      <c r="AA934" s="299"/>
      <c r="AB934" s="299"/>
      <c r="AC934" s="299"/>
      <c r="AD934" s="299"/>
      <c r="AE934" s="299"/>
      <c r="AF934" s="299"/>
      <c r="AG934" s="299"/>
      <c r="AH934" s="299"/>
      <c r="AI934" s="299"/>
      <c r="AJ934" s="299"/>
      <c r="AK934" s="299"/>
    </row>
    <row r="935" spans="1:37" ht="12.75" customHeight="1" x14ac:dyDescent="0.25">
      <c r="A935" s="299"/>
      <c r="B935" s="45"/>
      <c r="C935" s="299"/>
      <c r="D935" s="299"/>
      <c r="E935" s="299"/>
      <c r="F935" s="345"/>
      <c r="G935" s="345"/>
      <c r="H935" s="345"/>
      <c r="I935" s="345"/>
      <c r="J935" s="345"/>
      <c r="K935" s="345"/>
      <c r="L935" s="345"/>
      <c r="M935" s="345"/>
      <c r="N935" s="345"/>
      <c r="O935" s="299"/>
      <c r="P935" s="299"/>
      <c r="Q935" s="299"/>
      <c r="R935" s="299"/>
      <c r="S935" s="299"/>
      <c r="T935" s="299"/>
      <c r="U935" s="299"/>
      <c r="V935" s="299"/>
      <c r="W935" s="299"/>
      <c r="X935" s="299"/>
      <c r="Y935" s="299"/>
      <c r="Z935" s="299"/>
      <c r="AA935" s="299"/>
      <c r="AB935" s="299"/>
      <c r="AC935" s="299"/>
      <c r="AD935" s="299"/>
      <c r="AE935" s="299"/>
      <c r="AF935" s="299"/>
      <c r="AG935" s="299"/>
      <c r="AH935" s="299"/>
      <c r="AI935" s="299"/>
      <c r="AJ935" s="299"/>
      <c r="AK935" s="299"/>
    </row>
    <row r="936" spans="1:37" ht="12.75" customHeight="1" x14ac:dyDescent="0.25">
      <c r="A936" s="299"/>
      <c r="B936" s="45"/>
      <c r="C936" s="299"/>
      <c r="D936" s="299"/>
      <c r="E936" s="299"/>
      <c r="F936" s="345"/>
      <c r="G936" s="345"/>
      <c r="H936" s="345"/>
      <c r="I936" s="345"/>
      <c r="J936" s="345"/>
      <c r="K936" s="345"/>
      <c r="L936" s="345"/>
      <c r="M936" s="345"/>
      <c r="N936" s="345"/>
      <c r="O936" s="299"/>
      <c r="P936" s="299"/>
      <c r="Q936" s="299"/>
      <c r="R936" s="299"/>
      <c r="S936" s="299"/>
      <c r="T936" s="299"/>
      <c r="U936" s="299"/>
      <c r="V936" s="299"/>
      <c r="W936" s="299"/>
      <c r="X936" s="299"/>
      <c r="Y936" s="299"/>
      <c r="Z936" s="299"/>
      <c r="AA936" s="299"/>
      <c r="AB936" s="299"/>
      <c r="AC936" s="299"/>
      <c r="AD936" s="299"/>
      <c r="AE936" s="299"/>
      <c r="AF936" s="299"/>
      <c r="AG936" s="299"/>
      <c r="AH936" s="299"/>
      <c r="AI936" s="299"/>
      <c r="AJ936" s="299"/>
      <c r="AK936" s="299"/>
    </row>
    <row r="937" spans="1:37" ht="12.75" customHeight="1" x14ac:dyDescent="0.25">
      <c r="A937" s="299"/>
      <c r="B937" s="45"/>
      <c r="C937" s="299"/>
      <c r="D937" s="299"/>
      <c r="E937" s="299"/>
      <c r="F937" s="345"/>
      <c r="G937" s="345"/>
      <c r="H937" s="345"/>
      <c r="I937" s="345"/>
      <c r="J937" s="345"/>
      <c r="K937" s="345"/>
      <c r="L937" s="345"/>
      <c r="M937" s="345"/>
      <c r="N937" s="345"/>
      <c r="O937" s="299"/>
      <c r="P937" s="299"/>
      <c r="Q937" s="299"/>
      <c r="R937" s="299"/>
      <c r="S937" s="299"/>
      <c r="T937" s="299"/>
      <c r="U937" s="299"/>
      <c r="V937" s="299"/>
      <c r="W937" s="299"/>
      <c r="X937" s="299"/>
      <c r="Y937" s="299"/>
      <c r="Z937" s="299"/>
      <c r="AA937" s="299"/>
      <c r="AB937" s="299"/>
      <c r="AC937" s="299"/>
      <c r="AD937" s="299"/>
      <c r="AE937" s="299"/>
      <c r="AF937" s="299"/>
      <c r="AG937" s="299"/>
      <c r="AH937" s="299"/>
      <c r="AI937" s="299"/>
      <c r="AJ937" s="299"/>
      <c r="AK937" s="299"/>
    </row>
    <row r="938" spans="1:37" ht="12.75" customHeight="1" x14ac:dyDescent="0.25">
      <c r="A938" s="299"/>
      <c r="B938" s="45"/>
      <c r="C938" s="299"/>
      <c r="D938" s="299"/>
      <c r="E938" s="299"/>
      <c r="F938" s="345"/>
      <c r="G938" s="345"/>
      <c r="H938" s="345"/>
      <c r="I938" s="345"/>
      <c r="J938" s="345"/>
      <c r="K938" s="345"/>
      <c r="L938" s="345"/>
      <c r="M938" s="345"/>
      <c r="N938" s="345"/>
      <c r="O938" s="299"/>
      <c r="P938" s="299"/>
      <c r="Q938" s="299"/>
      <c r="R938" s="299"/>
      <c r="S938" s="299"/>
      <c r="T938" s="299"/>
      <c r="U938" s="299"/>
      <c r="V938" s="299"/>
      <c r="W938" s="299"/>
      <c r="X938" s="299"/>
      <c r="Y938" s="299"/>
      <c r="Z938" s="299"/>
      <c r="AA938" s="299"/>
      <c r="AB938" s="299"/>
      <c r="AC938" s="299"/>
      <c r="AD938" s="299"/>
      <c r="AE938" s="299"/>
      <c r="AF938" s="299"/>
      <c r="AG938" s="299"/>
      <c r="AH938" s="299"/>
      <c r="AI938" s="299"/>
      <c r="AJ938" s="299"/>
      <c r="AK938" s="299"/>
    </row>
    <row r="939" spans="1:37" ht="12.75" customHeight="1" x14ac:dyDescent="0.25">
      <c r="A939" s="299"/>
      <c r="B939" s="45"/>
      <c r="C939" s="299"/>
      <c r="D939" s="299"/>
      <c r="E939" s="299"/>
      <c r="F939" s="345"/>
      <c r="G939" s="345"/>
      <c r="H939" s="345"/>
      <c r="I939" s="345"/>
      <c r="J939" s="345"/>
      <c r="K939" s="345"/>
      <c r="L939" s="345"/>
      <c r="M939" s="345"/>
      <c r="N939" s="345"/>
      <c r="O939" s="299"/>
      <c r="P939" s="299"/>
      <c r="Q939" s="299"/>
      <c r="R939" s="299"/>
      <c r="S939" s="299"/>
      <c r="T939" s="299"/>
      <c r="U939" s="299"/>
      <c r="V939" s="299"/>
      <c r="W939" s="299"/>
      <c r="X939" s="299"/>
      <c r="Y939" s="299"/>
      <c r="Z939" s="299"/>
      <c r="AA939" s="299"/>
      <c r="AB939" s="299"/>
      <c r="AC939" s="299"/>
      <c r="AD939" s="299"/>
      <c r="AE939" s="299"/>
      <c r="AF939" s="299"/>
      <c r="AG939" s="299"/>
      <c r="AH939" s="299"/>
      <c r="AI939" s="299"/>
      <c r="AJ939" s="299"/>
      <c r="AK939" s="299"/>
    </row>
    <row r="940" spans="1:37" ht="12.75" customHeight="1" x14ac:dyDescent="0.25">
      <c r="A940" s="299"/>
      <c r="B940" s="45"/>
      <c r="C940" s="299"/>
      <c r="D940" s="299"/>
      <c r="E940" s="299"/>
      <c r="F940" s="345"/>
      <c r="G940" s="345"/>
      <c r="H940" s="345"/>
      <c r="I940" s="345"/>
      <c r="J940" s="345"/>
      <c r="K940" s="345"/>
      <c r="L940" s="345"/>
      <c r="M940" s="345"/>
      <c r="N940" s="345"/>
      <c r="O940" s="299"/>
      <c r="P940" s="299"/>
      <c r="Q940" s="299"/>
      <c r="R940" s="299"/>
      <c r="S940" s="299"/>
      <c r="T940" s="299"/>
      <c r="U940" s="299"/>
      <c r="V940" s="299"/>
      <c r="W940" s="299"/>
      <c r="X940" s="299"/>
      <c r="Y940" s="299"/>
      <c r="Z940" s="299"/>
      <c r="AA940" s="299"/>
      <c r="AB940" s="299"/>
      <c r="AC940" s="299"/>
      <c r="AD940" s="299"/>
      <c r="AE940" s="299"/>
      <c r="AF940" s="299"/>
      <c r="AG940" s="299"/>
      <c r="AH940" s="299"/>
      <c r="AI940" s="299"/>
      <c r="AJ940" s="299"/>
      <c r="AK940" s="299"/>
    </row>
    <row r="941" spans="1:37" ht="12.75" customHeight="1" x14ac:dyDescent="0.25">
      <c r="A941" s="299"/>
      <c r="B941" s="45"/>
      <c r="C941" s="299"/>
      <c r="D941" s="299"/>
      <c r="E941" s="299"/>
      <c r="F941" s="345"/>
      <c r="G941" s="345"/>
      <c r="H941" s="345"/>
      <c r="I941" s="345"/>
      <c r="J941" s="345"/>
      <c r="K941" s="345"/>
      <c r="L941" s="345"/>
      <c r="M941" s="345"/>
      <c r="N941" s="345"/>
      <c r="O941" s="299"/>
      <c r="P941" s="299"/>
      <c r="Q941" s="299"/>
      <c r="R941" s="299"/>
      <c r="S941" s="299"/>
      <c r="T941" s="299"/>
      <c r="U941" s="299"/>
      <c r="V941" s="299"/>
      <c r="W941" s="299"/>
      <c r="X941" s="299"/>
      <c r="Y941" s="299"/>
      <c r="Z941" s="299"/>
      <c r="AA941" s="299"/>
      <c r="AB941" s="299"/>
      <c r="AC941" s="299"/>
      <c r="AD941" s="299"/>
      <c r="AE941" s="299"/>
      <c r="AF941" s="299"/>
      <c r="AG941" s="299"/>
      <c r="AH941" s="299"/>
      <c r="AI941" s="299"/>
      <c r="AJ941" s="299"/>
      <c r="AK941" s="299"/>
    </row>
    <row r="942" spans="1:37" ht="12.75" customHeight="1" x14ac:dyDescent="0.25">
      <c r="A942" s="299"/>
      <c r="B942" s="45"/>
      <c r="C942" s="299"/>
      <c r="D942" s="299"/>
      <c r="E942" s="299"/>
      <c r="F942" s="345"/>
      <c r="G942" s="345"/>
      <c r="H942" s="345"/>
      <c r="I942" s="345"/>
      <c r="J942" s="345"/>
      <c r="K942" s="345"/>
      <c r="L942" s="345"/>
      <c r="M942" s="345"/>
      <c r="N942" s="345"/>
      <c r="O942" s="299"/>
      <c r="P942" s="299"/>
      <c r="Q942" s="299"/>
      <c r="R942" s="299"/>
      <c r="S942" s="299"/>
      <c r="T942" s="299"/>
      <c r="U942" s="299"/>
      <c r="V942" s="299"/>
      <c r="W942" s="299"/>
      <c r="X942" s="299"/>
      <c r="Y942" s="299"/>
      <c r="Z942" s="299"/>
      <c r="AA942" s="299"/>
      <c r="AB942" s="299"/>
      <c r="AC942" s="299"/>
      <c r="AD942" s="299"/>
      <c r="AE942" s="299"/>
      <c r="AF942" s="299"/>
      <c r="AG942" s="299"/>
      <c r="AH942" s="299"/>
      <c r="AI942" s="299"/>
      <c r="AJ942" s="299"/>
      <c r="AK942" s="299"/>
    </row>
    <row r="943" spans="1:37" ht="12.75" customHeight="1" x14ac:dyDescent="0.25">
      <c r="A943" s="299"/>
      <c r="B943" s="45"/>
      <c r="C943" s="299"/>
      <c r="D943" s="299"/>
      <c r="E943" s="299"/>
      <c r="F943" s="345"/>
      <c r="G943" s="345"/>
      <c r="H943" s="345"/>
      <c r="I943" s="345"/>
      <c r="J943" s="345"/>
      <c r="K943" s="345"/>
      <c r="L943" s="345"/>
      <c r="M943" s="345"/>
      <c r="N943" s="345"/>
      <c r="O943" s="299"/>
      <c r="P943" s="299"/>
      <c r="Q943" s="299"/>
      <c r="R943" s="299"/>
      <c r="S943" s="299"/>
      <c r="T943" s="299"/>
      <c r="U943" s="299"/>
      <c r="V943" s="299"/>
      <c r="W943" s="299"/>
      <c r="X943" s="299"/>
      <c r="Y943" s="299"/>
      <c r="Z943" s="299"/>
      <c r="AA943" s="299"/>
      <c r="AB943" s="299"/>
      <c r="AC943" s="299"/>
      <c r="AD943" s="299"/>
      <c r="AE943" s="299"/>
      <c r="AF943" s="299"/>
      <c r="AG943" s="299"/>
      <c r="AH943" s="299"/>
      <c r="AI943" s="299"/>
      <c r="AJ943" s="299"/>
      <c r="AK943" s="299"/>
    </row>
    <row r="944" spans="1:37" ht="12.75" customHeight="1" x14ac:dyDescent="0.25">
      <c r="A944" s="299"/>
      <c r="B944" s="45"/>
      <c r="C944" s="299"/>
      <c r="D944" s="299"/>
      <c r="E944" s="299"/>
      <c r="F944" s="345"/>
      <c r="G944" s="345"/>
      <c r="H944" s="345"/>
      <c r="I944" s="345"/>
      <c r="J944" s="345"/>
      <c r="K944" s="345"/>
      <c r="L944" s="345"/>
      <c r="M944" s="345"/>
      <c r="N944" s="345"/>
      <c r="O944" s="299"/>
      <c r="P944" s="299"/>
      <c r="Q944" s="299"/>
      <c r="R944" s="299"/>
      <c r="S944" s="299"/>
      <c r="T944" s="299"/>
      <c r="U944" s="299"/>
      <c r="V944" s="299"/>
      <c r="W944" s="299"/>
      <c r="X944" s="299"/>
      <c r="Y944" s="299"/>
      <c r="Z944" s="299"/>
      <c r="AA944" s="299"/>
      <c r="AB944" s="299"/>
      <c r="AC944" s="299"/>
      <c r="AD944" s="299"/>
      <c r="AE944" s="299"/>
      <c r="AF944" s="299"/>
      <c r="AG944" s="299"/>
      <c r="AH944" s="299"/>
      <c r="AI944" s="299"/>
      <c r="AJ944" s="299"/>
      <c r="AK944" s="299"/>
    </row>
    <row r="945" spans="1:37" ht="12.75" customHeight="1" x14ac:dyDescent="0.25">
      <c r="A945" s="299"/>
      <c r="B945" s="45"/>
      <c r="C945" s="299"/>
      <c r="D945" s="299"/>
      <c r="E945" s="299"/>
      <c r="F945" s="345"/>
      <c r="G945" s="345"/>
      <c r="H945" s="345"/>
      <c r="I945" s="345"/>
      <c r="J945" s="345"/>
      <c r="K945" s="345"/>
      <c r="L945" s="345"/>
      <c r="M945" s="345"/>
      <c r="N945" s="345"/>
      <c r="O945" s="299"/>
      <c r="P945" s="299"/>
      <c r="Q945" s="299"/>
      <c r="R945" s="299"/>
      <c r="S945" s="299"/>
      <c r="T945" s="299"/>
      <c r="U945" s="299"/>
      <c r="V945" s="299"/>
      <c r="W945" s="299"/>
      <c r="X945" s="299"/>
      <c r="Y945" s="299"/>
      <c r="Z945" s="299"/>
      <c r="AA945" s="299"/>
      <c r="AB945" s="299"/>
      <c r="AC945" s="299"/>
      <c r="AD945" s="299"/>
      <c r="AE945" s="299"/>
      <c r="AF945" s="299"/>
      <c r="AG945" s="299"/>
      <c r="AH945" s="299"/>
      <c r="AI945" s="299"/>
      <c r="AJ945" s="299"/>
      <c r="AK945" s="299"/>
    </row>
    <row r="946" spans="1:37" ht="12.75" customHeight="1" x14ac:dyDescent="0.25">
      <c r="A946" s="299"/>
      <c r="B946" s="45"/>
      <c r="C946" s="299"/>
      <c r="D946" s="299"/>
      <c r="E946" s="299"/>
      <c r="F946" s="345"/>
      <c r="G946" s="345"/>
      <c r="H946" s="345"/>
      <c r="I946" s="345"/>
      <c r="J946" s="345"/>
      <c r="K946" s="345"/>
      <c r="L946" s="345"/>
      <c r="M946" s="345"/>
      <c r="N946" s="345"/>
      <c r="O946" s="299"/>
      <c r="P946" s="299"/>
      <c r="Q946" s="299"/>
      <c r="R946" s="299"/>
      <c r="S946" s="299"/>
      <c r="T946" s="299"/>
      <c r="U946" s="299"/>
      <c r="V946" s="299"/>
      <c r="W946" s="299"/>
      <c r="X946" s="299"/>
      <c r="Y946" s="299"/>
      <c r="Z946" s="299"/>
      <c r="AA946" s="299"/>
      <c r="AB946" s="299"/>
      <c r="AC946" s="299"/>
      <c r="AD946" s="299"/>
      <c r="AE946" s="299"/>
      <c r="AF946" s="299"/>
      <c r="AG946" s="299"/>
      <c r="AH946" s="299"/>
      <c r="AI946" s="299"/>
      <c r="AJ946" s="299"/>
      <c r="AK946" s="299"/>
    </row>
    <row r="947" spans="1:37" ht="12.75" customHeight="1" x14ac:dyDescent="0.25">
      <c r="A947" s="299"/>
      <c r="B947" s="45"/>
      <c r="C947" s="299"/>
      <c r="D947" s="299"/>
      <c r="E947" s="299"/>
      <c r="F947" s="345"/>
      <c r="G947" s="345"/>
      <c r="H947" s="345"/>
      <c r="I947" s="345"/>
      <c r="J947" s="345"/>
      <c r="K947" s="345"/>
      <c r="L947" s="345"/>
      <c r="M947" s="345"/>
      <c r="N947" s="345"/>
      <c r="O947" s="299"/>
      <c r="P947" s="299"/>
      <c r="Q947" s="299"/>
      <c r="R947" s="299"/>
      <c r="S947" s="299"/>
      <c r="T947" s="299"/>
      <c r="U947" s="299"/>
      <c r="V947" s="299"/>
      <c r="W947" s="299"/>
      <c r="X947" s="299"/>
      <c r="Y947" s="299"/>
      <c r="Z947" s="299"/>
      <c r="AA947" s="299"/>
      <c r="AB947" s="299"/>
      <c r="AC947" s="299"/>
      <c r="AD947" s="299"/>
      <c r="AE947" s="299"/>
      <c r="AF947" s="299"/>
      <c r="AG947" s="299"/>
      <c r="AH947" s="299"/>
      <c r="AI947" s="299"/>
      <c r="AJ947" s="299"/>
      <c r="AK947" s="299"/>
    </row>
    <row r="948" spans="1:37" ht="12.75" customHeight="1" x14ac:dyDescent="0.25">
      <c r="A948" s="299"/>
      <c r="B948" s="45"/>
      <c r="C948" s="299"/>
      <c r="D948" s="299"/>
      <c r="E948" s="299"/>
      <c r="F948" s="345"/>
      <c r="G948" s="345"/>
      <c r="H948" s="345"/>
      <c r="I948" s="345"/>
      <c r="J948" s="345"/>
      <c r="K948" s="345"/>
      <c r="L948" s="345"/>
      <c r="M948" s="345"/>
      <c r="N948" s="345"/>
      <c r="O948" s="299"/>
      <c r="P948" s="299"/>
      <c r="Q948" s="299"/>
      <c r="R948" s="299"/>
      <c r="S948" s="299"/>
      <c r="T948" s="299"/>
      <c r="U948" s="299"/>
      <c r="V948" s="299"/>
      <c r="W948" s="299"/>
      <c r="X948" s="299"/>
      <c r="Y948" s="299"/>
      <c r="Z948" s="299"/>
      <c r="AA948" s="299"/>
      <c r="AB948" s="299"/>
      <c r="AC948" s="299"/>
      <c r="AD948" s="299"/>
      <c r="AE948" s="299"/>
      <c r="AF948" s="299"/>
      <c r="AG948" s="299"/>
      <c r="AH948" s="299"/>
      <c r="AI948" s="299"/>
      <c r="AJ948" s="299"/>
      <c r="AK948" s="299"/>
    </row>
    <row r="949" spans="1:37" ht="12.75" customHeight="1" x14ac:dyDescent="0.25">
      <c r="A949" s="299"/>
      <c r="B949" s="45"/>
      <c r="C949" s="299"/>
      <c r="D949" s="299"/>
      <c r="E949" s="299"/>
      <c r="F949" s="345"/>
      <c r="G949" s="345"/>
      <c r="H949" s="345"/>
      <c r="I949" s="345"/>
      <c r="J949" s="345"/>
      <c r="K949" s="345"/>
      <c r="L949" s="345"/>
      <c r="M949" s="345"/>
      <c r="N949" s="345"/>
      <c r="O949" s="299"/>
      <c r="P949" s="299"/>
      <c r="Q949" s="299"/>
      <c r="R949" s="299"/>
      <c r="S949" s="299"/>
      <c r="T949" s="299"/>
      <c r="U949" s="299"/>
      <c r="V949" s="299"/>
      <c r="W949" s="299"/>
      <c r="X949" s="299"/>
      <c r="Y949" s="299"/>
      <c r="Z949" s="299"/>
      <c r="AA949" s="299"/>
      <c r="AB949" s="299"/>
      <c r="AC949" s="299"/>
      <c r="AD949" s="299"/>
      <c r="AE949" s="299"/>
      <c r="AF949" s="299"/>
      <c r="AG949" s="299"/>
      <c r="AH949" s="299"/>
      <c r="AI949" s="299"/>
      <c r="AJ949" s="299"/>
      <c r="AK949" s="299"/>
    </row>
    <row r="950" spans="1:37" ht="12.75" customHeight="1" x14ac:dyDescent="0.25">
      <c r="A950" s="299"/>
      <c r="B950" s="45"/>
      <c r="C950" s="299"/>
      <c r="D950" s="299"/>
      <c r="E950" s="299"/>
      <c r="F950" s="345"/>
      <c r="G950" s="345"/>
      <c r="H950" s="345"/>
      <c r="I950" s="345"/>
      <c r="J950" s="345"/>
      <c r="K950" s="345"/>
      <c r="L950" s="345"/>
      <c r="M950" s="345"/>
      <c r="N950" s="345"/>
      <c r="O950" s="299"/>
      <c r="P950" s="299"/>
      <c r="Q950" s="299"/>
      <c r="R950" s="299"/>
      <c r="S950" s="299"/>
      <c r="T950" s="299"/>
      <c r="U950" s="299"/>
      <c r="V950" s="299"/>
      <c r="W950" s="299"/>
      <c r="X950" s="299"/>
      <c r="Y950" s="299"/>
      <c r="Z950" s="299"/>
      <c r="AA950" s="299"/>
      <c r="AB950" s="299"/>
      <c r="AC950" s="299"/>
      <c r="AD950" s="299"/>
      <c r="AE950" s="299"/>
      <c r="AF950" s="299"/>
      <c r="AG950" s="299"/>
      <c r="AH950" s="299"/>
      <c r="AI950" s="299"/>
      <c r="AJ950" s="299"/>
      <c r="AK950" s="299"/>
    </row>
    <row r="951" spans="1:37" ht="12.75" customHeight="1" x14ac:dyDescent="0.25">
      <c r="A951" s="299"/>
      <c r="B951" s="45"/>
      <c r="C951" s="299"/>
      <c r="D951" s="299"/>
      <c r="E951" s="299"/>
      <c r="F951" s="345"/>
      <c r="G951" s="345"/>
      <c r="H951" s="345"/>
      <c r="I951" s="345"/>
      <c r="J951" s="345"/>
      <c r="K951" s="345"/>
      <c r="L951" s="345"/>
      <c r="M951" s="345"/>
      <c r="N951" s="345"/>
      <c r="O951" s="299"/>
      <c r="P951" s="299"/>
      <c r="Q951" s="299"/>
      <c r="R951" s="299"/>
      <c r="S951" s="299"/>
      <c r="T951" s="299"/>
      <c r="U951" s="299"/>
      <c r="V951" s="299"/>
      <c r="W951" s="299"/>
      <c r="X951" s="299"/>
      <c r="Y951" s="299"/>
      <c r="Z951" s="299"/>
      <c r="AA951" s="299"/>
      <c r="AB951" s="299"/>
      <c r="AC951" s="299"/>
      <c r="AD951" s="299"/>
      <c r="AE951" s="299"/>
      <c r="AF951" s="299"/>
      <c r="AG951" s="299"/>
      <c r="AH951" s="299"/>
      <c r="AI951" s="299"/>
      <c r="AJ951" s="299"/>
      <c r="AK951" s="299"/>
    </row>
    <row r="952" spans="1:37" ht="12.75" customHeight="1" x14ac:dyDescent="0.25">
      <c r="A952" s="299"/>
      <c r="B952" s="45"/>
      <c r="C952" s="299"/>
      <c r="D952" s="299"/>
      <c r="E952" s="299"/>
      <c r="F952" s="345"/>
      <c r="G952" s="345"/>
      <c r="H952" s="345"/>
      <c r="I952" s="345"/>
      <c r="J952" s="345"/>
      <c r="K952" s="345"/>
      <c r="L952" s="345"/>
      <c r="M952" s="345"/>
      <c r="N952" s="345"/>
      <c r="O952" s="299"/>
      <c r="P952" s="299"/>
      <c r="Q952" s="299"/>
      <c r="R952" s="299"/>
      <c r="S952" s="299"/>
      <c r="T952" s="299"/>
      <c r="U952" s="299"/>
      <c r="V952" s="299"/>
      <c r="W952" s="299"/>
      <c r="X952" s="299"/>
      <c r="Y952" s="299"/>
      <c r="Z952" s="299"/>
      <c r="AA952" s="299"/>
      <c r="AB952" s="299"/>
      <c r="AC952" s="299"/>
      <c r="AD952" s="299"/>
      <c r="AE952" s="299"/>
      <c r="AF952" s="299"/>
      <c r="AG952" s="299"/>
      <c r="AH952" s="299"/>
      <c r="AI952" s="299"/>
      <c r="AJ952" s="299"/>
      <c r="AK952" s="299"/>
    </row>
    <row r="953" spans="1:37" ht="12.75" customHeight="1" x14ac:dyDescent="0.25">
      <c r="A953" s="299"/>
      <c r="B953" s="45"/>
      <c r="C953" s="299"/>
      <c r="D953" s="299"/>
      <c r="E953" s="299"/>
      <c r="F953" s="345"/>
      <c r="G953" s="345"/>
      <c r="H953" s="345"/>
      <c r="I953" s="345"/>
      <c r="J953" s="345"/>
      <c r="K953" s="345"/>
      <c r="L953" s="345"/>
      <c r="M953" s="345"/>
      <c r="N953" s="345"/>
      <c r="O953" s="299"/>
      <c r="P953" s="299"/>
      <c r="Q953" s="299"/>
      <c r="R953" s="299"/>
      <c r="S953" s="299"/>
      <c r="T953" s="299"/>
      <c r="U953" s="299"/>
      <c r="V953" s="299"/>
      <c r="W953" s="299"/>
      <c r="X953" s="299"/>
      <c r="Y953" s="299"/>
      <c r="Z953" s="299"/>
      <c r="AA953" s="299"/>
      <c r="AB953" s="299"/>
      <c r="AC953" s="299"/>
      <c r="AD953" s="299"/>
      <c r="AE953" s="299"/>
      <c r="AF953" s="299"/>
      <c r="AG953" s="299"/>
      <c r="AH953" s="299"/>
      <c r="AI953" s="299"/>
      <c r="AJ953" s="299"/>
      <c r="AK953" s="299"/>
    </row>
    <row r="954" spans="1:37" ht="12.75" customHeight="1" x14ac:dyDescent="0.25">
      <c r="A954" s="299"/>
      <c r="B954" s="45"/>
      <c r="C954" s="299"/>
      <c r="D954" s="299"/>
      <c r="E954" s="299"/>
      <c r="F954" s="345"/>
      <c r="G954" s="345"/>
      <c r="H954" s="345"/>
      <c r="I954" s="345"/>
      <c r="J954" s="345"/>
      <c r="K954" s="345"/>
      <c r="L954" s="345"/>
      <c r="M954" s="345"/>
      <c r="N954" s="345"/>
      <c r="O954" s="299"/>
      <c r="P954" s="299"/>
      <c r="Q954" s="299"/>
      <c r="R954" s="299"/>
      <c r="S954" s="299"/>
      <c r="T954" s="299"/>
      <c r="U954" s="299"/>
      <c r="V954" s="299"/>
      <c r="W954" s="299"/>
      <c r="X954" s="299"/>
      <c r="Y954" s="299"/>
      <c r="Z954" s="299"/>
      <c r="AA954" s="299"/>
      <c r="AB954" s="299"/>
      <c r="AC954" s="299"/>
      <c r="AD954" s="299"/>
      <c r="AE954" s="299"/>
      <c r="AF954" s="299"/>
      <c r="AG954" s="299"/>
      <c r="AH954" s="299"/>
      <c r="AI954" s="299"/>
      <c r="AJ954" s="299"/>
      <c r="AK954" s="299"/>
    </row>
    <row r="955" spans="1:37" ht="12.75" customHeight="1" x14ac:dyDescent="0.25">
      <c r="A955" s="299"/>
      <c r="B955" s="45"/>
      <c r="C955" s="299"/>
      <c r="D955" s="299"/>
      <c r="E955" s="299"/>
      <c r="F955" s="345"/>
      <c r="G955" s="345"/>
      <c r="H955" s="345"/>
      <c r="I955" s="345"/>
      <c r="J955" s="345"/>
      <c r="K955" s="345"/>
      <c r="L955" s="345"/>
      <c r="M955" s="345"/>
      <c r="N955" s="345"/>
      <c r="O955" s="299"/>
      <c r="P955" s="299"/>
      <c r="Q955" s="299"/>
      <c r="R955" s="299"/>
      <c r="S955" s="299"/>
      <c r="T955" s="299"/>
      <c r="U955" s="299"/>
      <c r="V955" s="299"/>
      <c r="W955" s="299"/>
      <c r="X955" s="299"/>
      <c r="Y955" s="299"/>
      <c r="Z955" s="299"/>
      <c r="AA955" s="299"/>
      <c r="AB955" s="299"/>
      <c r="AC955" s="299"/>
      <c r="AD955" s="299"/>
      <c r="AE955" s="299"/>
      <c r="AF955" s="299"/>
      <c r="AG955" s="299"/>
      <c r="AH955" s="299"/>
      <c r="AI955" s="299"/>
      <c r="AJ955" s="299"/>
      <c r="AK955" s="299"/>
    </row>
    <row r="956" spans="1:37" ht="12.75" customHeight="1" x14ac:dyDescent="0.25">
      <c r="A956" s="299"/>
      <c r="B956" s="45"/>
      <c r="C956" s="299"/>
      <c r="D956" s="299"/>
      <c r="E956" s="299"/>
      <c r="F956" s="345"/>
      <c r="G956" s="345"/>
      <c r="H956" s="345"/>
      <c r="I956" s="345"/>
      <c r="J956" s="345"/>
      <c r="K956" s="345"/>
      <c r="L956" s="345"/>
      <c r="M956" s="345"/>
      <c r="N956" s="345"/>
      <c r="O956" s="299"/>
      <c r="P956" s="299"/>
      <c r="Q956" s="299"/>
      <c r="R956" s="299"/>
      <c r="S956" s="299"/>
      <c r="T956" s="299"/>
      <c r="U956" s="299"/>
      <c r="V956" s="299"/>
      <c r="W956" s="299"/>
      <c r="X956" s="299"/>
      <c r="Y956" s="299"/>
      <c r="Z956" s="299"/>
      <c r="AA956" s="299"/>
      <c r="AB956" s="299"/>
      <c r="AC956" s="299"/>
      <c r="AD956" s="299"/>
      <c r="AE956" s="299"/>
      <c r="AF956" s="299"/>
      <c r="AG956" s="299"/>
      <c r="AH956" s="299"/>
      <c r="AI956" s="299"/>
      <c r="AJ956" s="299"/>
      <c r="AK956" s="299"/>
    </row>
    <row r="957" spans="1:37" ht="12.75" customHeight="1" x14ac:dyDescent="0.25">
      <c r="A957" s="299"/>
      <c r="B957" s="45"/>
      <c r="C957" s="299"/>
      <c r="D957" s="299"/>
      <c r="E957" s="299"/>
      <c r="F957" s="345"/>
      <c r="G957" s="345"/>
      <c r="H957" s="345"/>
      <c r="I957" s="345"/>
      <c r="J957" s="345"/>
      <c r="K957" s="345"/>
      <c r="L957" s="345"/>
      <c r="M957" s="345"/>
      <c r="N957" s="345"/>
      <c r="O957" s="299"/>
      <c r="P957" s="299"/>
      <c r="Q957" s="299"/>
      <c r="R957" s="299"/>
      <c r="S957" s="299"/>
      <c r="T957" s="299"/>
      <c r="U957" s="299"/>
      <c r="V957" s="299"/>
      <c r="W957" s="299"/>
      <c r="X957" s="299"/>
      <c r="Y957" s="299"/>
      <c r="Z957" s="299"/>
      <c r="AA957" s="299"/>
      <c r="AB957" s="299"/>
      <c r="AC957" s="299"/>
      <c r="AD957" s="299"/>
      <c r="AE957" s="299"/>
      <c r="AF957" s="299"/>
      <c r="AG957" s="299"/>
      <c r="AH957" s="299"/>
      <c r="AI957" s="299"/>
      <c r="AJ957" s="299"/>
      <c r="AK957" s="299"/>
    </row>
    <row r="958" spans="1:37" ht="12.75" customHeight="1" x14ac:dyDescent="0.25">
      <c r="A958" s="299"/>
      <c r="B958" s="45"/>
      <c r="C958" s="299"/>
      <c r="D958" s="299"/>
      <c r="E958" s="299"/>
      <c r="F958" s="345"/>
      <c r="G958" s="345"/>
      <c r="H958" s="345"/>
      <c r="I958" s="345"/>
      <c r="J958" s="345"/>
      <c r="K958" s="345"/>
      <c r="L958" s="345"/>
      <c r="M958" s="345"/>
      <c r="N958" s="345"/>
      <c r="O958" s="299"/>
      <c r="P958" s="299"/>
      <c r="Q958" s="299"/>
      <c r="R958" s="299"/>
      <c r="S958" s="299"/>
      <c r="T958" s="299"/>
      <c r="U958" s="299"/>
      <c r="V958" s="299"/>
      <c r="W958" s="299"/>
      <c r="X958" s="299"/>
      <c r="Y958" s="299"/>
      <c r="Z958" s="299"/>
      <c r="AA958" s="299"/>
      <c r="AB958" s="299"/>
      <c r="AC958" s="299"/>
      <c r="AD958" s="299"/>
      <c r="AE958" s="299"/>
      <c r="AF958" s="299"/>
      <c r="AG958" s="299"/>
      <c r="AH958" s="299"/>
      <c r="AI958" s="299"/>
      <c r="AJ958" s="299"/>
      <c r="AK958" s="299"/>
    </row>
    <row r="959" spans="1:37" ht="12.75" customHeight="1" x14ac:dyDescent="0.25">
      <c r="A959" s="299"/>
      <c r="B959" s="45"/>
      <c r="C959" s="299"/>
      <c r="D959" s="299"/>
      <c r="E959" s="299"/>
      <c r="F959" s="345"/>
      <c r="G959" s="345"/>
      <c r="H959" s="345"/>
      <c r="I959" s="345"/>
      <c r="J959" s="345"/>
      <c r="K959" s="345"/>
      <c r="L959" s="345"/>
      <c r="M959" s="345"/>
      <c r="N959" s="345"/>
      <c r="O959" s="299"/>
      <c r="P959" s="299"/>
      <c r="Q959" s="299"/>
      <c r="R959" s="299"/>
      <c r="S959" s="299"/>
      <c r="T959" s="299"/>
      <c r="U959" s="299"/>
      <c r="V959" s="299"/>
      <c r="W959" s="299"/>
      <c r="X959" s="299"/>
      <c r="Y959" s="299"/>
      <c r="Z959" s="299"/>
      <c r="AA959" s="299"/>
      <c r="AB959" s="299"/>
      <c r="AC959" s="299"/>
      <c r="AD959" s="299"/>
      <c r="AE959" s="299"/>
      <c r="AF959" s="299"/>
      <c r="AG959" s="299"/>
      <c r="AH959" s="299"/>
      <c r="AI959" s="299"/>
      <c r="AJ959" s="299"/>
      <c r="AK959" s="299"/>
    </row>
    <row r="960" spans="1:37" ht="12.75" customHeight="1" x14ac:dyDescent="0.25">
      <c r="A960" s="299"/>
      <c r="B960" s="45"/>
      <c r="C960" s="299"/>
      <c r="D960" s="299"/>
      <c r="E960" s="299"/>
      <c r="F960" s="345"/>
      <c r="G960" s="345"/>
      <c r="H960" s="345"/>
      <c r="I960" s="345"/>
      <c r="J960" s="345"/>
      <c r="K960" s="345"/>
      <c r="L960" s="345"/>
      <c r="M960" s="345"/>
      <c r="N960" s="345"/>
      <c r="O960" s="299"/>
      <c r="P960" s="299"/>
      <c r="Q960" s="299"/>
      <c r="R960" s="299"/>
      <c r="S960" s="299"/>
      <c r="T960" s="299"/>
      <c r="U960" s="299"/>
      <c r="V960" s="299"/>
      <c r="W960" s="299"/>
      <c r="X960" s="299"/>
      <c r="Y960" s="299"/>
      <c r="Z960" s="299"/>
      <c r="AA960" s="299"/>
      <c r="AB960" s="299"/>
      <c r="AC960" s="299"/>
      <c r="AD960" s="299"/>
      <c r="AE960" s="299"/>
      <c r="AF960" s="299"/>
      <c r="AG960" s="299"/>
      <c r="AH960" s="299"/>
      <c r="AI960" s="299"/>
      <c r="AJ960" s="299"/>
      <c r="AK960" s="299"/>
    </row>
    <row r="961" spans="1:37" ht="12.75" customHeight="1" x14ac:dyDescent="0.25">
      <c r="A961" s="299"/>
      <c r="B961" s="45"/>
      <c r="C961" s="299"/>
      <c r="D961" s="299"/>
      <c r="E961" s="299"/>
      <c r="F961" s="345"/>
      <c r="G961" s="345"/>
      <c r="H961" s="345"/>
      <c r="I961" s="345"/>
      <c r="J961" s="345"/>
      <c r="K961" s="345"/>
      <c r="L961" s="345"/>
      <c r="M961" s="345"/>
      <c r="N961" s="345"/>
      <c r="O961" s="299"/>
      <c r="P961" s="299"/>
      <c r="Q961" s="299"/>
      <c r="R961" s="299"/>
      <c r="S961" s="299"/>
      <c r="T961" s="299"/>
      <c r="U961" s="299"/>
      <c r="V961" s="299"/>
      <c r="W961" s="299"/>
      <c r="X961" s="299"/>
      <c r="Y961" s="299"/>
      <c r="Z961" s="299"/>
      <c r="AA961" s="299"/>
      <c r="AB961" s="299"/>
      <c r="AC961" s="299"/>
      <c r="AD961" s="299"/>
      <c r="AE961" s="299"/>
      <c r="AF961" s="299"/>
      <c r="AG961" s="299"/>
      <c r="AH961" s="299"/>
      <c r="AI961" s="299"/>
      <c r="AJ961" s="299"/>
      <c r="AK961" s="299"/>
    </row>
    <row r="962" spans="1:37" ht="12.75" customHeight="1" x14ac:dyDescent="0.25">
      <c r="A962" s="299"/>
      <c r="B962" s="45"/>
      <c r="C962" s="299"/>
      <c r="D962" s="299"/>
      <c r="E962" s="299"/>
      <c r="F962" s="345"/>
      <c r="G962" s="345"/>
      <c r="H962" s="345"/>
      <c r="I962" s="345"/>
      <c r="J962" s="345"/>
      <c r="K962" s="345"/>
      <c r="L962" s="345"/>
      <c r="M962" s="345"/>
      <c r="N962" s="345"/>
      <c r="O962" s="299"/>
      <c r="P962" s="299"/>
      <c r="Q962" s="299"/>
      <c r="R962" s="299"/>
      <c r="S962" s="299"/>
      <c r="T962" s="299"/>
      <c r="U962" s="299"/>
      <c r="V962" s="299"/>
      <c r="W962" s="299"/>
      <c r="X962" s="299"/>
      <c r="Y962" s="299"/>
      <c r="Z962" s="299"/>
      <c r="AA962" s="299"/>
      <c r="AB962" s="299"/>
      <c r="AC962" s="299"/>
      <c r="AD962" s="299"/>
      <c r="AE962" s="299"/>
      <c r="AF962" s="299"/>
      <c r="AG962" s="299"/>
      <c r="AH962" s="299"/>
      <c r="AI962" s="299"/>
      <c r="AJ962" s="299"/>
      <c r="AK962" s="299"/>
    </row>
    <row r="963" spans="1:37" ht="12.75" customHeight="1" x14ac:dyDescent="0.25">
      <c r="A963" s="299"/>
      <c r="B963" s="45"/>
      <c r="C963" s="299"/>
      <c r="D963" s="299"/>
      <c r="E963" s="299"/>
      <c r="F963" s="345"/>
      <c r="G963" s="345"/>
      <c r="H963" s="345"/>
      <c r="I963" s="345"/>
      <c r="J963" s="345"/>
      <c r="K963" s="345"/>
      <c r="L963" s="345"/>
      <c r="M963" s="345"/>
      <c r="N963" s="345"/>
      <c r="O963" s="299"/>
      <c r="P963" s="299"/>
      <c r="Q963" s="299"/>
      <c r="R963" s="299"/>
      <c r="S963" s="299"/>
      <c r="T963" s="299"/>
      <c r="U963" s="299"/>
      <c r="V963" s="299"/>
      <c r="W963" s="299"/>
      <c r="X963" s="299"/>
      <c r="Y963" s="299"/>
      <c r="Z963" s="299"/>
      <c r="AA963" s="299"/>
      <c r="AB963" s="299"/>
      <c r="AC963" s="299"/>
      <c r="AD963" s="299"/>
      <c r="AE963" s="299"/>
      <c r="AF963" s="299"/>
      <c r="AG963" s="299"/>
      <c r="AH963" s="299"/>
      <c r="AI963" s="299"/>
      <c r="AJ963" s="299"/>
      <c r="AK963" s="299"/>
    </row>
    <row r="964" spans="1:37" ht="12.75" customHeight="1" x14ac:dyDescent="0.25">
      <c r="A964" s="299"/>
      <c r="B964" s="45"/>
      <c r="C964" s="299"/>
      <c r="D964" s="299"/>
      <c r="E964" s="299"/>
      <c r="F964" s="345"/>
      <c r="G964" s="345"/>
      <c r="H964" s="345"/>
      <c r="I964" s="345"/>
      <c r="J964" s="345"/>
      <c r="K964" s="345"/>
      <c r="L964" s="345"/>
      <c r="M964" s="345"/>
      <c r="N964" s="345"/>
      <c r="O964" s="299"/>
      <c r="P964" s="299"/>
      <c r="Q964" s="299"/>
      <c r="R964" s="299"/>
      <c r="S964" s="299"/>
      <c r="T964" s="299"/>
      <c r="U964" s="299"/>
      <c r="V964" s="299"/>
      <c r="W964" s="299"/>
      <c r="X964" s="299"/>
      <c r="Y964" s="299"/>
      <c r="Z964" s="299"/>
      <c r="AA964" s="299"/>
      <c r="AB964" s="299"/>
      <c r="AC964" s="299"/>
      <c r="AD964" s="299"/>
      <c r="AE964" s="299"/>
      <c r="AF964" s="299"/>
      <c r="AG964" s="299"/>
      <c r="AH964" s="299"/>
      <c r="AI964" s="299"/>
      <c r="AJ964" s="299"/>
      <c r="AK964" s="299"/>
    </row>
    <row r="965" spans="1:37" ht="12.75" customHeight="1" x14ac:dyDescent="0.25">
      <c r="A965" s="299"/>
      <c r="B965" s="45"/>
      <c r="C965" s="299"/>
      <c r="D965" s="299"/>
      <c r="E965" s="299"/>
      <c r="F965" s="345"/>
      <c r="G965" s="345"/>
      <c r="H965" s="345"/>
      <c r="I965" s="345"/>
      <c r="J965" s="345"/>
      <c r="K965" s="345"/>
      <c r="L965" s="345"/>
      <c r="M965" s="345"/>
      <c r="N965" s="345"/>
      <c r="O965" s="299"/>
      <c r="P965" s="299"/>
      <c r="Q965" s="299"/>
      <c r="R965" s="299"/>
      <c r="S965" s="299"/>
      <c r="T965" s="299"/>
      <c r="U965" s="299"/>
      <c r="V965" s="299"/>
      <c r="W965" s="299"/>
      <c r="X965" s="299"/>
      <c r="Y965" s="299"/>
      <c r="Z965" s="299"/>
      <c r="AA965" s="299"/>
      <c r="AB965" s="299"/>
      <c r="AC965" s="299"/>
      <c r="AD965" s="299"/>
      <c r="AE965" s="299"/>
      <c r="AF965" s="299"/>
      <c r="AG965" s="299"/>
      <c r="AH965" s="299"/>
      <c r="AI965" s="299"/>
      <c r="AJ965" s="299"/>
      <c r="AK965" s="299"/>
    </row>
    <row r="966" spans="1:37" ht="12.75" customHeight="1" x14ac:dyDescent="0.25">
      <c r="A966" s="299"/>
      <c r="B966" s="45"/>
      <c r="C966" s="299"/>
      <c r="D966" s="299"/>
      <c r="E966" s="299"/>
      <c r="F966" s="345"/>
      <c r="G966" s="345"/>
      <c r="H966" s="345"/>
      <c r="I966" s="345"/>
      <c r="J966" s="345"/>
      <c r="K966" s="345"/>
      <c r="L966" s="345"/>
      <c r="M966" s="345"/>
      <c r="N966" s="345"/>
      <c r="O966" s="299"/>
      <c r="P966" s="299"/>
      <c r="Q966" s="299"/>
      <c r="R966" s="299"/>
      <c r="S966" s="299"/>
      <c r="T966" s="299"/>
      <c r="U966" s="299"/>
      <c r="V966" s="299"/>
      <c r="W966" s="299"/>
      <c r="X966" s="299"/>
      <c r="Y966" s="299"/>
      <c r="Z966" s="299"/>
      <c r="AA966" s="299"/>
      <c r="AB966" s="299"/>
      <c r="AC966" s="299"/>
      <c r="AD966" s="299"/>
      <c r="AE966" s="299"/>
      <c r="AF966" s="299"/>
      <c r="AG966" s="299"/>
      <c r="AH966" s="299"/>
      <c r="AI966" s="299"/>
      <c r="AJ966" s="299"/>
      <c r="AK966" s="299"/>
    </row>
    <row r="967" spans="1:37" ht="12.75" customHeight="1" x14ac:dyDescent="0.25">
      <c r="A967" s="299"/>
      <c r="B967" s="45"/>
      <c r="C967" s="299"/>
      <c r="D967" s="299"/>
      <c r="E967" s="299"/>
      <c r="F967" s="345"/>
      <c r="G967" s="345"/>
      <c r="H967" s="345"/>
      <c r="I967" s="345"/>
      <c r="J967" s="345"/>
      <c r="K967" s="345"/>
      <c r="L967" s="345"/>
      <c r="M967" s="345"/>
      <c r="N967" s="345"/>
      <c r="O967" s="299"/>
      <c r="P967" s="299"/>
      <c r="Q967" s="299"/>
      <c r="R967" s="299"/>
      <c r="S967" s="299"/>
      <c r="T967" s="299"/>
      <c r="U967" s="299"/>
      <c r="V967" s="299"/>
      <c r="W967" s="299"/>
      <c r="X967" s="299"/>
      <c r="Y967" s="299"/>
      <c r="Z967" s="299"/>
      <c r="AA967" s="299"/>
      <c r="AB967" s="299"/>
      <c r="AC967" s="299"/>
      <c r="AD967" s="299"/>
      <c r="AE967" s="299"/>
      <c r="AF967" s="299"/>
      <c r="AG967" s="299"/>
      <c r="AH967" s="299"/>
      <c r="AI967" s="299"/>
      <c r="AJ967" s="299"/>
      <c r="AK967" s="299"/>
    </row>
    <row r="968" spans="1:37" ht="12.75" customHeight="1" x14ac:dyDescent="0.25">
      <c r="A968" s="299"/>
      <c r="B968" s="45"/>
      <c r="C968" s="299"/>
      <c r="D968" s="299"/>
      <c r="E968" s="299"/>
      <c r="F968" s="345"/>
      <c r="G968" s="345"/>
      <c r="H968" s="345"/>
      <c r="I968" s="345"/>
      <c r="J968" s="345"/>
      <c r="K968" s="345"/>
      <c r="L968" s="345"/>
      <c r="M968" s="345"/>
      <c r="N968" s="345"/>
      <c r="O968" s="299"/>
      <c r="P968" s="299"/>
      <c r="Q968" s="299"/>
      <c r="R968" s="299"/>
      <c r="S968" s="299"/>
      <c r="T968" s="299"/>
      <c r="U968" s="299"/>
      <c r="V968" s="299"/>
      <c r="W968" s="299"/>
      <c r="X968" s="299"/>
      <c r="Y968" s="299"/>
      <c r="Z968" s="299"/>
      <c r="AA968" s="299"/>
      <c r="AB968" s="299"/>
      <c r="AC968" s="299"/>
      <c r="AD968" s="299"/>
      <c r="AE968" s="299"/>
      <c r="AF968" s="299"/>
      <c r="AG968" s="299"/>
      <c r="AH968" s="299"/>
      <c r="AI968" s="299"/>
      <c r="AJ968" s="299"/>
      <c r="AK968" s="299"/>
    </row>
    <row r="969" spans="1:37" ht="12.75" customHeight="1" x14ac:dyDescent="0.25">
      <c r="A969" s="299"/>
      <c r="B969" s="45"/>
      <c r="C969" s="299"/>
      <c r="D969" s="299"/>
      <c r="E969" s="299"/>
      <c r="F969" s="345"/>
      <c r="G969" s="345"/>
      <c r="H969" s="345"/>
      <c r="I969" s="345"/>
      <c r="J969" s="345"/>
      <c r="K969" s="345"/>
      <c r="L969" s="345"/>
      <c r="M969" s="345"/>
      <c r="N969" s="345"/>
      <c r="O969" s="299"/>
      <c r="P969" s="299"/>
      <c r="Q969" s="299"/>
      <c r="R969" s="299"/>
      <c r="S969" s="299"/>
      <c r="T969" s="299"/>
      <c r="U969" s="299"/>
      <c r="V969" s="299"/>
      <c r="W969" s="299"/>
      <c r="X969" s="299"/>
      <c r="Y969" s="299"/>
      <c r="Z969" s="299"/>
      <c r="AA969" s="299"/>
      <c r="AB969" s="299"/>
      <c r="AC969" s="299"/>
      <c r="AD969" s="299"/>
      <c r="AE969" s="299"/>
      <c r="AF969" s="299"/>
      <c r="AG969" s="299"/>
      <c r="AH969" s="299"/>
      <c r="AI969" s="299"/>
      <c r="AJ969" s="299"/>
      <c r="AK969" s="299"/>
    </row>
    <row r="970" spans="1:37" ht="12.75" customHeight="1" x14ac:dyDescent="0.25">
      <c r="A970" s="299"/>
      <c r="B970" s="45"/>
      <c r="C970" s="299"/>
      <c r="D970" s="299"/>
      <c r="E970" s="299"/>
      <c r="F970" s="345"/>
      <c r="G970" s="345"/>
      <c r="H970" s="345"/>
      <c r="I970" s="345"/>
      <c r="J970" s="345"/>
      <c r="K970" s="345"/>
      <c r="L970" s="345"/>
      <c r="M970" s="345"/>
      <c r="N970" s="345"/>
      <c r="O970" s="299"/>
      <c r="P970" s="299"/>
      <c r="Q970" s="299"/>
      <c r="R970" s="299"/>
      <c r="S970" s="299"/>
      <c r="T970" s="299"/>
      <c r="U970" s="299"/>
      <c r="V970" s="299"/>
      <c r="W970" s="299"/>
      <c r="X970" s="299"/>
      <c r="Y970" s="299"/>
      <c r="Z970" s="299"/>
      <c r="AA970" s="299"/>
      <c r="AB970" s="299"/>
      <c r="AC970" s="299"/>
      <c r="AD970" s="299"/>
      <c r="AE970" s="299"/>
      <c r="AF970" s="299"/>
      <c r="AG970" s="299"/>
      <c r="AH970" s="299"/>
      <c r="AI970" s="299"/>
      <c r="AJ970" s="299"/>
      <c r="AK970" s="299"/>
    </row>
    <row r="971" spans="1:37" ht="12.75" customHeight="1" x14ac:dyDescent="0.25">
      <c r="A971" s="299"/>
      <c r="B971" s="45"/>
      <c r="C971" s="299"/>
      <c r="D971" s="299"/>
      <c r="E971" s="299"/>
      <c r="F971" s="345"/>
      <c r="G971" s="345"/>
      <c r="H971" s="345"/>
      <c r="I971" s="345"/>
      <c r="J971" s="345"/>
      <c r="K971" s="345"/>
      <c r="L971" s="345"/>
      <c r="M971" s="345"/>
      <c r="N971" s="345"/>
      <c r="O971" s="299"/>
      <c r="P971" s="299"/>
      <c r="Q971" s="299"/>
      <c r="R971" s="299"/>
      <c r="S971" s="299"/>
      <c r="T971" s="299"/>
      <c r="U971" s="299"/>
      <c r="V971" s="299"/>
      <c r="W971" s="299"/>
      <c r="X971" s="299"/>
      <c r="Y971" s="299"/>
      <c r="Z971" s="299"/>
      <c r="AA971" s="299"/>
      <c r="AB971" s="299"/>
      <c r="AC971" s="299"/>
      <c r="AD971" s="299"/>
      <c r="AE971" s="299"/>
      <c r="AF971" s="299"/>
      <c r="AG971" s="299"/>
      <c r="AH971" s="299"/>
      <c r="AI971" s="299"/>
      <c r="AJ971" s="299"/>
      <c r="AK971" s="299"/>
    </row>
    <row r="972" spans="1:37" ht="12.75" customHeight="1" x14ac:dyDescent="0.25">
      <c r="A972" s="299"/>
      <c r="B972" s="45"/>
      <c r="C972" s="299"/>
      <c r="D972" s="299"/>
      <c r="E972" s="299"/>
      <c r="F972" s="345"/>
      <c r="G972" s="345"/>
      <c r="H972" s="345"/>
      <c r="I972" s="345"/>
      <c r="J972" s="345"/>
      <c r="K972" s="345"/>
      <c r="L972" s="345"/>
      <c r="M972" s="345"/>
      <c r="N972" s="345"/>
      <c r="O972" s="299"/>
      <c r="P972" s="299"/>
      <c r="Q972" s="299"/>
      <c r="R972" s="299"/>
      <c r="S972" s="299"/>
      <c r="T972" s="299"/>
      <c r="U972" s="299"/>
      <c r="V972" s="299"/>
      <c r="W972" s="299"/>
      <c r="X972" s="299"/>
      <c r="Y972" s="299"/>
      <c r="Z972" s="299"/>
      <c r="AA972" s="299"/>
      <c r="AB972" s="299"/>
      <c r="AC972" s="299"/>
      <c r="AD972" s="299"/>
      <c r="AE972" s="299"/>
      <c r="AF972" s="299"/>
      <c r="AG972" s="299"/>
      <c r="AH972" s="299"/>
      <c r="AI972" s="299"/>
      <c r="AJ972" s="299"/>
      <c r="AK972" s="299"/>
    </row>
    <row r="973" spans="1:37" ht="12.75" customHeight="1" x14ac:dyDescent="0.25">
      <c r="A973" s="299"/>
      <c r="B973" s="45"/>
      <c r="C973" s="299"/>
      <c r="D973" s="299"/>
      <c r="E973" s="299"/>
      <c r="F973" s="345"/>
      <c r="G973" s="345"/>
      <c r="H973" s="345"/>
      <c r="I973" s="345"/>
      <c r="J973" s="345"/>
      <c r="K973" s="345"/>
      <c r="L973" s="345"/>
      <c r="M973" s="345"/>
      <c r="N973" s="345"/>
      <c r="O973" s="299"/>
      <c r="P973" s="299"/>
      <c r="Q973" s="299"/>
      <c r="R973" s="299"/>
      <c r="S973" s="299"/>
      <c r="T973" s="299"/>
      <c r="U973" s="299"/>
      <c r="V973" s="299"/>
      <c r="W973" s="299"/>
      <c r="X973" s="299"/>
      <c r="Y973" s="299"/>
      <c r="Z973" s="299"/>
      <c r="AA973" s="299"/>
      <c r="AB973" s="299"/>
      <c r="AC973" s="299"/>
      <c r="AD973" s="299"/>
      <c r="AE973" s="299"/>
      <c r="AF973" s="299"/>
      <c r="AG973" s="299"/>
      <c r="AH973" s="299"/>
      <c r="AI973" s="299"/>
      <c r="AJ973" s="299"/>
      <c r="AK973" s="299"/>
    </row>
    <row r="974" spans="1:37" ht="12.75" customHeight="1" x14ac:dyDescent="0.25">
      <c r="A974" s="299"/>
      <c r="B974" s="45"/>
      <c r="C974" s="299"/>
      <c r="D974" s="299"/>
      <c r="E974" s="299"/>
      <c r="F974" s="345"/>
      <c r="G974" s="345"/>
      <c r="H974" s="345"/>
      <c r="I974" s="345"/>
      <c r="J974" s="345"/>
      <c r="K974" s="345"/>
      <c r="L974" s="345"/>
      <c r="M974" s="345"/>
      <c r="N974" s="345"/>
      <c r="O974" s="299"/>
      <c r="P974" s="299"/>
      <c r="Q974" s="299"/>
      <c r="R974" s="299"/>
      <c r="S974" s="299"/>
      <c r="T974" s="299"/>
      <c r="U974" s="299"/>
      <c r="V974" s="299"/>
      <c r="W974" s="299"/>
      <c r="X974" s="299"/>
      <c r="Y974" s="299"/>
      <c r="Z974" s="299"/>
      <c r="AA974" s="299"/>
      <c r="AB974" s="299"/>
      <c r="AC974" s="299"/>
      <c r="AD974" s="299"/>
      <c r="AE974" s="299"/>
      <c r="AF974" s="299"/>
      <c r="AG974" s="299"/>
      <c r="AH974" s="299"/>
      <c r="AI974" s="299"/>
      <c r="AJ974" s="299"/>
      <c r="AK974" s="299"/>
    </row>
    <row r="975" spans="1:37" ht="12.75" customHeight="1" x14ac:dyDescent="0.25">
      <c r="A975" s="299"/>
      <c r="B975" s="45"/>
      <c r="C975" s="299"/>
      <c r="D975" s="299"/>
      <c r="E975" s="299"/>
      <c r="F975" s="345"/>
      <c r="G975" s="345"/>
      <c r="H975" s="345"/>
      <c r="I975" s="345"/>
      <c r="J975" s="345"/>
      <c r="K975" s="345"/>
      <c r="L975" s="345"/>
      <c r="M975" s="345"/>
      <c r="N975" s="345"/>
      <c r="O975" s="299"/>
      <c r="P975" s="299"/>
      <c r="Q975" s="299"/>
      <c r="R975" s="299"/>
      <c r="S975" s="299"/>
      <c r="T975" s="299"/>
      <c r="U975" s="299"/>
      <c r="V975" s="299"/>
      <c r="W975" s="299"/>
      <c r="X975" s="299"/>
      <c r="Y975" s="299"/>
      <c r="Z975" s="299"/>
      <c r="AA975" s="299"/>
      <c r="AB975" s="299"/>
      <c r="AC975" s="299"/>
      <c r="AD975" s="299"/>
      <c r="AE975" s="299"/>
      <c r="AF975" s="299"/>
      <c r="AG975" s="299"/>
      <c r="AH975" s="299"/>
      <c r="AI975" s="299"/>
      <c r="AJ975" s="299"/>
      <c r="AK975" s="299"/>
    </row>
    <row r="976" spans="1:37" ht="12.75" customHeight="1" x14ac:dyDescent="0.25">
      <c r="A976" s="299"/>
      <c r="B976" s="45"/>
      <c r="C976" s="299"/>
      <c r="D976" s="299"/>
      <c r="E976" s="299"/>
      <c r="F976" s="345"/>
      <c r="G976" s="345"/>
      <c r="H976" s="345"/>
      <c r="I976" s="345"/>
      <c r="J976" s="345"/>
      <c r="K976" s="345"/>
      <c r="L976" s="345"/>
      <c r="M976" s="345"/>
      <c r="N976" s="345"/>
      <c r="O976" s="299"/>
      <c r="P976" s="299"/>
      <c r="Q976" s="299"/>
      <c r="R976" s="299"/>
      <c r="S976" s="299"/>
      <c r="T976" s="299"/>
      <c r="U976" s="299"/>
      <c r="V976" s="299"/>
      <c r="W976" s="299"/>
      <c r="X976" s="299"/>
      <c r="Y976" s="299"/>
      <c r="Z976" s="299"/>
      <c r="AA976" s="299"/>
      <c r="AB976" s="299"/>
      <c r="AC976" s="299"/>
      <c r="AD976" s="299"/>
      <c r="AE976" s="299"/>
      <c r="AF976" s="299"/>
      <c r="AG976" s="299"/>
      <c r="AH976" s="299"/>
      <c r="AI976" s="299"/>
      <c r="AJ976" s="299"/>
      <c r="AK976" s="299"/>
    </row>
    <row r="977" spans="1:37" ht="12.75" customHeight="1" x14ac:dyDescent="0.25">
      <c r="A977" s="299"/>
      <c r="B977" s="45"/>
      <c r="C977" s="299"/>
      <c r="D977" s="299"/>
      <c r="E977" s="299"/>
      <c r="F977" s="345"/>
      <c r="G977" s="345"/>
      <c r="H977" s="345"/>
      <c r="I977" s="345"/>
      <c r="J977" s="345"/>
      <c r="K977" s="345"/>
      <c r="L977" s="345"/>
      <c r="M977" s="345"/>
      <c r="N977" s="345"/>
      <c r="O977" s="299"/>
      <c r="P977" s="299"/>
      <c r="Q977" s="299"/>
      <c r="R977" s="299"/>
      <c r="S977" s="299"/>
      <c r="T977" s="299"/>
      <c r="U977" s="299"/>
      <c r="V977" s="299"/>
      <c r="W977" s="299"/>
      <c r="X977" s="299"/>
      <c r="Y977" s="299"/>
      <c r="Z977" s="299"/>
      <c r="AA977" s="299"/>
      <c r="AB977" s="299"/>
      <c r="AC977" s="299"/>
      <c r="AD977" s="299"/>
      <c r="AE977" s="299"/>
      <c r="AF977" s="299"/>
      <c r="AG977" s="299"/>
      <c r="AH977" s="299"/>
      <c r="AI977" s="299"/>
      <c r="AJ977" s="299"/>
      <c r="AK977" s="299"/>
    </row>
    <row r="978" spans="1:37" ht="12.75" customHeight="1" x14ac:dyDescent="0.25">
      <c r="A978" s="299"/>
      <c r="B978" s="45"/>
      <c r="C978" s="299"/>
      <c r="D978" s="299"/>
      <c r="E978" s="299"/>
      <c r="F978" s="345"/>
      <c r="G978" s="345"/>
      <c r="H978" s="345"/>
      <c r="I978" s="345"/>
      <c r="J978" s="345"/>
      <c r="K978" s="345"/>
      <c r="L978" s="345"/>
      <c r="M978" s="345"/>
      <c r="N978" s="345"/>
      <c r="O978" s="299"/>
      <c r="P978" s="299"/>
      <c r="Q978" s="299"/>
      <c r="R978" s="299"/>
      <c r="S978" s="299"/>
      <c r="T978" s="299"/>
      <c r="U978" s="299"/>
      <c r="V978" s="299"/>
      <c r="W978" s="299"/>
      <c r="X978" s="299"/>
      <c r="Y978" s="299"/>
      <c r="Z978" s="299"/>
      <c r="AA978" s="299"/>
      <c r="AB978" s="299"/>
      <c r="AC978" s="299"/>
      <c r="AD978" s="299"/>
      <c r="AE978" s="299"/>
      <c r="AF978" s="299"/>
      <c r="AG978" s="299"/>
      <c r="AH978" s="299"/>
      <c r="AI978" s="299"/>
      <c r="AJ978" s="299"/>
      <c r="AK978" s="299"/>
    </row>
    <row r="979" spans="1:37" ht="12.75" customHeight="1" x14ac:dyDescent="0.25">
      <c r="A979" s="299"/>
      <c r="B979" s="45"/>
      <c r="C979" s="299"/>
      <c r="D979" s="299"/>
      <c r="E979" s="299"/>
      <c r="F979" s="345"/>
      <c r="G979" s="345"/>
      <c r="H979" s="345"/>
      <c r="I979" s="345"/>
      <c r="J979" s="345"/>
      <c r="K979" s="345"/>
      <c r="L979" s="345"/>
      <c r="M979" s="345"/>
      <c r="N979" s="345"/>
      <c r="O979" s="299"/>
      <c r="P979" s="299"/>
      <c r="Q979" s="299"/>
      <c r="R979" s="299"/>
      <c r="S979" s="299"/>
      <c r="T979" s="299"/>
      <c r="U979" s="299"/>
      <c r="V979" s="299"/>
      <c r="W979" s="299"/>
      <c r="X979" s="299"/>
      <c r="Y979" s="299"/>
      <c r="Z979" s="299"/>
      <c r="AA979" s="299"/>
      <c r="AB979" s="299"/>
      <c r="AC979" s="299"/>
      <c r="AD979" s="299"/>
      <c r="AE979" s="299"/>
      <c r="AF979" s="299"/>
      <c r="AG979" s="299"/>
      <c r="AH979" s="299"/>
      <c r="AI979" s="299"/>
      <c r="AJ979" s="299"/>
      <c r="AK979" s="299"/>
    </row>
    <row r="980" spans="1:37" ht="12.75" customHeight="1" x14ac:dyDescent="0.25">
      <c r="A980" s="299"/>
      <c r="B980" s="45"/>
      <c r="C980" s="299"/>
      <c r="D980" s="299"/>
      <c r="E980" s="299"/>
      <c r="F980" s="345"/>
      <c r="G980" s="345"/>
      <c r="H980" s="345"/>
      <c r="I980" s="345"/>
      <c r="J980" s="345"/>
      <c r="K980" s="345"/>
      <c r="L980" s="345"/>
      <c r="M980" s="345"/>
      <c r="N980" s="345"/>
      <c r="O980" s="299"/>
      <c r="P980" s="299"/>
      <c r="Q980" s="299"/>
      <c r="R980" s="299"/>
      <c r="S980" s="299"/>
      <c r="T980" s="299"/>
      <c r="U980" s="299"/>
      <c r="V980" s="299"/>
      <c r="W980" s="299"/>
      <c r="X980" s="299"/>
      <c r="Y980" s="299"/>
      <c r="Z980" s="299"/>
      <c r="AA980" s="299"/>
      <c r="AB980" s="299"/>
      <c r="AC980" s="299"/>
      <c r="AD980" s="299"/>
      <c r="AE980" s="299"/>
      <c r="AF980" s="299"/>
      <c r="AG980" s="299"/>
      <c r="AH980" s="299"/>
      <c r="AI980" s="299"/>
      <c r="AJ980" s="299"/>
      <c r="AK980" s="299"/>
    </row>
    <row r="981" spans="1:37" ht="12.75" customHeight="1" x14ac:dyDescent="0.25">
      <c r="A981" s="299"/>
      <c r="B981" s="45"/>
      <c r="C981" s="299"/>
      <c r="D981" s="299"/>
      <c r="E981" s="299"/>
      <c r="F981" s="345"/>
      <c r="G981" s="345"/>
      <c r="H981" s="345"/>
      <c r="I981" s="345"/>
      <c r="J981" s="345"/>
      <c r="K981" s="345"/>
      <c r="L981" s="345"/>
      <c r="M981" s="345"/>
      <c r="N981" s="345"/>
      <c r="O981" s="299"/>
      <c r="P981" s="299"/>
      <c r="Q981" s="299"/>
      <c r="R981" s="299"/>
      <c r="S981" s="299"/>
      <c r="T981" s="299"/>
      <c r="U981" s="299"/>
      <c r="V981" s="299"/>
      <c r="W981" s="299"/>
      <c r="X981" s="299"/>
      <c r="Y981" s="299"/>
      <c r="Z981" s="299"/>
      <c r="AA981" s="299"/>
      <c r="AB981" s="299"/>
      <c r="AC981" s="299"/>
      <c r="AD981" s="299"/>
      <c r="AE981" s="299"/>
      <c r="AF981" s="299"/>
      <c r="AG981" s="299"/>
      <c r="AH981" s="299"/>
      <c r="AI981" s="299"/>
      <c r="AJ981" s="299"/>
      <c r="AK981" s="299"/>
    </row>
    <row r="982" spans="1:37" ht="12.75" customHeight="1" x14ac:dyDescent="0.25">
      <c r="A982" s="299"/>
      <c r="B982" s="45"/>
      <c r="C982" s="299"/>
      <c r="D982" s="299"/>
      <c r="E982" s="299"/>
      <c r="F982" s="345"/>
      <c r="G982" s="345"/>
      <c r="H982" s="345"/>
      <c r="I982" s="345"/>
      <c r="J982" s="345"/>
      <c r="K982" s="345"/>
      <c r="L982" s="345"/>
      <c r="M982" s="345"/>
      <c r="N982" s="345"/>
      <c r="O982" s="299"/>
      <c r="P982" s="299"/>
      <c r="Q982" s="299"/>
      <c r="R982" s="299"/>
      <c r="S982" s="299"/>
      <c r="T982" s="299"/>
      <c r="U982" s="299"/>
      <c r="V982" s="299"/>
      <c r="W982" s="299"/>
      <c r="X982" s="299"/>
      <c r="Y982" s="299"/>
      <c r="Z982" s="299"/>
      <c r="AA982" s="299"/>
      <c r="AB982" s="299"/>
      <c r="AC982" s="299"/>
      <c r="AD982" s="299"/>
      <c r="AE982" s="299"/>
      <c r="AF982" s="299"/>
      <c r="AG982" s="299"/>
      <c r="AH982" s="299"/>
      <c r="AI982" s="299"/>
      <c r="AJ982" s="299"/>
      <c r="AK982" s="299"/>
    </row>
    <row r="983" spans="1:37" ht="12.75" customHeight="1" x14ac:dyDescent="0.25">
      <c r="A983" s="299"/>
      <c r="B983" s="45"/>
      <c r="C983" s="299"/>
      <c r="D983" s="299"/>
      <c r="E983" s="299"/>
      <c r="F983" s="345"/>
      <c r="G983" s="345"/>
      <c r="H983" s="345"/>
      <c r="I983" s="345"/>
      <c r="J983" s="345"/>
      <c r="K983" s="345"/>
      <c r="L983" s="345"/>
      <c r="M983" s="345"/>
      <c r="N983" s="345"/>
      <c r="O983" s="299"/>
      <c r="P983" s="299"/>
      <c r="Q983" s="299"/>
      <c r="R983" s="299"/>
      <c r="S983" s="299"/>
      <c r="T983" s="299"/>
      <c r="U983" s="299"/>
      <c r="V983" s="299"/>
      <c r="W983" s="299"/>
      <c r="X983" s="299"/>
      <c r="Y983" s="299"/>
      <c r="Z983" s="299"/>
      <c r="AA983" s="299"/>
      <c r="AB983" s="299"/>
      <c r="AC983" s="299"/>
      <c r="AD983" s="299"/>
      <c r="AE983" s="299"/>
      <c r="AF983" s="299"/>
      <c r="AG983" s="299"/>
      <c r="AH983" s="299"/>
      <c r="AI983" s="299"/>
      <c r="AJ983" s="299"/>
      <c r="AK983" s="299"/>
    </row>
    <row r="984" spans="1:37" ht="12.75" customHeight="1" x14ac:dyDescent="0.25">
      <c r="A984" s="299"/>
      <c r="B984" s="45"/>
      <c r="C984" s="299"/>
      <c r="D984" s="299"/>
      <c r="E984" s="299"/>
      <c r="F984" s="345"/>
      <c r="G984" s="345"/>
      <c r="H984" s="345"/>
      <c r="I984" s="345"/>
      <c r="J984" s="345"/>
      <c r="K984" s="345"/>
      <c r="L984" s="345"/>
      <c r="M984" s="345"/>
      <c r="N984" s="345"/>
      <c r="O984" s="299"/>
      <c r="P984" s="299"/>
      <c r="Q984" s="299"/>
      <c r="R984" s="299"/>
      <c r="S984" s="299"/>
      <c r="T984" s="299"/>
      <c r="U984" s="299"/>
      <c r="V984" s="299"/>
      <c r="W984" s="299"/>
      <c r="X984" s="299"/>
      <c r="Y984" s="299"/>
      <c r="Z984" s="299"/>
      <c r="AA984" s="299"/>
      <c r="AB984" s="299"/>
      <c r="AC984" s="299"/>
      <c r="AD984" s="299"/>
      <c r="AE984" s="299"/>
      <c r="AF984" s="299"/>
      <c r="AG984" s="299"/>
      <c r="AH984" s="299"/>
      <c r="AI984" s="299"/>
      <c r="AJ984" s="299"/>
      <c r="AK984" s="299"/>
    </row>
    <row r="985" spans="1:37" ht="12.75" customHeight="1" x14ac:dyDescent="0.25">
      <c r="A985" s="299"/>
      <c r="B985" s="45"/>
      <c r="C985" s="299"/>
      <c r="D985" s="299"/>
      <c r="E985" s="299"/>
      <c r="F985" s="345"/>
      <c r="G985" s="345"/>
      <c r="H985" s="345"/>
      <c r="I985" s="345"/>
      <c r="J985" s="345"/>
      <c r="K985" s="345"/>
      <c r="L985" s="345"/>
      <c r="M985" s="345"/>
      <c r="N985" s="345"/>
      <c r="O985" s="299"/>
      <c r="P985" s="299"/>
      <c r="Q985" s="299"/>
      <c r="R985" s="299"/>
      <c r="S985" s="299"/>
      <c r="T985" s="299"/>
      <c r="U985" s="299"/>
      <c r="V985" s="299"/>
      <c r="W985" s="299"/>
      <c r="X985" s="299"/>
      <c r="Y985" s="299"/>
      <c r="Z985" s="299"/>
      <c r="AA985" s="299"/>
      <c r="AB985" s="299"/>
      <c r="AC985" s="299"/>
      <c r="AD985" s="299"/>
      <c r="AE985" s="299"/>
      <c r="AF985" s="299"/>
      <c r="AG985" s="299"/>
      <c r="AH985" s="299"/>
      <c r="AI985" s="299"/>
      <c r="AJ985" s="299"/>
      <c r="AK985" s="299"/>
    </row>
    <row r="986" spans="1:37" ht="12.75" customHeight="1" x14ac:dyDescent="0.25">
      <c r="A986" s="299"/>
      <c r="B986" s="45"/>
      <c r="C986" s="299"/>
      <c r="D986" s="299"/>
      <c r="E986" s="299"/>
      <c r="F986" s="345"/>
      <c r="G986" s="345"/>
      <c r="H986" s="345"/>
      <c r="I986" s="345"/>
      <c r="J986" s="345"/>
      <c r="K986" s="345"/>
      <c r="L986" s="345"/>
      <c r="M986" s="345"/>
      <c r="N986" s="345"/>
      <c r="O986" s="299"/>
      <c r="P986" s="299"/>
      <c r="Q986" s="299"/>
      <c r="R986" s="299"/>
      <c r="S986" s="299"/>
      <c r="T986" s="299"/>
      <c r="U986" s="299"/>
      <c r="V986" s="299"/>
      <c r="W986" s="299"/>
      <c r="X986" s="299"/>
      <c r="Y986" s="299"/>
      <c r="Z986" s="299"/>
      <c r="AA986" s="299"/>
      <c r="AB986" s="299"/>
      <c r="AC986" s="299"/>
      <c r="AD986" s="299"/>
      <c r="AE986" s="299"/>
      <c r="AF986" s="299"/>
      <c r="AG986" s="299"/>
      <c r="AH986" s="299"/>
      <c r="AI986" s="299"/>
      <c r="AJ986" s="299"/>
      <c r="AK986" s="299"/>
    </row>
    <row r="987" spans="1:37" ht="12.75" customHeight="1" x14ac:dyDescent="0.25">
      <c r="A987" s="299"/>
      <c r="B987" s="45"/>
      <c r="C987" s="299"/>
      <c r="D987" s="299"/>
      <c r="E987" s="299"/>
      <c r="F987" s="345"/>
      <c r="G987" s="345"/>
      <c r="H987" s="345"/>
      <c r="I987" s="345"/>
      <c r="J987" s="345"/>
      <c r="K987" s="345"/>
      <c r="L987" s="345"/>
      <c r="M987" s="345"/>
      <c r="N987" s="345"/>
      <c r="O987" s="299"/>
      <c r="P987" s="299"/>
      <c r="Q987" s="299"/>
      <c r="R987" s="299"/>
      <c r="S987" s="299"/>
      <c r="T987" s="299"/>
      <c r="U987" s="299"/>
      <c r="V987" s="299"/>
      <c r="W987" s="299"/>
      <c r="X987" s="299"/>
      <c r="Y987" s="299"/>
      <c r="Z987" s="299"/>
      <c r="AA987" s="299"/>
      <c r="AB987" s="299"/>
      <c r="AC987" s="299"/>
      <c r="AD987" s="299"/>
      <c r="AE987" s="299"/>
      <c r="AF987" s="299"/>
      <c r="AG987" s="299"/>
      <c r="AH987" s="299"/>
      <c r="AI987" s="299"/>
      <c r="AJ987" s="299"/>
      <c r="AK987" s="299"/>
    </row>
    <row r="988" spans="1:37" ht="12.75" customHeight="1" x14ac:dyDescent="0.25">
      <c r="A988" s="299"/>
      <c r="B988" s="45"/>
      <c r="C988" s="299"/>
      <c r="D988" s="299"/>
      <c r="E988" s="299"/>
      <c r="F988" s="345"/>
      <c r="G988" s="345"/>
      <c r="H988" s="345"/>
      <c r="I988" s="345"/>
      <c r="J988" s="345"/>
      <c r="K988" s="345"/>
      <c r="L988" s="345"/>
      <c r="M988" s="345"/>
      <c r="N988" s="345"/>
      <c r="O988" s="299"/>
      <c r="P988" s="299"/>
      <c r="Q988" s="299"/>
      <c r="R988" s="299"/>
      <c r="S988" s="299"/>
      <c r="T988" s="299"/>
      <c r="U988" s="299"/>
      <c r="V988" s="299"/>
      <c r="W988" s="299"/>
      <c r="X988" s="299"/>
      <c r="Y988" s="299"/>
      <c r="Z988" s="299"/>
      <c r="AA988" s="299"/>
      <c r="AB988" s="299"/>
      <c r="AC988" s="299"/>
      <c r="AD988" s="299"/>
      <c r="AE988" s="299"/>
      <c r="AF988" s="299"/>
      <c r="AG988" s="299"/>
      <c r="AH988" s="299"/>
      <c r="AI988" s="299"/>
      <c r="AJ988" s="299"/>
      <c r="AK988" s="299"/>
    </row>
    <row r="989" spans="1:37" ht="12.75" customHeight="1" x14ac:dyDescent="0.25">
      <c r="A989" s="299"/>
      <c r="B989" s="45"/>
      <c r="C989" s="299"/>
      <c r="D989" s="299"/>
      <c r="E989" s="299"/>
      <c r="F989" s="345"/>
      <c r="G989" s="345"/>
      <c r="H989" s="345"/>
      <c r="I989" s="345"/>
      <c r="J989" s="345"/>
      <c r="K989" s="345"/>
      <c r="L989" s="345"/>
      <c r="M989" s="345"/>
      <c r="N989" s="345"/>
      <c r="O989" s="299"/>
      <c r="P989" s="299"/>
      <c r="Q989" s="299"/>
      <c r="R989" s="299"/>
      <c r="S989" s="299"/>
      <c r="T989" s="299"/>
      <c r="U989" s="299"/>
      <c r="V989" s="299"/>
      <c r="W989" s="299"/>
      <c r="X989" s="299"/>
      <c r="Y989" s="299"/>
      <c r="Z989" s="299"/>
      <c r="AA989" s="299"/>
      <c r="AB989" s="299"/>
      <c r="AC989" s="299"/>
      <c r="AD989" s="299"/>
      <c r="AE989" s="299"/>
      <c r="AF989" s="299"/>
      <c r="AG989" s="299"/>
      <c r="AH989" s="299"/>
      <c r="AI989" s="299"/>
      <c r="AJ989" s="299"/>
      <c r="AK989" s="299"/>
    </row>
    <row r="990" spans="1:37" ht="12.75" customHeight="1" x14ac:dyDescent="0.25">
      <c r="A990" s="299"/>
      <c r="B990" s="45"/>
      <c r="C990" s="299"/>
      <c r="D990" s="299"/>
      <c r="E990" s="299"/>
      <c r="F990" s="345"/>
      <c r="G990" s="345"/>
      <c r="H990" s="345"/>
      <c r="I990" s="345"/>
      <c r="J990" s="345"/>
      <c r="K990" s="345"/>
      <c r="L990" s="345"/>
      <c r="M990" s="345"/>
      <c r="N990" s="345"/>
      <c r="O990" s="299"/>
      <c r="P990" s="299"/>
      <c r="Q990" s="299"/>
      <c r="R990" s="299"/>
      <c r="S990" s="299"/>
      <c r="T990" s="299"/>
      <c r="U990" s="299"/>
      <c r="V990" s="299"/>
      <c r="W990" s="299"/>
      <c r="X990" s="299"/>
      <c r="Y990" s="299"/>
      <c r="Z990" s="299"/>
      <c r="AA990" s="299"/>
      <c r="AB990" s="299"/>
      <c r="AC990" s="299"/>
      <c r="AD990" s="299"/>
      <c r="AE990" s="299"/>
      <c r="AF990" s="299"/>
      <c r="AG990" s="299"/>
      <c r="AH990" s="299"/>
      <c r="AI990" s="299"/>
      <c r="AJ990" s="299"/>
      <c r="AK990" s="299"/>
    </row>
    <row r="991" spans="1:37" ht="12.75" customHeight="1" x14ac:dyDescent="0.25">
      <c r="A991" s="299"/>
      <c r="B991" s="45"/>
      <c r="C991" s="299"/>
      <c r="D991" s="299"/>
      <c r="E991" s="299"/>
      <c r="F991" s="345"/>
      <c r="G991" s="345"/>
      <c r="H991" s="345"/>
      <c r="I991" s="345"/>
      <c r="J991" s="345"/>
      <c r="K991" s="345"/>
      <c r="L991" s="345"/>
      <c r="M991" s="345"/>
      <c r="N991" s="345"/>
      <c r="O991" s="299"/>
      <c r="P991" s="299"/>
      <c r="Q991" s="299"/>
      <c r="R991" s="299"/>
      <c r="S991" s="299"/>
      <c r="T991" s="299"/>
      <c r="U991" s="299"/>
      <c r="V991" s="299"/>
      <c r="W991" s="299"/>
      <c r="X991" s="299"/>
      <c r="Y991" s="299"/>
      <c r="Z991" s="299"/>
      <c r="AA991" s="299"/>
      <c r="AB991" s="299"/>
      <c r="AC991" s="299"/>
      <c r="AD991" s="299"/>
      <c r="AE991" s="299"/>
      <c r="AF991" s="299"/>
      <c r="AG991" s="299"/>
      <c r="AH991" s="299"/>
      <c r="AI991" s="299"/>
      <c r="AJ991" s="299"/>
      <c r="AK991" s="299"/>
    </row>
    <row r="992" spans="1:37" ht="12.75" customHeight="1" x14ac:dyDescent="0.25">
      <c r="A992" s="299"/>
      <c r="B992" s="45"/>
      <c r="C992" s="299"/>
      <c r="D992" s="299"/>
      <c r="E992" s="299"/>
      <c r="F992" s="345"/>
      <c r="G992" s="345"/>
      <c r="H992" s="345"/>
      <c r="I992" s="345"/>
      <c r="J992" s="345"/>
      <c r="K992" s="345"/>
      <c r="L992" s="345"/>
      <c r="M992" s="345"/>
      <c r="N992" s="345"/>
      <c r="O992" s="299"/>
      <c r="P992" s="299"/>
      <c r="Q992" s="299"/>
      <c r="R992" s="299"/>
      <c r="S992" s="299"/>
      <c r="T992" s="299"/>
      <c r="U992" s="299"/>
      <c r="V992" s="299"/>
      <c r="W992" s="299"/>
      <c r="X992" s="299"/>
      <c r="Y992" s="299"/>
      <c r="Z992" s="299"/>
      <c r="AA992" s="299"/>
      <c r="AB992" s="299"/>
      <c r="AC992" s="299"/>
      <c r="AD992" s="299"/>
      <c r="AE992" s="299"/>
      <c r="AF992" s="299"/>
      <c r="AG992" s="299"/>
      <c r="AH992" s="299"/>
      <c r="AI992" s="299"/>
      <c r="AJ992" s="299"/>
      <c r="AK992" s="299"/>
    </row>
    <row r="993" spans="1:37" ht="12.75" customHeight="1" x14ac:dyDescent="0.25">
      <c r="A993" s="299"/>
      <c r="B993" s="45"/>
      <c r="C993" s="299"/>
      <c r="D993" s="299"/>
      <c r="E993" s="299"/>
      <c r="F993" s="345"/>
      <c r="G993" s="345"/>
      <c r="H993" s="345"/>
      <c r="I993" s="345"/>
      <c r="J993" s="345"/>
      <c r="K993" s="345"/>
      <c r="L993" s="345"/>
      <c r="M993" s="345"/>
      <c r="N993" s="345"/>
      <c r="O993" s="299"/>
      <c r="P993" s="299"/>
      <c r="Q993" s="299"/>
      <c r="R993" s="299"/>
      <c r="S993" s="299"/>
      <c r="T993" s="299"/>
      <c r="U993" s="299"/>
      <c r="V993" s="299"/>
      <c r="W993" s="299"/>
      <c r="X993" s="299"/>
      <c r="Y993" s="299"/>
      <c r="Z993" s="299"/>
      <c r="AA993" s="299"/>
      <c r="AB993" s="299"/>
      <c r="AC993" s="299"/>
      <c r="AD993" s="299"/>
      <c r="AE993" s="299"/>
      <c r="AF993" s="299"/>
      <c r="AG993" s="299"/>
      <c r="AH993" s="299"/>
      <c r="AI993" s="299"/>
      <c r="AJ993" s="299"/>
      <c r="AK993" s="299"/>
    </row>
    <row r="994" spans="1:37" ht="12.75" customHeight="1" x14ac:dyDescent="0.25">
      <c r="A994" s="299"/>
      <c r="B994" s="45"/>
      <c r="C994" s="299"/>
      <c r="D994" s="299"/>
      <c r="E994" s="299"/>
      <c r="F994" s="345"/>
      <c r="G994" s="345"/>
      <c r="H994" s="345"/>
      <c r="I994" s="345"/>
      <c r="J994" s="345"/>
      <c r="K994" s="345"/>
      <c r="L994" s="345"/>
      <c r="M994" s="345"/>
      <c r="N994" s="345"/>
      <c r="O994" s="299"/>
      <c r="P994" s="299"/>
      <c r="Q994" s="299"/>
      <c r="R994" s="299"/>
      <c r="S994" s="299"/>
      <c r="T994" s="299"/>
      <c r="U994" s="299"/>
      <c r="V994" s="299"/>
      <c r="W994" s="299"/>
      <c r="X994" s="299"/>
      <c r="Y994" s="299"/>
      <c r="Z994" s="299"/>
      <c r="AA994" s="299"/>
      <c r="AB994" s="299"/>
      <c r="AC994" s="299"/>
      <c r="AD994" s="299"/>
      <c r="AE994" s="299"/>
      <c r="AF994" s="299"/>
      <c r="AG994" s="299"/>
      <c r="AH994" s="299"/>
      <c r="AI994" s="299"/>
      <c r="AJ994" s="299"/>
      <c r="AK994" s="299"/>
    </row>
    <row r="995" spans="1:37" ht="12.75" customHeight="1" x14ac:dyDescent="0.25">
      <c r="A995" s="299"/>
      <c r="B995" s="45"/>
      <c r="C995" s="299"/>
      <c r="D995" s="299"/>
      <c r="E995" s="299"/>
      <c r="F995" s="345"/>
      <c r="G995" s="345"/>
      <c r="H995" s="345"/>
      <c r="I995" s="345"/>
      <c r="J995" s="345"/>
      <c r="K995" s="345"/>
      <c r="L995" s="345"/>
      <c r="M995" s="345"/>
      <c r="N995" s="345"/>
      <c r="O995" s="299"/>
      <c r="P995" s="299"/>
      <c r="Q995" s="299"/>
      <c r="R995" s="299"/>
      <c r="S995" s="299"/>
      <c r="T995" s="299"/>
      <c r="U995" s="299"/>
      <c r="V995" s="299"/>
      <c r="W995" s="299"/>
      <c r="X995" s="299"/>
      <c r="Y995" s="299"/>
      <c r="Z995" s="299"/>
      <c r="AA995" s="299"/>
      <c r="AB995" s="299"/>
      <c r="AC995" s="299"/>
      <c r="AD995" s="299"/>
      <c r="AE995" s="299"/>
      <c r="AF995" s="299"/>
      <c r="AG995" s="299"/>
      <c r="AH995" s="299"/>
      <c r="AI995" s="299"/>
      <c r="AJ995" s="299"/>
      <c r="AK995" s="299"/>
    </row>
    <row r="996" spans="1:37" ht="12.75" customHeight="1" x14ac:dyDescent="0.25">
      <c r="A996" s="299"/>
      <c r="B996" s="45"/>
      <c r="C996" s="299"/>
      <c r="D996" s="299"/>
      <c r="E996" s="299"/>
      <c r="F996" s="345"/>
      <c r="G996" s="345"/>
      <c r="H996" s="345"/>
      <c r="I996" s="345"/>
      <c r="J996" s="345"/>
      <c r="K996" s="345"/>
      <c r="L996" s="345"/>
      <c r="M996" s="345"/>
      <c r="N996" s="345"/>
      <c r="O996" s="299"/>
      <c r="P996" s="299"/>
      <c r="Q996" s="299"/>
      <c r="R996" s="299"/>
      <c r="S996" s="299"/>
      <c r="T996" s="299"/>
      <c r="U996" s="299"/>
      <c r="V996" s="299"/>
      <c r="W996" s="299"/>
      <c r="X996" s="299"/>
      <c r="Y996" s="299"/>
      <c r="Z996" s="299"/>
      <c r="AA996" s="299"/>
      <c r="AB996" s="299"/>
      <c r="AC996" s="299"/>
      <c r="AD996" s="299"/>
      <c r="AE996" s="299"/>
      <c r="AF996" s="299"/>
      <c r="AG996" s="299"/>
      <c r="AH996" s="299"/>
      <c r="AI996" s="299"/>
      <c r="AJ996" s="299"/>
      <c r="AK996" s="299"/>
    </row>
    <row r="997" spans="1:37" ht="12.75" customHeight="1" x14ac:dyDescent="0.25">
      <c r="A997" s="299"/>
      <c r="B997" s="45"/>
      <c r="C997" s="299"/>
      <c r="D997" s="299"/>
      <c r="E997" s="299"/>
      <c r="F997" s="345"/>
      <c r="G997" s="345"/>
      <c r="H997" s="345"/>
      <c r="I997" s="345"/>
      <c r="J997" s="345"/>
      <c r="K997" s="345"/>
      <c r="L997" s="345"/>
      <c r="M997" s="345"/>
      <c r="N997" s="345"/>
      <c r="O997" s="299"/>
      <c r="P997" s="299"/>
      <c r="Q997" s="299"/>
      <c r="R997" s="299"/>
      <c r="S997" s="299"/>
      <c r="T997" s="299"/>
      <c r="U997" s="299"/>
      <c r="V997" s="299"/>
      <c r="W997" s="299"/>
      <c r="X997" s="299"/>
      <c r="Y997" s="299"/>
      <c r="Z997" s="299"/>
      <c r="AA997" s="299"/>
      <c r="AB997" s="299"/>
      <c r="AC997" s="299"/>
      <c r="AD997" s="299"/>
      <c r="AE997" s="299"/>
      <c r="AF997" s="299"/>
      <c r="AG997" s="299"/>
      <c r="AH997" s="299"/>
      <c r="AI997" s="299"/>
      <c r="AJ997" s="299"/>
      <c r="AK997" s="299"/>
    </row>
    <row r="998" spans="1:37" ht="12.75" customHeight="1" x14ac:dyDescent="0.25">
      <c r="A998" s="299"/>
      <c r="B998" s="45"/>
      <c r="C998" s="299"/>
      <c r="D998" s="299"/>
      <c r="E998" s="299"/>
      <c r="F998" s="345"/>
      <c r="G998" s="345"/>
      <c r="H998" s="345"/>
      <c r="I998" s="345"/>
      <c r="J998" s="345"/>
      <c r="K998" s="345"/>
      <c r="L998" s="345"/>
      <c r="M998" s="345"/>
      <c r="N998" s="345"/>
      <c r="O998" s="299"/>
      <c r="P998" s="299"/>
      <c r="Q998" s="299"/>
      <c r="R998" s="299"/>
      <c r="S998" s="299"/>
      <c r="T998" s="299"/>
      <c r="U998" s="299"/>
      <c r="V998" s="299"/>
      <c r="W998" s="299"/>
      <c r="X998" s="299"/>
      <c r="Y998" s="299"/>
      <c r="Z998" s="299"/>
      <c r="AA998" s="299"/>
      <c r="AB998" s="299"/>
      <c r="AC998" s="299"/>
      <c r="AD998" s="299"/>
      <c r="AE998" s="299"/>
      <c r="AF998" s="299"/>
      <c r="AG998" s="299"/>
      <c r="AH998" s="299"/>
      <c r="AI998" s="299"/>
      <c r="AJ998" s="299"/>
      <c r="AK998" s="299"/>
    </row>
    <row r="999" spans="1:37" ht="12.75" customHeight="1" x14ac:dyDescent="0.25">
      <c r="A999" s="299"/>
      <c r="B999" s="45"/>
      <c r="C999" s="299"/>
      <c r="D999" s="299"/>
      <c r="E999" s="299"/>
      <c r="F999" s="345"/>
      <c r="G999" s="345"/>
      <c r="H999" s="345"/>
      <c r="I999" s="345"/>
      <c r="J999" s="345"/>
      <c r="K999" s="345"/>
      <c r="L999" s="345"/>
      <c r="M999" s="345"/>
      <c r="N999" s="345"/>
      <c r="O999" s="299"/>
      <c r="P999" s="299"/>
      <c r="Q999" s="299"/>
      <c r="R999" s="299"/>
      <c r="S999" s="299"/>
      <c r="T999" s="299"/>
      <c r="U999" s="299"/>
      <c r="V999" s="299"/>
      <c r="W999" s="299"/>
      <c r="X999" s="299"/>
      <c r="Y999" s="299"/>
      <c r="Z999" s="299"/>
      <c r="AA999" s="299"/>
      <c r="AB999" s="299"/>
      <c r="AC999" s="299"/>
      <c r="AD999" s="299"/>
      <c r="AE999" s="299"/>
      <c r="AF999" s="299"/>
      <c r="AG999" s="299"/>
      <c r="AH999" s="299"/>
      <c r="AI999" s="299"/>
      <c r="AJ999" s="299"/>
      <c r="AK999" s="299"/>
    </row>
  </sheetData>
  <autoFilter ref="A8:AK24" xr:uid="{00000000-0001-0000-0400-000000000000}"/>
  <mergeCells count="25">
    <mergeCell ref="A1:B4"/>
    <mergeCell ref="D1:W1"/>
    <mergeCell ref="D2:W2"/>
    <mergeCell ref="D3:W3"/>
    <mergeCell ref="D4:S4"/>
    <mergeCell ref="T4:W4"/>
    <mergeCell ref="F7:H7"/>
    <mergeCell ref="O7:U7"/>
    <mergeCell ref="V7:AA7"/>
    <mergeCell ref="AB7:AJ7"/>
    <mergeCell ref="B9:B13"/>
    <mergeCell ref="C9:C13"/>
    <mergeCell ref="D9:D13"/>
    <mergeCell ref="I7:K7"/>
    <mergeCell ref="L7:N7"/>
    <mergeCell ref="A19:A23"/>
    <mergeCell ref="B19:B23"/>
    <mergeCell ref="C19:C23"/>
    <mergeCell ref="D19:D23"/>
    <mergeCell ref="E24:N24"/>
    <mergeCell ref="A9:A13"/>
    <mergeCell ref="A14:A18"/>
    <mergeCell ref="B14:B18"/>
    <mergeCell ref="C14:C18"/>
    <mergeCell ref="D14:D18"/>
  </mergeCells>
  <dataValidations count="29">
    <dataValidation allowBlank="1" showInputMessage="1" showErrorMessage="1" promptTitle="VIGENCIA" prompt="Años que comprenden el plan de desarrollo actual. " sqref="E8" xr:uid="{26F137D6-CC60-42D4-BED4-ED2DA081297F}"/>
    <dataValidation allowBlank="1" showInputMessage="1" showErrorMessage="1" prompt="Muestra los resultados de la ejecución de giros de las reservas, frente al total de la reservas constituidas." sqref="AJ8" xr:uid="{195F0EC2-C9C2-4FF2-ACE5-736B40D04908}"/>
    <dataValidation allowBlank="1" showInputMessage="1" showErrorMessage="1" prompt="Muestra los resultados de la ejecución de giros, frente al total de recursos comprometidos." sqref="AA8" xr:uid="{149D85A7-156A-40F9-88BD-7663A88E72CE}"/>
    <dataValidation allowBlank="1" showInputMessage="1" showErrorMessage="1" prompt="Corresponde al presupuesto total girado en la vigencia. " sqref="Z8" xr:uid="{61F11B19-DC53-4428-9D3C-E3F41826D75C}"/>
    <dataValidation allowBlank="1" showInputMessage="1" showErrorMessage="1" prompt="Muestra los resultados de la ejecución del presupuesto frente a la programación." sqref="U8" xr:uid="{D3D88B7F-2F33-44BA-95AB-D88E71DA19F4}"/>
    <dataValidation allowBlank="1" showInputMessage="1" showErrorMessage="1" prompt="Corresponde al presupuesto total ejecutado en la vigencia. Debe guardar coherencia con el Plan Anual de Adquisiciones. " sqref="T8" xr:uid="{508B3CB6-79C3-4C89-AF6E-FD0EF6E0FBDD}"/>
    <dataValidation allowBlank="1" showInputMessage="1" showErrorMessage="1" prompt="Ingrese las reservas definitivas después de anulaciones. Debe coincidir con la Herramienta Financiera" sqref="AH8" xr:uid="{02A07C2C-FF25-45F4-91DD-7D24FFD0902B}"/>
    <dataValidation allowBlank="1" showInputMessage="1" showErrorMessage="1" prompt="Debe coincidir con la Herramienta Financiera_PAA" sqref="AG8" xr:uid="{ABB61554-CED3-4FFF-8B03-AF982B7B43A0}"/>
    <dataValidation allowBlank="1" showInputMessage="1" showErrorMessage="1" prompt="Corresponde a los recursos girados de la reserva en el período" sqref="AC8:AF8" xr:uid="{529CB3B9-98F7-4E3C-BF47-DE6C094AF8FC}"/>
    <dataValidation allowBlank="1" showInputMessage="1" showErrorMessage="1" prompt="RESERVA PRESUPUESTAL:_x000a_Indica los saldos de los compromisos y las obligaciones pendientes de autorización de pago con cargo al presupuesto de la vigencia anterior" sqref="AB8" xr:uid="{B6D9A02C-4E79-4FC2-BF60-15CC0F63507A}"/>
    <dataValidation allowBlank="1" showInputMessage="1" showErrorMessage="1" prompt="Corresponde al valor total de  los recursos girados para la meta en el período (GIROS)_x000a_" sqref="V8:W8" xr:uid="{360CFF21-5A17-4AAC-A2B9-EF08835DE0D1}"/>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D4406348-4B6B-4342-8929-D6557BF3419A}"/>
    <dataValidation allowBlank="1" showInputMessage="1" showErrorMessage="1" prompt="Corresponde al total de los giros de la reserva en la vigencia_x000a_" sqref="AI8" xr:uid="{A1FE5395-8F98-4B44-A6AE-DE37EC69BE86}"/>
    <dataValidation allowBlank="1" showInputMessage="1" showErrorMessage="1" prompt="Relacionar el código de la actividad. El código es asignado por SEGPLAN, y debe guardar coherencia con el registrado en la hoja de vidad de indicador._x000a_" sqref="B8" xr:uid="{C21488EB-3E7D-4422-89C3-12DDF0318A54}"/>
    <dataValidation allowBlank="1" showInputMessage="1" showErrorMessage="1" prompt="Relacionar el nombre de la actividad del proyecto. Debe guardar coherencia con el registrado en la hoja de vida de indicador." sqref="C8" xr:uid="{75595830-653F-4A9E-83D2-9845E2268977}"/>
    <dataValidation allowBlank="1" showInputMessage="1" showErrorMessage="1" prompt="Corresponde al valor total de  los recursos girados para la actividad en el período (GIROS)_x000a_" sqref="X8:Y8" xr:uid="{45DC7264-A16F-4C15-BABB-4CFC9546C78E}"/>
    <dataValidation allowBlank="1" showInputMessage="1" showErrorMessage="1" prompt="Relacionar el objetivo específico al cual está asociada la actividad proyecto de inversión. Esta información se encuentra en la Ficha de formulación del proyecto." sqref="A8" xr:uid="{BC1F8EBC-41D3-435C-A0FC-27AA155FA8CC}"/>
    <dataValidation allowBlank="1" showInputMessage="1" showErrorMessage="1" prompt="Relacione el tipo de anualización de las actividades según corresponda: indicador tipo suma, tipo constante, tipo creciente, tipo decreciente._x000a_" sqref="D8" xr:uid="{3B57084A-F02F-4643-B4D7-227165269EF6}"/>
    <dataValidation type="list" allowBlank="1" showErrorMessage="1" sqref="D9 D14 D19" xr:uid="{00000000-0002-0000-0400-000012000000}">
      <formula1>#REF!</formula1>
    </dataValidation>
    <dataValidation allowBlank="1" showInputMessage="1" showErrorMessage="1" promptTitle="MAGNITUD PROGRAMADA" prompt="Relacione la cantidad total de bienes y/o servicios que se espera alcanzar en la actividad con recuros de vigencia. Ésta debe ser acumulada al periodo del reporte." sqref="I8" xr:uid="{5A397DBA-5D62-42E9-82B3-56945BF9A0D3}"/>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ED674BAA-15E3-45E4-A132-2E114A569D1E}"/>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CE43DB26-AE22-459A-87EA-F4C3B3DBE966}"/>
    <dataValidation allowBlank="1" showInputMessage="1" showErrorMessage="1" promptTitle="% DE CUMPLIMIENTO" prompt="Relación entre magnitud total ejecutada con magnitud total entregada." sqref="H8" xr:uid="{DCBE4CD9-3BFF-4D7E-8211-E2D2A023F5E2}"/>
    <dataValidation allowBlank="1" showInputMessage="1" showErrorMessage="1" promptTitle="MAGNITUD PROGRAMADA" prompt="Relacione la cantidad total de bienes y/o servicios que se espera alcanzar en la actividad con recuros de reserva. Ésta debe ser acumulada al periodo del reporte." sqref="L8" xr:uid="{4712C7BD-90A1-4788-B6E4-FB3C5DAE31AB}"/>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C6BDCD87-59B7-4CAC-9032-FBCD27AA763D}"/>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DD291C0A-DBBC-43D1-B1A3-19E5CB36D22E}"/>
    <dataValidation allowBlank="1" showInputMessage="1" showErrorMessage="1" prompt="IIngrese el presupuesto ejecutado/comprometido en el periodo del reporte. _x000a_" sqref="P8:S8" xr:uid="{0DE512D4-AFFB-40C6-BD6D-EABC281E2651}"/>
    <dataValidation allowBlank="1" showInputMessage="1" showErrorMessage="1" promptTitle="MAGNITUD CONTRATADA" prompt="Relacione la  cantidad de bienes y/o servicios adquiridos/contratados con recursos de reserva girados. Ésta debe ser acumulada al periodo del reporte." sqref="M8" xr:uid="{3C36EA41-CAC0-4E2B-B2F8-88C268E1C46B}"/>
    <dataValidation allowBlank="1" showInputMessage="1" showErrorMessage="1" promptTitle="MAGNITUD CONTRATADA" prompt="Relacione  la cantidad de bienes y/o servicios adquiridos/contratados por la entidad con recursos de vigencia comprometidos.  Ésta debe ser acumulada al periodo del reporte." sqref="J8" xr:uid="{884B3999-4F9C-437A-909A-5ADEC21CFED3}"/>
  </dataValidations>
  <pageMargins left="0.70866141732283472" right="0.70866141732283472" top="0.74803149606299213" bottom="0.74803149606299213"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1024"/>
  <sheetViews>
    <sheetView showGridLines="0" topLeftCell="A22" zoomScale="59" zoomScaleNormal="60" workbookViewId="0">
      <selection activeCell="M38" sqref="M38:M42"/>
    </sheetView>
  </sheetViews>
  <sheetFormatPr baseColWidth="10" defaultColWidth="14.42578125" defaultRowHeight="15" customHeight="1" x14ac:dyDescent="0.25"/>
  <cols>
    <col min="1" max="1" width="14.42578125" style="363"/>
    <col min="2" max="3" width="38.5703125" style="363" customWidth="1"/>
    <col min="4" max="4" width="15.7109375" style="363" customWidth="1"/>
    <col min="5" max="5" width="37.140625" style="363" customWidth="1"/>
    <col min="6" max="6" width="18.140625" style="363" customWidth="1"/>
    <col min="7" max="7" width="19.85546875" style="363" customWidth="1"/>
    <col min="8" max="9" width="11.140625" style="363" customWidth="1"/>
    <col min="10" max="10" width="13.5703125" style="414" customWidth="1"/>
    <col min="11" max="11" width="13" style="414" customWidth="1"/>
    <col min="12" max="12" width="30.5703125" style="363" customWidth="1"/>
    <col min="13" max="13" width="112.140625" style="363" customWidth="1"/>
    <col min="14" max="14" width="36.28515625" style="363" customWidth="1"/>
    <col min="15" max="15" width="53.85546875" style="363" customWidth="1"/>
    <col min="16" max="16" width="6.42578125" style="363" customWidth="1"/>
    <col min="17" max="17" width="21.28515625" style="363" customWidth="1"/>
    <col min="18" max="18" width="16.42578125" style="363" customWidth="1"/>
    <col min="19" max="19" width="14.28515625" style="363" customWidth="1"/>
    <col min="20" max="20" width="14.5703125" style="363" customWidth="1"/>
    <col min="21" max="21" width="24.5703125" style="363" customWidth="1"/>
    <col min="22" max="22" width="10.7109375" style="363" customWidth="1"/>
    <col min="23" max="16384" width="14.42578125" style="363"/>
  </cols>
  <sheetData>
    <row r="1" spans="1:28" ht="30" customHeight="1" x14ac:dyDescent="0.25">
      <c r="B1" s="812"/>
      <c r="C1" s="895"/>
      <c r="D1" s="895"/>
      <c r="E1" s="896"/>
      <c r="F1" s="890" t="s">
        <v>0</v>
      </c>
      <c r="G1" s="890"/>
      <c r="H1" s="890"/>
      <c r="I1" s="890"/>
      <c r="J1" s="890"/>
      <c r="K1" s="890"/>
      <c r="L1" s="890"/>
      <c r="M1" s="890"/>
      <c r="N1" s="890"/>
      <c r="O1" s="890"/>
      <c r="P1" s="890"/>
      <c r="Q1" s="890"/>
      <c r="R1" s="890"/>
      <c r="S1" s="890"/>
    </row>
    <row r="2" spans="1:28" ht="30" customHeight="1" x14ac:dyDescent="0.25">
      <c r="B2" s="897"/>
      <c r="C2" s="898"/>
      <c r="D2" s="898"/>
      <c r="E2" s="899"/>
      <c r="F2" s="890" t="s">
        <v>1</v>
      </c>
      <c r="G2" s="890"/>
      <c r="H2" s="890"/>
      <c r="I2" s="890"/>
      <c r="J2" s="890"/>
      <c r="K2" s="890"/>
      <c r="L2" s="890"/>
      <c r="M2" s="890"/>
      <c r="N2" s="890"/>
      <c r="O2" s="890"/>
      <c r="P2" s="890"/>
      <c r="Q2" s="890"/>
      <c r="R2" s="890"/>
      <c r="S2" s="890"/>
    </row>
    <row r="3" spans="1:28" ht="30" customHeight="1" x14ac:dyDescent="0.25">
      <c r="B3" s="897"/>
      <c r="C3" s="898"/>
      <c r="D3" s="898"/>
      <c r="E3" s="899"/>
      <c r="F3" s="890" t="s">
        <v>2</v>
      </c>
      <c r="G3" s="890"/>
      <c r="H3" s="890"/>
      <c r="I3" s="890"/>
      <c r="J3" s="890"/>
      <c r="K3" s="890"/>
      <c r="L3" s="890"/>
      <c r="M3" s="890"/>
      <c r="N3" s="890"/>
      <c r="O3" s="890"/>
      <c r="P3" s="890"/>
      <c r="Q3" s="890"/>
      <c r="R3" s="890"/>
      <c r="S3" s="890"/>
    </row>
    <row r="4" spans="1:28" ht="30" customHeight="1" x14ac:dyDescent="0.25">
      <c r="B4" s="900"/>
      <c r="C4" s="901"/>
      <c r="D4" s="901"/>
      <c r="E4" s="902"/>
      <c r="F4" s="890" t="s">
        <v>970</v>
      </c>
      <c r="G4" s="890"/>
      <c r="H4" s="890"/>
      <c r="I4" s="890"/>
      <c r="J4" s="890"/>
      <c r="K4" s="890"/>
      <c r="L4" s="890"/>
      <c r="M4" s="890"/>
      <c r="N4" s="890"/>
      <c r="O4" s="890"/>
      <c r="P4" s="891" t="s">
        <v>1009</v>
      </c>
      <c r="Q4" s="891"/>
      <c r="R4" s="891"/>
      <c r="S4" s="891"/>
    </row>
    <row r="5" spans="1:28" ht="20.25" customHeight="1" x14ac:dyDescent="0.25">
      <c r="B5" s="364"/>
      <c r="C5" s="364"/>
      <c r="D5" s="364"/>
      <c r="E5" s="364"/>
      <c r="F5" s="364"/>
      <c r="G5" s="364"/>
      <c r="H5" s="365"/>
      <c r="I5" s="365"/>
      <c r="J5" s="364"/>
      <c r="K5" s="364"/>
      <c r="L5" s="366"/>
      <c r="M5" s="366"/>
      <c r="N5" s="366"/>
      <c r="O5" s="366"/>
      <c r="P5" s="366"/>
      <c r="Q5" s="366"/>
      <c r="R5" s="366"/>
      <c r="S5" s="366"/>
      <c r="T5" s="366"/>
      <c r="U5" s="366"/>
      <c r="V5" s="366"/>
    </row>
    <row r="6" spans="1:28" ht="46.5" customHeight="1" x14ac:dyDescent="0.25">
      <c r="A6"/>
      <c r="B6" s="45"/>
      <c r="C6"/>
      <c r="D6" s="45"/>
      <c r="E6" s="45"/>
      <c r="F6" s="45"/>
      <c r="G6" s="45"/>
      <c r="H6" s="840" t="s">
        <v>137</v>
      </c>
      <c r="I6" s="776"/>
      <c r="J6" s="776"/>
      <c r="K6" s="776"/>
      <c r="L6" s="841" t="s">
        <v>950</v>
      </c>
      <c r="M6" s="769"/>
      <c r="N6" s="769"/>
      <c r="O6" s="770"/>
      <c r="P6" s="299"/>
      <c r="Q6" s="842" t="s">
        <v>951</v>
      </c>
      <c r="R6" s="769"/>
      <c r="S6" s="769"/>
      <c r="T6" s="769"/>
      <c r="U6" s="367"/>
      <c r="V6" s="367"/>
      <c r="W6" s="367"/>
      <c r="X6" s="367"/>
      <c r="Y6" s="367"/>
      <c r="Z6" s="367"/>
      <c r="AA6" s="367"/>
      <c r="AB6" s="367"/>
    </row>
    <row r="7" spans="1:28" ht="133.5" customHeight="1" x14ac:dyDescent="0.25">
      <c r="A7" s="185" t="s">
        <v>864</v>
      </c>
      <c r="B7" s="185" t="s">
        <v>916</v>
      </c>
      <c r="C7" s="185" t="s">
        <v>952</v>
      </c>
      <c r="D7" s="185" t="s">
        <v>953</v>
      </c>
      <c r="E7" s="185" t="s">
        <v>954</v>
      </c>
      <c r="F7" s="185" t="s">
        <v>917</v>
      </c>
      <c r="G7" s="185" t="s">
        <v>955</v>
      </c>
      <c r="H7" s="185" t="s">
        <v>138</v>
      </c>
      <c r="I7" s="185" t="s">
        <v>139</v>
      </c>
      <c r="J7" s="185" t="s">
        <v>140</v>
      </c>
      <c r="K7" s="185" t="s">
        <v>141</v>
      </c>
      <c r="L7" s="318" t="s">
        <v>956</v>
      </c>
      <c r="M7" s="318" t="s">
        <v>987</v>
      </c>
      <c r="N7" s="318" t="s">
        <v>957</v>
      </c>
      <c r="O7" s="189" t="s">
        <v>958</v>
      </c>
      <c r="P7" s="327"/>
      <c r="Q7" s="328" t="s">
        <v>123</v>
      </c>
      <c r="R7" s="328" t="s">
        <v>959</v>
      </c>
      <c r="S7" s="328" t="s">
        <v>142</v>
      </c>
      <c r="T7" s="329" t="s">
        <v>960</v>
      </c>
      <c r="U7" s="368"/>
      <c r="V7" s="368"/>
      <c r="W7" s="368"/>
      <c r="X7" s="368"/>
      <c r="Y7" s="368"/>
      <c r="Z7" s="368"/>
      <c r="AA7" s="368"/>
      <c r="AB7" s="368"/>
    </row>
    <row r="8" spans="1:28" ht="46.5" customHeight="1" x14ac:dyDescent="0.25">
      <c r="A8" s="903">
        <v>1</v>
      </c>
      <c r="B8" s="853" t="str">
        <f>+'4.Magnitud_Presupuesto'!C9</f>
        <v>Realizar 65.000 intervenciones para la regulación y control del tránsito y el transporte en la ciudad.</v>
      </c>
      <c r="C8" s="850" t="s">
        <v>556</v>
      </c>
      <c r="D8" s="855">
        <v>1981</v>
      </c>
      <c r="E8" s="861" t="s">
        <v>678</v>
      </c>
      <c r="F8" s="855">
        <v>3903</v>
      </c>
      <c r="G8" s="861" t="s">
        <v>853</v>
      </c>
      <c r="H8" s="851">
        <f>+'3. Actividades Proyecto '!AB9</f>
        <v>5550</v>
      </c>
      <c r="I8" s="851">
        <f>+'3. Actividades Proyecto '!AG9</f>
        <v>5541</v>
      </c>
      <c r="J8" s="851">
        <f>+'3. Actividades Proyecto '!AL9</f>
        <v>0</v>
      </c>
      <c r="K8" s="851">
        <f>+'3. Actividades Proyecto '!AQ9</f>
        <v>0</v>
      </c>
      <c r="L8" s="849" t="s">
        <v>827</v>
      </c>
      <c r="M8" s="845" t="s">
        <v>1251</v>
      </c>
      <c r="N8" s="847" t="s">
        <v>770</v>
      </c>
      <c r="O8" s="843" t="s">
        <v>1004</v>
      </c>
      <c r="P8" s="369"/>
      <c r="Q8" s="370">
        <v>2024</v>
      </c>
      <c r="R8" s="371">
        <v>8754</v>
      </c>
      <c r="S8" s="372">
        <f>+'4.Magnitud_Presupuesto'!G9</f>
        <v>8754</v>
      </c>
      <c r="T8" s="373">
        <f t="shared" ref="T8:T21" si="0">+S8/R8</f>
        <v>1</v>
      </c>
      <c r="U8" s="366"/>
      <c r="V8" s="366"/>
    </row>
    <row r="9" spans="1:28" ht="39.75" customHeight="1" x14ac:dyDescent="0.25">
      <c r="A9" s="892"/>
      <c r="B9" s="854"/>
      <c r="C9" s="850"/>
      <c r="D9" s="856"/>
      <c r="E9" s="862"/>
      <c r="F9" s="856"/>
      <c r="G9" s="862"/>
      <c r="H9" s="852"/>
      <c r="I9" s="852"/>
      <c r="J9" s="852"/>
      <c r="K9" s="852"/>
      <c r="L9" s="850"/>
      <c r="M9" s="846"/>
      <c r="N9" s="848"/>
      <c r="O9" s="844"/>
      <c r="P9" s="374"/>
      <c r="Q9" s="443">
        <v>2025</v>
      </c>
      <c r="R9" s="440">
        <v>17000</v>
      </c>
      <c r="S9" s="441">
        <v>17000</v>
      </c>
      <c r="T9" s="442">
        <f t="shared" si="0"/>
        <v>1</v>
      </c>
      <c r="U9" s="366"/>
      <c r="V9" s="366"/>
    </row>
    <row r="10" spans="1:28" ht="47.25" customHeight="1" x14ac:dyDescent="0.25">
      <c r="A10" s="892"/>
      <c r="B10" s="854"/>
      <c r="C10" s="850"/>
      <c r="D10" s="856"/>
      <c r="E10" s="862"/>
      <c r="F10" s="856"/>
      <c r="G10" s="862"/>
      <c r="H10" s="852"/>
      <c r="I10" s="852"/>
      <c r="J10" s="852"/>
      <c r="K10" s="852"/>
      <c r="L10" s="850"/>
      <c r="M10" s="846"/>
      <c r="N10" s="848"/>
      <c r="O10" s="844"/>
      <c r="P10" s="374"/>
      <c r="Q10" s="444">
        <v>2026</v>
      </c>
      <c r="R10" s="445">
        <v>21875</v>
      </c>
      <c r="S10" s="446">
        <f>+'4.Magnitud_Presupuesto'!G11</f>
        <v>11091</v>
      </c>
      <c r="T10" s="447">
        <f t="shared" si="0"/>
        <v>0.50701714285714283</v>
      </c>
      <c r="U10" s="366"/>
      <c r="V10" s="366"/>
    </row>
    <row r="11" spans="1:28" ht="44.25" customHeight="1" x14ac:dyDescent="0.25">
      <c r="A11" s="904">
        <v>2</v>
      </c>
      <c r="B11" s="850" t="str">
        <f>+'4.Magnitud_Presupuesto'!C14</f>
        <v>Atender 100% de los incidentes asignados en materia de gestión del tránsito en la ciudad</v>
      </c>
      <c r="C11" s="850"/>
      <c r="D11" s="856"/>
      <c r="E11" s="862"/>
      <c r="F11" s="856"/>
      <c r="G11" s="862"/>
      <c r="H11" s="852"/>
      <c r="I11" s="852"/>
      <c r="J11" s="852"/>
      <c r="K11" s="852"/>
      <c r="L11" s="850"/>
      <c r="M11" s="846"/>
      <c r="N11" s="848"/>
      <c r="O11" s="844"/>
      <c r="P11" s="374"/>
      <c r="Q11" s="375">
        <v>2027</v>
      </c>
      <c r="R11" s="358">
        <v>17371</v>
      </c>
      <c r="S11" s="376"/>
      <c r="T11" s="377">
        <f t="shared" si="0"/>
        <v>0</v>
      </c>
      <c r="U11" s="366"/>
      <c r="V11" s="366"/>
    </row>
    <row r="12" spans="1:28" ht="70.5" customHeight="1" x14ac:dyDescent="0.25">
      <c r="A12" s="904"/>
      <c r="B12" s="850"/>
      <c r="C12" s="850"/>
      <c r="D12" s="856"/>
      <c r="E12" s="862"/>
      <c r="F12" s="856"/>
      <c r="G12" s="862"/>
      <c r="H12" s="852"/>
      <c r="I12" s="852"/>
      <c r="J12" s="852"/>
      <c r="K12" s="852"/>
      <c r="L12" s="850"/>
      <c r="M12" s="846"/>
      <c r="N12" s="848"/>
      <c r="O12" s="844"/>
      <c r="P12" s="374"/>
      <c r="Q12" s="378" t="s">
        <v>143</v>
      </c>
      <c r="R12" s="379">
        <f>+R8+R9+R10+R11</f>
        <v>65000</v>
      </c>
      <c r="S12" s="380">
        <f>+S8+S9+S10+S11</f>
        <v>36845</v>
      </c>
      <c r="T12" s="381">
        <f t="shared" si="0"/>
        <v>0.56684615384615389</v>
      </c>
      <c r="U12" s="366"/>
      <c r="V12" s="366"/>
    </row>
    <row r="13" spans="1:28" ht="41.25" customHeight="1" x14ac:dyDescent="0.25">
      <c r="A13" s="892">
        <v>1</v>
      </c>
      <c r="B13" s="854" t="s">
        <v>969</v>
      </c>
      <c r="C13" s="850" t="s">
        <v>556</v>
      </c>
      <c r="D13" s="867">
        <v>1981</v>
      </c>
      <c r="E13" s="862" t="s">
        <v>678</v>
      </c>
      <c r="F13" s="867">
        <v>3903</v>
      </c>
      <c r="G13" s="862" t="s">
        <v>853</v>
      </c>
      <c r="H13" s="852">
        <v>19805</v>
      </c>
      <c r="I13" s="852">
        <v>18453</v>
      </c>
      <c r="J13" s="852"/>
      <c r="K13" s="852"/>
      <c r="L13" s="852" t="s">
        <v>828</v>
      </c>
      <c r="M13" s="909" t="s">
        <v>1249</v>
      </c>
      <c r="N13" s="912" t="s">
        <v>770</v>
      </c>
      <c r="O13" s="846" t="s">
        <v>1005</v>
      </c>
      <c r="P13" s="374"/>
      <c r="Q13" s="375">
        <v>2024</v>
      </c>
      <c r="R13" s="382">
        <v>45768</v>
      </c>
      <c r="S13" s="358">
        <v>45768</v>
      </c>
      <c r="T13" s="377">
        <f t="shared" si="0"/>
        <v>1</v>
      </c>
      <c r="U13" s="366"/>
      <c r="V13" s="366"/>
    </row>
    <row r="14" spans="1:28" ht="37.5" customHeight="1" x14ac:dyDescent="0.25">
      <c r="A14" s="892"/>
      <c r="B14" s="854"/>
      <c r="C14" s="850"/>
      <c r="D14" s="856"/>
      <c r="E14" s="862"/>
      <c r="F14" s="856"/>
      <c r="G14" s="862"/>
      <c r="H14" s="852"/>
      <c r="I14" s="852"/>
      <c r="J14" s="852"/>
      <c r="K14" s="852"/>
      <c r="L14" s="852"/>
      <c r="M14" s="910"/>
      <c r="N14" s="912"/>
      <c r="O14" s="846"/>
      <c r="P14" s="374"/>
      <c r="Q14" s="443">
        <v>2025</v>
      </c>
      <c r="R14" s="448">
        <v>83701</v>
      </c>
      <c r="S14" s="440">
        <v>83701</v>
      </c>
      <c r="T14" s="442">
        <f t="shared" si="0"/>
        <v>1</v>
      </c>
      <c r="U14" s="551"/>
      <c r="V14" s="366"/>
    </row>
    <row r="15" spans="1:28" ht="42.75" customHeight="1" x14ac:dyDescent="0.25">
      <c r="A15" s="892"/>
      <c r="B15" s="854"/>
      <c r="C15" s="850"/>
      <c r="D15" s="856"/>
      <c r="E15" s="862"/>
      <c r="F15" s="856"/>
      <c r="G15" s="862"/>
      <c r="H15" s="852"/>
      <c r="I15" s="852"/>
      <c r="J15" s="852"/>
      <c r="K15" s="852"/>
      <c r="L15" s="852"/>
      <c r="M15" s="910"/>
      <c r="N15" s="912"/>
      <c r="O15" s="846"/>
      <c r="P15" s="374"/>
      <c r="Q15" s="444">
        <v>2026</v>
      </c>
      <c r="R15" s="449">
        <v>74305</v>
      </c>
      <c r="S15" s="449">
        <f>+H13+I13</f>
        <v>38258</v>
      </c>
      <c r="T15" s="447">
        <f t="shared" si="0"/>
        <v>0.51487786824574389</v>
      </c>
      <c r="U15" s="366"/>
      <c r="V15" s="366"/>
    </row>
    <row r="16" spans="1:28" ht="35.25" customHeight="1" x14ac:dyDescent="0.25">
      <c r="A16" s="892"/>
      <c r="B16" s="854"/>
      <c r="C16" s="850"/>
      <c r="D16" s="856"/>
      <c r="E16" s="862"/>
      <c r="F16" s="856"/>
      <c r="G16" s="862"/>
      <c r="H16" s="852"/>
      <c r="I16" s="852"/>
      <c r="J16" s="852"/>
      <c r="K16" s="852"/>
      <c r="L16" s="852"/>
      <c r="M16" s="910"/>
      <c r="N16" s="912"/>
      <c r="O16" s="846"/>
      <c r="P16" s="374"/>
      <c r="Q16" s="375">
        <v>2027</v>
      </c>
      <c r="R16" s="382">
        <v>31226</v>
      </c>
      <c r="S16" s="383">
        <v>0</v>
      </c>
      <c r="T16" s="377">
        <f t="shared" si="0"/>
        <v>0</v>
      </c>
      <c r="U16" s="366"/>
      <c r="V16" s="366"/>
    </row>
    <row r="17" spans="1:22" ht="49.5" customHeight="1" x14ac:dyDescent="0.25">
      <c r="A17" s="892"/>
      <c r="B17" s="854"/>
      <c r="C17" s="850"/>
      <c r="D17" s="856"/>
      <c r="E17" s="862"/>
      <c r="F17" s="856"/>
      <c r="G17" s="862"/>
      <c r="H17" s="852"/>
      <c r="I17" s="852"/>
      <c r="J17" s="852"/>
      <c r="K17" s="852"/>
      <c r="L17" s="852"/>
      <c r="M17" s="911"/>
      <c r="N17" s="913"/>
      <c r="O17" s="846"/>
      <c r="P17" s="374"/>
      <c r="Q17" s="378" t="s">
        <v>143</v>
      </c>
      <c r="R17" s="379">
        <f>SUM(R13:R16)</f>
        <v>235000</v>
      </c>
      <c r="S17" s="379">
        <f>SUM(S13:S16)</f>
        <v>167727</v>
      </c>
      <c r="T17" s="381">
        <f t="shared" si="0"/>
        <v>0.71373191489361698</v>
      </c>
      <c r="U17" s="366"/>
      <c r="V17" s="366"/>
    </row>
    <row r="18" spans="1:22" ht="48" customHeight="1" x14ac:dyDescent="0.25">
      <c r="A18" s="893" t="s">
        <v>820</v>
      </c>
      <c r="B18" s="873"/>
      <c r="C18" s="873" t="s">
        <v>556</v>
      </c>
      <c r="D18" s="873">
        <v>1981</v>
      </c>
      <c r="E18" s="873" t="s">
        <v>678</v>
      </c>
      <c r="F18" s="873">
        <v>3903</v>
      </c>
      <c r="G18" s="873" t="s">
        <v>853</v>
      </c>
      <c r="H18" s="882">
        <f>+H8+H13</f>
        <v>25355</v>
      </c>
      <c r="I18" s="882">
        <f t="shared" ref="I18:K18" si="1">SUM(I8:I17)</f>
        <v>23994</v>
      </c>
      <c r="J18" s="882">
        <f t="shared" si="1"/>
        <v>0</v>
      </c>
      <c r="K18" s="882">
        <f t="shared" si="1"/>
        <v>0</v>
      </c>
      <c r="L18" s="873" t="s">
        <v>821</v>
      </c>
      <c r="M18" s="885" t="s">
        <v>1250</v>
      </c>
      <c r="N18" s="888" t="s">
        <v>770</v>
      </c>
      <c r="O18" s="878" t="s">
        <v>1006</v>
      </c>
      <c r="P18" s="374"/>
      <c r="Q18" s="384">
        <v>2024</v>
      </c>
      <c r="R18" s="385">
        <f>+R8+R13</f>
        <v>54522</v>
      </c>
      <c r="S18" s="385">
        <f>+S8+S13</f>
        <v>54522</v>
      </c>
      <c r="T18" s="386">
        <f t="shared" si="0"/>
        <v>1</v>
      </c>
      <c r="U18" s="366"/>
      <c r="V18" s="366"/>
    </row>
    <row r="19" spans="1:22" ht="22.5" customHeight="1" x14ac:dyDescent="0.25">
      <c r="A19" s="893"/>
      <c r="B19" s="873"/>
      <c r="C19" s="873"/>
      <c r="D19" s="873"/>
      <c r="E19" s="873"/>
      <c r="F19" s="873"/>
      <c r="G19" s="873"/>
      <c r="H19" s="882"/>
      <c r="I19" s="882"/>
      <c r="J19" s="882"/>
      <c r="K19" s="882"/>
      <c r="L19" s="873"/>
      <c r="M19" s="886"/>
      <c r="N19" s="888"/>
      <c r="O19" s="878"/>
      <c r="P19" s="374"/>
      <c r="Q19" s="390">
        <v>2025</v>
      </c>
      <c r="R19" s="391">
        <f t="shared" ref="R19:R21" si="2">+R9+R14</f>
        <v>100701</v>
      </c>
      <c r="S19" s="391">
        <f>+S9+S14</f>
        <v>100701</v>
      </c>
      <c r="T19" s="393">
        <f t="shared" si="0"/>
        <v>1</v>
      </c>
      <c r="U19" s="366"/>
      <c r="V19" s="366"/>
    </row>
    <row r="20" spans="1:22" ht="22.5" customHeight="1" x14ac:dyDescent="0.25">
      <c r="A20" s="893"/>
      <c r="B20" s="873"/>
      <c r="C20" s="873"/>
      <c r="D20" s="873"/>
      <c r="E20" s="873"/>
      <c r="F20" s="873"/>
      <c r="G20" s="873"/>
      <c r="H20" s="882"/>
      <c r="I20" s="882"/>
      <c r="J20" s="882"/>
      <c r="K20" s="882"/>
      <c r="L20" s="873"/>
      <c r="M20" s="886"/>
      <c r="N20" s="888"/>
      <c r="O20" s="878"/>
      <c r="P20" s="374"/>
      <c r="Q20" s="387">
        <v>2026</v>
      </c>
      <c r="R20" s="388">
        <f t="shared" si="2"/>
        <v>96180</v>
      </c>
      <c r="S20" s="388">
        <f>+S10+S15</f>
        <v>49349</v>
      </c>
      <c r="T20" s="389">
        <f t="shared" si="0"/>
        <v>0.51309003950925347</v>
      </c>
      <c r="U20" s="366"/>
      <c r="V20" s="366"/>
    </row>
    <row r="21" spans="1:22" ht="22.5" customHeight="1" x14ac:dyDescent="0.25">
      <c r="A21" s="893"/>
      <c r="B21" s="873"/>
      <c r="C21" s="873"/>
      <c r="D21" s="873"/>
      <c r="E21" s="873"/>
      <c r="F21" s="873"/>
      <c r="G21" s="873"/>
      <c r="H21" s="882"/>
      <c r="I21" s="882"/>
      <c r="J21" s="882"/>
      <c r="K21" s="882"/>
      <c r="L21" s="873"/>
      <c r="M21" s="886"/>
      <c r="N21" s="888"/>
      <c r="O21" s="878"/>
      <c r="P21" s="374"/>
      <c r="Q21" s="390">
        <v>2027</v>
      </c>
      <c r="R21" s="391">
        <f t="shared" si="2"/>
        <v>48597</v>
      </c>
      <c r="S21" s="392">
        <f t="shared" ref="S21" si="3">H21+I21+J21+K21</f>
        <v>0</v>
      </c>
      <c r="T21" s="393">
        <f t="shared" si="0"/>
        <v>0</v>
      </c>
      <c r="U21" s="366"/>
      <c r="V21" s="366"/>
    </row>
    <row r="22" spans="1:22" ht="233.25" customHeight="1" x14ac:dyDescent="0.25">
      <c r="A22" s="894"/>
      <c r="B22" s="874"/>
      <c r="C22" s="874"/>
      <c r="D22" s="874"/>
      <c r="E22" s="874"/>
      <c r="F22" s="874"/>
      <c r="G22" s="874"/>
      <c r="H22" s="883"/>
      <c r="I22" s="883"/>
      <c r="J22" s="883"/>
      <c r="K22" s="883"/>
      <c r="L22" s="874"/>
      <c r="M22" s="887"/>
      <c r="N22" s="889"/>
      <c r="O22" s="879"/>
      <c r="P22" s="394"/>
      <c r="Q22" s="395" t="s">
        <v>143</v>
      </c>
      <c r="R22" s="396">
        <f>SUM(R18:R21)</f>
        <v>300000</v>
      </c>
      <c r="S22" s="396">
        <f>+S18+S19+S20+S21</f>
        <v>204572</v>
      </c>
      <c r="T22" s="397">
        <f t="shared" ref="T22" si="4">+S22/R22</f>
        <v>0.68190666666666666</v>
      </c>
      <c r="U22" s="366"/>
      <c r="V22" s="366"/>
    </row>
    <row r="23" spans="1:22" ht="35.25" customHeight="1" x14ac:dyDescent="0.25">
      <c r="A23" s="892">
        <v>3</v>
      </c>
      <c r="B23" s="859" t="str">
        <f>+'4.Magnitud_Presupuesto'!C19</f>
        <v>Realizar 4600 intevencione de prevención vial dirigida a los diferentes actores viales en la ciudad</v>
      </c>
      <c r="C23" s="905" t="s">
        <v>556</v>
      </c>
      <c r="D23" s="855">
        <v>1982</v>
      </c>
      <c r="E23" s="857" t="s">
        <v>804</v>
      </c>
      <c r="F23" s="863">
        <v>3904</v>
      </c>
      <c r="G23" s="863" t="s">
        <v>852</v>
      </c>
      <c r="H23" s="865">
        <f>+'3. Actividades Proyecto '!AB11</f>
        <v>364</v>
      </c>
      <c r="I23" s="865">
        <f>+'3. Actividades Proyecto '!AG11</f>
        <v>371</v>
      </c>
      <c r="J23" s="871">
        <f>+'3. Actividades Proyecto '!AL11</f>
        <v>0</v>
      </c>
      <c r="K23" s="865">
        <f>+'3. Actividades Proyecto '!AQ11</f>
        <v>0</v>
      </c>
      <c r="L23" s="849" t="s">
        <v>826</v>
      </c>
      <c r="M23" s="846" t="s">
        <v>1252</v>
      </c>
      <c r="N23" s="847" t="s">
        <v>770</v>
      </c>
      <c r="O23" s="868" t="s">
        <v>1004</v>
      </c>
      <c r="P23" s="398"/>
      <c r="Q23" s="370">
        <v>2024</v>
      </c>
      <c r="R23" s="371">
        <v>828</v>
      </c>
      <c r="S23" s="372">
        <f>+'4.Magnitud_Presupuesto'!G19</f>
        <v>828</v>
      </c>
      <c r="T23" s="373">
        <f t="shared" ref="T23:T37" si="5">+S23/R23</f>
        <v>1</v>
      </c>
      <c r="U23" s="366"/>
      <c r="V23" s="366"/>
    </row>
    <row r="24" spans="1:22" ht="35.25" customHeight="1" x14ac:dyDescent="0.25">
      <c r="A24" s="892"/>
      <c r="B24" s="860"/>
      <c r="C24" s="906"/>
      <c r="D24" s="856"/>
      <c r="E24" s="858"/>
      <c r="F24" s="864"/>
      <c r="G24" s="864"/>
      <c r="H24" s="866"/>
      <c r="I24" s="866"/>
      <c r="J24" s="872"/>
      <c r="K24" s="866"/>
      <c r="L24" s="850"/>
      <c r="M24" s="846"/>
      <c r="N24" s="848"/>
      <c r="O24" s="869"/>
      <c r="P24" s="399"/>
      <c r="Q24" s="443">
        <v>2025</v>
      </c>
      <c r="R24" s="440">
        <v>1167</v>
      </c>
      <c r="S24" s="441">
        <v>1167</v>
      </c>
      <c r="T24" s="442">
        <f t="shared" si="5"/>
        <v>1</v>
      </c>
      <c r="U24" s="366"/>
      <c r="V24" s="366"/>
    </row>
    <row r="25" spans="1:22" ht="35.25" customHeight="1" x14ac:dyDescent="0.25">
      <c r="A25" s="892"/>
      <c r="B25" s="860"/>
      <c r="C25" s="906"/>
      <c r="D25" s="856"/>
      <c r="E25" s="858"/>
      <c r="F25" s="864"/>
      <c r="G25" s="864"/>
      <c r="H25" s="866"/>
      <c r="I25" s="866"/>
      <c r="J25" s="872"/>
      <c r="K25" s="866"/>
      <c r="L25" s="850"/>
      <c r="M25" s="846"/>
      <c r="N25" s="848"/>
      <c r="O25" s="869"/>
      <c r="P25" s="399"/>
      <c r="Q25" s="444">
        <v>2026</v>
      </c>
      <c r="R25" s="445">
        <v>1452</v>
      </c>
      <c r="S25" s="445">
        <f>+'4.Magnitud_Presupuesto'!G21</f>
        <v>735</v>
      </c>
      <c r="T25" s="447">
        <f t="shared" si="5"/>
        <v>0.50619834710743805</v>
      </c>
      <c r="U25" s="366"/>
      <c r="V25" s="366"/>
    </row>
    <row r="26" spans="1:22" ht="35.25" customHeight="1" x14ac:dyDescent="0.25">
      <c r="A26" s="892"/>
      <c r="B26" s="860"/>
      <c r="C26" s="906"/>
      <c r="D26" s="856"/>
      <c r="E26" s="858"/>
      <c r="F26" s="864"/>
      <c r="G26" s="864"/>
      <c r="H26" s="866"/>
      <c r="I26" s="866"/>
      <c r="J26" s="872"/>
      <c r="K26" s="866"/>
      <c r="L26" s="850"/>
      <c r="M26" s="846"/>
      <c r="N26" s="848"/>
      <c r="O26" s="869"/>
      <c r="P26" s="399"/>
      <c r="Q26" s="375">
        <v>2027</v>
      </c>
      <c r="R26" s="358">
        <v>1153</v>
      </c>
      <c r="S26" s="400">
        <f t="shared" ref="S26" si="6">H26+I26+J26+K26</f>
        <v>0</v>
      </c>
      <c r="T26" s="377">
        <f t="shared" si="5"/>
        <v>0</v>
      </c>
      <c r="U26" s="366"/>
      <c r="V26" s="366"/>
    </row>
    <row r="27" spans="1:22" ht="62.25" customHeight="1" x14ac:dyDescent="0.25">
      <c r="A27" s="892"/>
      <c r="B27" s="860"/>
      <c r="C27" s="906"/>
      <c r="D27" s="856"/>
      <c r="E27" s="858"/>
      <c r="F27" s="864"/>
      <c r="G27" s="864"/>
      <c r="H27" s="866"/>
      <c r="I27" s="866"/>
      <c r="J27" s="872"/>
      <c r="K27" s="866"/>
      <c r="L27" s="850"/>
      <c r="M27" s="846"/>
      <c r="N27" s="848"/>
      <c r="O27" s="870"/>
      <c r="P27" s="399"/>
      <c r="Q27" s="378" t="s">
        <v>143</v>
      </c>
      <c r="R27" s="379">
        <f>SUM(R23:R26)</f>
        <v>4600</v>
      </c>
      <c r="S27" s="379">
        <f>SUM(S23:S26)</f>
        <v>2730</v>
      </c>
      <c r="T27" s="381">
        <f t="shared" si="5"/>
        <v>0.59347826086956523</v>
      </c>
      <c r="U27" s="366"/>
      <c r="V27" s="366"/>
    </row>
    <row r="28" spans="1:22" ht="37.5" customHeight="1" x14ac:dyDescent="0.25">
      <c r="A28" s="892">
        <v>1</v>
      </c>
      <c r="B28" s="854" t="s">
        <v>822</v>
      </c>
      <c r="C28" s="907" t="s">
        <v>556</v>
      </c>
      <c r="D28" s="867">
        <v>1982</v>
      </c>
      <c r="E28" s="850" t="s">
        <v>802</v>
      </c>
      <c r="F28" s="850">
        <v>3904</v>
      </c>
      <c r="G28" s="850" t="s">
        <v>852</v>
      </c>
      <c r="H28" s="884">
        <v>1969</v>
      </c>
      <c r="I28" s="884">
        <v>2529</v>
      </c>
      <c r="J28" s="884">
        <v>0</v>
      </c>
      <c r="K28" s="884">
        <v>0</v>
      </c>
      <c r="L28" s="875" t="s">
        <v>825</v>
      </c>
      <c r="M28" s="846" t="s">
        <v>1253</v>
      </c>
      <c r="N28" s="876" t="s">
        <v>770</v>
      </c>
      <c r="O28" s="846" t="s">
        <v>1008</v>
      </c>
      <c r="P28" s="374"/>
      <c r="Q28" s="375">
        <v>2024</v>
      </c>
      <c r="R28" s="358">
        <v>1812</v>
      </c>
      <c r="S28" s="376">
        <v>1812</v>
      </c>
      <c r="T28" s="401">
        <f t="shared" si="5"/>
        <v>1</v>
      </c>
      <c r="U28" s="366"/>
      <c r="V28" s="366"/>
    </row>
    <row r="29" spans="1:22" ht="39" customHeight="1" x14ac:dyDescent="0.25">
      <c r="A29" s="892"/>
      <c r="B29" s="854"/>
      <c r="C29" s="906"/>
      <c r="D29" s="856"/>
      <c r="E29" s="850"/>
      <c r="F29" s="850"/>
      <c r="G29" s="850"/>
      <c r="H29" s="884"/>
      <c r="I29" s="884"/>
      <c r="J29" s="884"/>
      <c r="K29" s="884"/>
      <c r="L29" s="875"/>
      <c r="M29" s="846"/>
      <c r="N29" s="877"/>
      <c r="O29" s="846"/>
      <c r="P29" s="374"/>
      <c r="Q29" s="443">
        <v>2025</v>
      </c>
      <c r="R29" s="441">
        <v>13500</v>
      </c>
      <c r="S29" s="441">
        <v>13500</v>
      </c>
      <c r="T29" s="451">
        <f t="shared" si="5"/>
        <v>1</v>
      </c>
      <c r="U29" s="366"/>
      <c r="V29" s="366"/>
    </row>
    <row r="30" spans="1:22" ht="39" customHeight="1" x14ac:dyDescent="0.25">
      <c r="A30" s="892">
        <v>2</v>
      </c>
      <c r="B30" s="854" t="s">
        <v>823</v>
      </c>
      <c r="C30" s="906"/>
      <c r="D30" s="856"/>
      <c r="E30" s="850"/>
      <c r="F30" s="850"/>
      <c r="G30" s="850"/>
      <c r="H30" s="884"/>
      <c r="I30" s="884"/>
      <c r="J30" s="884"/>
      <c r="K30" s="884"/>
      <c r="L30" s="875"/>
      <c r="M30" s="846"/>
      <c r="N30" s="877"/>
      <c r="O30" s="846"/>
      <c r="P30" s="374"/>
      <c r="Q30" s="444">
        <v>2026</v>
      </c>
      <c r="R30" s="445">
        <v>9192</v>
      </c>
      <c r="S30" s="445">
        <f>+H28+I28+J28+K28</f>
        <v>4498</v>
      </c>
      <c r="T30" s="452">
        <f t="shared" si="5"/>
        <v>0.48933855526544823</v>
      </c>
      <c r="U30" s="366"/>
      <c r="V30" s="366"/>
    </row>
    <row r="31" spans="1:22" ht="57.75" customHeight="1" x14ac:dyDescent="0.25">
      <c r="A31" s="892"/>
      <c r="B31" s="854"/>
      <c r="C31" s="906"/>
      <c r="D31" s="856"/>
      <c r="E31" s="850"/>
      <c r="F31" s="850"/>
      <c r="G31" s="850"/>
      <c r="H31" s="884"/>
      <c r="I31" s="884"/>
      <c r="J31" s="884"/>
      <c r="K31" s="884"/>
      <c r="L31" s="875"/>
      <c r="M31" s="846"/>
      <c r="N31" s="877"/>
      <c r="O31" s="846"/>
      <c r="P31" s="374"/>
      <c r="Q31" s="375">
        <v>2027</v>
      </c>
      <c r="R31" s="358">
        <v>5896</v>
      </c>
      <c r="S31" s="400">
        <f t="shared" ref="S31" si="7">H31+I31+J31+K31</f>
        <v>0</v>
      </c>
      <c r="T31" s="401">
        <f t="shared" si="5"/>
        <v>0</v>
      </c>
      <c r="U31" s="366"/>
      <c r="V31" s="366"/>
    </row>
    <row r="32" spans="1:22" ht="63" customHeight="1" x14ac:dyDescent="0.25">
      <c r="A32" s="892"/>
      <c r="B32" s="854"/>
      <c r="C32" s="908"/>
      <c r="D32" s="856"/>
      <c r="E32" s="850"/>
      <c r="F32" s="850"/>
      <c r="G32" s="850"/>
      <c r="H32" s="884"/>
      <c r="I32" s="884"/>
      <c r="J32" s="884"/>
      <c r="K32" s="884"/>
      <c r="L32" s="875"/>
      <c r="M32" s="846"/>
      <c r="N32" s="877"/>
      <c r="O32" s="846"/>
      <c r="P32" s="374"/>
      <c r="Q32" s="378" t="s">
        <v>143</v>
      </c>
      <c r="R32" s="379">
        <f>SUM(R28:R31)</f>
        <v>30400</v>
      </c>
      <c r="S32" s="379">
        <f>SUM(S28:S31)</f>
        <v>19810</v>
      </c>
      <c r="T32" s="402">
        <f t="shared" si="5"/>
        <v>0.65164473684210522</v>
      </c>
      <c r="U32" s="366"/>
      <c r="V32" s="366"/>
    </row>
    <row r="33" spans="1:22" ht="59.25" customHeight="1" x14ac:dyDescent="0.25">
      <c r="A33" s="893" t="s">
        <v>820</v>
      </c>
      <c r="B33" s="873"/>
      <c r="C33" s="873" t="s">
        <v>556</v>
      </c>
      <c r="D33" s="873">
        <v>1982</v>
      </c>
      <c r="E33" s="873" t="s">
        <v>802</v>
      </c>
      <c r="F33" s="873">
        <v>3904</v>
      </c>
      <c r="G33" s="873" t="s">
        <v>852</v>
      </c>
      <c r="H33" s="882">
        <f>SUM(H23:H32)</f>
        <v>2333</v>
      </c>
      <c r="I33" s="882">
        <f t="shared" ref="I33:K33" si="8">+I23+I28</f>
        <v>2900</v>
      </c>
      <c r="J33" s="882">
        <f t="shared" si="8"/>
        <v>0</v>
      </c>
      <c r="K33" s="882">
        <f t="shared" si="8"/>
        <v>0</v>
      </c>
      <c r="L33" s="873" t="s">
        <v>821</v>
      </c>
      <c r="M33" s="878" t="s">
        <v>1254</v>
      </c>
      <c r="N33" s="880" t="s">
        <v>770</v>
      </c>
      <c r="O33" s="880" t="s">
        <v>1004</v>
      </c>
      <c r="P33" s="374"/>
      <c r="Q33" s="384">
        <v>2024</v>
      </c>
      <c r="R33" s="385">
        <f>+R23+R28</f>
        <v>2640</v>
      </c>
      <c r="S33" s="385">
        <f>+S23+S28</f>
        <v>2640</v>
      </c>
      <c r="T33" s="403">
        <f t="shared" si="5"/>
        <v>1</v>
      </c>
      <c r="U33" s="366"/>
      <c r="V33" s="366"/>
    </row>
    <row r="34" spans="1:22" ht="60.75" customHeight="1" x14ac:dyDescent="0.25">
      <c r="A34" s="893"/>
      <c r="B34" s="873"/>
      <c r="C34" s="873"/>
      <c r="D34" s="873"/>
      <c r="E34" s="873"/>
      <c r="F34" s="873"/>
      <c r="G34" s="873"/>
      <c r="H34" s="882"/>
      <c r="I34" s="882"/>
      <c r="J34" s="882"/>
      <c r="K34" s="882"/>
      <c r="L34" s="873"/>
      <c r="M34" s="878"/>
      <c r="N34" s="880"/>
      <c r="O34" s="880"/>
      <c r="P34" s="374"/>
      <c r="Q34" s="390">
        <v>2025</v>
      </c>
      <c r="R34" s="391">
        <f t="shared" ref="R34:S37" si="9">+R24+R29</f>
        <v>14667</v>
      </c>
      <c r="S34" s="391">
        <f t="shared" si="9"/>
        <v>14667</v>
      </c>
      <c r="T34" s="405">
        <f t="shared" si="5"/>
        <v>1</v>
      </c>
      <c r="U34" s="366"/>
      <c r="V34" s="366"/>
    </row>
    <row r="35" spans="1:22" ht="54" customHeight="1" x14ac:dyDescent="0.25">
      <c r="A35" s="893"/>
      <c r="B35" s="873"/>
      <c r="C35" s="873"/>
      <c r="D35" s="873"/>
      <c r="E35" s="873"/>
      <c r="F35" s="873"/>
      <c r="G35" s="873"/>
      <c r="H35" s="882"/>
      <c r="I35" s="882"/>
      <c r="J35" s="882"/>
      <c r="K35" s="882"/>
      <c r="L35" s="873"/>
      <c r="M35" s="878"/>
      <c r="N35" s="880"/>
      <c r="O35" s="880"/>
      <c r="P35" s="374"/>
      <c r="Q35" s="387">
        <v>2026</v>
      </c>
      <c r="R35" s="407">
        <f t="shared" si="9"/>
        <v>10644</v>
      </c>
      <c r="S35" s="407">
        <f>+S30+S25</f>
        <v>5233</v>
      </c>
      <c r="T35" s="404">
        <f t="shared" si="5"/>
        <v>0.49163848177376929</v>
      </c>
      <c r="U35" s="366"/>
      <c r="V35" s="366"/>
    </row>
    <row r="36" spans="1:22" ht="63" customHeight="1" x14ac:dyDescent="0.25">
      <c r="A36" s="893"/>
      <c r="B36" s="873"/>
      <c r="C36" s="873"/>
      <c r="D36" s="873"/>
      <c r="E36" s="873"/>
      <c r="F36" s="873"/>
      <c r="G36" s="873"/>
      <c r="H36" s="882"/>
      <c r="I36" s="882"/>
      <c r="J36" s="882"/>
      <c r="K36" s="882"/>
      <c r="L36" s="873"/>
      <c r="M36" s="878"/>
      <c r="N36" s="880"/>
      <c r="O36" s="880"/>
      <c r="P36" s="374"/>
      <c r="Q36" s="390">
        <v>2027</v>
      </c>
      <c r="R36" s="385">
        <f t="shared" si="9"/>
        <v>7049</v>
      </c>
      <c r="S36" s="392">
        <f t="shared" ref="S36" si="10">H36+I36+J36+K36</f>
        <v>0</v>
      </c>
      <c r="T36" s="405">
        <f t="shared" si="5"/>
        <v>0</v>
      </c>
      <c r="U36" s="366"/>
      <c r="V36" s="366"/>
    </row>
    <row r="37" spans="1:22" ht="96" customHeight="1" x14ac:dyDescent="0.25">
      <c r="A37" s="894"/>
      <c r="B37" s="874"/>
      <c r="C37" s="874"/>
      <c r="D37" s="874"/>
      <c r="E37" s="874"/>
      <c r="F37" s="874"/>
      <c r="G37" s="874"/>
      <c r="H37" s="883"/>
      <c r="I37" s="883"/>
      <c r="J37" s="883"/>
      <c r="K37" s="883"/>
      <c r="L37" s="874"/>
      <c r="M37" s="879"/>
      <c r="N37" s="881"/>
      <c r="O37" s="881"/>
      <c r="P37" s="394"/>
      <c r="Q37" s="406" t="s">
        <v>143</v>
      </c>
      <c r="R37" s="407">
        <f t="shared" si="9"/>
        <v>35000</v>
      </c>
      <c r="S37" s="407">
        <f>SUM(S33:S36)</f>
        <v>22540</v>
      </c>
      <c r="T37" s="408">
        <f t="shared" si="5"/>
        <v>0.64400000000000002</v>
      </c>
      <c r="U37" s="366"/>
      <c r="V37" s="366"/>
    </row>
    <row r="38" spans="1:22" customFormat="1" ht="39" customHeight="1" x14ac:dyDescent="0.25">
      <c r="A38" s="929" t="s">
        <v>999</v>
      </c>
      <c r="B38" s="932" t="s">
        <v>1000</v>
      </c>
      <c r="C38" s="917" t="s">
        <v>996</v>
      </c>
      <c r="D38" s="917" t="s">
        <v>770</v>
      </c>
      <c r="E38" s="937" t="s">
        <v>997</v>
      </c>
      <c r="F38" s="917">
        <v>15</v>
      </c>
      <c r="G38" s="917" t="s">
        <v>998</v>
      </c>
      <c r="H38" s="914" t="s">
        <v>770</v>
      </c>
      <c r="I38" s="914" t="s">
        <v>770</v>
      </c>
      <c r="J38" s="914" t="s">
        <v>770</v>
      </c>
      <c r="K38" s="914" t="s">
        <v>770</v>
      </c>
      <c r="L38" s="917" t="s">
        <v>826</v>
      </c>
      <c r="M38" s="920" t="s">
        <v>1264</v>
      </c>
      <c r="N38" s="923" t="s">
        <v>770</v>
      </c>
      <c r="O38" s="926" t="s">
        <v>1007</v>
      </c>
      <c r="P38" s="453"/>
      <c r="Q38" s="375">
        <v>2024</v>
      </c>
      <c r="R38" s="358">
        <v>0</v>
      </c>
      <c r="S38" s="376">
        <v>0</v>
      </c>
      <c r="T38" s="401">
        <v>0</v>
      </c>
      <c r="U38" s="40"/>
      <c r="V38" s="40"/>
    </row>
    <row r="39" spans="1:22" customFormat="1" ht="29.25" customHeight="1" x14ac:dyDescent="0.25">
      <c r="A39" s="930"/>
      <c r="B39" s="933"/>
      <c r="C39" s="918"/>
      <c r="D39" s="935"/>
      <c r="E39" s="935"/>
      <c r="F39" s="935"/>
      <c r="G39" s="918"/>
      <c r="H39" s="915"/>
      <c r="I39" s="915"/>
      <c r="J39" s="915"/>
      <c r="K39" s="915"/>
      <c r="L39" s="918"/>
      <c r="M39" s="921"/>
      <c r="N39" s="924"/>
      <c r="O39" s="927"/>
      <c r="P39" s="454"/>
      <c r="Q39" s="443">
        <v>2025</v>
      </c>
      <c r="R39" s="441">
        <v>0</v>
      </c>
      <c r="S39" s="441">
        <v>0</v>
      </c>
      <c r="T39" s="451">
        <v>0</v>
      </c>
      <c r="U39" s="40"/>
      <c r="V39" s="40"/>
    </row>
    <row r="40" spans="1:22" customFormat="1" ht="30" customHeight="1" x14ac:dyDescent="0.25">
      <c r="A40" s="930"/>
      <c r="B40" s="933"/>
      <c r="C40" s="918"/>
      <c r="D40" s="935"/>
      <c r="E40" s="935"/>
      <c r="F40" s="935"/>
      <c r="G40" s="918"/>
      <c r="H40" s="915"/>
      <c r="I40" s="915"/>
      <c r="J40" s="915"/>
      <c r="K40" s="915"/>
      <c r="L40" s="918"/>
      <c r="M40" s="921"/>
      <c r="N40" s="924"/>
      <c r="O40" s="927"/>
      <c r="P40" s="454"/>
      <c r="Q40" s="444">
        <v>2026</v>
      </c>
      <c r="R40" s="445">
        <v>0</v>
      </c>
      <c r="S40" s="450">
        <v>0</v>
      </c>
      <c r="T40" s="452">
        <v>0</v>
      </c>
      <c r="U40" s="40"/>
      <c r="V40" s="40"/>
    </row>
    <row r="41" spans="1:22" customFormat="1" ht="30" customHeight="1" x14ac:dyDescent="0.25">
      <c r="A41" s="930"/>
      <c r="B41" s="933"/>
      <c r="C41" s="918"/>
      <c r="D41" s="935"/>
      <c r="E41" s="935"/>
      <c r="F41" s="935"/>
      <c r="G41" s="918"/>
      <c r="H41" s="915"/>
      <c r="I41" s="915"/>
      <c r="J41" s="915"/>
      <c r="K41" s="915"/>
      <c r="L41" s="918"/>
      <c r="M41" s="921"/>
      <c r="N41" s="924"/>
      <c r="O41" s="927"/>
      <c r="P41" s="454"/>
      <c r="Q41" s="375">
        <v>2027</v>
      </c>
      <c r="R41" s="358">
        <v>0</v>
      </c>
      <c r="S41" s="400">
        <v>0</v>
      </c>
      <c r="T41" s="401">
        <v>0</v>
      </c>
      <c r="U41" s="40"/>
      <c r="V41" s="40"/>
    </row>
    <row r="42" spans="1:22" customFormat="1" ht="72.75" customHeight="1" x14ac:dyDescent="0.25">
      <c r="A42" s="931"/>
      <c r="B42" s="934"/>
      <c r="C42" s="919"/>
      <c r="D42" s="936"/>
      <c r="E42" s="936"/>
      <c r="F42" s="936"/>
      <c r="G42" s="919"/>
      <c r="H42" s="916"/>
      <c r="I42" s="916"/>
      <c r="J42" s="916"/>
      <c r="K42" s="916"/>
      <c r="L42" s="919"/>
      <c r="M42" s="922"/>
      <c r="N42" s="925"/>
      <c r="O42" s="928"/>
      <c r="P42" s="455"/>
      <c r="Q42" s="456" t="s">
        <v>143</v>
      </c>
      <c r="R42" s="457">
        <f>SUM(R38:R41)</f>
        <v>0</v>
      </c>
      <c r="S42" s="457">
        <f t="shared" ref="S42:T42" si="11">SUM(S38:S41)</f>
        <v>0</v>
      </c>
      <c r="T42" s="457">
        <f t="shared" si="11"/>
        <v>0</v>
      </c>
      <c r="U42" s="40"/>
      <c r="V42" s="40"/>
    </row>
    <row r="43" spans="1:22" ht="36" customHeight="1" x14ac:dyDescent="0.25">
      <c r="B43" s="366"/>
      <c r="C43" s="366"/>
      <c r="D43" s="366"/>
      <c r="E43" s="366"/>
      <c r="F43" s="366"/>
      <c r="G43" s="366"/>
      <c r="H43" s="365"/>
      <c r="I43" s="365"/>
      <c r="J43" s="364"/>
      <c r="K43" s="364"/>
      <c r="L43" s="366"/>
      <c r="M43" s="409"/>
      <c r="N43" s="409"/>
      <c r="O43" s="409"/>
      <c r="P43" s="366"/>
      <c r="Q43" s="366"/>
      <c r="R43" s="366"/>
      <c r="S43" s="366"/>
      <c r="T43" s="366"/>
      <c r="U43" s="366"/>
      <c r="V43" s="366"/>
    </row>
    <row r="44" spans="1:22" ht="12.75" customHeight="1" x14ac:dyDescent="0.25">
      <c r="B44" s="410" t="s">
        <v>144</v>
      </c>
      <c r="C44" s="410"/>
      <c r="D44" s="410"/>
      <c r="E44" s="410"/>
      <c r="F44" s="410"/>
      <c r="G44" s="410"/>
      <c r="H44" s="411"/>
      <c r="I44" s="411"/>
      <c r="J44" s="412"/>
      <c r="K44" s="412"/>
      <c r="L44" s="410"/>
      <c r="M44" s="409"/>
      <c r="N44" s="413"/>
      <c r="O44" s="413"/>
      <c r="P44" s="410"/>
      <c r="Q44" s="410"/>
      <c r="R44" s="410"/>
      <c r="S44" s="410"/>
      <c r="T44" s="410"/>
      <c r="U44" s="410"/>
      <c r="V44" s="410"/>
    </row>
    <row r="45" spans="1:22" ht="12.75" customHeight="1" x14ac:dyDescent="0.25">
      <c r="B45" s="410" t="s">
        <v>145</v>
      </c>
      <c r="C45" s="410"/>
      <c r="D45" s="366"/>
      <c r="E45" s="366"/>
      <c r="F45" s="366"/>
      <c r="G45" s="366"/>
      <c r="H45" s="365"/>
      <c r="I45" s="365"/>
      <c r="J45" s="364"/>
      <c r="K45" s="364"/>
      <c r="L45" s="366"/>
      <c r="M45" s="409"/>
      <c r="N45" s="409"/>
      <c r="O45" s="409"/>
      <c r="P45" s="366"/>
      <c r="Q45" s="366"/>
      <c r="R45" s="366"/>
      <c r="S45" s="366"/>
      <c r="T45" s="366"/>
      <c r="U45" s="366"/>
      <c r="V45" s="366"/>
    </row>
    <row r="46" spans="1:22" ht="12.75" customHeight="1" x14ac:dyDescent="0.25">
      <c r="B46" s="366" t="s">
        <v>971</v>
      </c>
      <c r="C46" s="366"/>
      <c r="D46" s="366"/>
      <c r="E46" s="366"/>
      <c r="F46" s="366"/>
      <c r="G46" s="366"/>
      <c r="H46" s="365"/>
      <c r="I46" s="365"/>
      <c r="J46" s="364"/>
      <c r="K46" s="364"/>
      <c r="L46" s="366"/>
      <c r="M46" s="409"/>
      <c r="N46" s="409"/>
      <c r="O46" s="409"/>
      <c r="P46" s="366"/>
      <c r="Q46" s="366"/>
      <c r="R46" s="366"/>
      <c r="S46" s="366"/>
      <c r="T46" s="366"/>
      <c r="U46" s="366"/>
      <c r="V46" s="366"/>
    </row>
    <row r="47" spans="1:22" ht="12.75" customHeight="1" x14ac:dyDescent="0.25">
      <c r="B47" s="366" t="s">
        <v>972</v>
      </c>
      <c r="C47" s="366"/>
      <c r="D47" s="366"/>
      <c r="E47" s="366"/>
      <c r="F47" s="366"/>
      <c r="G47" s="366"/>
      <c r="H47" s="365"/>
      <c r="I47" s="365"/>
      <c r="J47" s="364"/>
      <c r="K47" s="364"/>
      <c r="L47" s="366"/>
      <c r="M47" s="409"/>
      <c r="N47" s="409"/>
      <c r="O47" s="409"/>
      <c r="P47" s="366"/>
      <c r="Q47" s="366"/>
      <c r="R47" s="366"/>
      <c r="S47" s="366"/>
      <c r="T47" s="366"/>
      <c r="U47" s="366"/>
      <c r="V47" s="366"/>
    </row>
    <row r="48" spans="1:22" ht="12.75" customHeight="1" x14ac:dyDescent="0.25">
      <c r="B48" s="366" t="s">
        <v>973</v>
      </c>
      <c r="C48" s="366"/>
      <c r="D48" s="366"/>
      <c r="E48" s="366"/>
      <c r="F48" s="366"/>
      <c r="G48" s="366"/>
      <c r="H48" s="365"/>
      <c r="I48" s="365"/>
      <c r="J48" s="364"/>
      <c r="K48" s="364"/>
      <c r="L48" s="366"/>
      <c r="M48" s="409"/>
      <c r="N48" s="409"/>
      <c r="O48" s="409"/>
      <c r="P48" s="366"/>
      <c r="Q48" s="366"/>
      <c r="R48" s="366"/>
      <c r="S48" s="366"/>
      <c r="T48" s="366"/>
      <c r="U48" s="366"/>
      <c r="V48" s="366"/>
    </row>
    <row r="49" spans="2:22" ht="12.75" customHeight="1" x14ac:dyDescent="0.25">
      <c r="B49" s="366"/>
      <c r="C49" s="366"/>
      <c r="D49" s="366"/>
      <c r="E49" s="366"/>
      <c r="F49" s="366"/>
      <c r="G49" s="366"/>
      <c r="H49" s="365"/>
      <c r="I49" s="365"/>
      <c r="J49" s="364"/>
      <c r="K49" s="364"/>
      <c r="L49" s="366"/>
      <c r="M49" s="409"/>
      <c r="N49" s="409"/>
      <c r="O49" s="409"/>
      <c r="P49" s="366"/>
      <c r="Q49" s="366"/>
      <c r="R49" s="366"/>
      <c r="S49" s="366"/>
      <c r="T49" s="366"/>
      <c r="U49" s="366"/>
      <c r="V49" s="366"/>
    </row>
    <row r="50" spans="2:22" ht="12.75" customHeight="1" x14ac:dyDescent="0.25">
      <c r="B50" s="410" t="s">
        <v>146</v>
      </c>
      <c r="C50" s="410"/>
      <c r="D50" s="366"/>
      <c r="E50" s="366"/>
      <c r="F50" s="366"/>
      <c r="G50" s="366"/>
      <c r="H50" s="365"/>
      <c r="I50" s="365"/>
      <c r="J50" s="364"/>
      <c r="K50" s="364"/>
      <c r="L50" s="366"/>
      <c r="M50" s="409"/>
      <c r="N50" s="409"/>
      <c r="O50" s="409"/>
      <c r="P50" s="366"/>
      <c r="Q50" s="366"/>
      <c r="R50" s="366"/>
      <c r="S50" s="366"/>
      <c r="T50" s="366"/>
      <c r="U50" s="366"/>
      <c r="V50" s="366"/>
    </row>
    <row r="51" spans="2:22" ht="12.75" customHeight="1" x14ac:dyDescent="0.25">
      <c r="B51" s="366" t="s">
        <v>147</v>
      </c>
      <c r="C51" s="366"/>
      <c r="D51" s="366"/>
      <c r="E51" s="366"/>
      <c r="F51" s="366"/>
      <c r="G51" s="366"/>
      <c r="H51" s="365"/>
      <c r="I51" s="365"/>
      <c r="J51" s="364"/>
      <c r="K51" s="364"/>
      <c r="L51" s="366"/>
      <c r="M51" s="409"/>
      <c r="N51" s="409"/>
      <c r="O51" s="409"/>
      <c r="P51" s="366"/>
      <c r="Q51" s="366"/>
      <c r="R51" s="366"/>
      <c r="S51" s="366"/>
      <c r="T51" s="366"/>
      <c r="U51" s="366"/>
      <c r="V51" s="366"/>
    </row>
    <row r="52" spans="2:22" ht="12.75" customHeight="1" x14ac:dyDescent="0.25">
      <c r="B52" s="366" t="s">
        <v>974</v>
      </c>
      <c r="C52" s="366"/>
      <c r="D52" s="366"/>
      <c r="E52" s="366"/>
      <c r="F52" s="366"/>
      <c r="G52" s="366"/>
      <c r="H52" s="365"/>
      <c r="I52" s="365"/>
      <c r="J52" s="364"/>
      <c r="K52" s="364"/>
      <c r="L52" s="366"/>
      <c r="M52" s="409"/>
      <c r="N52" s="409"/>
      <c r="O52" s="409"/>
      <c r="P52" s="366"/>
      <c r="Q52" s="366"/>
      <c r="R52" s="366"/>
      <c r="S52" s="366"/>
      <c r="T52" s="366"/>
      <c r="U52" s="366"/>
      <c r="V52" s="366"/>
    </row>
    <row r="53" spans="2:22" ht="12.75" customHeight="1" x14ac:dyDescent="0.25">
      <c r="B53" s="366" t="s">
        <v>975</v>
      </c>
      <c r="C53" s="366"/>
      <c r="D53" s="366"/>
      <c r="E53" s="366"/>
      <c r="F53" s="366"/>
      <c r="G53" s="366"/>
      <c r="H53" s="365"/>
      <c r="I53" s="365"/>
      <c r="J53" s="364"/>
      <c r="K53" s="364"/>
      <c r="L53" s="366"/>
      <c r="M53" s="409"/>
      <c r="N53" s="409"/>
      <c r="O53" s="409"/>
      <c r="P53" s="366"/>
      <c r="Q53" s="366"/>
      <c r="R53" s="366"/>
      <c r="S53" s="366"/>
      <c r="T53" s="366"/>
      <c r="U53" s="366"/>
      <c r="V53" s="366"/>
    </row>
    <row r="54" spans="2:22" ht="12.75" customHeight="1" x14ac:dyDescent="0.25">
      <c r="B54" s="366" t="s">
        <v>976</v>
      </c>
      <c r="C54" s="366"/>
      <c r="D54" s="366"/>
      <c r="E54" s="366"/>
      <c r="F54" s="366"/>
      <c r="G54" s="366"/>
      <c r="H54" s="365"/>
      <c r="I54" s="365"/>
      <c r="J54" s="364"/>
      <c r="K54" s="364"/>
      <c r="L54" s="366"/>
      <c r="M54" s="409"/>
      <c r="N54" s="409"/>
      <c r="O54" s="409"/>
      <c r="P54" s="366"/>
      <c r="Q54" s="366"/>
      <c r="R54" s="366"/>
      <c r="S54" s="366"/>
      <c r="T54" s="366"/>
      <c r="U54" s="366"/>
      <c r="V54" s="366"/>
    </row>
    <row r="55" spans="2:22" ht="12.75" customHeight="1" x14ac:dyDescent="0.25">
      <c r="B55" s="366"/>
      <c r="C55" s="366"/>
      <c r="D55" s="366"/>
      <c r="E55" s="366"/>
      <c r="F55" s="366"/>
      <c r="G55" s="366"/>
      <c r="H55" s="365"/>
      <c r="I55" s="365"/>
      <c r="J55" s="364"/>
      <c r="K55" s="364"/>
      <c r="L55" s="366"/>
      <c r="M55" s="409"/>
      <c r="N55" s="409"/>
      <c r="O55" s="409"/>
      <c r="P55" s="366"/>
      <c r="Q55" s="366"/>
      <c r="R55" s="366"/>
      <c r="S55" s="366"/>
      <c r="T55" s="366"/>
      <c r="U55" s="366"/>
      <c r="V55" s="366"/>
    </row>
    <row r="56" spans="2:22" ht="12.75" customHeight="1" x14ac:dyDescent="0.25">
      <c r="B56" s="410" t="s">
        <v>148</v>
      </c>
      <c r="C56" s="410"/>
      <c r="D56" s="366"/>
      <c r="E56" s="366"/>
      <c r="F56" s="366"/>
      <c r="G56" s="366"/>
      <c r="H56" s="365"/>
      <c r="I56" s="365"/>
      <c r="J56" s="364"/>
      <c r="K56" s="364"/>
      <c r="L56" s="366"/>
      <c r="M56" s="409"/>
      <c r="N56" s="409"/>
      <c r="O56" s="409"/>
      <c r="P56" s="366"/>
      <c r="Q56" s="366"/>
      <c r="R56" s="366"/>
      <c r="S56" s="366"/>
      <c r="T56" s="366"/>
      <c r="U56" s="366"/>
      <c r="V56" s="366"/>
    </row>
    <row r="57" spans="2:22" ht="12.75" customHeight="1" x14ac:dyDescent="0.25">
      <c r="B57" s="366" t="s">
        <v>149</v>
      </c>
      <c r="C57" s="366"/>
      <c r="D57" s="366"/>
      <c r="E57" s="366"/>
      <c r="F57" s="366"/>
      <c r="G57" s="366"/>
      <c r="H57" s="365"/>
      <c r="I57" s="365"/>
      <c r="J57" s="364"/>
      <c r="K57" s="364"/>
      <c r="L57" s="366"/>
      <c r="M57" s="409"/>
      <c r="N57" s="409"/>
      <c r="O57" s="409"/>
      <c r="P57" s="366"/>
      <c r="Q57" s="366"/>
      <c r="R57" s="366"/>
      <c r="S57" s="366"/>
      <c r="T57" s="366"/>
      <c r="U57" s="366"/>
      <c r="V57" s="366"/>
    </row>
    <row r="58" spans="2:22" ht="12.75" customHeight="1" x14ac:dyDescent="0.25">
      <c r="B58" s="366" t="s">
        <v>977</v>
      </c>
      <c r="C58" s="366"/>
      <c r="D58" s="366"/>
      <c r="E58" s="366"/>
      <c r="F58" s="366"/>
      <c r="G58" s="366"/>
      <c r="H58" s="365"/>
      <c r="I58" s="365"/>
      <c r="J58" s="364"/>
      <c r="K58" s="364"/>
      <c r="L58" s="366"/>
      <c r="M58" s="409"/>
      <c r="N58" s="409"/>
      <c r="O58" s="409"/>
      <c r="P58" s="366"/>
      <c r="Q58" s="366"/>
      <c r="R58" s="366"/>
      <c r="S58" s="366"/>
      <c r="T58" s="366"/>
      <c r="U58" s="366"/>
      <c r="V58" s="366"/>
    </row>
    <row r="59" spans="2:22" ht="12.75" customHeight="1" x14ac:dyDescent="0.25">
      <c r="B59" s="366" t="s">
        <v>978</v>
      </c>
      <c r="C59" s="366"/>
      <c r="D59" s="366"/>
      <c r="E59" s="366"/>
      <c r="F59" s="366"/>
      <c r="G59" s="366"/>
      <c r="H59" s="365"/>
      <c r="I59" s="365"/>
      <c r="J59" s="364"/>
      <c r="K59" s="364"/>
      <c r="L59" s="366"/>
      <c r="M59" s="409"/>
      <c r="N59" s="409"/>
      <c r="O59" s="409"/>
      <c r="P59" s="366"/>
      <c r="Q59" s="366"/>
      <c r="R59" s="366"/>
      <c r="S59" s="366"/>
      <c r="T59" s="366"/>
      <c r="U59" s="366"/>
      <c r="V59" s="366"/>
    </row>
    <row r="60" spans="2:22" ht="12.75" customHeight="1" x14ac:dyDescent="0.25">
      <c r="B60" s="366" t="s">
        <v>979</v>
      </c>
      <c r="C60" s="366"/>
      <c r="D60" s="366"/>
      <c r="E60" s="366"/>
      <c r="F60" s="366"/>
      <c r="G60" s="366"/>
      <c r="H60" s="365"/>
      <c r="I60" s="365"/>
      <c r="J60" s="364"/>
      <c r="K60" s="364"/>
      <c r="L60" s="366"/>
      <c r="M60" s="409"/>
      <c r="N60" s="409"/>
      <c r="O60" s="409"/>
      <c r="P60" s="366"/>
      <c r="Q60" s="366"/>
      <c r="R60" s="366"/>
      <c r="S60" s="366"/>
      <c r="T60" s="366"/>
      <c r="U60" s="366"/>
      <c r="V60" s="366"/>
    </row>
    <row r="61" spans="2:22" ht="12.75" customHeight="1" x14ac:dyDescent="0.25">
      <c r="B61" s="366"/>
      <c r="C61" s="366"/>
      <c r="D61" s="366"/>
      <c r="E61" s="366"/>
      <c r="F61" s="366"/>
      <c r="G61" s="366"/>
      <c r="H61" s="365"/>
      <c r="I61" s="365"/>
      <c r="J61" s="364"/>
      <c r="K61" s="364"/>
      <c r="L61" s="366"/>
      <c r="M61" s="409"/>
      <c r="N61" s="409"/>
      <c r="O61" s="409"/>
      <c r="P61" s="366"/>
      <c r="Q61" s="366"/>
      <c r="R61" s="366"/>
      <c r="S61" s="366"/>
      <c r="T61" s="366"/>
      <c r="U61" s="366"/>
      <c r="V61" s="366"/>
    </row>
    <row r="62" spans="2:22" ht="12.75" customHeight="1" x14ac:dyDescent="0.25">
      <c r="B62" s="410" t="s">
        <v>150</v>
      </c>
      <c r="C62" s="410"/>
      <c r="D62" s="366"/>
      <c r="E62" s="366"/>
      <c r="F62" s="366"/>
      <c r="G62" s="366"/>
      <c r="H62" s="365"/>
      <c r="I62" s="365"/>
      <c r="J62" s="364"/>
      <c r="K62" s="364"/>
      <c r="L62" s="366"/>
      <c r="M62" s="409"/>
      <c r="N62" s="409"/>
      <c r="O62" s="409"/>
      <c r="P62" s="366"/>
      <c r="Q62" s="366"/>
      <c r="R62" s="366"/>
      <c r="S62" s="366"/>
      <c r="T62" s="366"/>
      <c r="U62" s="366"/>
      <c r="V62" s="366"/>
    </row>
    <row r="63" spans="2:22" ht="12.75" customHeight="1" x14ac:dyDescent="0.25">
      <c r="B63" s="366" t="s">
        <v>149</v>
      </c>
      <c r="C63" s="366"/>
      <c r="D63" s="366"/>
      <c r="E63" s="366"/>
      <c r="F63" s="366"/>
      <c r="G63" s="366"/>
      <c r="H63" s="365"/>
      <c r="I63" s="365"/>
      <c r="J63" s="364"/>
      <c r="K63" s="364"/>
      <c r="L63" s="366"/>
      <c r="M63" s="409"/>
      <c r="N63" s="409"/>
      <c r="O63" s="409"/>
      <c r="P63" s="366"/>
      <c r="Q63" s="366"/>
      <c r="R63" s="366"/>
      <c r="S63" s="366"/>
      <c r="T63" s="366"/>
      <c r="U63" s="366"/>
      <c r="V63" s="366"/>
    </row>
    <row r="64" spans="2:22" ht="12.75" customHeight="1" x14ac:dyDescent="0.25">
      <c r="B64" s="366" t="s">
        <v>151</v>
      </c>
      <c r="C64" s="366"/>
      <c r="D64" s="366"/>
      <c r="E64" s="366"/>
      <c r="F64" s="366"/>
      <c r="G64" s="366"/>
      <c r="H64" s="365"/>
      <c r="I64" s="365"/>
      <c r="J64" s="364"/>
      <c r="K64" s="364"/>
      <c r="L64" s="366"/>
      <c r="M64" s="409"/>
      <c r="N64" s="409"/>
      <c r="O64" s="409"/>
      <c r="P64" s="366"/>
      <c r="Q64" s="366"/>
      <c r="R64" s="366"/>
      <c r="S64" s="366"/>
      <c r="T64" s="366"/>
      <c r="U64" s="366"/>
      <c r="V64" s="366"/>
    </row>
    <row r="65" spans="2:22" ht="12.75" customHeight="1" x14ac:dyDescent="0.25">
      <c r="B65" s="366" t="s">
        <v>152</v>
      </c>
      <c r="C65" s="366"/>
      <c r="D65" s="366"/>
      <c r="E65" s="366"/>
      <c r="F65" s="366"/>
      <c r="G65" s="366"/>
      <c r="H65" s="365"/>
      <c r="I65" s="365"/>
      <c r="J65" s="364"/>
      <c r="K65" s="364"/>
      <c r="L65" s="366"/>
      <c r="M65" s="409"/>
      <c r="N65" s="409"/>
      <c r="O65" s="409"/>
      <c r="P65" s="366"/>
      <c r="Q65" s="366"/>
      <c r="R65" s="366"/>
      <c r="S65" s="366"/>
      <c r="T65" s="366"/>
      <c r="U65" s="366"/>
      <c r="V65" s="366"/>
    </row>
    <row r="66" spans="2:22" ht="12.75" customHeight="1" x14ac:dyDescent="0.25">
      <c r="B66" s="366" t="s">
        <v>980</v>
      </c>
      <c r="C66" s="366"/>
      <c r="D66" s="366"/>
      <c r="E66" s="366"/>
      <c r="F66" s="366"/>
      <c r="G66" s="366"/>
      <c r="H66" s="365"/>
      <c r="I66" s="365"/>
      <c r="J66" s="364"/>
      <c r="K66" s="364"/>
      <c r="L66" s="366"/>
      <c r="M66" s="409"/>
      <c r="N66" s="409"/>
      <c r="O66" s="409"/>
      <c r="P66" s="366"/>
      <c r="Q66" s="366"/>
      <c r="R66" s="366"/>
      <c r="S66" s="366"/>
      <c r="T66" s="366"/>
      <c r="U66" s="366"/>
      <c r="V66" s="366"/>
    </row>
    <row r="67" spans="2:22" ht="12.75" customHeight="1" x14ac:dyDescent="0.25">
      <c r="B67" s="366" t="s">
        <v>153</v>
      </c>
      <c r="C67" s="366"/>
      <c r="D67" s="366"/>
      <c r="E67" s="366"/>
      <c r="F67" s="366"/>
      <c r="G67" s="366"/>
      <c r="H67" s="365"/>
      <c r="I67" s="365"/>
      <c r="J67" s="364"/>
      <c r="K67" s="364"/>
      <c r="L67" s="366"/>
      <c r="M67" s="409"/>
      <c r="N67" s="409"/>
      <c r="O67" s="409"/>
      <c r="P67" s="366"/>
      <c r="Q67" s="366"/>
      <c r="R67" s="366"/>
      <c r="S67" s="366"/>
      <c r="T67" s="366"/>
      <c r="U67" s="366"/>
      <c r="V67" s="366"/>
    </row>
    <row r="68" spans="2:22" ht="12.75" customHeight="1" x14ac:dyDescent="0.25">
      <c r="B68" s="366" t="s">
        <v>154</v>
      </c>
      <c r="C68" s="366"/>
      <c r="D68" s="366"/>
      <c r="E68" s="366"/>
      <c r="F68" s="366"/>
      <c r="G68" s="366"/>
      <c r="H68" s="365"/>
      <c r="I68" s="365"/>
      <c r="J68" s="364"/>
      <c r="K68" s="364"/>
      <c r="L68" s="366"/>
      <c r="M68" s="409"/>
      <c r="N68" s="409"/>
      <c r="O68" s="409"/>
      <c r="P68" s="366"/>
      <c r="Q68" s="366"/>
      <c r="R68" s="366"/>
      <c r="S68" s="366"/>
      <c r="T68" s="366"/>
      <c r="U68" s="366"/>
      <c r="V68" s="366"/>
    </row>
    <row r="69" spans="2:22" ht="12.75" customHeight="1" x14ac:dyDescent="0.25">
      <c r="B69" s="366" t="s">
        <v>155</v>
      </c>
      <c r="C69" s="366"/>
      <c r="D69" s="366"/>
      <c r="E69" s="366"/>
      <c r="F69" s="366"/>
      <c r="G69" s="366"/>
      <c r="H69" s="365"/>
      <c r="I69" s="365"/>
      <c r="J69" s="364"/>
      <c r="K69" s="364"/>
      <c r="L69" s="366"/>
      <c r="M69" s="409"/>
      <c r="N69" s="409"/>
      <c r="O69" s="409"/>
      <c r="P69" s="366"/>
      <c r="Q69" s="366"/>
      <c r="R69" s="366"/>
      <c r="S69" s="366"/>
      <c r="T69" s="366"/>
      <c r="U69" s="366"/>
      <c r="V69" s="366"/>
    </row>
    <row r="70" spans="2:22" ht="12.75" customHeight="1" x14ac:dyDescent="0.25">
      <c r="B70" s="366" t="s">
        <v>981</v>
      </c>
      <c r="C70" s="366"/>
      <c r="D70" s="366"/>
      <c r="E70" s="366"/>
      <c r="F70" s="366"/>
      <c r="G70" s="366"/>
      <c r="H70" s="365"/>
      <c r="I70" s="365"/>
      <c r="J70" s="364"/>
      <c r="K70" s="364"/>
      <c r="L70" s="366"/>
      <c r="M70" s="409"/>
      <c r="N70" s="409"/>
      <c r="O70" s="409"/>
      <c r="P70" s="366"/>
      <c r="Q70" s="366"/>
      <c r="R70" s="366"/>
      <c r="S70" s="366"/>
      <c r="T70" s="366"/>
      <c r="U70" s="366"/>
      <c r="V70" s="366"/>
    </row>
    <row r="71" spans="2:22" ht="12.75" customHeight="1" x14ac:dyDescent="0.25">
      <c r="B71" s="366" t="s">
        <v>154</v>
      </c>
      <c r="C71" s="366"/>
      <c r="D71" s="366"/>
      <c r="E71" s="366"/>
      <c r="F71" s="366"/>
      <c r="G71" s="366"/>
      <c r="H71" s="365"/>
      <c r="I71" s="365"/>
      <c r="J71" s="364"/>
      <c r="K71" s="364"/>
      <c r="L71" s="366"/>
      <c r="M71" s="409"/>
      <c r="N71" s="409"/>
      <c r="O71" s="409"/>
      <c r="P71" s="366"/>
      <c r="Q71" s="366"/>
      <c r="R71" s="366"/>
      <c r="S71" s="366"/>
      <c r="T71" s="366"/>
      <c r="U71" s="366"/>
      <c r="V71" s="366"/>
    </row>
    <row r="72" spans="2:22" ht="12.75" customHeight="1" x14ac:dyDescent="0.25">
      <c r="B72" s="366" t="s">
        <v>156</v>
      </c>
      <c r="C72" s="366"/>
      <c r="D72" s="366"/>
      <c r="E72" s="366"/>
      <c r="F72" s="366"/>
      <c r="G72" s="366"/>
      <c r="H72" s="365"/>
      <c r="I72" s="365"/>
      <c r="J72" s="364"/>
      <c r="K72" s="364"/>
      <c r="L72" s="366"/>
      <c r="M72" s="409"/>
      <c r="N72" s="409"/>
      <c r="O72" s="409"/>
      <c r="P72" s="366"/>
      <c r="Q72" s="366"/>
      <c r="R72" s="366"/>
      <c r="S72" s="366"/>
      <c r="T72" s="366"/>
      <c r="U72" s="366"/>
      <c r="V72" s="366"/>
    </row>
    <row r="73" spans="2:22" ht="12.75" customHeight="1" x14ac:dyDescent="0.25">
      <c r="B73" s="366" t="s">
        <v>982</v>
      </c>
      <c r="C73" s="366"/>
      <c r="D73" s="366"/>
      <c r="E73" s="366"/>
      <c r="F73" s="366"/>
      <c r="G73" s="366"/>
      <c r="H73" s="365"/>
      <c r="I73" s="365"/>
      <c r="J73" s="364"/>
      <c r="K73" s="364"/>
      <c r="L73" s="366"/>
      <c r="M73" s="409"/>
      <c r="N73" s="409"/>
      <c r="O73" s="409"/>
      <c r="P73" s="366"/>
      <c r="Q73" s="366"/>
      <c r="R73" s="366"/>
      <c r="S73" s="366"/>
      <c r="T73" s="366"/>
      <c r="U73" s="366"/>
      <c r="V73" s="366"/>
    </row>
    <row r="74" spans="2:22" ht="12.75" customHeight="1" x14ac:dyDescent="0.25">
      <c r="B74" s="366"/>
      <c r="C74" s="366"/>
      <c r="D74" s="366"/>
      <c r="E74" s="366"/>
      <c r="F74" s="366"/>
      <c r="G74" s="366"/>
      <c r="H74" s="365"/>
      <c r="I74" s="365"/>
      <c r="J74" s="364"/>
      <c r="K74" s="364"/>
      <c r="L74" s="366"/>
      <c r="M74" s="409"/>
      <c r="N74" s="409"/>
      <c r="O74" s="409"/>
      <c r="P74" s="366"/>
      <c r="Q74" s="366"/>
      <c r="R74" s="366"/>
      <c r="S74" s="366"/>
      <c r="T74" s="366"/>
      <c r="U74" s="366"/>
      <c r="V74" s="366"/>
    </row>
    <row r="75" spans="2:22" ht="12.75" customHeight="1" x14ac:dyDescent="0.25">
      <c r="B75" s="410" t="s">
        <v>157</v>
      </c>
      <c r="C75" s="410"/>
      <c r="D75" s="366"/>
      <c r="E75" s="366"/>
      <c r="F75" s="366"/>
      <c r="G75" s="366"/>
      <c r="H75" s="365"/>
      <c r="I75" s="365"/>
      <c r="J75" s="364"/>
      <c r="K75" s="364"/>
      <c r="L75" s="366"/>
      <c r="M75" s="409"/>
      <c r="N75" s="409"/>
      <c r="O75" s="409"/>
      <c r="P75" s="366"/>
      <c r="Q75" s="366"/>
      <c r="R75" s="366"/>
      <c r="S75" s="366"/>
      <c r="T75" s="366"/>
      <c r="U75" s="366"/>
      <c r="V75" s="366"/>
    </row>
    <row r="76" spans="2:22" ht="12.75" customHeight="1" x14ac:dyDescent="0.25">
      <c r="B76" s="366" t="s">
        <v>149</v>
      </c>
      <c r="C76" s="366"/>
      <c r="D76" s="366"/>
      <c r="E76" s="366"/>
      <c r="F76" s="366"/>
      <c r="G76" s="366"/>
      <c r="H76" s="365"/>
      <c r="I76" s="365"/>
      <c r="J76" s="364"/>
      <c r="K76" s="364"/>
      <c r="L76" s="366"/>
      <c r="M76" s="409"/>
      <c r="N76" s="409"/>
      <c r="O76" s="409"/>
      <c r="P76" s="366"/>
      <c r="Q76" s="366"/>
      <c r="R76" s="366"/>
      <c r="S76" s="366"/>
      <c r="T76" s="366"/>
      <c r="U76" s="366"/>
      <c r="V76" s="366"/>
    </row>
    <row r="77" spans="2:22" ht="12.75" customHeight="1" x14ac:dyDescent="0.25">
      <c r="B77" s="366" t="s">
        <v>158</v>
      </c>
      <c r="C77" s="366"/>
      <c r="D77" s="366"/>
      <c r="E77" s="366"/>
      <c r="F77" s="366"/>
      <c r="G77" s="366"/>
      <c r="H77" s="365"/>
      <c r="I77" s="365"/>
      <c r="J77" s="364"/>
      <c r="K77" s="364"/>
      <c r="L77" s="366"/>
      <c r="M77" s="409"/>
      <c r="N77" s="409"/>
      <c r="O77" s="409"/>
      <c r="P77" s="366"/>
      <c r="Q77" s="366"/>
      <c r="R77" s="366"/>
      <c r="S77" s="366"/>
      <c r="T77" s="366"/>
      <c r="U77" s="366"/>
      <c r="V77" s="366"/>
    </row>
    <row r="78" spans="2:22" ht="12.75" customHeight="1" x14ac:dyDescent="0.25">
      <c r="B78" s="366" t="s">
        <v>159</v>
      </c>
      <c r="C78" s="366"/>
      <c r="D78" s="366"/>
      <c r="E78" s="366"/>
      <c r="F78" s="366"/>
      <c r="G78" s="366"/>
      <c r="H78" s="365"/>
      <c r="I78" s="365"/>
      <c r="J78" s="364"/>
      <c r="K78" s="364"/>
      <c r="L78" s="366"/>
      <c r="M78" s="409"/>
      <c r="N78" s="409"/>
      <c r="O78" s="409"/>
      <c r="P78" s="366"/>
      <c r="Q78" s="366"/>
      <c r="R78" s="366"/>
      <c r="S78" s="366"/>
      <c r="T78" s="366"/>
      <c r="U78" s="366"/>
      <c r="V78" s="366"/>
    </row>
    <row r="79" spans="2:22" ht="12.75" customHeight="1" x14ac:dyDescent="0.25">
      <c r="B79" s="366" t="s">
        <v>160</v>
      </c>
      <c r="C79" s="366"/>
      <c r="D79" s="366"/>
      <c r="E79" s="366"/>
      <c r="F79" s="366"/>
      <c r="G79" s="366"/>
      <c r="H79" s="365"/>
      <c r="I79" s="365"/>
      <c r="J79" s="364"/>
      <c r="K79" s="364"/>
      <c r="L79" s="366"/>
      <c r="M79" s="409"/>
      <c r="N79" s="409"/>
      <c r="O79" s="409"/>
      <c r="P79" s="366"/>
      <c r="Q79" s="366"/>
      <c r="R79" s="366"/>
      <c r="S79" s="366"/>
      <c r="T79" s="366"/>
      <c r="U79" s="366"/>
      <c r="V79" s="366"/>
    </row>
    <row r="80" spans="2:22" ht="12.75" customHeight="1" x14ac:dyDescent="0.25">
      <c r="B80" s="366"/>
      <c r="C80" s="366"/>
      <c r="D80" s="366"/>
      <c r="E80" s="366"/>
      <c r="F80" s="366"/>
      <c r="G80" s="366"/>
      <c r="H80" s="365"/>
      <c r="I80" s="365"/>
      <c r="J80" s="364"/>
      <c r="K80" s="364"/>
      <c r="L80" s="366"/>
      <c r="M80" s="409"/>
      <c r="N80" s="409"/>
      <c r="O80" s="409"/>
      <c r="P80" s="366"/>
      <c r="Q80" s="366"/>
      <c r="R80" s="366"/>
      <c r="S80" s="366"/>
      <c r="T80" s="366"/>
      <c r="U80" s="366"/>
      <c r="V80" s="366"/>
    </row>
    <row r="81" spans="2:22" ht="12.75" customHeight="1" x14ac:dyDescent="0.25">
      <c r="B81" s="410" t="s">
        <v>161</v>
      </c>
      <c r="C81" s="410"/>
      <c r="D81" s="366"/>
      <c r="E81" s="366"/>
      <c r="F81" s="366"/>
      <c r="G81" s="366"/>
      <c r="H81" s="365"/>
      <c r="I81" s="365"/>
      <c r="J81" s="364"/>
      <c r="K81" s="364"/>
      <c r="L81" s="366"/>
      <c r="M81" s="409"/>
      <c r="N81" s="409"/>
      <c r="O81" s="409"/>
      <c r="P81" s="366"/>
      <c r="Q81" s="366"/>
      <c r="R81" s="366"/>
      <c r="S81" s="366"/>
      <c r="T81" s="366"/>
      <c r="U81" s="366"/>
      <c r="V81" s="366"/>
    </row>
    <row r="82" spans="2:22" ht="12.75" customHeight="1" x14ac:dyDescent="0.25">
      <c r="B82" s="366" t="s">
        <v>149</v>
      </c>
      <c r="C82" s="366"/>
      <c r="D82" s="366"/>
      <c r="E82" s="366"/>
      <c r="F82" s="366"/>
      <c r="G82" s="366"/>
      <c r="H82" s="365"/>
      <c r="I82" s="365"/>
      <c r="J82" s="364"/>
      <c r="K82" s="364"/>
      <c r="L82" s="366"/>
      <c r="M82" s="409"/>
      <c r="N82" s="409"/>
      <c r="O82" s="409"/>
      <c r="P82" s="366"/>
      <c r="Q82" s="366"/>
      <c r="R82" s="366"/>
      <c r="S82" s="366"/>
      <c r="T82" s="366"/>
      <c r="U82" s="366"/>
      <c r="V82" s="366"/>
    </row>
    <row r="83" spans="2:22" ht="12.75" customHeight="1" x14ac:dyDescent="0.25">
      <c r="B83" s="366" t="s">
        <v>162</v>
      </c>
      <c r="C83" s="366"/>
      <c r="D83" s="366"/>
      <c r="E83" s="366"/>
      <c r="F83" s="366"/>
      <c r="G83" s="366"/>
      <c r="H83" s="365"/>
      <c r="I83" s="365"/>
      <c r="J83" s="364"/>
      <c r="K83" s="364"/>
      <c r="L83" s="366"/>
      <c r="M83" s="409"/>
      <c r="N83" s="409"/>
      <c r="O83" s="409"/>
      <c r="P83" s="366"/>
      <c r="Q83" s="366"/>
      <c r="R83" s="366"/>
      <c r="S83" s="366"/>
      <c r="T83" s="366"/>
      <c r="U83" s="366"/>
      <c r="V83" s="366"/>
    </row>
    <row r="84" spans="2:22" ht="12.75" customHeight="1" x14ac:dyDescent="0.25">
      <c r="B84" s="366" t="s">
        <v>152</v>
      </c>
      <c r="C84" s="366"/>
      <c r="D84" s="366"/>
      <c r="E84" s="366"/>
      <c r="F84" s="366"/>
      <c r="G84" s="366"/>
      <c r="H84" s="365"/>
      <c r="I84" s="365"/>
      <c r="J84" s="364"/>
      <c r="K84" s="364"/>
      <c r="L84" s="366"/>
      <c r="M84" s="409"/>
      <c r="N84" s="409"/>
      <c r="O84" s="409"/>
      <c r="P84" s="366"/>
      <c r="Q84" s="366"/>
      <c r="R84" s="366"/>
      <c r="S84" s="366"/>
      <c r="T84" s="366"/>
      <c r="U84" s="366"/>
      <c r="V84" s="366"/>
    </row>
    <row r="85" spans="2:22" ht="12.75" customHeight="1" x14ac:dyDescent="0.25">
      <c r="B85" s="366" t="s">
        <v>983</v>
      </c>
      <c r="C85" s="366"/>
      <c r="D85" s="366"/>
      <c r="E85" s="366"/>
      <c r="F85" s="366"/>
      <c r="G85" s="366"/>
      <c r="H85" s="365"/>
      <c r="I85" s="365"/>
      <c r="J85" s="364"/>
      <c r="K85" s="364"/>
      <c r="L85" s="366"/>
      <c r="M85" s="409"/>
      <c r="N85" s="409"/>
      <c r="O85" s="409"/>
      <c r="P85" s="366"/>
      <c r="Q85" s="366"/>
      <c r="R85" s="366"/>
      <c r="S85" s="366"/>
      <c r="T85" s="366"/>
      <c r="U85" s="366"/>
      <c r="V85" s="366"/>
    </row>
    <row r="86" spans="2:22" ht="12.75" customHeight="1" x14ac:dyDescent="0.25">
      <c r="B86" s="366" t="s">
        <v>984</v>
      </c>
      <c r="C86" s="366"/>
      <c r="D86" s="366"/>
      <c r="E86" s="366"/>
      <c r="F86" s="366"/>
      <c r="G86" s="366"/>
      <c r="H86" s="365"/>
      <c r="I86" s="365"/>
      <c r="J86" s="364"/>
      <c r="K86" s="364"/>
      <c r="L86" s="366"/>
      <c r="M86" s="409"/>
      <c r="N86" s="409"/>
      <c r="O86" s="409"/>
      <c r="P86" s="366"/>
      <c r="Q86" s="366"/>
      <c r="R86" s="366"/>
      <c r="S86" s="366"/>
      <c r="T86" s="366"/>
      <c r="U86" s="366"/>
      <c r="V86" s="366"/>
    </row>
    <row r="87" spans="2:22" ht="12.75" customHeight="1" x14ac:dyDescent="0.25">
      <c r="B87" s="366" t="s">
        <v>154</v>
      </c>
      <c r="C87" s="366"/>
      <c r="D87" s="366"/>
      <c r="E87" s="366"/>
      <c r="F87" s="366"/>
      <c r="G87" s="366"/>
      <c r="H87" s="365"/>
      <c r="I87" s="365"/>
      <c r="J87" s="364"/>
      <c r="K87" s="364"/>
      <c r="L87" s="366"/>
      <c r="M87" s="409"/>
      <c r="N87" s="409"/>
      <c r="O87" s="409"/>
      <c r="P87" s="366"/>
      <c r="Q87" s="366"/>
      <c r="R87" s="366"/>
      <c r="S87" s="366"/>
      <c r="T87" s="366"/>
      <c r="U87" s="366"/>
      <c r="V87" s="366"/>
    </row>
    <row r="88" spans="2:22" ht="12.75" customHeight="1" x14ac:dyDescent="0.25">
      <c r="B88" s="366" t="s">
        <v>163</v>
      </c>
      <c r="C88" s="366"/>
      <c r="D88" s="366"/>
      <c r="E88" s="366"/>
      <c r="F88" s="366"/>
      <c r="G88" s="366"/>
      <c r="H88" s="365"/>
      <c r="I88" s="365"/>
      <c r="J88" s="364"/>
      <c r="K88" s="364"/>
      <c r="L88" s="366"/>
      <c r="M88" s="409"/>
      <c r="N88" s="409"/>
      <c r="O88" s="409"/>
      <c r="P88" s="366"/>
      <c r="Q88" s="366"/>
      <c r="R88" s="366"/>
      <c r="S88" s="366"/>
      <c r="T88" s="366"/>
      <c r="U88" s="366"/>
      <c r="V88" s="366"/>
    </row>
    <row r="89" spans="2:22" ht="12.75" customHeight="1" x14ac:dyDescent="0.25">
      <c r="B89" s="366" t="s">
        <v>985</v>
      </c>
      <c r="C89" s="366"/>
      <c r="D89" s="366"/>
      <c r="E89" s="366"/>
      <c r="F89" s="366"/>
      <c r="G89" s="366"/>
      <c r="H89" s="365"/>
      <c r="I89" s="365"/>
      <c r="J89" s="364"/>
      <c r="K89" s="364"/>
      <c r="L89" s="366"/>
      <c r="M89" s="409"/>
      <c r="N89" s="409"/>
      <c r="O89" s="409"/>
      <c r="P89" s="366"/>
      <c r="Q89" s="366"/>
      <c r="R89" s="366"/>
      <c r="S89" s="366"/>
      <c r="T89" s="366"/>
      <c r="U89" s="366"/>
      <c r="V89" s="366"/>
    </row>
    <row r="90" spans="2:22" ht="12.75" customHeight="1" x14ac:dyDescent="0.25">
      <c r="B90" s="366" t="s">
        <v>154</v>
      </c>
      <c r="C90" s="366"/>
      <c r="D90" s="366"/>
      <c r="E90" s="366"/>
      <c r="F90" s="366"/>
      <c r="G90" s="366"/>
      <c r="H90" s="365"/>
      <c r="I90" s="365"/>
      <c r="J90" s="364"/>
      <c r="K90" s="364"/>
      <c r="L90" s="366"/>
      <c r="M90" s="409"/>
      <c r="N90" s="409"/>
      <c r="O90" s="409"/>
      <c r="P90" s="366"/>
      <c r="Q90" s="366"/>
      <c r="R90" s="366"/>
      <c r="S90" s="366"/>
      <c r="T90" s="366"/>
      <c r="U90" s="366"/>
      <c r="V90" s="366"/>
    </row>
    <row r="91" spans="2:22" ht="12.75" customHeight="1" x14ac:dyDescent="0.25">
      <c r="B91" s="366" t="s">
        <v>164</v>
      </c>
      <c r="C91" s="366"/>
      <c r="D91" s="366"/>
      <c r="E91" s="366"/>
      <c r="F91" s="366"/>
      <c r="G91" s="366"/>
      <c r="H91" s="365"/>
      <c r="I91" s="365"/>
      <c r="J91" s="364"/>
      <c r="K91" s="364"/>
      <c r="L91" s="366"/>
      <c r="M91" s="409"/>
      <c r="N91" s="409"/>
      <c r="O91" s="409"/>
      <c r="P91" s="366"/>
      <c r="Q91" s="366"/>
      <c r="R91" s="366"/>
      <c r="S91" s="366"/>
      <c r="T91" s="366"/>
      <c r="U91" s="366"/>
      <c r="V91" s="366"/>
    </row>
    <row r="92" spans="2:22" ht="12.75" customHeight="1" x14ac:dyDescent="0.25">
      <c r="B92" s="366" t="s">
        <v>986</v>
      </c>
      <c r="C92" s="366"/>
      <c r="D92" s="366"/>
      <c r="E92" s="366"/>
      <c r="F92" s="366"/>
      <c r="G92" s="366"/>
      <c r="H92" s="365"/>
      <c r="I92" s="365"/>
      <c r="J92" s="364"/>
      <c r="K92" s="364"/>
      <c r="L92" s="366"/>
      <c r="M92" s="409"/>
      <c r="N92" s="409"/>
      <c r="O92" s="409"/>
      <c r="P92" s="366"/>
      <c r="Q92" s="366"/>
      <c r="R92" s="366"/>
      <c r="S92" s="366"/>
      <c r="T92" s="366"/>
      <c r="U92" s="366"/>
      <c r="V92" s="366"/>
    </row>
    <row r="93" spans="2:22" ht="12.75" customHeight="1" x14ac:dyDescent="0.25">
      <c r="B93" s="366"/>
      <c r="C93" s="366"/>
      <c r="D93" s="366"/>
      <c r="E93" s="366"/>
      <c r="F93" s="366"/>
      <c r="G93" s="366"/>
      <c r="H93" s="365"/>
      <c r="I93" s="365"/>
      <c r="J93" s="364"/>
      <c r="K93" s="364"/>
      <c r="L93" s="366"/>
      <c r="M93" s="409"/>
      <c r="N93" s="409"/>
      <c r="O93" s="409"/>
      <c r="P93" s="366"/>
      <c r="Q93" s="366"/>
      <c r="R93" s="366"/>
      <c r="S93" s="366"/>
      <c r="T93" s="366"/>
      <c r="U93" s="366"/>
      <c r="V93" s="366"/>
    </row>
    <row r="94" spans="2:22" ht="12.75" customHeight="1" x14ac:dyDescent="0.25">
      <c r="B94" s="366"/>
      <c r="C94" s="366"/>
      <c r="D94" s="366"/>
      <c r="E94" s="366"/>
      <c r="F94" s="366"/>
      <c r="G94" s="366"/>
      <c r="H94" s="365"/>
      <c r="I94" s="365"/>
      <c r="J94" s="364"/>
      <c r="K94" s="364"/>
      <c r="L94" s="366"/>
      <c r="M94" s="409"/>
      <c r="N94" s="409"/>
      <c r="O94" s="409"/>
      <c r="P94" s="366"/>
      <c r="Q94" s="366"/>
      <c r="R94" s="366"/>
      <c r="S94" s="366"/>
      <c r="T94" s="366"/>
      <c r="U94" s="366"/>
      <c r="V94" s="366"/>
    </row>
    <row r="95" spans="2:22" ht="12.75" customHeight="1" x14ac:dyDescent="0.25">
      <c r="B95" s="366"/>
      <c r="C95" s="366"/>
      <c r="D95" s="366"/>
      <c r="E95" s="366"/>
      <c r="F95" s="366"/>
      <c r="G95" s="366"/>
      <c r="H95" s="365"/>
      <c r="I95" s="365"/>
      <c r="J95" s="364"/>
      <c r="K95" s="364"/>
      <c r="L95" s="366"/>
      <c r="M95" s="409"/>
      <c r="N95" s="409"/>
      <c r="O95" s="409"/>
      <c r="P95" s="366"/>
      <c r="Q95" s="366"/>
      <c r="R95" s="366"/>
      <c r="S95" s="366"/>
      <c r="T95" s="366"/>
      <c r="U95" s="366"/>
      <c r="V95" s="366"/>
    </row>
    <row r="96" spans="2:22" ht="12.75" customHeight="1" x14ac:dyDescent="0.25">
      <c r="B96" s="366"/>
      <c r="C96" s="366"/>
      <c r="D96" s="366"/>
      <c r="E96" s="366"/>
      <c r="F96" s="366"/>
      <c r="G96" s="366"/>
      <c r="H96" s="365"/>
      <c r="I96" s="365"/>
      <c r="J96" s="364"/>
      <c r="K96" s="364"/>
      <c r="L96" s="366"/>
      <c r="M96" s="409"/>
      <c r="N96" s="409"/>
      <c r="O96" s="409"/>
      <c r="P96" s="366"/>
      <c r="Q96" s="366"/>
      <c r="R96" s="366"/>
      <c r="S96" s="366"/>
      <c r="T96" s="366"/>
      <c r="U96" s="366"/>
      <c r="V96" s="366"/>
    </row>
    <row r="97" spans="2:22" ht="12.75" customHeight="1" x14ac:dyDescent="0.25">
      <c r="B97" s="366"/>
      <c r="C97" s="366"/>
      <c r="D97" s="366"/>
      <c r="E97" s="366"/>
      <c r="F97" s="366"/>
      <c r="G97" s="366"/>
      <c r="H97" s="365"/>
      <c r="I97" s="365"/>
      <c r="J97" s="364"/>
      <c r="K97" s="364"/>
      <c r="L97" s="366"/>
      <c r="M97" s="409"/>
      <c r="N97" s="409"/>
      <c r="O97" s="409"/>
      <c r="P97" s="366"/>
      <c r="Q97" s="366"/>
      <c r="R97" s="366"/>
      <c r="S97" s="366"/>
      <c r="T97" s="366"/>
      <c r="U97" s="366"/>
      <c r="V97" s="366"/>
    </row>
    <row r="98" spans="2:22" ht="12.75" customHeight="1" x14ac:dyDescent="0.25">
      <c r="B98" s="366"/>
      <c r="C98" s="366"/>
      <c r="D98" s="366"/>
      <c r="E98" s="366"/>
      <c r="F98" s="366"/>
      <c r="G98" s="366"/>
      <c r="H98" s="365"/>
      <c r="I98" s="365"/>
      <c r="J98" s="364"/>
      <c r="K98" s="364"/>
      <c r="L98" s="366"/>
      <c r="M98" s="409"/>
      <c r="N98" s="409"/>
      <c r="O98" s="409"/>
      <c r="P98" s="366"/>
      <c r="Q98" s="366"/>
      <c r="R98" s="366"/>
      <c r="S98" s="366"/>
      <c r="T98" s="366"/>
      <c r="U98" s="366"/>
      <c r="V98" s="366"/>
    </row>
    <row r="99" spans="2:22" ht="12.75" customHeight="1" x14ac:dyDescent="0.25">
      <c r="B99" s="366"/>
      <c r="C99" s="366"/>
      <c r="D99" s="366"/>
      <c r="E99" s="366"/>
      <c r="F99" s="366"/>
      <c r="G99" s="366"/>
      <c r="H99" s="365"/>
      <c r="I99" s="365"/>
      <c r="J99" s="364"/>
      <c r="K99" s="364"/>
      <c r="L99" s="366"/>
      <c r="M99" s="409"/>
      <c r="N99" s="409"/>
      <c r="O99" s="409"/>
      <c r="P99" s="366"/>
      <c r="Q99" s="366"/>
      <c r="R99" s="366"/>
      <c r="S99" s="366"/>
      <c r="T99" s="366"/>
      <c r="U99" s="366"/>
      <c r="V99" s="366"/>
    </row>
    <row r="100" spans="2:22" ht="12.75" customHeight="1" x14ac:dyDescent="0.25">
      <c r="B100" s="366"/>
      <c r="C100" s="366"/>
      <c r="D100" s="366"/>
      <c r="E100" s="366"/>
      <c r="F100" s="366"/>
      <c r="G100" s="366"/>
      <c r="H100" s="365"/>
      <c r="I100" s="365"/>
      <c r="J100" s="364"/>
      <c r="K100" s="364"/>
      <c r="L100" s="366"/>
      <c r="M100" s="409"/>
      <c r="N100" s="409"/>
      <c r="O100" s="409"/>
      <c r="P100" s="366"/>
      <c r="Q100" s="366"/>
      <c r="R100" s="366"/>
      <c r="S100" s="366"/>
      <c r="T100" s="366"/>
      <c r="U100" s="366"/>
      <c r="V100" s="366"/>
    </row>
    <row r="101" spans="2:22" ht="12.75" customHeight="1" x14ac:dyDescent="0.25">
      <c r="B101" s="366"/>
      <c r="C101" s="366"/>
      <c r="D101" s="366"/>
      <c r="E101" s="366"/>
      <c r="F101" s="366"/>
      <c r="G101" s="366"/>
      <c r="H101" s="365"/>
      <c r="I101" s="365"/>
      <c r="J101" s="364"/>
      <c r="K101" s="364"/>
      <c r="L101" s="366"/>
      <c r="M101" s="409"/>
      <c r="N101" s="409"/>
      <c r="O101" s="409"/>
      <c r="P101" s="366"/>
      <c r="Q101" s="366"/>
      <c r="R101" s="366"/>
      <c r="S101" s="366"/>
      <c r="T101" s="366"/>
      <c r="U101" s="366"/>
      <c r="V101" s="366"/>
    </row>
    <row r="102" spans="2:22" ht="12.75" customHeight="1" x14ac:dyDescent="0.25">
      <c r="B102" s="366"/>
      <c r="C102" s="366"/>
      <c r="D102" s="366"/>
      <c r="E102" s="366"/>
      <c r="F102" s="366"/>
      <c r="G102" s="366"/>
      <c r="H102" s="365"/>
      <c r="I102" s="365"/>
      <c r="J102" s="364"/>
      <c r="K102" s="364"/>
      <c r="L102" s="366"/>
      <c r="M102" s="409"/>
      <c r="N102" s="409"/>
      <c r="O102" s="409"/>
      <c r="P102" s="366"/>
      <c r="Q102" s="366"/>
      <c r="R102" s="366"/>
      <c r="S102" s="366"/>
      <c r="T102" s="366"/>
      <c r="U102" s="366"/>
      <c r="V102" s="366"/>
    </row>
    <row r="103" spans="2:22" ht="12.75" customHeight="1" x14ac:dyDescent="0.25">
      <c r="B103" s="366"/>
      <c r="C103" s="366"/>
      <c r="D103" s="366"/>
      <c r="E103" s="366"/>
      <c r="F103" s="366"/>
      <c r="G103" s="366"/>
      <c r="H103" s="365"/>
      <c r="I103" s="365"/>
      <c r="J103" s="364"/>
      <c r="K103" s="364"/>
      <c r="L103" s="366"/>
      <c r="M103" s="409"/>
      <c r="N103" s="409"/>
      <c r="O103" s="409"/>
      <c r="P103" s="366"/>
      <c r="Q103" s="366"/>
      <c r="R103" s="366"/>
      <c r="S103" s="366"/>
      <c r="T103" s="366"/>
      <c r="U103" s="366"/>
      <c r="V103" s="366"/>
    </row>
    <row r="104" spans="2:22" ht="12.75" customHeight="1" x14ac:dyDescent="0.25">
      <c r="B104" s="366"/>
      <c r="C104" s="366"/>
      <c r="D104" s="366"/>
      <c r="E104" s="366"/>
      <c r="F104" s="366"/>
      <c r="G104" s="366"/>
      <c r="H104" s="365"/>
      <c r="I104" s="365"/>
      <c r="J104" s="364"/>
      <c r="K104" s="364"/>
      <c r="L104" s="366"/>
      <c r="M104" s="409"/>
      <c r="N104" s="409"/>
      <c r="O104" s="409"/>
      <c r="P104" s="366"/>
      <c r="Q104" s="366"/>
      <c r="R104" s="366"/>
      <c r="S104" s="366"/>
      <c r="T104" s="366"/>
      <c r="U104" s="366"/>
      <c r="V104" s="366"/>
    </row>
    <row r="105" spans="2:22" ht="12.75" customHeight="1" x14ac:dyDescent="0.25">
      <c r="B105" s="366"/>
      <c r="C105" s="366"/>
      <c r="D105" s="366"/>
      <c r="E105" s="366"/>
      <c r="F105" s="366"/>
      <c r="G105" s="366"/>
      <c r="H105" s="365"/>
      <c r="I105" s="365"/>
      <c r="J105" s="364"/>
      <c r="K105" s="364"/>
      <c r="L105" s="366"/>
      <c r="M105" s="409"/>
      <c r="N105" s="409"/>
      <c r="O105" s="409"/>
      <c r="P105" s="366"/>
      <c r="Q105" s="366"/>
      <c r="R105" s="366"/>
      <c r="S105" s="366"/>
      <c r="T105" s="366"/>
      <c r="U105" s="366"/>
      <c r="V105" s="366"/>
    </row>
    <row r="106" spans="2:22" ht="12.75" customHeight="1" x14ac:dyDescent="0.25">
      <c r="B106" s="366"/>
      <c r="C106" s="366"/>
      <c r="D106" s="366"/>
      <c r="E106" s="366"/>
      <c r="F106" s="366"/>
      <c r="G106" s="366"/>
      <c r="H106" s="365"/>
      <c r="I106" s="365"/>
      <c r="J106" s="364"/>
      <c r="K106" s="364"/>
      <c r="L106" s="366"/>
      <c r="M106" s="409"/>
      <c r="N106" s="409"/>
      <c r="O106" s="409"/>
      <c r="P106" s="366"/>
      <c r="Q106" s="366"/>
      <c r="R106" s="366"/>
      <c r="S106" s="366"/>
      <c r="T106" s="366"/>
      <c r="U106" s="366"/>
      <c r="V106" s="366"/>
    </row>
    <row r="107" spans="2:22" ht="12.75" customHeight="1" x14ac:dyDescent="0.25">
      <c r="B107" s="366"/>
      <c r="C107" s="366"/>
      <c r="D107" s="366"/>
      <c r="E107" s="366"/>
      <c r="F107" s="366"/>
      <c r="G107" s="366"/>
      <c r="H107" s="365"/>
      <c r="I107" s="365"/>
      <c r="J107" s="364"/>
      <c r="K107" s="364"/>
      <c r="L107" s="366"/>
      <c r="M107" s="409"/>
      <c r="N107" s="409"/>
      <c r="O107" s="409"/>
      <c r="P107" s="366"/>
      <c r="Q107" s="366"/>
      <c r="R107" s="366"/>
      <c r="S107" s="366"/>
      <c r="T107" s="366"/>
      <c r="U107" s="366"/>
      <c r="V107" s="366"/>
    </row>
    <row r="108" spans="2:22" ht="12.75" customHeight="1" x14ac:dyDescent="0.25">
      <c r="B108" s="366"/>
      <c r="C108" s="366"/>
      <c r="D108" s="366"/>
      <c r="E108" s="366"/>
      <c r="F108" s="366"/>
      <c r="G108" s="366"/>
      <c r="H108" s="365"/>
      <c r="I108" s="365"/>
      <c r="J108" s="364"/>
      <c r="K108" s="364"/>
      <c r="L108" s="366"/>
      <c r="M108" s="409"/>
      <c r="N108" s="409"/>
      <c r="O108" s="409"/>
      <c r="P108" s="366"/>
      <c r="Q108" s="366"/>
      <c r="R108" s="366"/>
      <c r="S108" s="366"/>
      <c r="T108" s="366"/>
      <c r="U108" s="366"/>
      <c r="V108" s="366"/>
    </row>
    <row r="109" spans="2:22" ht="12.75" customHeight="1" x14ac:dyDescent="0.25">
      <c r="B109" s="366"/>
      <c r="C109" s="366"/>
      <c r="D109" s="366"/>
      <c r="E109" s="366"/>
      <c r="F109" s="366"/>
      <c r="G109" s="366"/>
      <c r="H109" s="365"/>
      <c r="I109" s="365"/>
      <c r="J109" s="364"/>
      <c r="K109" s="364"/>
      <c r="L109" s="366"/>
      <c r="M109" s="409"/>
      <c r="N109" s="409"/>
      <c r="O109" s="409"/>
      <c r="P109" s="366"/>
      <c r="Q109" s="366"/>
      <c r="R109" s="366"/>
      <c r="S109" s="366"/>
      <c r="T109" s="366"/>
      <c r="U109" s="366"/>
      <c r="V109" s="366"/>
    </row>
    <row r="110" spans="2:22" ht="12.75" customHeight="1" x14ac:dyDescent="0.25">
      <c r="B110" s="366"/>
      <c r="C110" s="366"/>
      <c r="D110" s="366"/>
      <c r="E110" s="366"/>
      <c r="F110" s="366"/>
      <c r="G110" s="366"/>
      <c r="H110" s="365"/>
      <c r="I110" s="365"/>
      <c r="J110" s="364"/>
      <c r="K110" s="364"/>
      <c r="L110" s="366"/>
      <c r="M110" s="409"/>
      <c r="N110" s="409"/>
      <c r="O110" s="409"/>
      <c r="P110" s="366"/>
      <c r="Q110" s="366"/>
      <c r="R110" s="366"/>
      <c r="S110" s="366"/>
      <c r="T110" s="366"/>
      <c r="U110" s="366"/>
      <c r="V110" s="366"/>
    </row>
    <row r="111" spans="2:22" ht="12.75" customHeight="1" x14ac:dyDescent="0.25">
      <c r="B111" s="366"/>
      <c r="C111" s="366"/>
      <c r="D111" s="366"/>
      <c r="E111" s="366"/>
      <c r="F111" s="366"/>
      <c r="G111" s="366"/>
      <c r="H111" s="365"/>
      <c r="I111" s="365"/>
      <c r="J111" s="364"/>
      <c r="K111" s="364"/>
      <c r="L111" s="366"/>
      <c r="M111" s="409"/>
      <c r="N111" s="409"/>
      <c r="O111" s="409"/>
      <c r="P111" s="366"/>
      <c r="Q111" s="366"/>
      <c r="R111" s="366"/>
      <c r="S111" s="366"/>
      <c r="T111" s="366"/>
      <c r="U111" s="366"/>
      <c r="V111" s="366"/>
    </row>
    <row r="112" spans="2:22" ht="12.75" customHeight="1" x14ac:dyDescent="0.25">
      <c r="B112" s="366"/>
      <c r="C112" s="366"/>
      <c r="D112" s="366"/>
      <c r="E112" s="366"/>
      <c r="F112" s="366"/>
      <c r="G112" s="366"/>
      <c r="H112" s="365"/>
      <c r="I112" s="365"/>
      <c r="J112" s="364"/>
      <c r="K112" s="364"/>
      <c r="L112" s="366"/>
      <c r="M112" s="409"/>
      <c r="N112" s="409"/>
      <c r="O112" s="409"/>
      <c r="P112" s="366"/>
      <c r="Q112" s="366"/>
      <c r="R112" s="366"/>
      <c r="S112" s="366"/>
      <c r="T112" s="366"/>
      <c r="U112" s="366"/>
      <c r="V112" s="366"/>
    </row>
    <row r="113" spans="2:22" ht="12.75" customHeight="1" x14ac:dyDescent="0.25">
      <c r="B113" s="366"/>
      <c r="C113" s="366"/>
      <c r="D113" s="366"/>
      <c r="E113" s="366"/>
      <c r="F113" s="366"/>
      <c r="G113" s="366"/>
      <c r="H113" s="365"/>
      <c r="I113" s="365"/>
      <c r="J113" s="364"/>
      <c r="K113" s="364"/>
      <c r="L113" s="366"/>
      <c r="M113" s="409"/>
      <c r="N113" s="409"/>
      <c r="O113" s="409"/>
      <c r="P113" s="366"/>
      <c r="Q113" s="366"/>
      <c r="R113" s="366"/>
      <c r="S113" s="366"/>
      <c r="T113" s="366"/>
      <c r="U113" s="366"/>
      <c r="V113" s="366"/>
    </row>
    <row r="114" spans="2:22" ht="12.75" customHeight="1" x14ac:dyDescent="0.25">
      <c r="B114" s="366"/>
      <c r="C114" s="366"/>
      <c r="D114" s="366"/>
      <c r="E114" s="366"/>
      <c r="F114" s="366"/>
      <c r="G114" s="366"/>
      <c r="H114" s="365"/>
      <c r="I114" s="365"/>
      <c r="J114" s="364"/>
      <c r="K114" s="364"/>
      <c r="L114" s="366"/>
      <c r="M114" s="409"/>
      <c r="N114" s="409"/>
      <c r="O114" s="409"/>
      <c r="P114" s="366"/>
      <c r="Q114" s="366"/>
      <c r="R114" s="366"/>
      <c r="S114" s="366"/>
      <c r="T114" s="366"/>
      <c r="U114" s="366"/>
      <c r="V114" s="366"/>
    </row>
    <row r="115" spans="2:22" ht="12.75" customHeight="1" x14ac:dyDescent="0.25">
      <c r="B115" s="366"/>
      <c r="C115" s="366"/>
      <c r="D115" s="366"/>
      <c r="E115" s="366"/>
      <c r="F115" s="366"/>
      <c r="G115" s="366"/>
      <c r="H115" s="365"/>
      <c r="I115" s="365"/>
      <c r="J115" s="364"/>
      <c r="K115" s="364"/>
      <c r="L115" s="366"/>
      <c r="M115" s="409"/>
      <c r="N115" s="409"/>
      <c r="O115" s="409"/>
      <c r="P115" s="366"/>
      <c r="Q115" s="366"/>
      <c r="R115" s="366"/>
      <c r="S115" s="366"/>
      <c r="T115" s="366"/>
      <c r="U115" s="366"/>
      <c r="V115" s="366"/>
    </row>
    <row r="116" spans="2:22" ht="12.75" customHeight="1" x14ac:dyDescent="0.25">
      <c r="B116" s="366"/>
      <c r="C116" s="366"/>
      <c r="D116" s="366"/>
      <c r="E116" s="366"/>
      <c r="F116" s="366"/>
      <c r="G116" s="366"/>
      <c r="H116" s="365"/>
      <c r="I116" s="365"/>
      <c r="J116" s="364"/>
      <c r="K116" s="364"/>
      <c r="L116" s="366"/>
      <c r="M116" s="409"/>
      <c r="N116" s="409"/>
      <c r="O116" s="409"/>
      <c r="P116" s="366"/>
      <c r="Q116" s="366"/>
      <c r="R116" s="366"/>
      <c r="S116" s="366"/>
      <c r="T116" s="366"/>
      <c r="U116" s="366"/>
      <c r="V116" s="366"/>
    </row>
    <row r="117" spans="2:22" ht="12.75" customHeight="1" x14ac:dyDescent="0.25">
      <c r="B117" s="366"/>
      <c r="C117" s="366"/>
      <c r="D117" s="366"/>
      <c r="E117" s="366"/>
      <c r="F117" s="366"/>
      <c r="G117" s="366"/>
      <c r="H117" s="365"/>
      <c r="I117" s="365"/>
      <c r="J117" s="364"/>
      <c r="K117" s="364"/>
      <c r="L117" s="366"/>
      <c r="M117" s="409"/>
      <c r="N117" s="409"/>
      <c r="O117" s="409"/>
      <c r="P117" s="366"/>
      <c r="Q117" s="366"/>
      <c r="R117" s="366"/>
      <c r="S117" s="366"/>
      <c r="T117" s="366"/>
      <c r="U117" s="366"/>
      <c r="V117" s="366"/>
    </row>
    <row r="118" spans="2:22" ht="12.75" customHeight="1" x14ac:dyDescent="0.25">
      <c r="B118" s="366"/>
      <c r="C118" s="366"/>
      <c r="D118" s="366"/>
      <c r="E118" s="366"/>
      <c r="F118" s="366"/>
      <c r="G118" s="366"/>
      <c r="H118" s="365"/>
      <c r="I118" s="365"/>
      <c r="J118" s="364"/>
      <c r="K118" s="364"/>
      <c r="L118" s="366"/>
      <c r="M118" s="409"/>
      <c r="N118" s="409"/>
      <c r="O118" s="409"/>
      <c r="P118" s="366"/>
      <c r="Q118" s="366"/>
      <c r="R118" s="366"/>
      <c r="S118" s="366"/>
      <c r="T118" s="366"/>
      <c r="U118" s="366"/>
      <c r="V118" s="366"/>
    </row>
    <row r="119" spans="2:22" ht="12.75" customHeight="1" x14ac:dyDescent="0.25">
      <c r="B119" s="366"/>
      <c r="C119" s="366"/>
      <c r="D119" s="366"/>
      <c r="E119" s="366"/>
      <c r="F119" s="366"/>
      <c r="G119" s="366"/>
      <c r="H119" s="365"/>
      <c r="I119" s="365"/>
      <c r="J119" s="364"/>
      <c r="K119" s="364"/>
      <c r="L119" s="366"/>
      <c r="M119" s="409"/>
      <c r="N119" s="409"/>
      <c r="O119" s="409"/>
      <c r="P119" s="366"/>
      <c r="Q119" s="366"/>
      <c r="R119" s="366"/>
      <c r="S119" s="366"/>
      <c r="T119" s="366"/>
      <c r="U119" s="366"/>
      <c r="V119" s="366"/>
    </row>
    <row r="120" spans="2:22" ht="12.75" customHeight="1" x14ac:dyDescent="0.25">
      <c r="B120" s="366"/>
      <c r="C120" s="366"/>
      <c r="D120" s="366"/>
      <c r="E120" s="366"/>
      <c r="F120" s="366"/>
      <c r="G120" s="366"/>
      <c r="H120" s="365"/>
      <c r="I120" s="365"/>
      <c r="J120" s="364"/>
      <c r="K120" s="364"/>
      <c r="L120" s="366"/>
      <c r="M120" s="409"/>
      <c r="N120" s="409"/>
      <c r="O120" s="409"/>
      <c r="P120" s="366"/>
      <c r="Q120" s="366"/>
      <c r="R120" s="366"/>
      <c r="S120" s="366"/>
      <c r="T120" s="366"/>
      <c r="U120" s="366"/>
      <c r="V120" s="366"/>
    </row>
    <row r="121" spans="2:22" ht="12.75" customHeight="1" x14ac:dyDescent="0.25">
      <c r="B121" s="366"/>
      <c r="C121" s="366"/>
      <c r="D121" s="366"/>
      <c r="E121" s="366"/>
      <c r="F121" s="366"/>
      <c r="G121" s="366"/>
      <c r="H121" s="365"/>
      <c r="I121" s="365"/>
      <c r="J121" s="364"/>
      <c r="K121" s="364"/>
      <c r="L121" s="366"/>
      <c r="M121" s="409"/>
      <c r="N121" s="409"/>
      <c r="O121" s="409"/>
      <c r="P121" s="366"/>
      <c r="Q121" s="366"/>
      <c r="R121" s="366"/>
      <c r="S121" s="366"/>
      <c r="T121" s="366"/>
      <c r="U121" s="366"/>
      <c r="V121" s="366"/>
    </row>
    <row r="122" spans="2:22" ht="12.75" customHeight="1" x14ac:dyDescent="0.25">
      <c r="B122" s="366"/>
      <c r="C122" s="366"/>
      <c r="D122" s="366"/>
      <c r="E122" s="366"/>
      <c r="F122" s="366"/>
      <c r="G122" s="366"/>
      <c r="H122" s="365"/>
      <c r="I122" s="365"/>
      <c r="J122" s="364"/>
      <c r="K122" s="364"/>
      <c r="L122" s="366"/>
      <c r="M122" s="409"/>
      <c r="N122" s="409"/>
      <c r="O122" s="409"/>
      <c r="P122" s="366"/>
      <c r="Q122" s="366"/>
      <c r="R122" s="366"/>
      <c r="S122" s="366"/>
      <c r="T122" s="366"/>
      <c r="U122" s="366"/>
      <c r="V122" s="366"/>
    </row>
    <row r="123" spans="2:22" ht="12.75" customHeight="1" x14ac:dyDescent="0.25">
      <c r="B123" s="366"/>
      <c r="C123" s="366"/>
      <c r="D123" s="366"/>
      <c r="E123" s="366"/>
      <c r="F123" s="366"/>
      <c r="G123" s="366"/>
      <c r="H123" s="365"/>
      <c r="I123" s="365"/>
      <c r="J123" s="364"/>
      <c r="K123" s="364"/>
      <c r="L123" s="366"/>
      <c r="M123" s="409"/>
      <c r="N123" s="409"/>
      <c r="O123" s="409"/>
      <c r="P123" s="366"/>
      <c r="Q123" s="366"/>
      <c r="R123" s="366"/>
      <c r="S123" s="366"/>
      <c r="T123" s="366"/>
      <c r="U123" s="366"/>
      <c r="V123" s="366"/>
    </row>
    <row r="124" spans="2:22" ht="12.75" customHeight="1" x14ac:dyDescent="0.25">
      <c r="B124" s="366"/>
      <c r="C124" s="366"/>
      <c r="D124" s="366"/>
      <c r="E124" s="366"/>
      <c r="F124" s="366"/>
      <c r="G124" s="366"/>
      <c r="H124" s="365"/>
      <c r="I124" s="365"/>
      <c r="J124" s="364"/>
      <c r="K124" s="364"/>
      <c r="L124" s="366"/>
      <c r="M124" s="409"/>
      <c r="N124" s="409"/>
      <c r="O124" s="409"/>
      <c r="P124" s="366"/>
      <c r="Q124" s="366"/>
      <c r="R124" s="366"/>
      <c r="S124" s="366"/>
      <c r="T124" s="366"/>
      <c r="U124" s="366"/>
      <c r="V124" s="366"/>
    </row>
    <row r="125" spans="2:22" ht="12.75" customHeight="1" x14ac:dyDescent="0.25">
      <c r="B125" s="366"/>
      <c r="C125" s="366"/>
      <c r="D125" s="366"/>
      <c r="E125" s="366"/>
      <c r="F125" s="366"/>
      <c r="G125" s="366"/>
      <c r="H125" s="365"/>
      <c r="I125" s="365"/>
      <c r="J125" s="364"/>
      <c r="K125" s="364"/>
      <c r="L125" s="366"/>
      <c r="M125" s="409"/>
      <c r="N125" s="409"/>
      <c r="O125" s="409"/>
      <c r="P125" s="366"/>
      <c r="Q125" s="366"/>
      <c r="R125" s="366"/>
      <c r="S125" s="366"/>
      <c r="T125" s="366"/>
      <c r="U125" s="366"/>
      <c r="V125" s="366"/>
    </row>
    <row r="126" spans="2:22" ht="12.75" customHeight="1" x14ac:dyDescent="0.25">
      <c r="B126" s="366"/>
      <c r="C126" s="366"/>
      <c r="D126" s="366"/>
      <c r="E126" s="366"/>
      <c r="F126" s="366"/>
      <c r="G126" s="366"/>
      <c r="H126" s="365"/>
      <c r="I126" s="365"/>
      <c r="J126" s="364"/>
      <c r="K126" s="364"/>
      <c r="L126" s="366"/>
      <c r="M126" s="409"/>
      <c r="N126" s="409"/>
      <c r="O126" s="409"/>
      <c r="P126" s="366"/>
      <c r="Q126" s="366"/>
      <c r="R126" s="366"/>
      <c r="S126" s="366"/>
      <c r="T126" s="366"/>
      <c r="U126" s="366"/>
      <c r="V126" s="366"/>
    </row>
    <row r="127" spans="2:22" ht="12.75" customHeight="1" x14ac:dyDescent="0.25">
      <c r="B127" s="366"/>
      <c r="C127" s="366"/>
      <c r="D127" s="366"/>
      <c r="E127" s="366"/>
      <c r="F127" s="366"/>
      <c r="G127" s="366"/>
      <c r="H127" s="365"/>
      <c r="I127" s="365"/>
      <c r="J127" s="364"/>
      <c r="K127" s="364"/>
      <c r="L127" s="366"/>
      <c r="M127" s="409"/>
      <c r="N127" s="409"/>
      <c r="O127" s="409"/>
      <c r="P127" s="366"/>
      <c r="Q127" s="366"/>
      <c r="R127" s="366"/>
      <c r="S127" s="366"/>
      <c r="T127" s="366"/>
      <c r="U127" s="366"/>
      <c r="V127" s="366"/>
    </row>
    <row r="128" spans="2:22" ht="12.75" customHeight="1" x14ac:dyDescent="0.25">
      <c r="B128" s="366"/>
      <c r="C128" s="366"/>
      <c r="D128" s="366"/>
      <c r="E128" s="366"/>
      <c r="F128" s="366"/>
      <c r="G128" s="366"/>
      <c r="H128" s="365"/>
      <c r="I128" s="365"/>
      <c r="J128" s="364"/>
      <c r="K128" s="364"/>
      <c r="L128" s="366"/>
      <c r="M128" s="409"/>
      <c r="N128" s="409"/>
      <c r="O128" s="409"/>
      <c r="P128" s="366"/>
      <c r="Q128" s="366"/>
      <c r="R128" s="366"/>
      <c r="S128" s="366"/>
      <c r="T128" s="366"/>
      <c r="U128" s="366"/>
      <c r="V128" s="366"/>
    </row>
    <row r="129" spans="2:22" ht="12.75" customHeight="1" x14ac:dyDescent="0.25">
      <c r="B129" s="366"/>
      <c r="C129" s="366"/>
      <c r="D129" s="366"/>
      <c r="E129" s="366"/>
      <c r="F129" s="366"/>
      <c r="G129" s="366"/>
      <c r="H129" s="365"/>
      <c r="I129" s="365"/>
      <c r="J129" s="364"/>
      <c r="K129" s="364"/>
      <c r="L129" s="366"/>
      <c r="M129" s="409"/>
      <c r="N129" s="409"/>
      <c r="O129" s="409"/>
      <c r="P129" s="366"/>
      <c r="Q129" s="366"/>
      <c r="R129" s="366"/>
      <c r="S129" s="366"/>
      <c r="T129" s="366"/>
      <c r="U129" s="366"/>
      <c r="V129" s="366"/>
    </row>
    <row r="130" spans="2:22" ht="12.75" customHeight="1" x14ac:dyDescent="0.25">
      <c r="B130" s="366"/>
      <c r="C130" s="366"/>
      <c r="D130" s="366"/>
      <c r="E130" s="366"/>
      <c r="F130" s="366"/>
      <c r="G130" s="366"/>
      <c r="H130" s="365"/>
      <c r="I130" s="365"/>
      <c r="J130" s="364"/>
      <c r="K130" s="364"/>
      <c r="L130" s="366"/>
      <c r="M130" s="409"/>
      <c r="N130" s="409"/>
      <c r="O130" s="409"/>
      <c r="P130" s="366"/>
      <c r="Q130" s="366"/>
      <c r="R130" s="366"/>
      <c r="S130" s="366"/>
      <c r="T130" s="366"/>
      <c r="U130" s="366"/>
      <c r="V130" s="366"/>
    </row>
    <row r="131" spans="2:22" ht="12.75" customHeight="1" x14ac:dyDescent="0.25">
      <c r="B131" s="366"/>
      <c r="C131" s="366"/>
      <c r="D131" s="366"/>
      <c r="E131" s="366"/>
      <c r="F131" s="366"/>
      <c r="G131" s="366"/>
      <c r="H131" s="365"/>
      <c r="I131" s="365"/>
      <c r="J131" s="364"/>
      <c r="K131" s="364"/>
      <c r="L131" s="366"/>
      <c r="M131" s="409"/>
      <c r="N131" s="409"/>
      <c r="O131" s="409"/>
      <c r="P131" s="366"/>
      <c r="Q131" s="366"/>
      <c r="R131" s="366"/>
      <c r="S131" s="366"/>
      <c r="T131" s="366"/>
      <c r="U131" s="366"/>
      <c r="V131" s="366"/>
    </row>
    <row r="132" spans="2:22" ht="12.75" customHeight="1" x14ac:dyDescent="0.25">
      <c r="B132" s="366"/>
      <c r="C132" s="366"/>
      <c r="D132" s="366"/>
      <c r="E132" s="366"/>
      <c r="F132" s="366"/>
      <c r="G132" s="366"/>
      <c r="H132" s="365"/>
      <c r="I132" s="365"/>
      <c r="J132" s="364"/>
      <c r="K132" s="364"/>
      <c r="L132" s="366"/>
      <c r="M132" s="409"/>
      <c r="N132" s="409"/>
      <c r="O132" s="409"/>
      <c r="P132" s="366"/>
      <c r="Q132" s="366"/>
      <c r="R132" s="366"/>
      <c r="S132" s="366"/>
      <c r="T132" s="366"/>
      <c r="U132" s="366"/>
      <c r="V132" s="366"/>
    </row>
    <row r="133" spans="2:22" ht="12.75" customHeight="1" x14ac:dyDescent="0.25">
      <c r="B133" s="366"/>
      <c r="C133" s="366"/>
      <c r="D133" s="366"/>
      <c r="E133" s="366"/>
      <c r="F133" s="366"/>
      <c r="G133" s="366"/>
      <c r="H133" s="365"/>
      <c r="I133" s="365"/>
      <c r="J133" s="364"/>
      <c r="K133" s="364"/>
      <c r="L133" s="366"/>
      <c r="M133" s="409"/>
      <c r="N133" s="409"/>
      <c r="O133" s="409"/>
      <c r="P133" s="366"/>
      <c r="Q133" s="366"/>
      <c r="R133" s="366"/>
      <c r="S133" s="366"/>
      <c r="T133" s="366"/>
      <c r="U133" s="366"/>
      <c r="V133" s="366"/>
    </row>
    <row r="134" spans="2:22" ht="12.75" customHeight="1" x14ac:dyDescent="0.25">
      <c r="B134" s="366"/>
      <c r="C134" s="366"/>
      <c r="D134" s="366"/>
      <c r="E134" s="366"/>
      <c r="F134" s="366"/>
      <c r="G134" s="366"/>
      <c r="H134" s="365"/>
      <c r="I134" s="365"/>
      <c r="J134" s="364"/>
      <c r="K134" s="364"/>
      <c r="L134" s="366"/>
      <c r="M134" s="409"/>
      <c r="N134" s="409"/>
      <c r="O134" s="409"/>
      <c r="P134" s="366"/>
      <c r="Q134" s="366"/>
      <c r="R134" s="366"/>
      <c r="S134" s="366"/>
      <c r="T134" s="366"/>
      <c r="U134" s="366"/>
      <c r="V134" s="366"/>
    </row>
    <row r="135" spans="2:22" ht="12.75" customHeight="1" x14ac:dyDescent="0.25">
      <c r="B135" s="366"/>
      <c r="C135" s="366"/>
      <c r="D135" s="366"/>
      <c r="E135" s="366"/>
      <c r="F135" s="366"/>
      <c r="G135" s="366"/>
      <c r="H135" s="365"/>
      <c r="I135" s="365"/>
      <c r="J135" s="364"/>
      <c r="K135" s="364"/>
      <c r="L135" s="366"/>
      <c r="M135" s="409"/>
      <c r="N135" s="409"/>
      <c r="O135" s="409"/>
      <c r="P135" s="366"/>
      <c r="Q135" s="366"/>
      <c r="R135" s="366"/>
      <c r="S135" s="366"/>
      <c r="T135" s="366"/>
      <c r="U135" s="366"/>
      <c r="V135" s="366"/>
    </row>
    <row r="136" spans="2:22" ht="12.75" customHeight="1" x14ac:dyDescent="0.25">
      <c r="B136" s="366"/>
      <c r="C136" s="366"/>
      <c r="D136" s="366"/>
      <c r="E136" s="366"/>
      <c r="F136" s="366"/>
      <c r="G136" s="366"/>
      <c r="H136" s="365"/>
      <c r="I136" s="365"/>
      <c r="J136" s="364"/>
      <c r="K136" s="364"/>
      <c r="L136" s="366"/>
      <c r="M136" s="409"/>
      <c r="N136" s="409"/>
      <c r="O136" s="409"/>
      <c r="P136" s="366"/>
      <c r="Q136" s="366"/>
      <c r="R136" s="366"/>
      <c r="S136" s="366"/>
      <c r="T136" s="366"/>
      <c r="U136" s="366"/>
      <c r="V136" s="366"/>
    </row>
    <row r="137" spans="2:22" ht="12.75" customHeight="1" x14ac:dyDescent="0.25">
      <c r="B137" s="366"/>
      <c r="C137" s="366"/>
      <c r="D137" s="366"/>
      <c r="E137" s="366"/>
      <c r="F137" s="366"/>
      <c r="G137" s="366"/>
      <c r="H137" s="365"/>
      <c r="I137" s="365"/>
      <c r="J137" s="364"/>
      <c r="K137" s="364"/>
      <c r="L137" s="366"/>
      <c r="M137" s="409"/>
      <c r="N137" s="409"/>
      <c r="O137" s="409"/>
      <c r="P137" s="366"/>
      <c r="Q137" s="366"/>
      <c r="R137" s="366"/>
      <c r="S137" s="366"/>
      <c r="T137" s="366"/>
      <c r="U137" s="366"/>
      <c r="V137" s="366"/>
    </row>
    <row r="138" spans="2:22" ht="12.75" customHeight="1" x14ac:dyDescent="0.25">
      <c r="B138" s="366"/>
      <c r="C138" s="366"/>
      <c r="D138" s="366"/>
      <c r="E138" s="366"/>
      <c r="F138" s="366"/>
      <c r="G138" s="366"/>
      <c r="H138" s="365"/>
      <c r="I138" s="365"/>
      <c r="J138" s="364"/>
      <c r="K138" s="364"/>
      <c r="L138" s="366"/>
      <c r="M138" s="409"/>
      <c r="N138" s="409"/>
      <c r="O138" s="409"/>
      <c r="P138" s="366"/>
      <c r="Q138" s="366"/>
      <c r="R138" s="366"/>
      <c r="S138" s="366"/>
      <c r="T138" s="366"/>
      <c r="U138" s="366"/>
      <c r="V138" s="366"/>
    </row>
    <row r="139" spans="2:22" ht="12.75" customHeight="1" x14ac:dyDescent="0.25">
      <c r="B139" s="366"/>
      <c r="C139" s="366"/>
      <c r="D139" s="366"/>
      <c r="E139" s="366"/>
      <c r="F139" s="366"/>
      <c r="G139" s="366"/>
      <c r="H139" s="365"/>
      <c r="I139" s="365"/>
      <c r="J139" s="364"/>
      <c r="K139" s="364"/>
      <c r="L139" s="366"/>
      <c r="M139" s="409"/>
      <c r="N139" s="409"/>
      <c r="O139" s="409"/>
      <c r="P139" s="366"/>
      <c r="Q139" s="366"/>
      <c r="R139" s="366"/>
      <c r="S139" s="366"/>
      <c r="T139" s="366"/>
      <c r="U139" s="366"/>
      <c r="V139" s="366"/>
    </row>
    <row r="140" spans="2:22" ht="12.75" customHeight="1" x14ac:dyDescent="0.25">
      <c r="B140" s="366"/>
      <c r="C140" s="366"/>
      <c r="D140" s="366"/>
      <c r="E140" s="366"/>
      <c r="F140" s="366"/>
      <c r="G140" s="366"/>
      <c r="H140" s="365"/>
      <c r="I140" s="365"/>
      <c r="J140" s="364"/>
      <c r="K140" s="364"/>
      <c r="L140" s="366"/>
      <c r="M140" s="409"/>
      <c r="N140" s="409"/>
      <c r="O140" s="409"/>
      <c r="P140" s="366"/>
      <c r="Q140" s="366"/>
      <c r="R140" s="366"/>
      <c r="S140" s="366"/>
      <c r="T140" s="366"/>
      <c r="U140" s="366"/>
      <c r="V140" s="366"/>
    </row>
    <row r="141" spans="2:22" ht="12.75" customHeight="1" x14ac:dyDescent="0.25">
      <c r="B141" s="366"/>
      <c r="C141" s="366"/>
      <c r="D141" s="366"/>
      <c r="E141" s="366"/>
      <c r="F141" s="366"/>
      <c r="G141" s="366"/>
      <c r="H141" s="365"/>
      <c r="I141" s="365"/>
      <c r="J141" s="364"/>
      <c r="K141" s="364"/>
      <c r="L141" s="366"/>
      <c r="M141" s="409"/>
      <c r="N141" s="409"/>
      <c r="O141" s="409"/>
      <c r="P141" s="366"/>
      <c r="Q141" s="366"/>
      <c r="R141" s="366"/>
      <c r="S141" s="366"/>
      <c r="T141" s="366"/>
      <c r="U141" s="366"/>
      <c r="V141" s="366"/>
    </row>
    <row r="142" spans="2:22" ht="12.75" customHeight="1" x14ac:dyDescent="0.25">
      <c r="B142" s="366"/>
      <c r="C142" s="366"/>
      <c r="D142" s="366"/>
      <c r="E142" s="366"/>
      <c r="F142" s="366"/>
      <c r="G142" s="366"/>
      <c r="H142" s="365"/>
      <c r="I142" s="365"/>
      <c r="J142" s="364"/>
      <c r="K142" s="364"/>
      <c r="L142" s="366"/>
      <c r="M142" s="409"/>
      <c r="N142" s="409"/>
      <c r="O142" s="409"/>
      <c r="P142" s="366"/>
      <c r="Q142" s="366"/>
      <c r="R142" s="366"/>
      <c r="S142" s="366"/>
      <c r="T142" s="366"/>
      <c r="U142" s="366"/>
      <c r="V142" s="366"/>
    </row>
    <row r="143" spans="2:22" ht="12.75" customHeight="1" x14ac:dyDescent="0.25">
      <c r="B143" s="366"/>
      <c r="C143" s="366"/>
      <c r="D143" s="366"/>
      <c r="E143" s="366"/>
      <c r="F143" s="366"/>
      <c r="G143" s="366"/>
      <c r="H143" s="365"/>
      <c r="I143" s="365"/>
      <c r="J143" s="364"/>
      <c r="K143" s="364"/>
      <c r="L143" s="366"/>
      <c r="M143" s="409"/>
      <c r="N143" s="409"/>
      <c r="O143" s="409"/>
      <c r="P143" s="366"/>
      <c r="Q143" s="366"/>
      <c r="R143" s="366"/>
      <c r="S143" s="366"/>
      <c r="T143" s="366"/>
      <c r="U143" s="366"/>
      <c r="V143" s="366"/>
    </row>
    <row r="144" spans="2:22" ht="12.75" customHeight="1" x14ac:dyDescent="0.25">
      <c r="B144" s="366"/>
      <c r="C144" s="366"/>
      <c r="D144" s="366"/>
      <c r="E144" s="366"/>
      <c r="F144" s="366"/>
      <c r="G144" s="366"/>
      <c r="H144" s="365"/>
      <c r="I144" s="365"/>
      <c r="J144" s="364"/>
      <c r="K144" s="364"/>
      <c r="L144" s="366"/>
      <c r="M144" s="409"/>
      <c r="N144" s="409"/>
      <c r="O144" s="409"/>
      <c r="P144" s="366"/>
      <c r="Q144" s="366"/>
      <c r="R144" s="366"/>
      <c r="S144" s="366"/>
      <c r="T144" s="366"/>
      <c r="U144" s="366"/>
      <c r="V144" s="366"/>
    </row>
    <row r="145" spans="2:22" ht="12.75" customHeight="1" x14ac:dyDescent="0.25">
      <c r="B145" s="366"/>
      <c r="C145" s="366"/>
      <c r="D145" s="366"/>
      <c r="E145" s="366"/>
      <c r="F145" s="366"/>
      <c r="G145" s="366"/>
      <c r="H145" s="365"/>
      <c r="I145" s="365"/>
      <c r="J145" s="364"/>
      <c r="K145" s="364"/>
      <c r="L145" s="366"/>
      <c r="M145" s="409"/>
      <c r="N145" s="409"/>
      <c r="O145" s="409"/>
      <c r="P145" s="366"/>
      <c r="Q145" s="366"/>
      <c r="R145" s="366"/>
      <c r="S145" s="366"/>
      <c r="T145" s="366"/>
      <c r="U145" s="366"/>
      <c r="V145" s="366"/>
    </row>
    <row r="146" spans="2:22" ht="12.75" customHeight="1" x14ac:dyDescent="0.25">
      <c r="B146" s="366"/>
      <c r="C146" s="366"/>
      <c r="D146" s="366"/>
      <c r="E146" s="366"/>
      <c r="F146" s="366"/>
      <c r="G146" s="366"/>
      <c r="H146" s="365"/>
      <c r="I146" s="365"/>
      <c r="J146" s="364"/>
      <c r="K146" s="364"/>
      <c r="L146" s="366"/>
      <c r="M146" s="409"/>
      <c r="N146" s="409"/>
      <c r="O146" s="409"/>
      <c r="P146" s="366"/>
      <c r="Q146" s="366"/>
      <c r="R146" s="366"/>
      <c r="S146" s="366"/>
      <c r="T146" s="366"/>
      <c r="U146" s="366"/>
      <c r="V146" s="366"/>
    </row>
    <row r="147" spans="2:22" ht="12.75" customHeight="1" x14ac:dyDescent="0.25">
      <c r="B147" s="366"/>
      <c r="C147" s="366"/>
      <c r="D147" s="366"/>
      <c r="E147" s="366"/>
      <c r="F147" s="366"/>
      <c r="G147" s="366"/>
      <c r="H147" s="365"/>
      <c r="I147" s="365"/>
      <c r="J147" s="364"/>
      <c r="K147" s="364"/>
      <c r="L147" s="366"/>
      <c r="M147" s="409"/>
      <c r="N147" s="409"/>
      <c r="O147" s="409"/>
      <c r="P147" s="366"/>
      <c r="Q147" s="366"/>
      <c r="R147" s="366"/>
      <c r="S147" s="366"/>
      <c r="T147" s="366"/>
      <c r="U147" s="366"/>
      <c r="V147" s="366"/>
    </row>
    <row r="148" spans="2:22" ht="12.75" customHeight="1" x14ac:dyDescent="0.25">
      <c r="B148" s="366"/>
      <c r="C148" s="366"/>
      <c r="D148" s="366"/>
      <c r="E148" s="366"/>
      <c r="F148" s="366"/>
      <c r="G148" s="366"/>
      <c r="H148" s="365"/>
      <c r="I148" s="365"/>
      <c r="J148" s="364"/>
      <c r="K148" s="364"/>
      <c r="L148" s="366"/>
      <c r="M148" s="409"/>
      <c r="N148" s="409"/>
      <c r="O148" s="409"/>
      <c r="P148" s="366"/>
      <c r="Q148" s="366"/>
      <c r="R148" s="366"/>
      <c r="S148" s="366"/>
      <c r="T148" s="366"/>
      <c r="U148" s="366"/>
      <c r="V148" s="366"/>
    </row>
    <row r="149" spans="2:22" ht="12.75" customHeight="1" x14ac:dyDescent="0.25">
      <c r="B149" s="366"/>
      <c r="C149" s="366"/>
      <c r="D149" s="366"/>
      <c r="E149" s="366"/>
      <c r="F149" s="366"/>
      <c r="G149" s="366"/>
      <c r="H149" s="365"/>
      <c r="I149" s="365"/>
      <c r="J149" s="364"/>
      <c r="K149" s="364"/>
      <c r="L149" s="366"/>
      <c r="M149" s="409"/>
      <c r="N149" s="409"/>
      <c r="O149" s="409"/>
      <c r="P149" s="366"/>
      <c r="Q149" s="366"/>
      <c r="R149" s="366"/>
      <c r="S149" s="366"/>
      <c r="T149" s="366"/>
      <c r="U149" s="366"/>
      <c r="V149" s="366"/>
    </row>
    <row r="150" spans="2:22" ht="12.75" customHeight="1" x14ac:dyDescent="0.25">
      <c r="B150" s="366"/>
      <c r="C150" s="366"/>
      <c r="D150" s="366"/>
      <c r="E150" s="366"/>
      <c r="F150" s="366"/>
      <c r="G150" s="366"/>
      <c r="H150" s="365"/>
      <c r="I150" s="365"/>
      <c r="J150" s="364"/>
      <c r="K150" s="364"/>
      <c r="L150" s="366"/>
      <c r="M150" s="409"/>
      <c r="N150" s="409"/>
      <c r="O150" s="409"/>
      <c r="P150" s="366"/>
      <c r="Q150" s="366"/>
      <c r="R150" s="366"/>
      <c r="S150" s="366"/>
      <c r="T150" s="366"/>
      <c r="U150" s="366"/>
      <c r="V150" s="366"/>
    </row>
    <row r="151" spans="2:22" ht="12.75" customHeight="1" x14ac:dyDescent="0.25">
      <c r="B151" s="366"/>
      <c r="C151" s="366"/>
      <c r="D151" s="366"/>
      <c r="E151" s="366"/>
      <c r="F151" s="366"/>
      <c r="G151" s="366"/>
      <c r="H151" s="365"/>
      <c r="I151" s="365"/>
      <c r="J151" s="364"/>
      <c r="K151" s="364"/>
      <c r="L151" s="366"/>
      <c r="M151" s="409"/>
      <c r="N151" s="409"/>
      <c r="O151" s="409"/>
      <c r="P151" s="366"/>
      <c r="Q151" s="366"/>
      <c r="R151" s="366"/>
      <c r="S151" s="366"/>
      <c r="T151" s="366"/>
      <c r="U151" s="366"/>
      <c r="V151" s="366"/>
    </row>
    <row r="152" spans="2:22" ht="12.75" customHeight="1" x14ac:dyDescent="0.25">
      <c r="B152" s="366"/>
      <c r="C152" s="366"/>
      <c r="D152" s="366"/>
      <c r="E152" s="366"/>
      <c r="F152" s="366"/>
      <c r="G152" s="366"/>
      <c r="H152" s="365"/>
      <c r="I152" s="365"/>
      <c r="J152" s="364"/>
      <c r="K152" s="364"/>
      <c r="L152" s="366"/>
      <c r="M152" s="409"/>
      <c r="N152" s="409"/>
      <c r="O152" s="409"/>
      <c r="P152" s="366"/>
      <c r="Q152" s="366"/>
      <c r="R152" s="366"/>
      <c r="S152" s="366"/>
      <c r="T152" s="366"/>
      <c r="U152" s="366"/>
      <c r="V152" s="366"/>
    </row>
    <row r="153" spans="2:22" ht="12.75" customHeight="1" x14ac:dyDescent="0.25">
      <c r="B153" s="366"/>
      <c r="C153" s="366"/>
      <c r="D153" s="366"/>
      <c r="E153" s="366"/>
      <c r="F153" s="366"/>
      <c r="G153" s="366"/>
      <c r="H153" s="365"/>
      <c r="I153" s="365"/>
      <c r="J153" s="364"/>
      <c r="K153" s="364"/>
      <c r="L153" s="366"/>
      <c r="M153" s="409"/>
      <c r="N153" s="409"/>
      <c r="O153" s="409"/>
      <c r="P153" s="366"/>
      <c r="Q153" s="366"/>
      <c r="R153" s="366"/>
      <c r="S153" s="366"/>
      <c r="T153" s="366"/>
      <c r="U153" s="366"/>
      <c r="V153" s="366"/>
    </row>
    <row r="154" spans="2:22" ht="12.75" customHeight="1" x14ac:dyDescent="0.25">
      <c r="B154" s="366"/>
      <c r="C154" s="366"/>
      <c r="D154" s="366"/>
      <c r="E154" s="366"/>
      <c r="F154" s="366"/>
      <c r="G154" s="366"/>
      <c r="H154" s="365"/>
      <c r="I154" s="365"/>
      <c r="J154" s="364"/>
      <c r="K154" s="364"/>
      <c r="L154" s="366"/>
      <c r="M154" s="409"/>
      <c r="N154" s="409"/>
      <c r="O154" s="409"/>
      <c r="P154" s="366"/>
      <c r="Q154" s="366"/>
      <c r="R154" s="366"/>
      <c r="S154" s="366"/>
      <c r="T154" s="366"/>
      <c r="U154" s="366"/>
      <c r="V154" s="366"/>
    </row>
    <row r="155" spans="2:22" ht="12.75" customHeight="1" x14ac:dyDescent="0.25">
      <c r="B155" s="366"/>
      <c r="C155" s="366"/>
      <c r="D155" s="366"/>
      <c r="E155" s="366"/>
      <c r="F155" s="366"/>
      <c r="G155" s="366"/>
      <c r="H155" s="365"/>
      <c r="I155" s="365"/>
      <c r="J155" s="364"/>
      <c r="K155" s="364"/>
      <c r="L155" s="366"/>
      <c r="M155" s="409"/>
      <c r="N155" s="409"/>
      <c r="O155" s="409"/>
      <c r="P155" s="366"/>
      <c r="Q155" s="366"/>
      <c r="R155" s="366"/>
      <c r="S155" s="366"/>
      <c r="T155" s="366"/>
      <c r="U155" s="366"/>
      <c r="V155" s="366"/>
    </row>
    <row r="156" spans="2:22" ht="12.75" customHeight="1" x14ac:dyDescent="0.25">
      <c r="B156" s="366"/>
      <c r="C156" s="366"/>
      <c r="D156" s="366"/>
      <c r="E156" s="366"/>
      <c r="F156" s="366"/>
      <c r="G156" s="366"/>
      <c r="H156" s="365"/>
      <c r="I156" s="365"/>
      <c r="J156" s="364"/>
      <c r="K156" s="364"/>
      <c r="L156" s="366"/>
      <c r="M156" s="409"/>
      <c r="N156" s="409"/>
      <c r="O156" s="409"/>
      <c r="P156" s="366"/>
      <c r="Q156" s="366"/>
      <c r="R156" s="366"/>
      <c r="S156" s="366"/>
      <c r="T156" s="366"/>
      <c r="U156" s="366"/>
      <c r="V156" s="366"/>
    </row>
    <row r="157" spans="2:22" ht="12.75" customHeight="1" x14ac:dyDescent="0.25">
      <c r="B157" s="366"/>
      <c r="C157" s="366"/>
      <c r="D157" s="366"/>
      <c r="E157" s="366"/>
      <c r="F157" s="366"/>
      <c r="G157" s="366"/>
      <c r="H157" s="365"/>
      <c r="I157" s="365"/>
      <c r="J157" s="364"/>
      <c r="K157" s="364"/>
      <c r="L157" s="366"/>
      <c r="M157" s="409"/>
      <c r="N157" s="409"/>
      <c r="O157" s="409"/>
      <c r="P157" s="366"/>
      <c r="Q157" s="366"/>
      <c r="R157" s="366"/>
      <c r="S157" s="366"/>
      <c r="T157" s="366"/>
      <c r="U157" s="366"/>
      <c r="V157" s="366"/>
    </row>
    <row r="158" spans="2:22" ht="12.75" customHeight="1" x14ac:dyDescent="0.25">
      <c r="B158" s="366"/>
      <c r="C158" s="366"/>
      <c r="D158" s="366"/>
      <c r="E158" s="366"/>
      <c r="F158" s="366"/>
      <c r="G158" s="366"/>
      <c r="H158" s="365"/>
      <c r="I158" s="365"/>
      <c r="J158" s="364"/>
      <c r="K158" s="364"/>
      <c r="L158" s="366"/>
      <c r="M158" s="409"/>
      <c r="N158" s="409"/>
      <c r="O158" s="409"/>
      <c r="P158" s="366"/>
      <c r="Q158" s="366"/>
      <c r="R158" s="366"/>
      <c r="S158" s="366"/>
      <c r="T158" s="366"/>
      <c r="U158" s="366"/>
      <c r="V158" s="366"/>
    </row>
    <row r="159" spans="2:22" ht="12.75" customHeight="1" x14ac:dyDescent="0.25">
      <c r="B159" s="366"/>
      <c r="C159" s="366"/>
      <c r="D159" s="366"/>
      <c r="E159" s="366"/>
      <c r="F159" s="366"/>
      <c r="G159" s="366"/>
      <c r="H159" s="365"/>
      <c r="I159" s="365"/>
      <c r="J159" s="364"/>
      <c r="K159" s="364"/>
      <c r="L159" s="366"/>
      <c r="M159" s="409"/>
      <c r="N159" s="409"/>
      <c r="O159" s="409"/>
      <c r="P159" s="366"/>
      <c r="Q159" s="366"/>
      <c r="R159" s="366"/>
      <c r="S159" s="366"/>
      <c r="T159" s="366"/>
      <c r="U159" s="366"/>
      <c r="V159" s="366"/>
    </row>
    <row r="160" spans="2:22" ht="12.75" customHeight="1" x14ac:dyDescent="0.25">
      <c r="B160" s="366"/>
      <c r="C160" s="366"/>
      <c r="D160" s="366"/>
      <c r="E160" s="366"/>
      <c r="F160" s="366"/>
      <c r="G160" s="366"/>
      <c r="H160" s="365"/>
      <c r="I160" s="365"/>
      <c r="J160" s="364"/>
      <c r="K160" s="364"/>
      <c r="L160" s="366"/>
      <c r="M160" s="409"/>
      <c r="N160" s="409"/>
      <c r="O160" s="409"/>
      <c r="P160" s="366"/>
      <c r="Q160" s="366"/>
      <c r="R160" s="366"/>
      <c r="S160" s="366"/>
      <c r="T160" s="366"/>
      <c r="U160" s="366"/>
      <c r="V160" s="366"/>
    </row>
    <row r="161" spans="2:22" ht="12.75" customHeight="1" x14ac:dyDescent="0.25">
      <c r="B161" s="366"/>
      <c r="C161" s="366"/>
      <c r="D161" s="366"/>
      <c r="E161" s="366"/>
      <c r="F161" s="366"/>
      <c r="G161" s="366"/>
      <c r="H161" s="365"/>
      <c r="I161" s="365"/>
      <c r="J161" s="364"/>
      <c r="K161" s="364"/>
      <c r="L161" s="366"/>
      <c r="M161" s="409"/>
      <c r="N161" s="409"/>
      <c r="O161" s="409"/>
      <c r="P161" s="366"/>
      <c r="Q161" s="366"/>
      <c r="R161" s="366"/>
      <c r="S161" s="366"/>
      <c r="T161" s="366"/>
      <c r="U161" s="366"/>
      <c r="V161" s="366"/>
    </row>
    <row r="162" spans="2:22" ht="12.75" customHeight="1" x14ac:dyDescent="0.25">
      <c r="B162" s="366"/>
      <c r="C162" s="366"/>
      <c r="D162" s="366"/>
      <c r="E162" s="366"/>
      <c r="F162" s="366"/>
      <c r="G162" s="366"/>
      <c r="H162" s="365"/>
      <c r="I162" s="365"/>
      <c r="J162" s="364"/>
      <c r="K162" s="364"/>
      <c r="L162" s="366"/>
      <c r="M162" s="409"/>
      <c r="N162" s="409"/>
      <c r="O162" s="409"/>
      <c r="P162" s="366"/>
      <c r="Q162" s="366"/>
      <c r="R162" s="366"/>
      <c r="S162" s="366"/>
      <c r="T162" s="366"/>
      <c r="U162" s="366"/>
      <c r="V162" s="366"/>
    </row>
    <row r="163" spans="2:22" ht="12.75" customHeight="1" x14ac:dyDescent="0.25">
      <c r="B163" s="366"/>
      <c r="C163" s="366"/>
      <c r="D163" s="366"/>
      <c r="E163" s="366"/>
      <c r="F163" s="366"/>
      <c r="G163" s="366"/>
      <c r="H163" s="365"/>
      <c r="I163" s="365"/>
      <c r="J163" s="364"/>
      <c r="K163" s="364"/>
      <c r="L163" s="366"/>
      <c r="M163" s="409"/>
      <c r="N163" s="409"/>
      <c r="O163" s="409"/>
      <c r="P163" s="366"/>
      <c r="Q163" s="366"/>
      <c r="R163" s="366"/>
      <c r="S163" s="366"/>
      <c r="T163" s="366"/>
      <c r="U163" s="366"/>
      <c r="V163" s="366"/>
    </row>
    <row r="164" spans="2:22" ht="12.75" customHeight="1" x14ac:dyDescent="0.25">
      <c r="B164" s="366"/>
      <c r="C164" s="366"/>
      <c r="D164" s="366"/>
      <c r="E164" s="366"/>
      <c r="F164" s="366"/>
      <c r="G164" s="366"/>
      <c r="H164" s="365"/>
      <c r="I164" s="365"/>
      <c r="J164" s="364"/>
      <c r="K164" s="364"/>
      <c r="L164" s="366"/>
      <c r="M164" s="409"/>
      <c r="N164" s="409"/>
      <c r="O164" s="409"/>
      <c r="P164" s="366"/>
      <c r="Q164" s="366"/>
      <c r="R164" s="366"/>
      <c r="S164" s="366"/>
      <c r="T164" s="366"/>
      <c r="U164" s="366"/>
      <c r="V164" s="366"/>
    </row>
    <row r="165" spans="2:22" ht="12.75" customHeight="1" x14ac:dyDescent="0.25">
      <c r="B165" s="366"/>
      <c r="C165" s="366"/>
      <c r="D165" s="366"/>
      <c r="E165" s="366"/>
      <c r="F165" s="366"/>
      <c r="G165" s="366"/>
      <c r="H165" s="365"/>
      <c r="I165" s="365"/>
      <c r="J165" s="364"/>
      <c r="K165" s="364"/>
      <c r="L165" s="366"/>
      <c r="M165" s="409"/>
      <c r="N165" s="409"/>
      <c r="O165" s="409"/>
      <c r="P165" s="366"/>
      <c r="Q165" s="366"/>
      <c r="R165" s="366"/>
      <c r="S165" s="366"/>
      <c r="T165" s="366"/>
      <c r="U165" s="366"/>
      <c r="V165" s="366"/>
    </row>
    <row r="166" spans="2:22" ht="12.75" customHeight="1" x14ac:dyDescent="0.25">
      <c r="B166" s="366"/>
      <c r="C166" s="366"/>
      <c r="D166" s="366"/>
      <c r="E166" s="366"/>
      <c r="F166" s="366"/>
      <c r="G166" s="366"/>
      <c r="H166" s="365"/>
      <c r="I166" s="365"/>
      <c r="J166" s="364"/>
      <c r="K166" s="364"/>
      <c r="L166" s="366"/>
      <c r="M166" s="409"/>
      <c r="N166" s="409"/>
      <c r="O166" s="409"/>
      <c r="P166" s="366"/>
      <c r="Q166" s="366"/>
      <c r="R166" s="366"/>
      <c r="S166" s="366"/>
      <c r="T166" s="366"/>
      <c r="U166" s="366"/>
      <c r="V166" s="366"/>
    </row>
    <row r="167" spans="2:22" ht="12.75" customHeight="1" x14ac:dyDescent="0.25">
      <c r="B167" s="366"/>
      <c r="C167" s="366"/>
      <c r="D167" s="366"/>
      <c r="E167" s="366"/>
      <c r="F167" s="366"/>
      <c r="G167" s="366"/>
      <c r="H167" s="365"/>
      <c r="I167" s="365"/>
      <c r="J167" s="364"/>
      <c r="K167" s="364"/>
      <c r="L167" s="366"/>
      <c r="M167" s="409"/>
      <c r="N167" s="409"/>
      <c r="O167" s="409"/>
      <c r="P167" s="366"/>
      <c r="Q167" s="366"/>
      <c r="R167" s="366"/>
      <c r="S167" s="366"/>
      <c r="T167" s="366"/>
      <c r="U167" s="366"/>
      <c r="V167" s="366"/>
    </row>
    <row r="168" spans="2:22" ht="12.75" customHeight="1" x14ac:dyDescent="0.25">
      <c r="B168" s="366"/>
      <c r="C168" s="366"/>
      <c r="D168" s="366"/>
      <c r="E168" s="366"/>
      <c r="F168" s="366"/>
      <c r="G168" s="366"/>
      <c r="H168" s="365"/>
      <c r="I168" s="365"/>
      <c r="J168" s="364"/>
      <c r="K168" s="364"/>
      <c r="L168" s="366"/>
      <c r="M168" s="409"/>
      <c r="N168" s="409"/>
      <c r="O168" s="409"/>
      <c r="P168" s="366"/>
      <c r="Q168" s="366"/>
      <c r="R168" s="366"/>
      <c r="S168" s="366"/>
      <c r="T168" s="366"/>
      <c r="U168" s="366"/>
      <c r="V168" s="366"/>
    </row>
    <row r="169" spans="2:22" ht="12.75" customHeight="1" x14ac:dyDescent="0.25">
      <c r="B169" s="366"/>
      <c r="C169" s="366"/>
      <c r="D169" s="366"/>
      <c r="E169" s="366"/>
      <c r="F169" s="366"/>
      <c r="G169" s="366"/>
      <c r="H169" s="365"/>
      <c r="I169" s="365"/>
      <c r="J169" s="364"/>
      <c r="K169" s="364"/>
      <c r="L169" s="366"/>
      <c r="M169" s="409"/>
      <c r="N169" s="409"/>
      <c r="O169" s="409"/>
      <c r="P169" s="366"/>
      <c r="Q169" s="366"/>
      <c r="R169" s="366"/>
      <c r="S169" s="366"/>
      <c r="T169" s="366"/>
      <c r="U169" s="366"/>
      <c r="V169" s="366"/>
    </row>
    <row r="170" spans="2:22" ht="12.75" customHeight="1" x14ac:dyDescent="0.25">
      <c r="B170" s="366"/>
      <c r="C170" s="366"/>
      <c r="D170" s="366"/>
      <c r="E170" s="366"/>
      <c r="F170" s="366"/>
      <c r="G170" s="366"/>
      <c r="H170" s="365"/>
      <c r="I170" s="365"/>
      <c r="J170" s="364"/>
      <c r="K170" s="364"/>
      <c r="L170" s="366"/>
      <c r="M170" s="409"/>
      <c r="N170" s="409"/>
      <c r="O170" s="409"/>
      <c r="P170" s="366"/>
      <c r="Q170" s="366"/>
      <c r="R170" s="366"/>
      <c r="S170" s="366"/>
      <c r="T170" s="366"/>
      <c r="U170" s="366"/>
      <c r="V170" s="366"/>
    </row>
    <row r="171" spans="2:22" ht="12.75" customHeight="1" x14ac:dyDescent="0.25">
      <c r="B171" s="366"/>
      <c r="C171" s="366"/>
      <c r="D171" s="366"/>
      <c r="E171" s="366"/>
      <c r="F171" s="366"/>
      <c r="G171" s="366"/>
      <c r="H171" s="365"/>
      <c r="I171" s="365"/>
      <c r="J171" s="364"/>
      <c r="K171" s="364"/>
      <c r="L171" s="366"/>
      <c r="M171" s="409"/>
      <c r="N171" s="409"/>
      <c r="O171" s="409"/>
      <c r="P171" s="366"/>
      <c r="Q171" s="366"/>
      <c r="R171" s="366"/>
      <c r="S171" s="366"/>
      <c r="T171" s="366"/>
      <c r="U171" s="366"/>
      <c r="V171" s="366"/>
    </row>
    <row r="172" spans="2:22" ht="12.75" customHeight="1" x14ac:dyDescent="0.25">
      <c r="B172" s="366"/>
      <c r="C172" s="366"/>
      <c r="D172" s="366"/>
      <c r="E172" s="366"/>
      <c r="F172" s="366"/>
      <c r="G172" s="366"/>
      <c r="H172" s="365"/>
      <c r="I172" s="365"/>
      <c r="J172" s="364"/>
      <c r="K172" s="364"/>
      <c r="L172" s="366"/>
      <c r="M172" s="409"/>
      <c r="N172" s="409"/>
      <c r="O172" s="409"/>
      <c r="P172" s="366"/>
      <c r="Q172" s="366"/>
      <c r="R172" s="366"/>
      <c r="S172" s="366"/>
      <c r="T172" s="366"/>
      <c r="U172" s="366"/>
      <c r="V172" s="366"/>
    </row>
    <row r="173" spans="2:22" ht="12.75" customHeight="1" x14ac:dyDescent="0.25">
      <c r="B173" s="366"/>
      <c r="C173" s="366"/>
      <c r="D173" s="366"/>
      <c r="E173" s="366"/>
      <c r="F173" s="366"/>
      <c r="G173" s="366"/>
      <c r="H173" s="365"/>
      <c r="I173" s="365"/>
      <c r="J173" s="364"/>
      <c r="K173" s="364"/>
      <c r="L173" s="366"/>
      <c r="M173" s="409"/>
      <c r="N173" s="409"/>
      <c r="O173" s="409"/>
      <c r="P173" s="366"/>
      <c r="Q173" s="366"/>
      <c r="R173" s="366"/>
      <c r="S173" s="366"/>
      <c r="T173" s="366"/>
      <c r="U173" s="366"/>
      <c r="V173" s="366"/>
    </row>
    <row r="174" spans="2:22" ht="12.75" customHeight="1" x14ac:dyDescent="0.25">
      <c r="B174" s="366"/>
      <c r="C174" s="366"/>
      <c r="D174" s="366"/>
      <c r="E174" s="366"/>
      <c r="F174" s="366"/>
      <c r="G174" s="366"/>
      <c r="H174" s="365"/>
      <c r="I174" s="365"/>
      <c r="J174" s="364"/>
      <c r="K174" s="364"/>
      <c r="L174" s="366"/>
      <c r="M174" s="409"/>
      <c r="N174" s="409"/>
      <c r="O174" s="409"/>
      <c r="P174" s="366"/>
      <c r="Q174" s="366"/>
      <c r="R174" s="366"/>
      <c r="S174" s="366"/>
      <c r="T174" s="366"/>
      <c r="U174" s="366"/>
      <c r="V174" s="366"/>
    </row>
    <row r="175" spans="2:22" ht="12.75" customHeight="1" x14ac:dyDescent="0.25">
      <c r="B175" s="366"/>
      <c r="C175" s="366"/>
      <c r="D175" s="366"/>
      <c r="E175" s="366"/>
      <c r="F175" s="366"/>
      <c r="G175" s="366"/>
      <c r="H175" s="365"/>
      <c r="I175" s="365"/>
      <c r="J175" s="364"/>
      <c r="K175" s="364"/>
      <c r="L175" s="366"/>
      <c r="M175" s="409"/>
      <c r="N175" s="409"/>
      <c r="O175" s="409"/>
      <c r="P175" s="366"/>
      <c r="Q175" s="366"/>
      <c r="R175" s="366"/>
      <c r="S175" s="366"/>
      <c r="T175" s="366"/>
      <c r="U175" s="366"/>
      <c r="V175" s="366"/>
    </row>
    <row r="176" spans="2:22" ht="12.75" customHeight="1" x14ac:dyDescent="0.25">
      <c r="B176" s="366"/>
      <c r="C176" s="366"/>
      <c r="D176" s="366"/>
      <c r="E176" s="366"/>
      <c r="F176" s="366"/>
      <c r="G176" s="366"/>
      <c r="H176" s="365"/>
      <c r="I176" s="365"/>
      <c r="J176" s="364"/>
      <c r="K176" s="364"/>
      <c r="L176" s="366"/>
      <c r="M176" s="409"/>
      <c r="N176" s="409"/>
      <c r="O176" s="409"/>
      <c r="P176" s="366"/>
      <c r="Q176" s="366"/>
      <c r="R176" s="366"/>
      <c r="S176" s="366"/>
      <c r="T176" s="366"/>
      <c r="U176" s="366"/>
      <c r="V176" s="366"/>
    </row>
    <row r="177" spans="2:22" ht="12.75" customHeight="1" x14ac:dyDescent="0.25">
      <c r="B177" s="366"/>
      <c r="C177" s="366"/>
      <c r="D177" s="366"/>
      <c r="E177" s="366"/>
      <c r="F177" s="366"/>
      <c r="G177" s="366"/>
      <c r="H177" s="365"/>
      <c r="I177" s="365"/>
      <c r="J177" s="364"/>
      <c r="K177" s="364"/>
      <c r="L177" s="366"/>
      <c r="M177" s="409"/>
      <c r="N177" s="409"/>
      <c r="O177" s="409"/>
      <c r="P177" s="366"/>
      <c r="Q177" s="366"/>
      <c r="R177" s="366"/>
      <c r="S177" s="366"/>
      <c r="T177" s="366"/>
      <c r="U177" s="366"/>
      <c r="V177" s="366"/>
    </row>
    <row r="178" spans="2:22" ht="12.75" customHeight="1" x14ac:dyDescent="0.25">
      <c r="B178" s="366"/>
      <c r="C178" s="366"/>
      <c r="D178" s="366"/>
      <c r="E178" s="366"/>
      <c r="F178" s="366"/>
      <c r="G178" s="366"/>
      <c r="H178" s="365"/>
      <c r="I178" s="365"/>
      <c r="J178" s="364"/>
      <c r="K178" s="364"/>
      <c r="L178" s="366"/>
      <c r="M178" s="409"/>
      <c r="N178" s="409"/>
      <c r="O178" s="409"/>
      <c r="P178" s="366"/>
      <c r="Q178" s="366"/>
      <c r="R178" s="366"/>
      <c r="S178" s="366"/>
      <c r="T178" s="366"/>
      <c r="U178" s="366"/>
      <c r="V178" s="366"/>
    </row>
    <row r="179" spans="2:22" ht="12.75" customHeight="1" x14ac:dyDescent="0.25">
      <c r="B179" s="366"/>
      <c r="C179" s="366"/>
      <c r="D179" s="366"/>
      <c r="E179" s="366"/>
      <c r="F179" s="366"/>
      <c r="G179" s="366"/>
      <c r="H179" s="365"/>
      <c r="I179" s="365"/>
      <c r="J179" s="364"/>
      <c r="K179" s="364"/>
      <c r="L179" s="366"/>
      <c r="M179" s="409"/>
      <c r="N179" s="409"/>
      <c r="O179" s="409"/>
      <c r="P179" s="366"/>
      <c r="Q179" s="366"/>
      <c r="R179" s="366"/>
      <c r="S179" s="366"/>
      <c r="T179" s="366"/>
      <c r="U179" s="366"/>
      <c r="V179" s="366"/>
    </row>
    <row r="180" spans="2:22" ht="12.75" customHeight="1" x14ac:dyDescent="0.25">
      <c r="B180" s="366"/>
      <c r="C180" s="366"/>
      <c r="D180" s="366"/>
      <c r="E180" s="366"/>
      <c r="F180" s="366"/>
      <c r="G180" s="366"/>
      <c r="H180" s="365"/>
      <c r="I180" s="365"/>
      <c r="J180" s="364"/>
      <c r="K180" s="364"/>
      <c r="L180" s="366"/>
      <c r="M180" s="409"/>
      <c r="N180" s="409"/>
      <c r="O180" s="409"/>
      <c r="P180" s="366"/>
      <c r="Q180" s="366"/>
      <c r="R180" s="366"/>
      <c r="S180" s="366"/>
      <c r="T180" s="366"/>
      <c r="U180" s="366"/>
      <c r="V180" s="366"/>
    </row>
    <row r="181" spans="2:22" ht="12.75" customHeight="1" x14ac:dyDescent="0.25">
      <c r="B181" s="366"/>
      <c r="C181" s="366"/>
      <c r="D181" s="366"/>
      <c r="E181" s="366"/>
      <c r="F181" s="366"/>
      <c r="G181" s="366"/>
      <c r="H181" s="365"/>
      <c r="I181" s="365"/>
      <c r="J181" s="364"/>
      <c r="K181" s="364"/>
      <c r="L181" s="366"/>
      <c r="M181" s="409"/>
      <c r="N181" s="409"/>
      <c r="O181" s="409"/>
      <c r="P181" s="366"/>
      <c r="Q181" s="366"/>
      <c r="R181" s="366"/>
      <c r="S181" s="366"/>
      <c r="T181" s="366"/>
      <c r="U181" s="366"/>
      <c r="V181" s="366"/>
    </row>
    <row r="182" spans="2:22" ht="12.75" customHeight="1" x14ac:dyDescent="0.25">
      <c r="B182" s="366"/>
      <c r="C182" s="366"/>
      <c r="D182" s="366"/>
      <c r="E182" s="366"/>
      <c r="F182" s="366"/>
      <c r="G182" s="366"/>
      <c r="H182" s="365"/>
      <c r="I182" s="365"/>
      <c r="J182" s="364"/>
      <c r="K182" s="364"/>
      <c r="L182" s="366"/>
      <c r="M182" s="409"/>
      <c r="N182" s="409"/>
      <c r="O182" s="409"/>
      <c r="P182" s="366"/>
      <c r="Q182" s="366"/>
      <c r="R182" s="366"/>
      <c r="S182" s="366"/>
      <c r="T182" s="366"/>
      <c r="U182" s="366"/>
      <c r="V182" s="366"/>
    </row>
    <row r="183" spans="2:22" ht="12.75" customHeight="1" x14ac:dyDescent="0.25">
      <c r="B183" s="366"/>
      <c r="C183" s="366"/>
      <c r="D183" s="366"/>
      <c r="E183" s="366"/>
      <c r="F183" s="366"/>
      <c r="G183" s="366"/>
      <c r="H183" s="365"/>
      <c r="I183" s="365"/>
      <c r="J183" s="364"/>
      <c r="K183" s="364"/>
      <c r="L183" s="366"/>
      <c r="M183" s="409"/>
      <c r="N183" s="409"/>
      <c r="O183" s="409"/>
      <c r="P183" s="366"/>
      <c r="Q183" s="366"/>
      <c r="R183" s="366"/>
      <c r="S183" s="366"/>
      <c r="T183" s="366"/>
      <c r="U183" s="366"/>
      <c r="V183" s="366"/>
    </row>
    <row r="184" spans="2:22" ht="12.75" customHeight="1" x14ac:dyDescent="0.25">
      <c r="B184" s="366"/>
      <c r="C184" s="366"/>
      <c r="D184" s="366"/>
      <c r="E184" s="366"/>
      <c r="F184" s="366"/>
      <c r="G184" s="366"/>
      <c r="H184" s="365"/>
      <c r="I184" s="365"/>
      <c r="J184" s="364"/>
      <c r="K184" s="364"/>
      <c r="L184" s="366"/>
      <c r="M184" s="409"/>
      <c r="N184" s="409"/>
      <c r="O184" s="409"/>
      <c r="P184" s="366"/>
      <c r="Q184" s="366"/>
      <c r="R184" s="366"/>
      <c r="S184" s="366"/>
      <c r="T184" s="366"/>
      <c r="U184" s="366"/>
      <c r="V184" s="366"/>
    </row>
    <row r="185" spans="2:22" ht="12.75" customHeight="1" x14ac:dyDescent="0.25">
      <c r="B185" s="366"/>
      <c r="C185" s="366"/>
      <c r="D185" s="366"/>
      <c r="E185" s="366"/>
      <c r="F185" s="366"/>
      <c r="G185" s="366"/>
      <c r="H185" s="365"/>
      <c r="I185" s="365"/>
      <c r="J185" s="364"/>
      <c r="K185" s="364"/>
      <c r="L185" s="366"/>
      <c r="M185" s="409"/>
      <c r="N185" s="409"/>
      <c r="O185" s="409"/>
      <c r="P185" s="366"/>
      <c r="Q185" s="366"/>
      <c r="R185" s="366"/>
      <c r="S185" s="366"/>
      <c r="T185" s="366"/>
      <c r="U185" s="366"/>
      <c r="V185" s="366"/>
    </row>
    <row r="186" spans="2:22" ht="12.75" customHeight="1" x14ac:dyDescent="0.25">
      <c r="B186" s="366"/>
      <c r="C186" s="366"/>
      <c r="D186" s="366"/>
      <c r="E186" s="366"/>
      <c r="F186" s="366"/>
      <c r="G186" s="366"/>
      <c r="H186" s="365"/>
      <c r="I186" s="365"/>
      <c r="J186" s="364"/>
      <c r="K186" s="364"/>
      <c r="L186" s="366"/>
      <c r="M186" s="409"/>
      <c r="N186" s="409"/>
      <c r="O186" s="409"/>
      <c r="P186" s="366"/>
      <c r="Q186" s="366"/>
      <c r="R186" s="366"/>
      <c r="S186" s="366"/>
      <c r="T186" s="366"/>
      <c r="U186" s="366"/>
      <c r="V186" s="366"/>
    </row>
    <row r="187" spans="2:22" ht="12.75" customHeight="1" x14ac:dyDescent="0.25">
      <c r="B187" s="366"/>
      <c r="C187" s="366"/>
      <c r="D187" s="366"/>
      <c r="E187" s="366"/>
      <c r="F187" s="366"/>
      <c r="G187" s="366"/>
      <c r="H187" s="365"/>
      <c r="I187" s="365"/>
      <c r="J187" s="364"/>
      <c r="K187" s="364"/>
      <c r="L187" s="366"/>
      <c r="M187" s="409"/>
      <c r="N187" s="409"/>
      <c r="O187" s="409"/>
      <c r="P187" s="366"/>
      <c r="Q187" s="366"/>
      <c r="R187" s="366"/>
      <c r="S187" s="366"/>
      <c r="T187" s="366"/>
      <c r="U187" s="366"/>
      <c r="V187" s="366"/>
    </row>
    <row r="188" spans="2:22" ht="12.75" customHeight="1" x14ac:dyDescent="0.25">
      <c r="B188" s="366"/>
      <c r="C188" s="366"/>
      <c r="D188" s="366"/>
      <c r="E188" s="366"/>
      <c r="F188" s="366"/>
      <c r="G188" s="366"/>
      <c r="H188" s="365"/>
      <c r="I188" s="365"/>
      <c r="J188" s="364"/>
      <c r="K188" s="364"/>
      <c r="L188" s="366"/>
      <c r="M188" s="409"/>
      <c r="N188" s="409"/>
      <c r="O188" s="409"/>
      <c r="P188" s="366"/>
      <c r="Q188" s="366"/>
      <c r="R188" s="366"/>
      <c r="S188" s="366"/>
      <c r="T188" s="366"/>
      <c r="U188" s="366"/>
      <c r="V188" s="366"/>
    </row>
    <row r="189" spans="2:22" ht="12.75" customHeight="1" x14ac:dyDescent="0.25">
      <c r="B189" s="366"/>
      <c r="C189" s="366"/>
      <c r="D189" s="366"/>
      <c r="E189" s="366"/>
      <c r="F189" s="366"/>
      <c r="G189" s="366"/>
      <c r="H189" s="365"/>
      <c r="I189" s="365"/>
      <c r="J189" s="364"/>
      <c r="K189" s="364"/>
      <c r="L189" s="366"/>
      <c r="M189" s="409"/>
      <c r="N189" s="409"/>
      <c r="O189" s="409"/>
      <c r="P189" s="366"/>
      <c r="Q189" s="366"/>
      <c r="R189" s="366"/>
      <c r="S189" s="366"/>
      <c r="T189" s="366"/>
      <c r="U189" s="366"/>
      <c r="V189" s="366"/>
    </row>
    <row r="190" spans="2:22" ht="12.75" customHeight="1" x14ac:dyDescent="0.25">
      <c r="B190" s="366"/>
      <c r="C190" s="366"/>
      <c r="D190" s="366"/>
      <c r="E190" s="366"/>
      <c r="F190" s="366"/>
      <c r="G190" s="366"/>
      <c r="H190" s="365"/>
      <c r="I190" s="365"/>
      <c r="J190" s="364"/>
      <c r="K190" s="364"/>
      <c r="L190" s="366"/>
      <c r="M190" s="409"/>
      <c r="N190" s="409"/>
      <c r="O190" s="409"/>
      <c r="P190" s="366"/>
      <c r="Q190" s="366"/>
      <c r="R190" s="366"/>
      <c r="S190" s="366"/>
      <c r="T190" s="366"/>
      <c r="U190" s="366"/>
      <c r="V190" s="366"/>
    </row>
    <row r="191" spans="2:22" ht="12.75" customHeight="1" x14ac:dyDescent="0.25">
      <c r="B191" s="366"/>
      <c r="C191" s="366"/>
      <c r="D191" s="366"/>
      <c r="E191" s="366"/>
      <c r="F191" s="366"/>
      <c r="G191" s="366"/>
      <c r="H191" s="365"/>
      <c r="I191" s="365"/>
      <c r="J191" s="364"/>
      <c r="K191" s="364"/>
      <c r="L191" s="366"/>
      <c r="M191" s="409"/>
      <c r="N191" s="409"/>
      <c r="O191" s="409"/>
      <c r="P191" s="366"/>
      <c r="Q191" s="366"/>
      <c r="R191" s="366"/>
      <c r="S191" s="366"/>
      <c r="T191" s="366"/>
      <c r="U191" s="366"/>
      <c r="V191" s="366"/>
    </row>
    <row r="192" spans="2:22" ht="12.75" customHeight="1" x14ac:dyDescent="0.25">
      <c r="B192" s="366"/>
      <c r="C192" s="366"/>
      <c r="D192" s="366"/>
      <c r="E192" s="366"/>
      <c r="F192" s="366"/>
      <c r="G192" s="366"/>
      <c r="H192" s="365"/>
      <c r="I192" s="365"/>
      <c r="J192" s="364"/>
      <c r="K192" s="364"/>
      <c r="L192" s="366"/>
      <c r="M192" s="409"/>
      <c r="N192" s="409"/>
      <c r="O192" s="409"/>
      <c r="P192" s="366"/>
      <c r="Q192" s="366"/>
      <c r="R192" s="366"/>
      <c r="S192" s="366"/>
      <c r="T192" s="366"/>
      <c r="U192" s="366"/>
      <c r="V192" s="366"/>
    </row>
    <row r="193" spans="2:22" ht="12.75" customHeight="1" x14ac:dyDescent="0.25">
      <c r="B193" s="366"/>
      <c r="C193" s="366"/>
      <c r="D193" s="366"/>
      <c r="E193" s="366"/>
      <c r="F193" s="366"/>
      <c r="G193" s="366"/>
      <c r="H193" s="365"/>
      <c r="I193" s="365"/>
      <c r="J193" s="364"/>
      <c r="K193" s="364"/>
      <c r="L193" s="366"/>
      <c r="M193" s="409"/>
      <c r="N193" s="409"/>
      <c r="O193" s="409"/>
      <c r="P193" s="366"/>
      <c r="Q193" s="366"/>
      <c r="R193" s="366"/>
      <c r="S193" s="366"/>
      <c r="T193" s="366"/>
      <c r="U193" s="366"/>
      <c r="V193" s="366"/>
    </row>
    <row r="194" spans="2:22" ht="12.75" customHeight="1" x14ac:dyDescent="0.25">
      <c r="B194" s="366"/>
      <c r="C194" s="366"/>
      <c r="D194" s="366"/>
      <c r="E194" s="366"/>
      <c r="F194" s="366"/>
      <c r="G194" s="366"/>
      <c r="H194" s="365"/>
      <c r="I194" s="365"/>
      <c r="J194" s="364"/>
      <c r="K194" s="364"/>
      <c r="L194" s="366"/>
      <c r="M194" s="409"/>
      <c r="N194" s="409"/>
      <c r="O194" s="409"/>
      <c r="P194" s="366"/>
      <c r="Q194" s="366"/>
      <c r="R194" s="366"/>
      <c r="S194" s="366"/>
      <c r="T194" s="366"/>
      <c r="U194" s="366"/>
      <c r="V194" s="366"/>
    </row>
    <row r="195" spans="2:22" ht="12.75" customHeight="1" x14ac:dyDescent="0.25">
      <c r="B195" s="366"/>
      <c r="C195" s="366"/>
      <c r="D195" s="366"/>
      <c r="E195" s="366"/>
      <c r="F195" s="366"/>
      <c r="G195" s="366"/>
      <c r="H195" s="365"/>
      <c r="I195" s="365"/>
      <c r="J195" s="364"/>
      <c r="K195" s="364"/>
      <c r="L195" s="366"/>
      <c r="M195" s="409"/>
      <c r="N195" s="409"/>
      <c r="O195" s="409"/>
      <c r="P195" s="366"/>
      <c r="Q195" s="366"/>
      <c r="R195" s="366"/>
      <c r="S195" s="366"/>
      <c r="T195" s="366"/>
      <c r="U195" s="366"/>
      <c r="V195" s="366"/>
    </row>
    <row r="196" spans="2:22" ht="12.75" customHeight="1" x14ac:dyDescent="0.25">
      <c r="B196" s="366"/>
      <c r="C196" s="366"/>
      <c r="D196" s="366"/>
      <c r="E196" s="366"/>
      <c r="F196" s="366"/>
      <c r="G196" s="366"/>
      <c r="H196" s="365"/>
      <c r="I196" s="365"/>
      <c r="J196" s="364"/>
      <c r="K196" s="364"/>
      <c r="L196" s="366"/>
      <c r="M196" s="409"/>
      <c r="N196" s="409"/>
      <c r="O196" s="409"/>
      <c r="P196" s="366"/>
      <c r="Q196" s="366"/>
      <c r="R196" s="366"/>
      <c r="S196" s="366"/>
      <c r="T196" s="366"/>
      <c r="U196" s="366"/>
      <c r="V196" s="366"/>
    </row>
    <row r="197" spans="2:22" ht="12.75" customHeight="1" x14ac:dyDescent="0.25">
      <c r="B197" s="366"/>
      <c r="C197" s="366"/>
      <c r="D197" s="366"/>
      <c r="E197" s="366"/>
      <c r="F197" s="366"/>
      <c r="G197" s="366"/>
      <c r="H197" s="365"/>
      <c r="I197" s="365"/>
      <c r="J197" s="364"/>
      <c r="K197" s="364"/>
      <c r="L197" s="366"/>
      <c r="M197" s="409"/>
      <c r="N197" s="409"/>
      <c r="O197" s="409"/>
      <c r="P197" s="366"/>
      <c r="Q197" s="366"/>
      <c r="R197" s="366"/>
      <c r="S197" s="366"/>
      <c r="T197" s="366"/>
      <c r="U197" s="366"/>
      <c r="V197" s="366"/>
    </row>
    <row r="198" spans="2:22" ht="12.75" customHeight="1" x14ac:dyDescent="0.25">
      <c r="B198" s="366"/>
      <c r="C198" s="366"/>
      <c r="D198" s="366"/>
      <c r="E198" s="366"/>
      <c r="F198" s="366"/>
      <c r="G198" s="366"/>
      <c r="H198" s="365"/>
      <c r="I198" s="365"/>
      <c r="J198" s="364"/>
      <c r="K198" s="364"/>
      <c r="L198" s="366"/>
      <c r="M198" s="409"/>
      <c r="N198" s="409"/>
      <c r="O198" s="409"/>
      <c r="P198" s="366"/>
      <c r="Q198" s="366"/>
      <c r="R198" s="366"/>
      <c r="S198" s="366"/>
      <c r="T198" s="366"/>
      <c r="U198" s="366"/>
      <c r="V198" s="366"/>
    </row>
    <row r="199" spans="2:22" ht="12.75" customHeight="1" x14ac:dyDescent="0.25">
      <c r="B199" s="366"/>
      <c r="C199" s="366"/>
      <c r="D199" s="366"/>
      <c r="E199" s="366"/>
      <c r="F199" s="366"/>
      <c r="G199" s="366"/>
      <c r="H199" s="365"/>
      <c r="I199" s="365"/>
      <c r="J199" s="364"/>
      <c r="K199" s="364"/>
      <c r="L199" s="366"/>
      <c r="M199" s="409"/>
      <c r="N199" s="409"/>
      <c r="O199" s="409"/>
      <c r="P199" s="366"/>
      <c r="Q199" s="366"/>
      <c r="R199" s="366"/>
      <c r="S199" s="366"/>
      <c r="T199" s="366"/>
      <c r="U199" s="366"/>
      <c r="V199" s="366"/>
    </row>
    <row r="200" spans="2:22" ht="12.75" customHeight="1" x14ac:dyDescent="0.25">
      <c r="B200" s="366"/>
      <c r="C200" s="366"/>
      <c r="D200" s="366"/>
      <c r="E200" s="366"/>
      <c r="F200" s="366"/>
      <c r="G200" s="366"/>
      <c r="H200" s="365"/>
      <c r="I200" s="365"/>
      <c r="J200" s="364"/>
      <c r="K200" s="364"/>
      <c r="L200" s="366"/>
      <c r="M200" s="409"/>
      <c r="N200" s="409"/>
      <c r="O200" s="409"/>
      <c r="P200" s="366"/>
      <c r="Q200" s="366"/>
      <c r="R200" s="366"/>
      <c r="S200" s="366"/>
      <c r="T200" s="366"/>
      <c r="U200" s="366"/>
      <c r="V200" s="366"/>
    </row>
    <row r="201" spans="2:22" ht="12.75" customHeight="1" x14ac:dyDescent="0.25">
      <c r="B201" s="366"/>
      <c r="C201" s="366"/>
      <c r="D201" s="366"/>
      <c r="E201" s="366"/>
      <c r="F201" s="366"/>
      <c r="G201" s="366"/>
      <c r="H201" s="365"/>
      <c r="I201" s="365"/>
      <c r="J201" s="364"/>
      <c r="K201" s="364"/>
      <c r="L201" s="366"/>
      <c r="M201" s="409"/>
      <c r="N201" s="409"/>
      <c r="O201" s="409"/>
      <c r="P201" s="366"/>
      <c r="Q201" s="366"/>
      <c r="R201" s="366"/>
      <c r="S201" s="366"/>
      <c r="T201" s="366"/>
      <c r="U201" s="366"/>
      <c r="V201" s="366"/>
    </row>
    <row r="202" spans="2:22" ht="12.75" customHeight="1" x14ac:dyDescent="0.25">
      <c r="B202" s="366"/>
      <c r="C202" s="366"/>
      <c r="D202" s="366"/>
      <c r="E202" s="366"/>
      <c r="F202" s="366"/>
      <c r="G202" s="366"/>
      <c r="H202" s="365"/>
      <c r="I202" s="365"/>
      <c r="J202" s="364"/>
      <c r="K202" s="364"/>
      <c r="L202" s="366"/>
      <c r="M202" s="409"/>
      <c r="N202" s="409"/>
      <c r="O202" s="409"/>
      <c r="P202" s="366"/>
      <c r="Q202" s="366"/>
      <c r="R202" s="366"/>
      <c r="S202" s="366"/>
      <c r="T202" s="366"/>
      <c r="U202" s="366"/>
      <c r="V202" s="366"/>
    </row>
    <row r="203" spans="2:22" ht="12.75" customHeight="1" x14ac:dyDescent="0.25">
      <c r="B203" s="366"/>
      <c r="C203" s="366"/>
      <c r="D203" s="366"/>
      <c r="E203" s="366"/>
      <c r="F203" s="366"/>
      <c r="G203" s="366"/>
      <c r="H203" s="365"/>
      <c r="I203" s="365"/>
      <c r="J203" s="364"/>
      <c r="K203" s="364"/>
      <c r="L203" s="366"/>
      <c r="M203" s="409"/>
      <c r="N203" s="409"/>
      <c r="O203" s="409"/>
      <c r="P203" s="366"/>
      <c r="Q203" s="366"/>
      <c r="R203" s="366"/>
      <c r="S203" s="366"/>
      <c r="T203" s="366"/>
      <c r="U203" s="366"/>
      <c r="V203" s="366"/>
    </row>
    <row r="204" spans="2:22" ht="12.75" customHeight="1" x14ac:dyDescent="0.25">
      <c r="B204" s="366"/>
      <c r="C204" s="366"/>
      <c r="D204" s="366"/>
      <c r="E204" s="366"/>
      <c r="F204" s="366"/>
      <c r="G204" s="366"/>
      <c r="H204" s="365"/>
      <c r="I204" s="365"/>
      <c r="J204" s="364"/>
      <c r="K204" s="364"/>
      <c r="L204" s="366"/>
      <c r="M204" s="409"/>
      <c r="N204" s="409"/>
      <c r="O204" s="409"/>
      <c r="P204" s="366"/>
      <c r="Q204" s="366"/>
      <c r="R204" s="366"/>
      <c r="S204" s="366"/>
      <c r="T204" s="366"/>
      <c r="U204" s="366"/>
      <c r="V204" s="366"/>
    </row>
    <row r="205" spans="2:22" ht="12.75" customHeight="1" x14ac:dyDescent="0.25">
      <c r="B205" s="366"/>
      <c r="C205" s="366"/>
      <c r="D205" s="366"/>
      <c r="E205" s="366"/>
      <c r="F205" s="366"/>
      <c r="G205" s="366"/>
      <c r="H205" s="365"/>
      <c r="I205" s="365"/>
      <c r="J205" s="364"/>
      <c r="K205" s="364"/>
      <c r="L205" s="366"/>
      <c r="M205" s="409"/>
      <c r="N205" s="409"/>
      <c r="O205" s="409"/>
      <c r="P205" s="366"/>
      <c r="Q205" s="366"/>
      <c r="R205" s="366"/>
      <c r="S205" s="366"/>
      <c r="T205" s="366"/>
      <c r="U205" s="366"/>
      <c r="V205" s="366"/>
    </row>
    <row r="206" spans="2:22" ht="12.75" customHeight="1" x14ac:dyDescent="0.25">
      <c r="B206" s="366"/>
      <c r="C206" s="366"/>
      <c r="D206" s="366"/>
      <c r="E206" s="366"/>
      <c r="F206" s="366"/>
      <c r="G206" s="366"/>
      <c r="H206" s="365"/>
      <c r="I206" s="365"/>
      <c r="J206" s="364"/>
      <c r="K206" s="364"/>
      <c r="L206" s="366"/>
      <c r="M206" s="409"/>
      <c r="N206" s="409"/>
      <c r="O206" s="409"/>
      <c r="P206" s="366"/>
      <c r="Q206" s="366"/>
      <c r="R206" s="366"/>
      <c r="S206" s="366"/>
      <c r="T206" s="366"/>
      <c r="U206" s="366"/>
      <c r="V206" s="366"/>
    </row>
    <row r="207" spans="2:22" ht="12.75" customHeight="1" x14ac:dyDescent="0.25">
      <c r="B207" s="366"/>
      <c r="C207" s="366"/>
      <c r="D207" s="366"/>
      <c r="E207" s="366"/>
      <c r="F207" s="366"/>
      <c r="G207" s="366"/>
      <c r="H207" s="365"/>
      <c r="I207" s="365"/>
      <c r="J207" s="364"/>
      <c r="K207" s="364"/>
      <c r="L207" s="366"/>
      <c r="M207" s="409"/>
      <c r="N207" s="409"/>
      <c r="O207" s="409"/>
      <c r="P207" s="366"/>
      <c r="Q207" s="366"/>
      <c r="R207" s="366"/>
      <c r="S207" s="366"/>
      <c r="T207" s="366"/>
      <c r="U207" s="366"/>
      <c r="V207" s="366"/>
    </row>
    <row r="208" spans="2:22" ht="12.75" customHeight="1" x14ac:dyDescent="0.25">
      <c r="B208" s="366"/>
      <c r="C208" s="366"/>
      <c r="D208" s="366"/>
      <c r="E208" s="366"/>
      <c r="F208" s="366"/>
      <c r="G208" s="366"/>
      <c r="H208" s="365"/>
      <c r="I208" s="365"/>
      <c r="J208" s="364"/>
      <c r="K208" s="364"/>
      <c r="L208" s="366"/>
      <c r="M208" s="409"/>
      <c r="N208" s="409"/>
      <c r="O208" s="409"/>
      <c r="P208" s="366"/>
      <c r="Q208" s="366"/>
      <c r="R208" s="366"/>
      <c r="S208" s="366"/>
      <c r="T208" s="366"/>
      <c r="U208" s="366"/>
      <c r="V208" s="366"/>
    </row>
    <row r="209" spans="2:22" ht="12.75" customHeight="1" x14ac:dyDescent="0.25">
      <c r="B209" s="366"/>
      <c r="C209" s="366"/>
      <c r="D209" s="366"/>
      <c r="E209" s="366"/>
      <c r="F209" s="366"/>
      <c r="G209" s="366"/>
      <c r="H209" s="365"/>
      <c r="I209" s="365"/>
      <c r="J209" s="364"/>
      <c r="K209" s="364"/>
      <c r="L209" s="366"/>
      <c r="M209" s="409"/>
      <c r="N209" s="409"/>
      <c r="O209" s="409"/>
      <c r="P209" s="366"/>
      <c r="Q209" s="366"/>
      <c r="R209" s="366"/>
      <c r="S209" s="366"/>
      <c r="T209" s="366"/>
      <c r="U209" s="366"/>
      <c r="V209" s="366"/>
    </row>
    <row r="210" spans="2:22" ht="12.75" customHeight="1" x14ac:dyDescent="0.25">
      <c r="B210" s="366"/>
      <c r="C210" s="366"/>
      <c r="D210" s="366"/>
      <c r="E210" s="366"/>
      <c r="F210" s="366"/>
      <c r="G210" s="366"/>
      <c r="H210" s="365"/>
      <c r="I210" s="365"/>
      <c r="J210" s="364"/>
      <c r="K210" s="364"/>
      <c r="L210" s="366"/>
      <c r="M210" s="409"/>
      <c r="N210" s="409"/>
      <c r="O210" s="409"/>
      <c r="P210" s="366"/>
      <c r="Q210" s="366"/>
      <c r="R210" s="366"/>
      <c r="S210" s="366"/>
      <c r="T210" s="366"/>
      <c r="U210" s="366"/>
      <c r="V210" s="366"/>
    </row>
    <row r="211" spans="2:22" ht="12.75" customHeight="1" x14ac:dyDescent="0.25">
      <c r="B211" s="366"/>
      <c r="C211" s="366"/>
      <c r="D211" s="366"/>
      <c r="E211" s="366"/>
      <c r="F211" s="366"/>
      <c r="G211" s="366"/>
      <c r="H211" s="365"/>
      <c r="I211" s="365"/>
      <c r="J211" s="364"/>
      <c r="K211" s="364"/>
      <c r="L211" s="366"/>
      <c r="M211" s="409"/>
      <c r="N211" s="409"/>
      <c r="O211" s="409"/>
      <c r="P211" s="366"/>
      <c r="Q211" s="366"/>
      <c r="R211" s="366"/>
      <c r="S211" s="366"/>
      <c r="T211" s="366"/>
      <c r="U211" s="366"/>
      <c r="V211" s="366"/>
    </row>
    <row r="212" spans="2:22" ht="12.75" customHeight="1" x14ac:dyDescent="0.25">
      <c r="B212" s="366"/>
      <c r="C212" s="366"/>
      <c r="D212" s="366"/>
      <c r="E212" s="366"/>
      <c r="F212" s="366"/>
      <c r="G212" s="366"/>
      <c r="H212" s="365"/>
      <c r="I212" s="365"/>
      <c r="J212" s="364"/>
      <c r="K212" s="364"/>
      <c r="L212" s="366"/>
      <c r="M212" s="409"/>
      <c r="N212" s="409"/>
      <c r="O212" s="409"/>
      <c r="P212" s="366"/>
      <c r="Q212" s="366"/>
      <c r="R212" s="366"/>
      <c r="S212" s="366"/>
      <c r="T212" s="366"/>
      <c r="U212" s="366"/>
      <c r="V212" s="366"/>
    </row>
    <row r="213" spans="2:22" ht="12.75" customHeight="1" x14ac:dyDescent="0.25">
      <c r="B213" s="366"/>
      <c r="C213" s="366"/>
      <c r="D213" s="366"/>
      <c r="E213" s="366"/>
      <c r="F213" s="366"/>
      <c r="G213" s="366"/>
      <c r="H213" s="365"/>
      <c r="I213" s="365"/>
      <c r="J213" s="364"/>
      <c r="K213" s="364"/>
      <c r="L213" s="366"/>
      <c r="M213" s="409"/>
      <c r="N213" s="409"/>
      <c r="O213" s="409"/>
      <c r="P213" s="366"/>
      <c r="Q213" s="366"/>
      <c r="R213" s="366"/>
      <c r="S213" s="366"/>
      <c r="T213" s="366"/>
      <c r="U213" s="366"/>
      <c r="V213" s="366"/>
    </row>
    <row r="214" spans="2:22" ht="12.75" customHeight="1" x14ac:dyDescent="0.25">
      <c r="B214" s="366"/>
      <c r="C214" s="366"/>
      <c r="D214" s="366"/>
      <c r="E214" s="366"/>
      <c r="F214" s="366"/>
      <c r="G214" s="366"/>
      <c r="H214" s="365"/>
      <c r="I214" s="365"/>
      <c r="J214" s="364"/>
      <c r="K214" s="364"/>
      <c r="L214" s="366"/>
      <c r="M214" s="409"/>
      <c r="N214" s="409"/>
      <c r="O214" s="409"/>
      <c r="P214" s="366"/>
      <c r="Q214" s="366"/>
      <c r="R214" s="366"/>
      <c r="S214" s="366"/>
      <c r="T214" s="366"/>
      <c r="U214" s="366"/>
      <c r="V214" s="366"/>
    </row>
    <row r="215" spans="2:22" ht="12.75" customHeight="1" x14ac:dyDescent="0.25">
      <c r="B215" s="366"/>
      <c r="C215" s="366"/>
      <c r="D215" s="366"/>
      <c r="E215" s="366"/>
      <c r="F215" s="366"/>
      <c r="G215" s="366"/>
      <c r="H215" s="365"/>
      <c r="I215" s="365"/>
      <c r="J215" s="364"/>
      <c r="K215" s="364"/>
      <c r="L215" s="366"/>
      <c r="M215" s="409"/>
      <c r="N215" s="409"/>
      <c r="O215" s="409"/>
      <c r="P215" s="366"/>
      <c r="Q215" s="366"/>
      <c r="R215" s="366"/>
      <c r="S215" s="366"/>
      <c r="T215" s="366"/>
      <c r="U215" s="366"/>
      <c r="V215" s="366"/>
    </row>
    <row r="216" spans="2:22" ht="12.75" customHeight="1" x14ac:dyDescent="0.25">
      <c r="B216" s="366"/>
      <c r="C216" s="366"/>
      <c r="D216" s="366"/>
      <c r="E216" s="366"/>
      <c r="F216" s="366"/>
      <c r="G216" s="366"/>
      <c r="H216" s="365"/>
      <c r="I216" s="365"/>
      <c r="J216" s="364"/>
      <c r="K216" s="364"/>
      <c r="L216" s="366"/>
      <c r="M216" s="409"/>
      <c r="N216" s="409"/>
      <c r="O216" s="409"/>
      <c r="P216" s="366"/>
      <c r="Q216" s="366"/>
      <c r="R216" s="366"/>
      <c r="S216" s="366"/>
      <c r="T216" s="366"/>
      <c r="U216" s="366"/>
      <c r="V216" s="366"/>
    </row>
    <row r="217" spans="2:22" ht="12.75" customHeight="1" x14ac:dyDescent="0.25">
      <c r="B217" s="366"/>
      <c r="C217" s="366"/>
      <c r="D217" s="366"/>
      <c r="E217" s="366"/>
      <c r="F217" s="366"/>
      <c r="G217" s="366"/>
      <c r="H217" s="365"/>
      <c r="I217" s="365"/>
      <c r="J217" s="364"/>
      <c r="K217" s="364"/>
      <c r="L217" s="366"/>
      <c r="M217" s="409"/>
      <c r="N217" s="409"/>
      <c r="O217" s="409"/>
      <c r="P217" s="366"/>
      <c r="Q217" s="366"/>
      <c r="R217" s="366"/>
      <c r="S217" s="366"/>
      <c r="T217" s="366"/>
      <c r="U217" s="366"/>
      <c r="V217" s="366"/>
    </row>
    <row r="218" spans="2:22" ht="12.75" customHeight="1" x14ac:dyDescent="0.25">
      <c r="B218" s="366"/>
      <c r="C218" s="366"/>
      <c r="D218" s="366"/>
      <c r="E218" s="366"/>
      <c r="F218" s="366"/>
      <c r="G218" s="366"/>
      <c r="H218" s="365"/>
      <c r="I218" s="365"/>
      <c r="J218" s="364"/>
      <c r="K218" s="364"/>
      <c r="L218" s="366"/>
      <c r="M218" s="409"/>
      <c r="N218" s="409"/>
      <c r="O218" s="409"/>
      <c r="P218" s="366"/>
      <c r="Q218" s="366"/>
      <c r="R218" s="366"/>
      <c r="S218" s="366"/>
      <c r="T218" s="366"/>
      <c r="U218" s="366"/>
      <c r="V218" s="366"/>
    </row>
    <row r="219" spans="2:22" ht="12.75" customHeight="1" x14ac:dyDescent="0.25">
      <c r="B219" s="366"/>
      <c r="C219" s="366"/>
      <c r="D219" s="366"/>
      <c r="E219" s="366"/>
      <c r="F219" s="366"/>
      <c r="G219" s="366"/>
      <c r="H219" s="365"/>
      <c r="I219" s="365"/>
      <c r="J219" s="364"/>
      <c r="K219" s="364"/>
      <c r="L219" s="366"/>
      <c r="M219" s="409"/>
      <c r="N219" s="409"/>
      <c r="O219" s="409"/>
      <c r="P219" s="366"/>
      <c r="Q219" s="366"/>
      <c r="R219" s="366"/>
      <c r="S219" s="366"/>
      <c r="T219" s="366"/>
      <c r="U219" s="366"/>
      <c r="V219" s="366"/>
    </row>
    <row r="220" spans="2:22" ht="12.75" customHeight="1" x14ac:dyDescent="0.25">
      <c r="B220" s="366"/>
      <c r="C220" s="366"/>
      <c r="D220" s="366"/>
      <c r="E220" s="366"/>
      <c r="F220" s="366"/>
      <c r="G220" s="366"/>
      <c r="H220" s="365"/>
      <c r="I220" s="365"/>
      <c r="J220" s="364"/>
      <c r="K220" s="364"/>
      <c r="L220" s="366"/>
      <c r="M220" s="409"/>
      <c r="N220" s="409"/>
      <c r="O220" s="409"/>
      <c r="P220" s="366"/>
      <c r="Q220" s="366"/>
      <c r="R220" s="366"/>
      <c r="S220" s="366"/>
      <c r="T220" s="366"/>
      <c r="U220" s="366"/>
      <c r="V220" s="366"/>
    </row>
    <row r="221" spans="2:22" ht="12.75" customHeight="1" x14ac:dyDescent="0.25">
      <c r="B221" s="366"/>
      <c r="C221" s="366"/>
      <c r="D221" s="366"/>
      <c r="E221" s="366"/>
      <c r="F221" s="366"/>
      <c r="G221" s="366"/>
      <c r="H221" s="365"/>
      <c r="I221" s="365"/>
      <c r="J221" s="364"/>
      <c r="K221" s="364"/>
      <c r="L221" s="366"/>
      <c r="M221" s="409"/>
      <c r="N221" s="409"/>
      <c r="O221" s="409"/>
      <c r="P221" s="366"/>
      <c r="Q221" s="366"/>
      <c r="R221" s="366"/>
      <c r="S221" s="366"/>
      <c r="T221" s="366"/>
      <c r="U221" s="366"/>
      <c r="V221" s="366"/>
    </row>
    <row r="222" spans="2:22" ht="12.75" customHeight="1" x14ac:dyDescent="0.25">
      <c r="B222" s="366"/>
      <c r="C222" s="366"/>
      <c r="D222" s="366"/>
      <c r="E222" s="366"/>
      <c r="F222" s="366"/>
      <c r="G222" s="366"/>
      <c r="H222" s="365"/>
      <c r="I222" s="365"/>
      <c r="J222" s="364"/>
      <c r="K222" s="364"/>
      <c r="L222" s="366"/>
      <c r="M222" s="409"/>
      <c r="N222" s="409"/>
      <c r="O222" s="409"/>
      <c r="P222" s="366"/>
      <c r="Q222" s="366"/>
      <c r="R222" s="366"/>
      <c r="S222" s="366"/>
      <c r="T222" s="366"/>
      <c r="U222" s="366"/>
      <c r="V222" s="366"/>
    </row>
    <row r="223" spans="2:22" ht="12.75" customHeight="1" x14ac:dyDescent="0.25">
      <c r="B223" s="366"/>
      <c r="C223" s="366"/>
      <c r="D223" s="366"/>
      <c r="E223" s="366"/>
      <c r="F223" s="366"/>
      <c r="G223" s="366"/>
      <c r="H223" s="365"/>
      <c r="I223" s="365"/>
      <c r="J223" s="364"/>
      <c r="K223" s="364"/>
      <c r="L223" s="366"/>
      <c r="M223" s="409"/>
      <c r="N223" s="409"/>
      <c r="O223" s="409"/>
      <c r="P223" s="366"/>
      <c r="Q223" s="366"/>
      <c r="R223" s="366"/>
      <c r="S223" s="366"/>
      <c r="T223" s="366"/>
      <c r="U223" s="366"/>
      <c r="V223" s="366"/>
    </row>
    <row r="224" spans="2:22" ht="12.75" customHeight="1" x14ac:dyDescent="0.25">
      <c r="B224" s="366"/>
      <c r="C224" s="366"/>
      <c r="D224" s="366"/>
      <c r="E224" s="366"/>
      <c r="F224" s="366"/>
      <c r="G224" s="366"/>
      <c r="H224" s="365"/>
      <c r="I224" s="365"/>
      <c r="J224" s="364"/>
      <c r="K224" s="364"/>
      <c r="L224" s="366"/>
      <c r="M224" s="409"/>
      <c r="N224" s="409"/>
      <c r="O224" s="409"/>
      <c r="P224" s="366"/>
      <c r="Q224" s="366"/>
      <c r="R224" s="366"/>
      <c r="S224" s="366"/>
      <c r="T224" s="366"/>
      <c r="U224" s="366"/>
      <c r="V224" s="366"/>
    </row>
    <row r="225" spans="2:22" ht="12.75" customHeight="1" x14ac:dyDescent="0.25">
      <c r="B225" s="366"/>
      <c r="C225" s="366"/>
      <c r="D225" s="366"/>
      <c r="E225" s="366"/>
      <c r="F225" s="366"/>
      <c r="G225" s="366"/>
      <c r="H225" s="365"/>
      <c r="I225" s="365"/>
      <c r="J225" s="364"/>
      <c r="K225" s="364"/>
      <c r="L225" s="366"/>
      <c r="M225" s="409"/>
      <c r="N225" s="409"/>
      <c r="O225" s="409"/>
      <c r="P225" s="366"/>
      <c r="Q225" s="366"/>
      <c r="R225" s="366"/>
      <c r="S225" s="366"/>
      <c r="T225" s="366"/>
      <c r="U225" s="366"/>
      <c r="V225" s="366"/>
    </row>
    <row r="226" spans="2:22" ht="12.75" customHeight="1" x14ac:dyDescent="0.25">
      <c r="B226" s="366"/>
      <c r="C226" s="366"/>
      <c r="D226" s="366"/>
      <c r="E226" s="366"/>
      <c r="F226" s="366"/>
      <c r="G226" s="366"/>
      <c r="H226" s="365"/>
      <c r="I226" s="365"/>
      <c r="J226" s="364"/>
      <c r="K226" s="364"/>
      <c r="L226" s="366"/>
      <c r="M226" s="409"/>
      <c r="N226" s="409"/>
      <c r="O226" s="409"/>
      <c r="P226" s="366"/>
      <c r="Q226" s="366"/>
      <c r="R226" s="366"/>
      <c r="S226" s="366"/>
      <c r="T226" s="366"/>
      <c r="U226" s="366"/>
      <c r="V226" s="366"/>
    </row>
    <row r="227" spans="2:22" ht="12.75" customHeight="1" x14ac:dyDescent="0.25">
      <c r="B227" s="366"/>
      <c r="C227" s="366"/>
      <c r="D227" s="366"/>
      <c r="E227" s="366"/>
      <c r="F227" s="366"/>
      <c r="G227" s="366"/>
      <c r="H227" s="365"/>
      <c r="I227" s="365"/>
      <c r="J227" s="364"/>
      <c r="K227" s="364"/>
      <c r="L227" s="366"/>
      <c r="M227" s="409"/>
      <c r="N227" s="409"/>
      <c r="O227" s="409"/>
      <c r="P227" s="366"/>
      <c r="Q227" s="366"/>
      <c r="R227" s="366"/>
      <c r="S227" s="366"/>
      <c r="T227" s="366"/>
      <c r="U227" s="366"/>
      <c r="V227" s="366"/>
    </row>
    <row r="228" spans="2:22" ht="12.75" customHeight="1" x14ac:dyDescent="0.25">
      <c r="B228" s="366"/>
      <c r="C228" s="366"/>
      <c r="D228" s="366"/>
      <c r="E228" s="366"/>
      <c r="F228" s="366"/>
      <c r="G228" s="366"/>
      <c r="H228" s="365"/>
      <c r="I228" s="365"/>
      <c r="J228" s="364"/>
      <c r="K228" s="364"/>
      <c r="L228" s="366"/>
      <c r="M228" s="409"/>
      <c r="N228" s="409"/>
      <c r="O228" s="409"/>
      <c r="P228" s="366"/>
      <c r="Q228" s="366"/>
      <c r="R228" s="366"/>
      <c r="S228" s="366"/>
      <c r="T228" s="366"/>
      <c r="U228" s="366"/>
      <c r="V228" s="366"/>
    </row>
    <row r="229" spans="2:22" ht="12.75" customHeight="1" x14ac:dyDescent="0.25">
      <c r="B229" s="366"/>
      <c r="C229" s="366"/>
      <c r="D229" s="366"/>
      <c r="E229" s="366"/>
      <c r="F229" s="366"/>
      <c r="G229" s="366"/>
      <c r="H229" s="365"/>
      <c r="I229" s="365"/>
      <c r="J229" s="364"/>
      <c r="K229" s="364"/>
      <c r="L229" s="366"/>
      <c r="M229" s="409"/>
      <c r="N229" s="409"/>
      <c r="O229" s="409"/>
      <c r="P229" s="366"/>
      <c r="Q229" s="366"/>
      <c r="R229" s="366"/>
      <c r="S229" s="366"/>
      <c r="T229" s="366"/>
      <c r="U229" s="366"/>
      <c r="V229" s="366"/>
    </row>
    <row r="230" spans="2:22" ht="12.75" customHeight="1" x14ac:dyDescent="0.25">
      <c r="B230" s="366"/>
      <c r="C230" s="366"/>
      <c r="D230" s="366"/>
      <c r="E230" s="366"/>
      <c r="F230" s="366"/>
      <c r="G230" s="366"/>
      <c r="H230" s="365"/>
      <c r="I230" s="365"/>
      <c r="J230" s="364"/>
      <c r="K230" s="364"/>
      <c r="L230" s="366"/>
      <c r="M230" s="409"/>
      <c r="N230" s="409"/>
      <c r="O230" s="409"/>
      <c r="P230" s="366"/>
      <c r="Q230" s="366"/>
      <c r="R230" s="366"/>
      <c r="S230" s="366"/>
      <c r="T230" s="366"/>
      <c r="U230" s="366"/>
      <c r="V230" s="366"/>
    </row>
    <row r="231" spans="2:22" ht="12.75" customHeight="1" x14ac:dyDescent="0.25">
      <c r="B231" s="366"/>
      <c r="C231" s="366"/>
      <c r="D231" s="366"/>
      <c r="E231" s="366"/>
      <c r="F231" s="366"/>
      <c r="G231" s="366"/>
      <c r="H231" s="365"/>
      <c r="I231" s="365"/>
      <c r="J231" s="364"/>
      <c r="K231" s="364"/>
      <c r="L231" s="366"/>
      <c r="M231" s="409"/>
      <c r="N231" s="409"/>
      <c r="O231" s="409"/>
      <c r="P231" s="366"/>
      <c r="Q231" s="366"/>
      <c r="R231" s="366"/>
      <c r="S231" s="366"/>
      <c r="T231" s="366"/>
      <c r="U231" s="366"/>
      <c r="V231" s="366"/>
    </row>
    <row r="232" spans="2:22" ht="12.75" customHeight="1" x14ac:dyDescent="0.25">
      <c r="B232" s="366"/>
      <c r="C232" s="366"/>
      <c r="D232" s="366"/>
      <c r="E232" s="366"/>
      <c r="F232" s="366"/>
      <c r="G232" s="366"/>
      <c r="H232" s="365"/>
      <c r="I232" s="365"/>
      <c r="J232" s="364"/>
      <c r="K232" s="364"/>
      <c r="L232" s="366"/>
      <c r="M232" s="409"/>
      <c r="N232" s="409"/>
      <c r="O232" s="409"/>
      <c r="P232" s="366"/>
      <c r="Q232" s="366"/>
      <c r="R232" s="366"/>
      <c r="S232" s="366"/>
      <c r="T232" s="366"/>
      <c r="U232" s="366"/>
      <c r="V232" s="366"/>
    </row>
    <row r="233" spans="2:22" ht="12.75" customHeight="1" x14ac:dyDescent="0.25">
      <c r="B233" s="366"/>
      <c r="C233" s="366"/>
      <c r="D233" s="366"/>
      <c r="E233" s="366"/>
      <c r="F233" s="366"/>
      <c r="G233" s="366"/>
      <c r="H233" s="365"/>
      <c r="I233" s="365"/>
      <c r="J233" s="364"/>
      <c r="K233" s="364"/>
      <c r="L233" s="366"/>
      <c r="M233" s="409"/>
      <c r="N233" s="409"/>
      <c r="O233" s="409"/>
      <c r="P233" s="366"/>
      <c r="Q233" s="366"/>
      <c r="R233" s="366"/>
      <c r="S233" s="366"/>
      <c r="T233" s="366"/>
      <c r="U233" s="366"/>
      <c r="V233" s="366"/>
    </row>
    <row r="234" spans="2:22" ht="12.75" customHeight="1" x14ac:dyDescent="0.25">
      <c r="B234" s="366"/>
      <c r="C234" s="366"/>
      <c r="D234" s="366"/>
      <c r="E234" s="366"/>
      <c r="F234" s="366"/>
      <c r="G234" s="366"/>
      <c r="H234" s="365"/>
      <c r="I234" s="365"/>
      <c r="J234" s="364"/>
      <c r="K234" s="364"/>
      <c r="L234" s="366"/>
      <c r="M234" s="409"/>
      <c r="N234" s="409"/>
      <c r="O234" s="409"/>
      <c r="P234" s="366"/>
      <c r="Q234" s="366"/>
      <c r="R234" s="366"/>
      <c r="S234" s="366"/>
      <c r="T234" s="366"/>
      <c r="U234" s="366"/>
      <c r="V234" s="366"/>
    </row>
    <row r="235" spans="2:22" ht="12.75" customHeight="1" x14ac:dyDescent="0.25">
      <c r="B235" s="366"/>
      <c r="C235" s="366"/>
      <c r="D235" s="366"/>
      <c r="E235" s="366"/>
      <c r="F235" s="366"/>
      <c r="G235" s="366"/>
      <c r="H235" s="365"/>
      <c r="I235" s="365"/>
      <c r="J235" s="364"/>
      <c r="K235" s="364"/>
      <c r="L235" s="366"/>
      <c r="M235" s="409"/>
      <c r="N235" s="409"/>
      <c r="O235" s="409"/>
      <c r="P235" s="366"/>
      <c r="Q235" s="366"/>
      <c r="R235" s="366"/>
      <c r="S235" s="366"/>
      <c r="T235" s="366"/>
      <c r="U235" s="366"/>
      <c r="V235" s="366"/>
    </row>
    <row r="236" spans="2:22" ht="12.75" customHeight="1" x14ac:dyDescent="0.25">
      <c r="B236" s="366"/>
      <c r="C236" s="366"/>
      <c r="D236" s="366"/>
      <c r="E236" s="366"/>
      <c r="F236" s="366"/>
      <c r="G236" s="366"/>
      <c r="H236" s="365"/>
      <c r="I236" s="365"/>
      <c r="J236" s="364"/>
      <c r="K236" s="364"/>
      <c r="L236" s="366"/>
      <c r="M236" s="409"/>
      <c r="N236" s="409"/>
      <c r="O236" s="409"/>
      <c r="P236" s="366"/>
      <c r="Q236" s="366"/>
      <c r="R236" s="366"/>
      <c r="S236" s="366"/>
      <c r="T236" s="366"/>
      <c r="U236" s="366"/>
      <c r="V236" s="366"/>
    </row>
    <row r="237" spans="2:22" ht="12.75" customHeight="1" x14ac:dyDescent="0.25">
      <c r="B237" s="366"/>
      <c r="C237" s="366"/>
      <c r="D237" s="366"/>
      <c r="E237" s="366"/>
      <c r="F237" s="366"/>
      <c r="G237" s="366"/>
      <c r="H237" s="365"/>
      <c r="I237" s="365"/>
      <c r="J237" s="364"/>
      <c r="K237" s="364"/>
      <c r="L237" s="366"/>
      <c r="M237" s="409"/>
      <c r="N237" s="409"/>
      <c r="O237" s="409"/>
      <c r="P237" s="366"/>
      <c r="Q237" s="366"/>
      <c r="R237" s="366"/>
      <c r="S237" s="366"/>
      <c r="T237" s="366"/>
      <c r="U237" s="366"/>
      <c r="V237" s="366"/>
    </row>
    <row r="238" spans="2:22" ht="12.75" customHeight="1" x14ac:dyDescent="0.25">
      <c r="B238" s="366"/>
      <c r="C238" s="366"/>
      <c r="D238" s="366"/>
      <c r="E238" s="366"/>
      <c r="F238" s="366"/>
      <c r="G238" s="366"/>
      <c r="H238" s="365"/>
      <c r="I238" s="365"/>
      <c r="J238" s="364"/>
      <c r="K238" s="364"/>
      <c r="L238" s="366"/>
      <c r="M238" s="409"/>
      <c r="N238" s="409"/>
      <c r="O238" s="409"/>
      <c r="P238" s="366"/>
      <c r="Q238" s="366"/>
      <c r="R238" s="366"/>
      <c r="S238" s="366"/>
      <c r="T238" s="366"/>
      <c r="U238" s="366"/>
      <c r="V238" s="366"/>
    </row>
    <row r="239" spans="2:22" ht="12.75" customHeight="1" x14ac:dyDescent="0.25">
      <c r="B239" s="366"/>
      <c r="C239" s="366"/>
      <c r="D239" s="366"/>
      <c r="E239" s="366"/>
      <c r="F239" s="366"/>
      <c r="G239" s="366"/>
      <c r="H239" s="365"/>
      <c r="I239" s="365"/>
      <c r="J239" s="364"/>
      <c r="K239" s="364"/>
      <c r="L239" s="366"/>
      <c r="M239" s="409"/>
      <c r="N239" s="409"/>
      <c r="O239" s="409"/>
      <c r="P239" s="366"/>
      <c r="Q239" s="366"/>
      <c r="R239" s="366"/>
      <c r="S239" s="366"/>
      <c r="T239" s="366"/>
      <c r="U239" s="366"/>
      <c r="V239" s="366"/>
    </row>
    <row r="240" spans="2:22" ht="12.75" customHeight="1" x14ac:dyDescent="0.25">
      <c r="B240" s="366"/>
      <c r="C240" s="366"/>
      <c r="D240" s="366"/>
      <c r="E240" s="366"/>
      <c r="F240" s="366"/>
      <c r="G240" s="366"/>
      <c r="H240" s="365"/>
      <c r="I240" s="365"/>
      <c r="J240" s="364"/>
      <c r="K240" s="364"/>
      <c r="L240" s="366"/>
      <c r="M240" s="409"/>
      <c r="N240" s="409"/>
      <c r="O240" s="409"/>
      <c r="P240" s="366"/>
      <c r="Q240" s="366"/>
      <c r="R240" s="366"/>
      <c r="S240" s="366"/>
      <c r="T240" s="366"/>
      <c r="U240" s="366"/>
      <c r="V240" s="366"/>
    </row>
    <row r="241" spans="2:22" ht="12.75" customHeight="1" x14ac:dyDescent="0.25">
      <c r="B241" s="366"/>
      <c r="C241" s="366"/>
      <c r="D241" s="366"/>
      <c r="E241" s="366"/>
      <c r="F241" s="366"/>
      <c r="G241" s="366"/>
      <c r="H241" s="365"/>
      <c r="I241" s="365"/>
      <c r="J241" s="364"/>
      <c r="K241" s="364"/>
      <c r="L241" s="366"/>
      <c r="M241" s="409"/>
      <c r="N241" s="409"/>
      <c r="O241" s="409"/>
      <c r="P241" s="366"/>
      <c r="Q241" s="366"/>
      <c r="R241" s="366"/>
      <c r="S241" s="366"/>
      <c r="T241" s="366"/>
      <c r="U241" s="366"/>
      <c r="V241" s="366"/>
    </row>
    <row r="242" spans="2:22" ht="12.75" customHeight="1" x14ac:dyDescent="0.25">
      <c r="B242" s="366"/>
      <c r="C242" s="366"/>
      <c r="D242" s="366"/>
      <c r="E242" s="366"/>
      <c r="F242" s="366"/>
      <c r="G242" s="366"/>
      <c r="H242" s="365"/>
      <c r="I242" s="365"/>
      <c r="J242" s="364"/>
      <c r="K242" s="364"/>
      <c r="L242" s="366"/>
      <c r="M242" s="409"/>
      <c r="N242" s="409"/>
      <c r="O242" s="409"/>
      <c r="P242" s="366"/>
      <c r="Q242" s="366"/>
      <c r="R242" s="366"/>
      <c r="S242" s="366"/>
      <c r="T242" s="366"/>
      <c r="U242" s="366"/>
      <c r="V242" s="366"/>
    </row>
    <row r="243" spans="2:22" ht="12.75" customHeight="1" x14ac:dyDescent="0.25">
      <c r="B243" s="366"/>
      <c r="C243" s="366"/>
      <c r="D243" s="366"/>
      <c r="E243" s="366"/>
      <c r="F243" s="366"/>
      <c r="G243" s="366"/>
      <c r="H243" s="365"/>
      <c r="I243" s="365"/>
      <c r="J243" s="364"/>
      <c r="K243" s="364"/>
      <c r="L243" s="366"/>
      <c r="M243" s="409"/>
      <c r="N243" s="409"/>
      <c r="O243" s="409"/>
      <c r="P243" s="366"/>
      <c r="Q243" s="366"/>
      <c r="R243" s="366"/>
      <c r="S243" s="366"/>
      <c r="T243" s="366"/>
      <c r="U243" s="366"/>
      <c r="V243" s="366"/>
    </row>
    <row r="244" spans="2:22" ht="12.75" customHeight="1" x14ac:dyDescent="0.25">
      <c r="B244" s="366"/>
      <c r="C244" s="366"/>
      <c r="D244" s="366"/>
      <c r="E244" s="366"/>
      <c r="F244" s="366"/>
      <c r="G244" s="366"/>
      <c r="H244" s="365"/>
      <c r="I244" s="365"/>
      <c r="J244" s="364"/>
      <c r="K244" s="364"/>
      <c r="L244" s="366"/>
      <c r="M244" s="409"/>
      <c r="N244" s="409"/>
      <c r="O244" s="409"/>
      <c r="P244" s="366"/>
      <c r="Q244" s="366"/>
      <c r="R244" s="366"/>
      <c r="S244" s="366"/>
      <c r="T244" s="366"/>
      <c r="U244" s="366"/>
      <c r="V244" s="366"/>
    </row>
    <row r="245" spans="2:22" ht="12.75" customHeight="1" x14ac:dyDescent="0.25">
      <c r="B245" s="366"/>
      <c r="C245" s="366"/>
      <c r="D245" s="366"/>
      <c r="E245" s="366"/>
      <c r="F245" s="366"/>
      <c r="G245" s="366"/>
      <c r="H245" s="365"/>
      <c r="I245" s="365"/>
      <c r="J245" s="364"/>
      <c r="K245" s="364"/>
      <c r="L245" s="366"/>
      <c r="M245" s="409"/>
      <c r="N245" s="409"/>
      <c r="O245" s="409"/>
      <c r="P245" s="366"/>
      <c r="Q245" s="366"/>
      <c r="R245" s="366"/>
      <c r="S245" s="366"/>
      <c r="T245" s="366"/>
      <c r="U245" s="366"/>
      <c r="V245" s="366"/>
    </row>
    <row r="246" spans="2:22" ht="12.75" customHeight="1" x14ac:dyDescent="0.25">
      <c r="B246" s="366"/>
      <c r="C246" s="366"/>
      <c r="D246" s="366"/>
      <c r="E246" s="366"/>
      <c r="F246" s="366"/>
      <c r="G246" s="366"/>
      <c r="H246" s="365"/>
      <c r="I246" s="365"/>
      <c r="J246" s="364"/>
      <c r="K246" s="364"/>
      <c r="L246" s="366"/>
      <c r="M246" s="409"/>
      <c r="N246" s="409"/>
      <c r="O246" s="409"/>
      <c r="P246" s="366"/>
      <c r="Q246" s="366"/>
      <c r="R246" s="366"/>
      <c r="S246" s="366"/>
      <c r="T246" s="366"/>
      <c r="U246" s="366"/>
      <c r="V246" s="366"/>
    </row>
    <row r="247" spans="2:22" ht="12.75" customHeight="1" x14ac:dyDescent="0.25">
      <c r="B247" s="366"/>
      <c r="C247" s="366"/>
      <c r="D247" s="366"/>
      <c r="E247" s="366"/>
      <c r="F247" s="366"/>
      <c r="G247" s="366"/>
      <c r="H247" s="365"/>
      <c r="I247" s="365"/>
      <c r="J247" s="364"/>
      <c r="K247" s="364"/>
      <c r="L247" s="366"/>
      <c r="M247" s="409"/>
      <c r="N247" s="409"/>
      <c r="O247" s="409"/>
      <c r="P247" s="366"/>
      <c r="Q247" s="366"/>
      <c r="R247" s="366"/>
      <c r="S247" s="366"/>
      <c r="T247" s="366"/>
      <c r="U247" s="366"/>
      <c r="V247" s="366"/>
    </row>
    <row r="248" spans="2:22" ht="12.75" customHeight="1" x14ac:dyDescent="0.25">
      <c r="B248" s="366"/>
      <c r="C248" s="366"/>
      <c r="D248" s="366"/>
      <c r="E248" s="366"/>
      <c r="F248" s="366"/>
      <c r="G248" s="366"/>
      <c r="H248" s="365"/>
      <c r="I248" s="365"/>
      <c r="J248" s="364"/>
      <c r="K248" s="364"/>
      <c r="L248" s="366"/>
      <c r="M248" s="409"/>
      <c r="N248" s="409"/>
      <c r="O248" s="409"/>
      <c r="P248" s="366"/>
      <c r="Q248" s="366"/>
      <c r="R248" s="366"/>
      <c r="S248" s="366"/>
      <c r="T248" s="366"/>
      <c r="U248" s="366"/>
      <c r="V248" s="366"/>
    </row>
    <row r="249" spans="2:22" ht="12.75" customHeight="1" x14ac:dyDescent="0.25">
      <c r="B249" s="366"/>
      <c r="C249" s="366"/>
      <c r="D249" s="366"/>
      <c r="E249" s="366"/>
      <c r="F249" s="366"/>
      <c r="G249" s="366"/>
      <c r="H249" s="365"/>
      <c r="I249" s="365"/>
      <c r="J249" s="364"/>
      <c r="K249" s="364"/>
      <c r="L249" s="366"/>
      <c r="M249" s="409"/>
      <c r="N249" s="409"/>
      <c r="O249" s="409"/>
      <c r="P249" s="366"/>
      <c r="Q249" s="366"/>
      <c r="R249" s="366"/>
      <c r="S249" s="366"/>
      <c r="T249" s="366"/>
      <c r="U249" s="366"/>
      <c r="V249" s="366"/>
    </row>
    <row r="250" spans="2:22" ht="12.75" customHeight="1" x14ac:dyDescent="0.25">
      <c r="B250" s="366"/>
      <c r="C250" s="366"/>
      <c r="D250" s="366"/>
      <c r="E250" s="366"/>
      <c r="F250" s="366"/>
      <c r="G250" s="366"/>
      <c r="H250" s="365"/>
      <c r="I250" s="365"/>
      <c r="J250" s="364"/>
      <c r="K250" s="364"/>
      <c r="L250" s="366"/>
      <c r="M250" s="409"/>
      <c r="N250" s="409"/>
      <c r="O250" s="409"/>
      <c r="P250" s="366"/>
      <c r="Q250" s="366"/>
      <c r="R250" s="366"/>
      <c r="S250" s="366"/>
      <c r="T250" s="366"/>
      <c r="U250" s="366"/>
      <c r="V250" s="366"/>
    </row>
    <row r="251" spans="2:22" ht="12.75" customHeight="1" x14ac:dyDescent="0.25">
      <c r="B251" s="366"/>
      <c r="C251" s="366"/>
      <c r="D251" s="366"/>
      <c r="E251" s="366"/>
      <c r="F251" s="366"/>
      <c r="G251" s="366"/>
      <c r="H251" s="365"/>
      <c r="I251" s="365"/>
      <c r="J251" s="364"/>
      <c r="K251" s="364"/>
      <c r="L251" s="366"/>
      <c r="M251" s="409"/>
      <c r="N251" s="409"/>
      <c r="O251" s="409"/>
      <c r="P251" s="366"/>
      <c r="Q251" s="366"/>
      <c r="R251" s="366"/>
      <c r="S251" s="366"/>
      <c r="T251" s="366"/>
      <c r="U251" s="366"/>
      <c r="V251" s="366"/>
    </row>
    <row r="252" spans="2:22" ht="12.75" customHeight="1" x14ac:dyDescent="0.25">
      <c r="B252" s="366"/>
      <c r="C252" s="366"/>
      <c r="D252" s="366"/>
      <c r="E252" s="366"/>
      <c r="F252" s="366"/>
      <c r="G252" s="366"/>
      <c r="H252" s="365"/>
      <c r="I252" s="365"/>
      <c r="J252" s="364"/>
      <c r="K252" s="364"/>
      <c r="L252" s="366"/>
      <c r="M252" s="409"/>
      <c r="N252" s="409"/>
      <c r="O252" s="409"/>
      <c r="P252" s="366"/>
      <c r="Q252" s="366"/>
      <c r="R252" s="366"/>
      <c r="S252" s="366"/>
      <c r="T252" s="366"/>
      <c r="U252" s="366"/>
      <c r="V252" s="366"/>
    </row>
    <row r="253" spans="2:22" ht="12.75" customHeight="1" x14ac:dyDescent="0.25">
      <c r="B253" s="366"/>
      <c r="C253" s="366"/>
      <c r="D253" s="366"/>
      <c r="E253" s="366"/>
      <c r="F253" s="366"/>
      <c r="G253" s="366"/>
      <c r="H253" s="365"/>
      <c r="I253" s="365"/>
      <c r="J253" s="364"/>
      <c r="K253" s="364"/>
      <c r="L253" s="366"/>
      <c r="M253" s="409"/>
      <c r="N253" s="409"/>
      <c r="O253" s="409"/>
      <c r="P253" s="366"/>
      <c r="Q253" s="366"/>
      <c r="R253" s="366"/>
      <c r="S253" s="366"/>
      <c r="T253" s="366"/>
      <c r="U253" s="366"/>
      <c r="V253" s="366"/>
    </row>
    <row r="254" spans="2:22" ht="12.75" customHeight="1" x14ac:dyDescent="0.25">
      <c r="B254" s="366"/>
      <c r="C254" s="366"/>
      <c r="D254" s="366"/>
      <c r="E254" s="366"/>
      <c r="F254" s="366"/>
      <c r="G254" s="366"/>
      <c r="H254" s="365"/>
      <c r="I254" s="365"/>
      <c r="J254" s="364"/>
      <c r="K254" s="364"/>
      <c r="L254" s="366"/>
      <c r="M254" s="409"/>
      <c r="N254" s="409"/>
      <c r="O254" s="409"/>
      <c r="P254" s="366"/>
      <c r="Q254" s="366"/>
      <c r="R254" s="366"/>
      <c r="S254" s="366"/>
      <c r="T254" s="366"/>
      <c r="U254" s="366"/>
      <c r="V254" s="366"/>
    </row>
    <row r="255" spans="2:22" ht="12.75" customHeight="1" x14ac:dyDescent="0.25">
      <c r="B255" s="366"/>
      <c r="C255" s="366"/>
      <c r="D255" s="366"/>
      <c r="E255" s="366"/>
      <c r="F255" s="366"/>
      <c r="G255" s="366"/>
      <c r="H255" s="365"/>
      <c r="I255" s="365"/>
      <c r="J255" s="364"/>
      <c r="K255" s="364"/>
      <c r="L255" s="366"/>
      <c r="M255" s="409"/>
      <c r="N255" s="409"/>
      <c r="O255" s="409"/>
      <c r="P255" s="366"/>
      <c r="Q255" s="366"/>
      <c r="R255" s="366"/>
      <c r="S255" s="366"/>
      <c r="T255" s="366"/>
      <c r="U255" s="366"/>
      <c r="V255" s="366"/>
    </row>
    <row r="256" spans="2:22" ht="12.75" customHeight="1" x14ac:dyDescent="0.25">
      <c r="B256" s="366"/>
      <c r="C256" s="366"/>
      <c r="D256" s="366"/>
      <c r="E256" s="366"/>
      <c r="F256" s="366"/>
      <c r="G256" s="366"/>
      <c r="H256" s="365"/>
      <c r="I256" s="365"/>
      <c r="J256" s="364"/>
      <c r="K256" s="364"/>
      <c r="L256" s="366"/>
      <c r="M256" s="409"/>
      <c r="N256" s="409"/>
      <c r="O256" s="409"/>
      <c r="P256" s="366"/>
      <c r="Q256" s="366"/>
      <c r="R256" s="366"/>
      <c r="S256" s="366"/>
      <c r="T256" s="366"/>
      <c r="U256" s="366"/>
      <c r="V256" s="366"/>
    </row>
    <row r="257" spans="2:22" ht="12.75" customHeight="1" x14ac:dyDescent="0.25">
      <c r="B257" s="366"/>
      <c r="C257" s="366"/>
      <c r="D257" s="366"/>
      <c r="E257" s="366"/>
      <c r="F257" s="366"/>
      <c r="G257" s="366"/>
      <c r="H257" s="365"/>
      <c r="I257" s="365"/>
      <c r="J257" s="364"/>
      <c r="K257" s="364"/>
      <c r="L257" s="366"/>
      <c r="M257" s="409"/>
      <c r="N257" s="409"/>
      <c r="O257" s="409"/>
      <c r="P257" s="366"/>
      <c r="Q257" s="366"/>
      <c r="R257" s="366"/>
      <c r="S257" s="366"/>
      <c r="T257" s="366"/>
      <c r="U257" s="366"/>
      <c r="V257" s="366"/>
    </row>
    <row r="258" spans="2:22" ht="12.75" customHeight="1" x14ac:dyDescent="0.25">
      <c r="B258" s="366"/>
      <c r="C258" s="366"/>
      <c r="D258" s="366"/>
      <c r="E258" s="366"/>
      <c r="F258" s="366"/>
      <c r="G258" s="366"/>
      <c r="H258" s="365"/>
      <c r="I258" s="365"/>
      <c r="J258" s="364"/>
      <c r="K258" s="364"/>
      <c r="L258" s="366"/>
      <c r="M258" s="409"/>
      <c r="N258" s="409"/>
      <c r="O258" s="409"/>
      <c r="P258" s="366"/>
      <c r="Q258" s="366"/>
      <c r="R258" s="366"/>
      <c r="S258" s="366"/>
      <c r="T258" s="366"/>
      <c r="U258" s="366"/>
      <c r="V258" s="366"/>
    </row>
    <row r="259" spans="2:22" ht="12.75" customHeight="1" x14ac:dyDescent="0.25">
      <c r="B259" s="366"/>
      <c r="C259" s="366"/>
      <c r="D259" s="366"/>
      <c r="E259" s="366"/>
      <c r="F259" s="366"/>
      <c r="G259" s="366"/>
      <c r="H259" s="365"/>
      <c r="I259" s="365"/>
      <c r="J259" s="364"/>
      <c r="K259" s="364"/>
      <c r="L259" s="366"/>
      <c r="M259" s="409"/>
      <c r="N259" s="409"/>
      <c r="O259" s="409"/>
      <c r="P259" s="366"/>
      <c r="Q259" s="366"/>
      <c r="R259" s="366"/>
      <c r="S259" s="366"/>
      <c r="T259" s="366"/>
      <c r="U259" s="366"/>
      <c r="V259" s="366"/>
    </row>
    <row r="260" spans="2:22" ht="12.75" customHeight="1" x14ac:dyDescent="0.25">
      <c r="B260" s="366"/>
      <c r="C260" s="366"/>
      <c r="D260" s="366"/>
      <c r="E260" s="366"/>
      <c r="F260" s="366"/>
      <c r="G260" s="366"/>
      <c r="H260" s="365"/>
      <c r="I260" s="365"/>
      <c r="J260" s="364"/>
      <c r="K260" s="364"/>
      <c r="L260" s="366"/>
      <c r="M260" s="409"/>
      <c r="N260" s="409"/>
      <c r="O260" s="409"/>
      <c r="P260" s="366"/>
      <c r="Q260" s="366"/>
      <c r="R260" s="366"/>
      <c r="S260" s="366"/>
      <c r="T260" s="366"/>
      <c r="U260" s="366"/>
      <c r="V260" s="366"/>
    </row>
    <row r="261" spans="2:22" ht="12.75" customHeight="1" x14ac:dyDescent="0.25">
      <c r="B261" s="366"/>
      <c r="C261" s="366"/>
      <c r="D261" s="366"/>
      <c r="E261" s="366"/>
      <c r="F261" s="366"/>
      <c r="G261" s="366"/>
      <c r="H261" s="365"/>
      <c r="I261" s="365"/>
      <c r="J261" s="364"/>
      <c r="K261" s="364"/>
      <c r="L261" s="366"/>
      <c r="M261" s="409"/>
      <c r="N261" s="409"/>
      <c r="O261" s="409"/>
      <c r="P261" s="366"/>
      <c r="Q261" s="366"/>
      <c r="R261" s="366"/>
      <c r="S261" s="366"/>
      <c r="T261" s="366"/>
      <c r="U261" s="366"/>
      <c r="V261" s="366"/>
    </row>
    <row r="262" spans="2:22" ht="12.75" customHeight="1" x14ac:dyDescent="0.25">
      <c r="B262" s="366"/>
      <c r="C262" s="366"/>
      <c r="D262" s="366"/>
      <c r="E262" s="366"/>
      <c r="F262" s="366"/>
      <c r="G262" s="366"/>
      <c r="H262" s="365"/>
      <c r="I262" s="365"/>
      <c r="J262" s="364"/>
      <c r="K262" s="364"/>
      <c r="L262" s="366"/>
      <c r="M262" s="409"/>
      <c r="N262" s="409"/>
      <c r="O262" s="409"/>
      <c r="P262" s="366"/>
      <c r="Q262" s="366"/>
      <c r="R262" s="366"/>
      <c r="S262" s="366"/>
      <c r="T262" s="366"/>
      <c r="U262" s="366"/>
      <c r="V262" s="366"/>
    </row>
    <row r="263" spans="2:22" ht="12.75" customHeight="1" x14ac:dyDescent="0.25">
      <c r="B263" s="366"/>
      <c r="C263" s="366"/>
      <c r="D263" s="366"/>
      <c r="E263" s="366"/>
      <c r="F263" s="366"/>
      <c r="G263" s="366"/>
      <c r="H263" s="365"/>
      <c r="I263" s="365"/>
      <c r="J263" s="364"/>
      <c r="K263" s="364"/>
      <c r="L263" s="366"/>
      <c r="M263" s="409"/>
      <c r="N263" s="409"/>
      <c r="O263" s="409"/>
      <c r="P263" s="366"/>
      <c r="Q263" s="366"/>
      <c r="R263" s="366"/>
      <c r="S263" s="366"/>
      <c r="T263" s="366"/>
      <c r="U263" s="366"/>
      <c r="V263" s="366"/>
    </row>
    <row r="264" spans="2:22" ht="12.75" customHeight="1" x14ac:dyDescent="0.25">
      <c r="B264" s="366"/>
      <c r="C264" s="366"/>
      <c r="D264" s="366"/>
      <c r="E264" s="366"/>
      <c r="F264" s="366"/>
      <c r="G264" s="366"/>
      <c r="H264" s="365"/>
      <c r="I264" s="365"/>
      <c r="J264" s="364"/>
      <c r="K264" s="364"/>
      <c r="L264" s="366"/>
      <c r="M264" s="409"/>
      <c r="N264" s="409"/>
      <c r="O264" s="409"/>
      <c r="P264" s="366"/>
      <c r="Q264" s="366"/>
      <c r="R264" s="366"/>
      <c r="S264" s="366"/>
      <c r="T264" s="366"/>
      <c r="U264" s="366"/>
      <c r="V264" s="366"/>
    </row>
    <row r="265" spans="2:22" ht="12.75" customHeight="1" x14ac:dyDescent="0.25">
      <c r="B265" s="366"/>
      <c r="C265" s="366"/>
      <c r="D265" s="366"/>
      <c r="E265" s="366"/>
      <c r="F265" s="366"/>
      <c r="G265" s="366"/>
      <c r="H265" s="365"/>
      <c r="I265" s="365"/>
      <c r="J265" s="364"/>
      <c r="K265" s="364"/>
      <c r="L265" s="366"/>
      <c r="M265" s="409"/>
      <c r="N265" s="409"/>
      <c r="O265" s="409"/>
      <c r="P265" s="366"/>
      <c r="Q265" s="366"/>
      <c r="R265" s="366"/>
      <c r="S265" s="366"/>
      <c r="T265" s="366"/>
      <c r="U265" s="366"/>
      <c r="V265" s="366"/>
    </row>
    <row r="266" spans="2:22" ht="12.75" customHeight="1" x14ac:dyDescent="0.25">
      <c r="B266" s="366"/>
      <c r="C266" s="366"/>
      <c r="D266" s="366"/>
      <c r="E266" s="366"/>
      <c r="F266" s="366"/>
      <c r="G266" s="366"/>
      <c r="H266" s="365"/>
      <c r="I266" s="365"/>
      <c r="J266" s="364"/>
      <c r="K266" s="364"/>
      <c r="L266" s="366"/>
      <c r="M266" s="409"/>
      <c r="N266" s="409"/>
      <c r="O266" s="409"/>
      <c r="P266" s="366"/>
      <c r="Q266" s="366"/>
      <c r="R266" s="366"/>
      <c r="S266" s="366"/>
      <c r="T266" s="366"/>
      <c r="U266" s="366"/>
      <c r="V266" s="366"/>
    </row>
    <row r="267" spans="2:22" ht="12.75" customHeight="1" x14ac:dyDescent="0.25">
      <c r="B267" s="366"/>
      <c r="C267" s="366"/>
      <c r="D267" s="366"/>
      <c r="E267" s="366"/>
      <c r="F267" s="366"/>
      <c r="G267" s="366"/>
      <c r="H267" s="365"/>
      <c r="I267" s="365"/>
      <c r="J267" s="364"/>
      <c r="K267" s="364"/>
      <c r="L267" s="366"/>
      <c r="M267" s="409"/>
      <c r="N267" s="409"/>
      <c r="O267" s="409"/>
      <c r="P267" s="366"/>
      <c r="Q267" s="366"/>
      <c r="R267" s="366"/>
      <c r="S267" s="366"/>
      <c r="T267" s="366"/>
      <c r="U267" s="366"/>
      <c r="V267" s="366"/>
    </row>
    <row r="268" spans="2:22" ht="12.75" customHeight="1" x14ac:dyDescent="0.25">
      <c r="B268" s="366"/>
      <c r="C268" s="366"/>
      <c r="D268" s="366"/>
      <c r="E268" s="366"/>
      <c r="F268" s="366"/>
      <c r="G268" s="366"/>
      <c r="H268" s="365"/>
      <c r="I268" s="365"/>
      <c r="J268" s="364"/>
      <c r="K268" s="364"/>
      <c r="L268" s="366"/>
      <c r="M268" s="409"/>
      <c r="N268" s="409"/>
      <c r="O268" s="409"/>
      <c r="P268" s="366"/>
      <c r="Q268" s="366"/>
      <c r="R268" s="366"/>
      <c r="S268" s="366"/>
      <c r="T268" s="366"/>
      <c r="U268" s="366"/>
      <c r="V268" s="366"/>
    </row>
    <row r="269" spans="2:22" ht="12.75" customHeight="1" x14ac:dyDescent="0.25">
      <c r="B269" s="366"/>
      <c r="C269" s="366"/>
      <c r="D269" s="366"/>
      <c r="E269" s="366"/>
      <c r="F269" s="366"/>
      <c r="G269" s="366"/>
      <c r="H269" s="365"/>
      <c r="I269" s="365"/>
      <c r="J269" s="364"/>
      <c r="K269" s="364"/>
      <c r="L269" s="366"/>
      <c r="M269" s="409"/>
      <c r="N269" s="409"/>
      <c r="O269" s="409"/>
      <c r="P269" s="366"/>
      <c r="Q269" s="366"/>
      <c r="R269" s="366"/>
      <c r="S269" s="366"/>
      <c r="T269" s="366"/>
      <c r="U269" s="366"/>
      <c r="V269" s="366"/>
    </row>
    <row r="270" spans="2:22" ht="12.75" customHeight="1" x14ac:dyDescent="0.25">
      <c r="B270" s="366"/>
      <c r="C270" s="366"/>
      <c r="D270" s="366"/>
      <c r="E270" s="366"/>
      <c r="F270" s="366"/>
      <c r="G270" s="366"/>
      <c r="H270" s="365"/>
      <c r="I270" s="365"/>
      <c r="J270" s="364"/>
      <c r="K270" s="364"/>
      <c r="L270" s="366"/>
      <c r="M270" s="409"/>
      <c r="N270" s="409"/>
      <c r="O270" s="409"/>
      <c r="P270" s="366"/>
      <c r="Q270" s="366"/>
      <c r="R270" s="366"/>
      <c r="S270" s="366"/>
      <c r="T270" s="366"/>
      <c r="U270" s="366"/>
      <c r="V270" s="366"/>
    </row>
    <row r="271" spans="2:22" ht="12.75" customHeight="1" x14ac:dyDescent="0.25">
      <c r="B271" s="366"/>
      <c r="C271" s="366"/>
      <c r="D271" s="366"/>
      <c r="E271" s="366"/>
      <c r="F271" s="366"/>
      <c r="G271" s="366"/>
      <c r="H271" s="365"/>
      <c r="I271" s="365"/>
      <c r="J271" s="364"/>
      <c r="K271" s="364"/>
      <c r="L271" s="366"/>
      <c r="M271" s="409"/>
      <c r="N271" s="409"/>
      <c r="O271" s="409"/>
      <c r="P271" s="366"/>
      <c r="Q271" s="366"/>
      <c r="R271" s="366"/>
      <c r="S271" s="366"/>
      <c r="T271" s="366"/>
      <c r="U271" s="366"/>
      <c r="V271" s="366"/>
    </row>
    <row r="272" spans="2:22" ht="12.75" customHeight="1" x14ac:dyDescent="0.25">
      <c r="B272" s="366"/>
      <c r="C272" s="366"/>
      <c r="D272" s="366"/>
      <c r="E272" s="366"/>
      <c r="F272" s="366"/>
      <c r="G272" s="366"/>
      <c r="H272" s="365"/>
      <c r="I272" s="365"/>
      <c r="J272" s="364"/>
      <c r="K272" s="364"/>
      <c r="L272" s="366"/>
      <c r="M272" s="409"/>
      <c r="N272" s="409"/>
      <c r="O272" s="409"/>
      <c r="P272" s="366"/>
      <c r="Q272" s="366"/>
      <c r="R272" s="366"/>
      <c r="S272" s="366"/>
      <c r="T272" s="366"/>
      <c r="U272" s="366"/>
      <c r="V272" s="366"/>
    </row>
    <row r="273" spans="2:22" ht="12.75" customHeight="1" x14ac:dyDescent="0.25">
      <c r="B273" s="366"/>
      <c r="C273" s="366"/>
      <c r="D273" s="366"/>
      <c r="E273" s="366"/>
      <c r="F273" s="366"/>
      <c r="G273" s="366"/>
      <c r="H273" s="365"/>
      <c r="I273" s="365"/>
      <c r="J273" s="364"/>
      <c r="K273" s="364"/>
      <c r="L273" s="366"/>
      <c r="M273" s="409"/>
      <c r="N273" s="409"/>
      <c r="O273" s="409"/>
      <c r="P273" s="366"/>
      <c r="Q273" s="366"/>
      <c r="R273" s="366"/>
      <c r="S273" s="366"/>
      <c r="T273" s="366"/>
      <c r="U273" s="366"/>
      <c r="V273" s="366"/>
    </row>
    <row r="274" spans="2:22" ht="12.75" customHeight="1" x14ac:dyDescent="0.25">
      <c r="B274" s="366"/>
      <c r="C274" s="366"/>
      <c r="D274" s="366"/>
      <c r="E274" s="366"/>
      <c r="F274" s="366"/>
      <c r="G274" s="366"/>
      <c r="H274" s="365"/>
      <c r="I274" s="365"/>
      <c r="J274" s="364"/>
      <c r="K274" s="364"/>
      <c r="L274" s="366"/>
      <c r="M274" s="409"/>
      <c r="N274" s="409"/>
      <c r="O274" s="409"/>
      <c r="P274" s="366"/>
      <c r="Q274" s="366"/>
      <c r="R274" s="366"/>
      <c r="S274" s="366"/>
      <c r="T274" s="366"/>
      <c r="U274" s="366"/>
      <c r="V274" s="366"/>
    </row>
    <row r="275" spans="2:22" ht="12.75" customHeight="1" x14ac:dyDescent="0.25">
      <c r="B275" s="366"/>
      <c r="C275" s="366"/>
      <c r="D275" s="366"/>
      <c r="E275" s="366"/>
      <c r="F275" s="366"/>
      <c r="G275" s="366"/>
      <c r="H275" s="365"/>
      <c r="I275" s="365"/>
      <c r="J275" s="364"/>
      <c r="K275" s="364"/>
      <c r="L275" s="366"/>
      <c r="M275" s="409"/>
      <c r="N275" s="409"/>
      <c r="O275" s="409"/>
      <c r="P275" s="366"/>
      <c r="Q275" s="366"/>
      <c r="R275" s="366"/>
      <c r="S275" s="366"/>
      <c r="T275" s="366"/>
      <c r="U275" s="366"/>
      <c r="V275" s="366"/>
    </row>
    <row r="276" spans="2:22" ht="12.75" customHeight="1" x14ac:dyDescent="0.25">
      <c r="B276" s="366"/>
      <c r="C276" s="366"/>
      <c r="D276" s="366"/>
      <c r="E276" s="366"/>
      <c r="F276" s="366"/>
      <c r="G276" s="366"/>
      <c r="H276" s="365"/>
      <c r="I276" s="365"/>
      <c r="J276" s="364"/>
      <c r="K276" s="364"/>
      <c r="L276" s="366"/>
      <c r="M276" s="409"/>
      <c r="N276" s="409"/>
      <c r="O276" s="409"/>
      <c r="P276" s="366"/>
      <c r="Q276" s="366"/>
      <c r="R276" s="366"/>
      <c r="S276" s="366"/>
      <c r="T276" s="366"/>
      <c r="U276" s="366"/>
      <c r="V276" s="366"/>
    </row>
    <row r="277" spans="2:22" ht="12.75" customHeight="1" x14ac:dyDescent="0.25">
      <c r="B277" s="366"/>
      <c r="C277" s="366"/>
      <c r="D277" s="366"/>
      <c r="E277" s="366"/>
      <c r="F277" s="366"/>
      <c r="G277" s="366"/>
      <c r="H277" s="365"/>
      <c r="I277" s="365"/>
      <c r="J277" s="364"/>
      <c r="K277" s="364"/>
      <c r="L277" s="366"/>
      <c r="M277" s="409"/>
      <c r="N277" s="409"/>
      <c r="O277" s="409"/>
      <c r="P277" s="366"/>
      <c r="Q277" s="366"/>
      <c r="R277" s="366"/>
      <c r="S277" s="366"/>
      <c r="T277" s="366"/>
      <c r="U277" s="366"/>
      <c r="V277" s="366"/>
    </row>
    <row r="278" spans="2:22" ht="12.75" customHeight="1" x14ac:dyDescent="0.25">
      <c r="B278" s="366"/>
      <c r="C278" s="366"/>
      <c r="D278" s="366"/>
      <c r="E278" s="366"/>
      <c r="F278" s="366"/>
      <c r="G278" s="366"/>
      <c r="H278" s="365"/>
      <c r="I278" s="365"/>
      <c r="J278" s="364"/>
      <c r="K278" s="364"/>
      <c r="L278" s="366"/>
      <c r="M278" s="409"/>
      <c r="N278" s="409"/>
      <c r="O278" s="409"/>
      <c r="P278" s="366"/>
      <c r="Q278" s="366"/>
      <c r="R278" s="366"/>
      <c r="S278" s="366"/>
      <c r="T278" s="366"/>
      <c r="U278" s="366"/>
      <c r="V278" s="366"/>
    </row>
    <row r="279" spans="2:22" ht="12.75" customHeight="1" x14ac:dyDescent="0.25">
      <c r="B279" s="366"/>
      <c r="C279" s="366"/>
      <c r="D279" s="366"/>
      <c r="E279" s="366"/>
      <c r="F279" s="366"/>
      <c r="G279" s="366"/>
      <c r="H279" s="365"/>
      <c r="I279" s="365"/>
      <c r="J279" s="364"/>
      <c r="K279" s="364"/>
      <c r="L279" s="366"/>
      <c r="M279" s="409"/>
      <c r="N279" s="409"/>
      <c r="O279" s="409"/>
      <c r="P279" s="366"/>
      <c r="Q279" s="366"/>
      <c r="R279" s="366"/>
      <c r="S279" s="366"/>
      <c r="T279" s="366"/>
      <c r="U279" s="366"/>
      <c r="V279" s="366"/>
    </row>
    <row r="280" spans="2:22" ht="12.75" customHeight="1" x14ac:dyDescent="0.25">
      <c r="B280" s="366"/>
      <c r="C280" s="366"/>
      <c r="D280" s="366"/>
      <c r="E280" s="366"/>
      <c r="F280" s="366"/>
      <c r="G280" s="366"/>
      <c r="H280" s="365"/>
      <c r="I280" s="365"/>
      <c r="J280" s="364"/>
      <c r="K280" s="364"/>
      <c r="L280" s="366"/>
      <c r="M280" s="409"/>
      <c r="N280" s="409"/>
      <c r="O280" s="409"/>
      <c r="P280" s="366"/>
      <c r="Q280" s="366"/>
      <c r="R280" s="366"/>
      <c r="S280" s="366"/>
      <c r="T280" s="366"/>
      <c r="U280" s="366"/>
      <c r="V280" s="366"/>
    </row>
    <row r="281" spans="2:22" ht="12.75" customHeight="1" x14ac:dyDescent="0.25">
      <c r="B281" s="366"/>
      <c r="C281" s="366"/>
      <c r="D281" s="366"/>
      <c r="E281" s="366"/>
      <c r="F281" s="366"/>
      <c r="G281" s="366"/>
      <c r="H281" s="365"/>
      <c r="I281" s="365"/>
      <c r="J281" s="364"/>
      <c r="K281" s="364"/>
      <c r="L281" s="366"/>
      <c r="M281" s="409"/>
      <c r="N281" s="409"/>
      <c r="O281" s="409"/>
      <c r="P281" s="366"/>
      <c r="Q281" s="366"/>
      <c r="R281" s="366"/>
      <c r="S281" s="366"/>
      <c r="T281" s="366"/>
      <c r="U281" s="366"/>
      <c r="V281" s="366"/>
    </row>
    <row r="282" spans="2:22" ht="12.75" customHeight="1" x14ac:dyDescent="0.25">
      <c r="B282" s="366"/>
      <c r="C282" s="366"/>
      <c r="D282" s="366"/>
      <c r="E282" s="366"/>
      <c r="F282" s="366"/>
      <c r="G282" s="366"/>
      <c r="H282" s="365"/>
      <c r="I282" s="365"/>
      <c r="J282" s="364"/>
      <c r="K282" s="364"/>
      <c r="L282" s="366"/>
      <c r="M282" s="409"/>
      <c r="N282" s="409"/>
      <c r="O282" s="409"/>
      <c r="P282" s="366"/>
      <c r="Q282" s="366"/>
      <c r="R282" s="366"/>
      <c r="S282" s="366"/>
      <c r="T282" s="366"/>
      <c r="U282" s="366"/>
      <c r="V282" s="366"/>
    </row>
    <row r="283" spans="2:22" ht="12.75" customHeight="1" x14ac:dyDescent="0.25">
      <c r="B283" s="366"/>
      <c r="C283" s="366"/>
      <c r="D283" s="366"/>
      <c r="E283" s="366"/>
      <c r="F283" s="366"/>
      <c r="G283" s="366"/>
      <c r="H283" s="365"/>
      <c r="I283" s="365"/>
      <c r="J283" s="364"/>
      <c r="K283" s="364"/>
      <c r="L283" s="366"/>
      <c r="M283" s="409"/>
      <c r="N283" s="409"/>
      <c r="O283" s="409"/>
      <c r="P283" s="366"/>
      <c r="Q283" s="366"/>
      <c r="R283" s="366"/>
      <c r="S283" s="366"/>
      <c r="T283" s="366"/>
      <c r="U283" s="366"/>
      <c r="V283" s="366"/>
    </row>
    <row r="284" spans="2:22" ht="12.75" customHeight="1" x14ac:dyDescent="0.25">
      <c r="B284" s="366"/>
      <c r="C284" s="366"/>
      <c r="D284" s="366"/>
      <c r="E284" s="366"/>
      <c r="F284" s="366"/>
      <c r="G284" s="366"/>
      <c r="H284" s="365"/>
      <c r="I284" s="365"/>
      <c r="J284" s="364"/>
      <c r="K284" s="364"/>
      <c r="L284" s="366"/>
      <c r="M284" s="409"/>
      <c r="N284" s="409"/>
      <c r="O284" s="409"/>
      <c r="P284" s="366"/>
      <c r="Q284" s="366"/>
      <c r="R284" s="366"/>
      <c r="S284" s="366"/>
      <c r="T284" s="366"/>
      <c r="U284" s="366"/>
      <c r="V284" s="366"/>
    </row>
    <row r="285" spans="2:22" ht="12.75" customHeight="1" x14ac:dyDescent="0.25">
      <c r="B285" s="366"/>
      <c r="C285" s="366"/>
      <c r="D285" s="366"/>
      <c r="E285" s="366"/>
      <c r="F285" s="366"/>
      <c r="G285" s="366"/>
      <c r="H285" s="365"/>
      <c r="I285" s="365"/>
      <c r="J285" s="364"/>
      <c r="K285" s="364"/>
      <c r="L285" s="366"/>
      <c r="M285" s="409"/>
      <c r="N285" s="409"/>
      <c r="O285" s="409"/>
      <c r="P285" s="366"/>
      <c r="Q285" s="366"/>
      <c r="R285" s="366"/>
      <c r="S285" s="366"/>
      <c r="T285" s="366"/>
      <c r="U285" s="366"/>
      <c r="V285" s="366"/>
    </row>
    <row r="286" spans="2:22" ht="12.75" customHeight="1" x14ac:dyDescent="0.25">
      <c r="B286" s="366"/>
      <c r="C286" s="366"/>
      <c r="D286" s="366"/>
      <c r="E286" s="366"/>
      <c r="F286" s="366"/>
      <c r="G286" s="366"/>
      <c r="H286" s="365"/>
      <c r="I286" s="365"/>
      <c r="J286" s="364"/>
      <c r="K286" s="364"/>
      <c r="L286" s="366"/>
      <c r="M286" s="409"/>
      <c r="N286" s="409"/>
      <c r="O286" s="409"/>
      <c r="P286" s="366"/>
      <c r="Q286" s="366"/>
      <c r="R286" s="366"/>
      <c r="S286" s="366"/>
      <c r="T286" s="366"/>
      <c r="U286" s="366"/>
      <c r="V286" s="366"/>
    </row>
    <row r="287" spans="2:22" ht="12.75" customHeight="1" x14ac:dyDescent="0.25">
      <c r="B287" s="366"/>
      <c r="C287" s="366"/>
      <c r="D287" s="366"/>
      <c r="E287" s="366"/>
      <c r="F287" s="366"/>
      <c r="G287" s="366"/>
      <c r="H287" s="365"/>
      <c r="I287" s="365"/>
      <c r="J287" s="364"/>
      <c r="K287" s="364"/>
      <c r="L287" s="366"/>
      <c r="M287" s="409"/>
      <c r="N287" s="409"/>
      <c r="O287" s="409"/>
      <c r="P287" s="366"/>
      <c r="Q287" s="366"/>
      <c r="R287" s="366"/>
      <c r="S287" s="366"/>
      <c r="T287" s="366"/>
      <c r="U287" s="366"/>
      <c r="V287" s="366"/>
    </row>
    <row r="288" spans="2:22" ht="12.75" customHeight="1" x14ac:dyDescent="0.25">
      <c r="B288" s="366"/>
      <c r="C288" s="366"/>
      <c r="D288" s="366"/>
      <c r="E288" s="366"/>
      <c r="F288" s="366"/>
      <c r="G288" s="366"/>
      <c r="H288" s="365"/>
      <c r="I288" s="365"/>
      <c r="J288" s="364"/>
      <c r="K288" s="364"/>
      <c r="L288" s="366"/>
      <c r="M288" s="409"/>
      <c r="N288" s="409"/>
      <c r="O288" s="409"/>
      <c r="P288" s="366"/>
      <c r="Q288" s="366"/>
      <c r="R288" s="366"/>
      <c r="S288" s="366"/>
      <c r="T288" s="366"/>
      <c r="U288" s="366"/>
      <c r="V288" s="366"/>
    </row>
    <row r="289" spans="2:22" ht="12.75" customHeight="1" x14ac:dyDescent="0.25">
      <c r="B289" s="366"/>
      <c r="C289" s="366"/>
      <c r="D289" s="366"/>
      <c r="E289" s="366"/>
      <c r="F289" s="366"/>
      <c r="G289" s="366"/>
      <c r="H289" s="365"/>
      <c r="I289" s="365"/>
      <c r="J289" s="364"/>
      <c r="K289" s="364"/>
      <c r="L289" s="366"/>
      <c r="M289" s="409"/>
      <c r="N289" s="409"/>
      <c r="O289" s="409"/>
      <c r="P289" s="366"/>
      <c r="Q289" s="366"/>
      <c r="R289" s="366"/>
      <c r="S289" s="366"/>
      <c r="T289" s="366"/>
      <c r="U289" s="366"/>
      <c r="V289" s="366"/>
    </row>
    <row r="290" spans="2:22" ht="12.75" customHeight="1" x14ac:dyDescent="0.25">
      <c r="B290" s="366"/>
      <c r="C290" s="366"/>
      <c r="D290" s="366"/>
      <c r="E290" s="366"/>
      <c r="F290" s="366"/>
      <c r="G290" s="366"/>
      <c r="H290" s="365"/>
      <c r="I290" s="365"/>
      <c r="J290" s="364"/>
      <c r="K290" s="364"/>
      <c r="L290" s="366"/>
      <c r="M290" s="409"/>
      <c r="N290" s="409"/>
      <c r="O290" s="409"/>
      <c r="P290" s="366"/>
      <c r="Q290" s="366"/>
      <c r="R290" s="366"/>
      <c r="S290" s="366"/>
      <c r="T290" s="366"/>
      <c r="U290" s="366"/>
      <c r="V290" s="366"/>
    </row>
    <row r="291" spans="2:22" ht="12.75" customHeight="1" x14ac:dyDescent="0.25">
      <c r="B291" s="366"/>
      <c r="C291" s="366"/>
      <c r="D291" s="366"/>
      <c r="E291" s="366"/>
      <c r="F291" s="366"/>
      <c r="G291" s="366"/>
      <c r="H291" s="365"/>
      <c r="I291" s="365"/>
      <c r="J291" s="364"/>
      <c r="K291" s="364"/>
      <c r="L291" s="366"/>
      <c r="M291" s="409"/>
      <c r="N291" s="409"/>
      <c r="O291" s="409"/>
      <c r="P291" s="366"/>
      <c r="Q291" s="366"/>
      <c r="R291" s="366"/>
      <c r="S291" s="366"/>
      <c r="T291" s="366"/>
      <c r="U291" s="366"/>
      <c r="V291" s="366"/>
    </row>
    <row r="292" spans="2:22" ht="12.75" customHeight="1" x14ac:dyDescent="0.25">
      <c r="B292" s="366"/>
      <c r="C292" s="366"/>
      <c r="D292" s="366"/>
      <c r="E292" s="366"/>
      <c r="F292" s="366"/>
      <c r="G292" s="366"/>
      <c r="H292" s="365"/>
      <c r="I292" s="365"/>
      <c r="J292" s="364"/>
      <c r="K292" s="364"/>
      <c r="L292" s="366"/>
      <c r="M292" s="409"/>
      <c r="N292" s="409"/>
      <c r="O292" s="409"/>
      <c r="P292" s="366"/>
      <c r="Q292" s="366"/>
      <c r="R292" s="366"/>
      <c r="S292" s="366"/>
      <c r="T292" s="366"/>
      <c r="U292" s="366"/>
      <c r="V292" s="366"/>
    </row>
    <row r="293" spans="2:22" ht="12.75" customHeight="1" x14ac:dyDescent="0.25">
      <c r="B293" s="366"/>
      <c r="C293" s="366"/>
      <c r="D293" s="366"/>
      <c r="E293" s="366"/>
      <c r="F293" s="366"/>
      <c r="G293" s="366"/>
      <c r="H293" s="365"/>
      <c r="I293" s="365"/>
      <c r="J293" s="364"/>
      <c r="K293" s="364"/>
      <c r="L293" s="366"/>
      <c r="M293" s="409"/>
      <c r="N293" s="409"/>
      <c r="O293" s="409"/>
      <c r="P293" s="366"/>
      <c r="Q293" s="366"/>
      <c r="R293" s="366"/>
      <c r="S293" s="366"/>
      <c r="T293" s="366"/>
      <c r="U293" s="366"/>
      <c r="V293" s="366"/>
    </row>
    <row r="294" spans="2:22" ht="12.75" customHeight="1" x14ac:dyDescent="0.25">
      <c r="B294" s="366"/>
      <c r="C294" s="366"/>
      <c r="D294" s="366"/>
      <c r="E294" s="366"/>
      <c r="F294" s="366"/>
      <c r="G294" s="366"/>
      <c r="H294" s="365"/>
      <c r="I294" s="365"/>
      <c r="J294" s="364"/>
      <c r="K294" s="364"/>
      <c r="L294" s="366"/>
      <c r="M294" s="409"/>
      <c r="N294" s="409"/>
      <c r="O294" s="409"/>
      <c r="P294" s="366"/>
      <c r="Q294" s="366"/>
      <c r="R294" s="366"/>
      <c r="S294" s="366"/>
      <c r="T294" s="366"/>
      <c r="U294" s="366"/>
      <c r="V294" s="366"/>
    </row>
    <row r="295" spans="2:22" ht="12.75" customHeight="1" x14ac:dyDescent="0.25">
      <c r="B295" s="366"/>
      <c r="C295" s="366"/>
      <c r="D295" s="366"/>
      <c r="E295" s="366"/>
      <c r="F295" s="366"/>
      <c r="G295" s="366"/>
      <c r="H295" s="365"/>
      <c r="I295" s="365"/>
      <c r="J295" s="364"/>
      <c r="K295" s="364"/>
      <c r="L295" s="366"/>
      <c r="M295" s="409"/>
      <c r="N295" s="409"/>
      <c r="O295" s="409"/>
      <c r="P295" s="366"/>
      <c r="Q295" s="366"/>
      <c r="R295" s="366"/>
      <c r="S295" s="366"/>
      <c r="T295" s="366"/>
      <c r="U295" s="366"/>
      <c r="V295" s="366"/>
    </row>
    <row r="296" spans="2:22" ht="12.75" customHeight="1" x14ac:dyDescent="0.25">
      <c r="B296" s="366"/>
      <c r="C296" s="366"/>
      <c r="D296" s="366"/>
      <c r="E296" s="366"/>
      <c r="F296" s="366"/>
      <c r="G296" s="366"/>
      <c r="H296" s="365"/>
      <c r="I296" s="365"/>
      <c r="J296" s="364"/>
      <c r="K296" s="364"/>
      <c r="L296" s="366"/>
      <c r="M296" s="409"/>
      <c r="N296" s="409"/>
      <c r="O296" s="409"/>
      <c r="P296" s="366"/>
      <c r="Q296" s="366"/>
      <c r="R296" s="366"/>
      <c r="S296" s="366"/>
      <c r="T296" s="366"/>
      <c r="U296" s="366"/>
      <c r="V296" s="366"/>
    </row>
    <row r="297" spans="2:22" ht="12.75" customHeight="1" x14ac:dyDescent="0.25">
      <c r="B297" s="366"/>
      <c r="C297" s="366"/>
      <c r="D297" s="366"/>
      <c r="E297" s="366"/>
      <c r="F297" s="366"/>
      <c r="G297" s="366"/>
      <c r="H297" s="365"/>
      <c r="I297" s="365"/>
      <c r="J297" s="364"/>
      <c r="K297" s="364"/>
      <c r="L297" s="366"/>
      <c r="M297" s="409"/>
      <c r="N297" s="409"/>
      <c r="O297" s="409"/>
      <c r="P297" s="366"/>
      <c r="Q297" s="366"/>
      <c r="R297" s="366"/>
      <c r="S297" s="366"/>
      <c r="T297" s="366"/>
      <c r="U297" s="366"/>
      <c r="V297" s="366"/>
    </row>
    <row r="298" spans="2:22" ht="12.75" customHeight="1" x14ac:dyDescent="0.25">
      <c r="B298" s="366"/>
      <c r="C298" s="366"/>
      <c r="D298" s="366"/>
      <c r="E298" s="366"/>
      <c r="F298" s="366"/>
      <c r="G298" s="366"/>
      <c r="H298" s="365"/>
      <c r="I298" s="365"/>
      <c r="J298" s="364"/>
      <c r="K298" s="364"/>
      <c r="L298" s="366"/>
      <c r="M298" s="409"/>
      <c r="N298" s="409"/>
      <c r="O298" s="409"/>
      <c r="P298" s="366"/>
      <c r="Q298" s="366"/>
      <c r="R298" s="366"/>
      <c r="S298" s="366"/>
      <c r="T298" s="366"/>
      <c r="U298" s="366"/>
      <c r="V298" s="366"/>
    </row>
    <row r="299" spans="2:22" ht="12.75" customHeight="1" x14ac:dyDescent="0.25">
      <c r="B299" s="366"/>
      <c r="C299" s="366"/>
      <c r="D299" s="366"/>
      <c r="E299" s="366"/>
      <c r="F299" s="366"/>
      <c r="G299" s="366"/>
      <c r="H299" s="365"/>
      <c r="I299" s="365"/>
      <c r="J299" s="364"/>
      <c r="K299" s="364"/>
      <c r="L299" s="366"/>
      <c r="M299" s="409"/>
      <c r="N299" s="409"/>
      <c r="O299" s="409"/>
      <c r="P299" s="366"/>
      <c r="Q299" s="366"/>
      <c r="R299" s="366"/>
      <c r="S299" s="366"/>
      <c r="T299" s="366"/>
      <c r="U299" s="366"/>
      <c r="V299" s="366"/>
    </row>
    <row r="300" spans="2:22" ht="12.75" customHeight="1" x14ac:dyDescent="0.25">
      <c r="B300" s="366"/>
      <c r="C300" s="366"/>
      <c r="D300" s="366"/>
      <c r="E300" s="366"/>
      <c r="F300" s="366"/>
      <c r="G300" s="366"/>
      <c r="H300" s="365"/>
      <c r="I300" s="365"/>
      <c r="J300" s="364"/>
      <c r="K300" s="364"/>
      <c r="L300" s="366"/>
      <c r="M300" s="409"/>
      <c r="N300" s="409"/>
      <c r="O300" s="409"/>
      <c r="P300" s="366"/>
      <c r="Q300" s="366"/>
      <c r="R300" s="366"/>
      <c r="S300" s="366"/>
      <c r="T300" s="366"/>
      <c r="U300" s="366"/>
      <c r="V300" s="366"/>
    </row>
    <row r="301" spans="2:22" ht="12.75" customHeight="1" x14ac:dyDescent="0.25">
      <c r="B301" s="366"/>
      <c r="C301" s="366"/>
      <c r="D301" s="366"/>
      <c r="E301" s="366"/>
      <c r="F301" s="366"/>
      <c r="G301" s="366"/>
      <c r="H301" s="365"/>
      <c r="I301" s="365"/>
      <c r="J301" s="364"/>
      <c r="K301" s="364"/>
      <c r="L301" s="366"/>
      <c r="M301" s="409"/>
      <c r="N301" s="409"/>
      <c r="O301" s="409"/>
      <c r="P301" s="366"/>
      <c r="Q301" s="366"/>
      <c r="R301" s="366"/>
      <c r="S301" s="366"/>
      <c r="T301" s="366"/>
      <c r="U301" s="366"/>
      <c r="V301" s="366"/>
    </row>
    <row r="302" spans="2:22" ht="12.75" customHeight="1" x14ac:dyDescent="0.25">
      <c r="B302" s="366"/>
      <c r="C302" s="366"/>
      <c r="D302" s="366"/>
      <c r="E302" s="366"/>
      <c r="F302" s="366"/>
      <c r="G302" s="366"/>
      <c r="H302" s="365"/>
      <c r="I302" s="365"/>
      <c r="J302" s="364"/>
      <c r="K302" s="364"/>
      <c r="L302" s="366"/>
      <c r="M302" s="409"/>
      <c r="N302" s="409"/>
      <c r="O302" s="409"/>
      <c r="P302" s="366"/>
      <c r="Q302" s="366"/>
      <c r="R302" s="366"/>
      <c r="S302" s="366"/>
      <c r="T302" s="366"/>
      <c r="U302" s="366"/>
      <c r="V302" s="366"/>
    </row>
    <row r="303" spans="2:22" ht="12.75" customHeight="1" x14ac:dyDescent="0.25">
      <c r="B303" s="366"/>
      <c r="C303" s="366"/>
      <c r="D303" s="366"/>
      <c r="E303" s="366"/>
      <c r="F303" s="366"/>
      <c r="G303" s="366"/>
      <c r="H303" s="365"/>
      <c r="I303" s="365"/>
      <c r="J303" s="364"/>
      <c r="K303" s="364"/>
      <c r="L303" s="366"/>
      <c r="M303" s="409"/>
      <c r="N303" s="409"/>
      <c r="O303" s="409"/>
      <c r="P303" s="366"/>
      <c r="Q303" s="366"/>
      <c r="R303" s="366"/>
      <c r="S303" s="366"/>
      <c r="T303" s="366"/>
      <c r="U303" s="366"/>
      <c r="V303" s="366"/>
    </row>
    <row r="304" spans="2:22" ht="12.75" customHeight="1" x14ac:dyDescent="0.25">
      <c r="B304" s="366"/>
      <c r="C304" s="366"/>
      <c r="D304" s="366"/>
      <c r="E304" s="366"/>
      <c r="F304" s="366"/>
      <c r="G304" s="366"/>
      <c r="H304" s="365"/>
      <c r="I304" s="365"/>
      <c r="J304" s="364"/>
      <c r="K304" s="364"/>
      <c r="L304" s="366"/>
      <c r="M304" s="409"/>
      <c r="N304" s="409"/>
      <c r="O304" s="409"/>
      <c r="P304" s="366"/>
      <c r="Q304" s="366"/>
      <c r="R304" s="366"/>
      <c r="S304" s="366"/>
      <c r="T304" s="366"/>
      <c r="U304" s="366"/>
      <c r="V304" s="366"/>
    </row>
    <row r="305" spans="2:22" ht="12.75" customHeight="1" x14ac:dyDescent="0.25">
      <c r="B305" s="366"/>
      <c r="C305" s="366"/>
      <c r="D305" s="366"/>
      <c r="E305" s="366"/>
      <c r="F305" s="366"/>
      <c r="G305" s="366"/>
      <c r="H305" s="365"/>
      <c r="I305" s="365"/>
      <c r="J305" s="364"/>
      <c r="K305" s="364"/>
      <c r="L305" s="366"/>
      <c r="M305" s="409"/>
      <c r="N305" s="409"/>
      <c r="O305" s="409"/>
      <c r="P305" s="366"/>
      <c r="Q305" s="366"/>
      <c r="R305" s="366"/>
      <c r="S305" s="366"/>
      <c r="T305" s="366"/>
      <c r="U305" s="366"/>
      <c r="V305" s="366"/>
    </row>
    <row r="306" spans="2:22" ht="12.75" customHeight="1" x14ac:dyDescent="0.25">
      <c r="B306" s="366"/>
      <c r="C306" s="366"/>
      <c r="D306" s="366"/>
      <c r="E306" s="366"/>
      <c r="F306" s="366"/>
      <c r="G306" s="366"/>
      <c r="H306" s="365"/>
      <c r="I306" s="365"/>
      <c r="J306" s="364"/>
      <c r="K306" s="364"/>
      <c r="L306" s="366"/>
      <c r="M306" s="409"/>
      <c r="N306" s="409"/>
      <c r="O306" s="409"/>
      <c r="P306" s="366"/>
      <c r="Q306" s="366"/>
      <c r="R306" s="366"/>
      <c r="S306" s="366"/>
      <c r="T306" s="366"/>
      <c r="U306" s="366"/>
      <c r="V306" s="366"/>
    </row>
    <row r="307" spans="2:22" ht="12.75" customHeight="1" x14ac:dyDescent="0.25">
      <c r="B307" s="366"/>
      <c r="C307" s="366"/>
      <c r="D307" s="366"/>
      <c r="E307" s="366"/>
      <c r="F307" s="366"/>
      <c r="G307" s="366"/>
      <c r="H307" s="365"/>
      <c r="I307" s="365"/>
      <c r="J307" s="364"/>
      <c r="K307" s="364"/>
      <c r="L307" s="366"/>
      <c r="M307" s="409"/>
      <c r="N307" s="409"/>
      <c r="O307" s="409"/>
      <c r="P307" s="366"/>
      <c r="Q307" s="366"/>
      <c r="R307" s="366"/>
      <c r="S307" s="366"/>
      <c r="T307" s="366"/>
      <c r="U307" s="366"/>
      <c r="V307" s="366"/>
    </row>
    <row r="308" spans="2:22" ht="12.75" customHeight="1" x14ac:dyDescent="0.25">
      <c r="B308" s="366"/>
      <c r="C308" s="366"/>
      <c r="D308" s="366"/>
      <c r="E308" s="366"/>
      <c r="F308" s="366"/>
      <c r="G308" s="366"/>
      <c r="H308" s="365"/>
      <c r="I308" s="365"/>
      <c r="J308" s="364"/>
      <c r="K308" s="364"/>
      <c r="L308" s="366"/>
      <c r="M308" s="409"/>
      <c r="N308" s="409"/>
      <c r="O308" s="409"/>
      <c r="P308" s="366"/>
      <c r="Q308" s="366"/>
      <c r="R308" s="366"/>
      <c r="S308" s="366"/>
      <c r="T308" s="366"/>
      <c r="U308" s="366"/>
      <c r="V308" s="366"/>
    </row>
    <row r="309" spans="2:22" ht="12.75" customHeight="1" x14ac:dyDescent="0.25">
      <c r="B309" s="366"/>
      <c r="C309" s="366"/>
      <c r="D309" s="366"/>
      <c r="E309" s="366"/>
      <c r="F309" s="366"/>
      <c r="G309" s="366"/>
      <c r="H309" s="365"/>
      <c r="I309" s="365"/>
      <c r="J309" s="364"/>
      <c r="K309" s="364"/>
      <c r="L309" s="366"/>
      <c r="M309" s="409"/>
      <c r="N309" s="409"/>
      <c r="O309" s="409"/>
      <c r="P309" s="366"/>
      <c r="Q309" s="366"/>
      <c r="R309" s="366"/>
      <c r="S309" s="366"/>
      <c r="T309" s="366"/>
      <c r="U309" s="366"/>
      <c r="V309" s="366"/>
    </row>
    <row r="310" spans="2:22" ht="12.75" customHeight="1" x14ac:dyDescent="0.25">
      <c r="B310" s="366"/>
      <c r="C310" s="366"/>
      <c r="D310" s="366"/>
      <c r="E310" s="366"/>
      <c r="F310" s="366"/>
      <c r="G310" s="366"/>
      <c r="H310" s="365"/>
      <c r="I310" s="365"/>
      <c r="J310" s="364"/>
      <c r="K310" s="364"/>
      <c r="L310" s="366"/>
      <c r="M310" s="409"/>
      <c r="N310" s="409"/>
      <c r="O310" s="409"/>
      <c r="P310" s="366"/>
      <c r="Q310" s="366"/>
      <c r="R310" s="366"/>
      <c r="S310" s="366"/>
      <c r="T310" s="366"/>
      <c r="U310" s="366"/>
      <c r="V310" s="366"/>
    </row>
    <row r="311" spans="2:22" ht="12.75" customHeight="1" x14ac:dyDescent="0.25">
      <c r="B311" s="366"/>
      <c r="C311" s="366"/>
      <c r="D311" s="366"/>
      <c r="E311" s="366"/>
      <c r="F311" s="366"/>
      <c r="G311" s="366"/>
      <c r="H311" s="365"/>
      <c r="I311" s="365"/>
      <c r="J311" s="364"/>
      <c r="K311" s="364"/>
      <c r="L311" s="366"/>
      <c r="M311" s="409"/>
      <c r="N311" s="409"/>
      <c r="O311" s="409"/>
      <c r="P311" s="366"/>
      <c r="Q311" s="366"/>
      <c r="R311" s="366"/>
      <c r="S311" s="366"/>
      <c r="T311" s="366"/>
      <c r="U311" s="366"/>
      <c r="V311" s="366"/>
    </row>
    <row r="312" spans="2:22" ht="12.75" customHeight="1" x14ac:dyDescent="0.25">
      <c r="B312" s="366"/>
      <c r="C312" s="366"/>
      <c r="D312" s="366"/>
      <c r="E312" s="366"/>
      <c r="F312" s="366"/>
      <c r="G312" s="366"/>
      <c r="H312" s="365"/>
      <c r="I312" s="365"/>
      <c r="J312" s="364"/>
      <c r="K312" s="364"/>
      <c r="L312" s="366"/>
      <c r="M312" s="409"/>
      <c r="N312" s="409"/>
      <c r="O312" s="409"/>
      <c r="P312" s="366"/>
      <c r="Q312" s="366"/>
      <c r="R312" s="366"/>
      <c r="S312" s="366"/>
      <c r="T312" s="366"/>
      <c r="U312" s="366"/>
      <c r="V312" s="366"/>
    </row>
    <row r="313" spans="2:22" ht="12.75" customHeight="1" x14ac:dyDescent="0.25">
      <c r="B313" s="366"/>
      <c r="C313" s="366"/>
      <c r="D313" s="366"/>
      <c r="E313" s="366"/>
      <c r="F313" s="366"/>
      <c r="G313" s="366"/>
      <c r="H313" s="365"/>
      <c r="I313" s="365"/>
      <c r="J313" s="364"/>
      <c r="K313" s="364"/>
      <c r="L313" s="366"/>
      <c r="M313" s="409"/>
      <c r="N313" s="409"/>
      <c r="O313" s="409"/>
      <c r="P313" s="366"/>
      <c r="Q313" s="366"/>
      <c r="R313" s="366"/>
      <c r="S313" s="366"/>
      <c r="T313" s="366"/>
      <c r="U313" s="366"/>
      <c r="V313" s="366"/>
    </row>
    <row r="314" spans="2:22" ht="12.75" customHeight="1" x14ac:dyDescent="0.25">
      <c r="B314" s="366"/>
      <c r="C314" s="366"/>
      <c r="D314" s="366"/>
      <c r="E314" s="366"/>
      <c r="F314" s="366"/>
      <c r="G314" s="366"/>
      <c r="H314" s="365"/>
      <c r="I314" s="365"/>
      <c r="J314" s="364"/>
      <c r="K314" s="364"/>
      <c r="L314" s="366"/>
      <c r="M314" s="409"/>
      <c r="N314" s="409"/>
      <c r="O314" s="409"/>
      <c r="P314" s="366"/>
      <c r="Q314" s="366"/>
      <c r="R314" s="366"/>
      <c r="S314" s="366"/>
      <c r="T314" s="366"/>
      <c r="U314" s="366"/>
      <c r="V314" s="366"/>
    </row>
    <row r="315" spans="2:22" ht="12.75" customHeight="1" x14ac:dyDescent="0.25">
      <c r="B315" s="366"/>
      <c r="C315" s="366"/>
      <c r="D315" s="366"/>
      <c r="E315" s="366"/>
      <c r="F315" s="366"/>
      <c r="G315" s="366"/>
      <c r="H315" s="365"/>
      <c r="I315" s="365"/>
      <c r="J315" s="364"/>
      <c r="K315" s="364"/>
      <c r="L315" s="366"/>
      <c r="M315" s="409"/>
      <c r="N315" s="409"/>
      <c r="O315" s="409"/>
      <c r="P315" s="366"/>
      <c r="Q315" s="366"/>
      <c r="R315" s="366"/>
      <c r="S315" s="366"/>
      <c r="T315" s="366"/>
      <c r="U315" s="366"/>
      <c r="V315" s="366"/>
    </row>
    <row r="316" spans="2:22" ht="12.75" customHeight="1" x14ac:dyDescent="0.25">
      <c r="B316" s="366"/>
      <c r="C316" s="366"/>
      <c r="D316" s="366"/>
      <c r="E316" s="366"/>
      <c r="F316" s="366"/>
      <c r="G316" s="366"/>
      <c r="H316" s="365"/>
      <c r="I316" s="365"/>
      <c r="J316" s="364"/>
      <c r="K316" s="364"/>
      <c r="L316" s="366"/>
      <c r="M316" s="409"/>
      <c r="N316" s="409"/>
      <c r="O316" s="409"/>
      <c r="P316" s="366"/>
      <c r="Q316" s="366"/>
      <c r="R316" s="366"/>
      <c r="S316" s="366"/>
      <c r="T316" s="366"/>
      <c r="U316" s="366"/>
      <c r="V316" s="366"/>
    </row>
    <row r="317" spans="2:22" ht="12.75" customHeight="1" x14ac:dyDescent="0.25">
      <c r="B317" s="366"/>
      <c r="C317" s="366"/>
      <c r="D317" s="366"/>
      <c r="E317" s="366"/>
      <c r="F317" s="366"/>
      <c r="G317" s="366"/>
      <c r="H317" s="365"/>
      <c r="I317" s="365"/>
      <c r="J317" s="364"/>
      <c r="K317" s="364"/>
      <c r="L317" s="366"/>
      <c r="M317" s="409"/>
      <c r="N317" s="409"/>
      <c r="O317" s="409"/>
      <c r="P317" s="366"/>
      <c r="Q317" s="366"/>
      <c r="R317" s="366"/>
      <c r="S317" s="366"/>
      <c r="T317" s="366"/>
      <c r="U317" s="366"/>
      <c r="V317" s="366"/>
    </row>
    <row r="318" spans="2:22" ht="12.75" customHeight="1" x14ac:dyDescent="0.25">
      <c r="B318" s="366"/>
      <c r="C318" s="366"/>
      <c r="D318" s="366"/>
      <c r="E318" s="366"/>
      <c r="F318" s="366"/>
      <c r="G318" s="366"/>
      <c r="H318" s="365"/>
      <c r="I318" s="365"/>
      <c r="J318" s="364"/>
      <c r="K318" s="364"/>
      <c r="L318" s="366"/>
      <c r="M318" s="409"/>
      <c r="N318" s="409"/>
      <c r="O318" s="409"/>
      <c r="P318" s="366"/>
      <c r="Q318" s="366"/>
      <c r="R318" s="366"/>
      <c r="S318" s="366"/>
      <c r="T318" s="366"/>
      <c r="U318" s="366"/>
      <c r="V318" s="366"/>
    </row>
    <row r="319" spans="2:22" ht="12.75" customHeight="1" x14ac:dyDescent="0.25">
      <c r="B319" s="366"/>
      <c r="C319" s="366"/>
      <c r="D319" s="366"/>
      <c r="E319" s="366"/>
      <c r="F319" s="366"/>
      <c r="G319" s="366"/>
      <c r="H319" s="365"/>
      <c r="I319" s="365"/>
      <c r="J319" s="364"/>
      <c r="K319" s="364"/>
      <c r="L319" s="366"/>
      <c r="M319" s="409"/>
      <c r="N319" s="409"/>
      <c r="O319" s="409"/>
      <c r="P319" s="366"/>
      <c r="Q319" s="366"/>
      <c r="R319" s="366"/>
      <c r="S319" s="366"/>
      <c r="T319" s="366"/>
      <c r="U319" s="366"/>
      <c r="V319" s="366"/>
    </row>
    <row r="320" spans="2:22" ht="12.75" customHeight="1" x14ac:dyDescent="0.25">
      <c r="B320" s="366"/>
      <c r="C320" s="366"/>
      <c r="D320" s="366"/>
      <c r="E320" s="366"/>
      <c r="F320" s="366"/>
      <c r="G320" s="366"/>
      <c r="H320" s="365"/>
      <c r="I320" s="365"/>
      <c r="J320" s="364"/>
      <c r="K320" s="364"/>
      <c r="L320" s="366"/>
      <c r="M320" s="409"/>
      <c r="N320" s="409"/>
      <c r="O320" s="409"/>
      <c r="P320" s="366"/>
      <c r="Q320" s="366"/>
      <c r="R320" s="366"/>
      <c r="S320" s="366"/>
      <c r="T320" s="366"/>
      <c r="U320" s="366"/>
      <c r="V320" s="366"/>
    </row>
    <row r="321" spans="2:22" ht="12.75" customHeight="1" x14ac:dyDescent="0.25">
      <c r="B321" s="366"/>
      <c r="C321" s="366"/>
      <c r="D321" s="366"/>
      <c r="E321" s="366"/>
      <c r="F321" s="366"/>
      <c r="G321" s="366"/>
      <c r="H321" s="365"/>
      <c r="I321" s="365"/>
      <c r="J321" s="364"/>
      <c r="K321" s="364"/>
      <c r="L321" s="366"/>
      <c r="M321" s="409"/>
      <c r="N321" s="409"/>
      <c r="O321" s="409"/>
      <c r="P321" s="366"/>
      <c r="Q321" s="366"/>
      <c r="R321" s="366"/>
      <c r="S321" s="366"/>
      <c r="T321" s="366"/>
      <c r="U321" s="366"/>
      <c r="V321" s="366"/>
    </row>
    <row r="322" spans="2:22" ht="12.75" customHeight="1" x14ac:dyDescent="0.25">
      <c r="B322" s="366"/>
      <c r="C322" s="366"/>
      <c r="D322" s="366"/>
      <c r="E322" s="366"/>
      <c r="F322" s="366"/>
      <c r="G322" s="366"/>
      <c r="H322" s="365"/>
      <c r="I322" s="365"/>
      <c r="J322" s="364"/>
      <c r="K322" s="364"/>
      <c r="L322" s="366"/>
      <c r="M322" s="409"/>
      <c r="N322" s="409"/>
      <c r="O322" s="409"/>
      <c r="P322" s="366"/>
      <c r="Q322" s="366"/>
      <c r="R322" s="366"/>
      <c r="S322" s="366"/>
      <c r="T322" s="366"/>
      <c r="U322" s="366"/>
      <c r="V322" s="366"/>
    </row>
    <row r="323" spans="2:22" ht="12.75" customHeight="1" x14ac:dyDescent="0.25">
      <c r="B323" s="366"/>
      <c r="C323" s="366"/>
      <c r="D323" s="366"/>
      <c r="E323" s="366"/>
      <c r="F323" s="366"/>
      <c r="G323" s="366"/>
      <c r="H323" s="365"/>
      <c r="I323" s="365"/>
      <c r="J323" s="364"/>
      <c r="K323" s="364"/>
      <c r="L323" s="366"/>
      <c r="M323" s="409"/>
      <c r="N323" s="409"/>
      <c r="O323" s="409"/>
      <c r="P323" s="366"/>
      <c r="Q323" s="366"/>
      <c r="R323" s="366"/>
      <c r="S323" s="366"/>
      <c r="T323" s="366"/>
      <c r="U323" s="366"/>
      <c r="V323" s="366"/>
    </row>
    <row r="324" spans="2:22" ht="12.75" customHeight="1" x14ac:dyDescent="0.25">
      <c r="B324" s="366"/>
      <c r="C324" s="366"/>
      <c r="D324" s="366"/>
      <c r="E324" s="366"/>
      <c r="F324" s="366"/>
      <c r="G324" s="366"/>
      <c r="H324" s="365"/>
      <c r="I324" s="365"/>
      <c r="J324" s="364"/>
      <c r="K324" s="364"/>
      <c r="L324" s="366"/>
      <c r="M324" s="409"/>
      <c r="N324" s="409"/>
      <c r="O324" s="409"/>
      <c r="P324" s="366"/>
      <c r="Q324" s="366"/>
      <c r="R324" s="366"/>
      <c r="S324" s="366"/>
      <c r="T324" s="366"/>
      <c r="U324" s="366"/>
      <c r="V324" s="366"/>
    </row>
    <row r="325" spans="2:22" ht="12.75" customHeight="1" x14ac:dyDescent="0.25">
      <c r="B325" s="366"/>
      <c r="C325" s="366"/>
      <c r="D325" s="366"/>
      <c r="E325" s="366"/>
      <c r="F325" s="366"/>
      <c r="G325" s="366"/>
      <c r="H325" s="365"/>
      <c r="I325" s="365"/>
      <c r="J325" s="364"/>
      <c r="K325" s="364"/>
      <c r="L325" s="366"/>
      <c r="M325" s="409"/>
      <c r="N325" s="409"/>
      <c r="O325" s="409"/>
      <c r="P325" s="366"/>
      <c r="Q325" s="366"/>
      <c r="R325" s="366"/>
      <c r="S325" s="366"/>
      <c r="T325" s="366"/>
      <c r="U325" s="366"/>
      <c r="V325" s="366"/>
    </row>
    <row r="326" spans="2:22" ht="12.75" customHeight="1" x14ac:dyDescent="0.25">
      <c r="B326" s="366"/>
      <c r="C326" s="366"/>
      <c r="D326" s="366"/>
      <c r="E326" s="366"/>
      <c r="F326" s="366"/>
      <c r="G326" s="366"/>
      <c r="H326" s="365"/>
      <c r="I326" s="365"/>
      <c r="J326" s="364"/>
      <c r="K326" s="364"/>
      <c r="L326" s="366"/>
      <c r="M326" s="409"/>
      <c r="N326" s="409"/>
      <c r="O326" s="409"/>
      <c r="P326" s="366"/>
      <c r="Q326" s="366"/>
      <c r="R326" s="366"/>
      <c r="S326" s="366"/>
      <c r="T326" s="366"/>
      <c r="U326" s="366"/>
      <c r="V326" s="366"/>
    </row>
    <row r="327" spans="2:22" ht="12.75" customHeight="1" x14ac:dyDescent="0.25">
      <c r="B327" s="366"/>
      <c r="C327" s="366"/>
      <c r="D327" s="366"/>
      <c r="E327" s="366"/>
      <c r="F327" s="366"/>
      <c r="G327" s="366"/>
      <c r="H327" s="365"/>
      <c r="I327" s="365"/>
      <c r="J327" s="364"/>
      <c r="K327" s="364"/>
      <c r="L327" s="366"/>
      <c r="M327" s="409"/>
      <c r="N327" s="409"/>
      <c r="O327" s="409"/>
      <c r="P327" s="366"/>
      <c r="Q327" s="366"/>
      <c r="R327" s="366"/>
      <c r="S327" s="366"/>
      <c r="T327" s="366"/>
      <c r="U327" s="366"/>
      <c r="V327" s="366"/>
    </row>
    <row r="328" spans="2:22" ht="12.75" customHeight="1" x14ac:dyDescent="0.25">
      <c r="B328" s="366"/>
      <c r="C328" s="366"/>
      <c r="D328" s="366"/>
      <c r="E328" s="366"/>
      <c r="F328" s="366"/>
      <c r="G328" s="366"/>
      <c r="H328" s="365"/>
      <c r="I328" s="365"/>
      <c r="J328" s="364"/>
      <c r="K328" s="364"/>
      <c r="L328" s="366"/>
      <c r="M328" s="409"/>
      <c r="N328" s="409"/>
      <c r="O328" s="409"/>
      <c r="P328" s="366"/>
      <c r="Q328" s="366"/>
      <c r="R328" s="366"/>
      <c r="S328" s="366"/>
      <c r="T328" s="366"/>
      <c r="U328" s="366"/>
      <c r="V328" s="366"/>
    </row>
    <row r="329" spans="2:22" ht="12.75" customHeight="1" x14ac:dyDescent="0.25">
      <c r="B329" s="366"/>
      <c r="C329" s="366"/>
      <c r="D329" s="366"/>
      <c r="E329" s="366"/>
      <c r="F329" s="366"/>
      <c r="G329" s="366"/>
      <c r="H329" s="365"/>
      <c r="I329" s="365"/>
      <c r="J329" s="364"/>
      <c r="K329" s="364"/>
      <c r="L329" s="366"/>
      <c r="M329" s="409"/>
      <c r="N329" s="409"/>
      <c r="O329" s="409"/>
      <c r="P329" s="366"/>
      <c r="Q329" s="366"/>
      <c r="R329" s="366"/>
      <c r="S329" s="366"/>
      <c r="T329" s="366"/>
      <c r="U329" s="366"/>
      <c r="V329" s="366"/>
    </row>
    <row r="330" spans="2:22" ht="12.75" customHeight="1" x14ac:dyDescent="0.25">
      <c r="B330" s="366"/>
      <c r="C330" s="366"/>
      <c r="D330" s="366"/>
      <c r="E330" s="366"/>
      <c r="F330" s="366"/>
      <c r="G330" s="366"/>
      <c r="H330" s="365"/>
      <c r="I330" s="365"/>
      <c r="J330" s="364"/>
      <c r="K330" s="364"/>
      <c r="L330" s="366"/>
      <c r="M330" s="409"/>
      <c r="N330" s="409"/>
      <c r="O330" s="409"/>
      <c r="P330" s="366"/>
      <c r="Q330" s="366"/>
      <c r="R330" s="366"/>
      <c r="S330" s="366"/>
      <c r="T330" s="366"/>
      <c r="U330" s="366"/>
      <c r="V330" s="366"/>
    </row>
    <row r="331" spans="2:22" ht="12.75" customHeight="1" x14ac:dyDescent="0.25">
      <c r="B331" s="366"/>
      <c r="C331" s="366"/>
      <c r="D331" s="366"/>
      <c r="E331" s="366"/>
      <c r="F331" s="366"/>
      <c r="G331" s="366"/>
      <c r="H331" s="365"/>
      <c r="I331" s="365"/>
      <c r="J331" s="364"/>
      <c r="K331" s="364"/>
      <c r="L331" s="366"/>
      <c r="M331" s="409"/>
      <c r="N331" s="409"/>
      <c r="O331" s="409"/>
      <c r="P331" s="366"/>
      <c r="Q331" s="366"/>
      <c r="R331" s="366"/>
      <c r="S331" s="366"/>
      <c r="T331" s="366"/>
      <c r="U331" s="366"/>
      <c r="V331" s="366"/>
    </row>
    <row r="332" spans="2:22" ht="12.75" customHeight="1" x14ac:dyDescent="0.25">
      <c r="B332" s="366"/>
      <c r="C332" s="366"/>
      <c r="D332" s="366"/>
      <c r="E332" s="366"/>
      <c r="F332" s="366"/>
      <c r="G332" s="366"/>
      <c r="H332" s="365"/>
      <c r="I332" s="365"/>
      <c r="J332" s="364"/>
      <c r="K332" s="364"/>
      <c r="L332" s="366"/>
      <c r="M332" s="409"/>
      <c r="N332" s="409"/>
      <c r="O332" s="409"/>
      <c r="P332" s="366"/>
      <c r="Q332" s="366"/>
      <c r="R332" s="366"/>
      <c r="S332" s="366"/>
      <c r="T332" s="366"/>
      <c r="U332" s="366"/>
      <c r="V332" s="366"/>
    </row>
    <row r="333" spans="2:22" ht="12.75" customHeight="1" x14ac:dyDescent="0.25">
      <c r="B333" s="366"/>
      <c r="C333" s="366"/>
      <c r="D333" s="366"/>
      <c r="E333" s="366"/>
      <c r="F333" s="366"/>
      <c r="G333" s="366"/>
      <c r="H333" s="365"/>
      <c r="I333" s="365"/>
      <c r="J333" s="364"/>
      <c r="K333" s="364"/>
      <c r="L333" s="366"/>
      <c r="M333" s="409"/>
      <c r="N333" s="409"/>
      <c r="O333" s="409"/>
      <c r="P333" s="366"/>
      <c r="Q333" s="366"/>
      <c r="R333" s="366"/>
      <c r="S333" s="366"/>
      <c r="T333" s="366"/>
      <c r="U333" s="366"/>
      <c r="V333" s="366"/>
    </row>
    <row r="334" spans="2:22" ht="12.75" customHeight="1" x14ac:dyDescent="0.25">
      <c r="B334" s="366"/>
      <c r="C334" s="366"/>
      <c r="D334" s="366"/>
      <c r="E334" s="366"/>
      <c r="F334" s="366"/>
      <c r="G334" s="366"/>
      <c r="H334" s="365"/>
      <c r="I334" s="365"/>
      <c r="J334" s="364"/>
      <c r="K334" s="364"/>
      <c r="L334" s="366"/>
      <c r="M334" s="409"/>
      <c r="N334" s="409"/>
      <c r="O334" s="409"/>
      <c r="P334" s="366"/>
      <c r="Q334" s="366"/>
      <c r="R334" s="366"/>
      <c r="S334" s="366"/>
      <c r="T334" s="366"/>
      <c r="U334" s="366"/>
      <c r="V334" s="366"/>
    </row>
    <row r="335" spans="2:22" ht="12.75" customHeight="1" x14ac:dyDescent="0.25">
      <c r="B335" s="366"/>
      <c r="C335" s="366"/>
      <c r="D335" s="366"/>
      <c r="E335" s="366"/>
      <c r="F335" s="366"/>
      <c r="G335" s="366"/>
      <c r="H335" s="365"/>
      <c r="I335" s="365"/>
      <c r="J335" s="364"/>
      <c r="K335" s="364"/>
      <c r="L335" s="366"/>
      <c r="M335" s="409"/>
      <c r="N335" s="409"/>
      <c r="O335" s="409"/>
      <c r="P335" s="366"/>
      <c r="Q335" s="366"/>
      <c r="R335" s="366"/>
      <c r="S335" s="366"/>
      <c r="T335" s="366"/>
      <c r="U335" s="366"/>
      <c r="V335" s="366"/>
    </row>
    <row r="336" spans="2:22" ht="12.75" customHeight="1" x14ac:dyDescent="0.25">
      <c r="B336" s="366"/>
      <c r="C336" s="366"/>
      <c r="D336" s="366"/>
      <c r="E336" s="366"/>
      <c r="F336" s="366"/>
      <c r="G336" s="366"/>
      <c r="H336" s="365"/>
      <c r="I336" s="365"/>
      <c r="J336" s="364"/>
      <c r="K336" s="364"/>
      <c r="L336" s="366"/>
      <c r="M336" s="409"/>
      <c r="N336" s="409"/>
      <c r="O336" s="409"/>
      <c r="P336" s="366"/>
      <c r="Q336" s="366"/>
      <c r="R336" s="366"/>
      <c r="S336" s="366"/>
      <c r="T336" s="366"/>
      <c r="U336" s="366"/>
      <c r="V336" s="366"/>
    </row>
    <row r="337" spans="2:22" ht="12.75" customHeight="1" x14ac:dyDescent="0.25">
      <c r="B337" s="366"/>
      <c r="C337" s="366"/>
      <c r="D337" s="366"/>
      <c r="E337" s="366"/>
      <c r="F337" s="366"/>
      <c r="G337" s="366"/>
      <c r="H337" s="365"/>
      <c r="I337" s="365"/>
      <c r="J337" s="364"/>
      <c r="K337" s="364"/>
      <c r="L337" s="366"/>
      <c r="M337" s="409"/>
      <c r="N337" s="409"/>
      <c r="O337" s="409"/>
      <c r="P337" s="366"/>
      <c r="Q337" s="366"/>
      <c r="R337" s="366"/>
      <c r="S337" s="366"/>
      <c r="T337" s="366"/>
      <c r="U337" s="366"/>
      <c r="V337" s="366"/>
    </row>
    <row r="338" spans="2:22" ht="12.75" customHeight="1" x14ac:dyDescent="0.25">
      <c r="B338" s="366"/>
      <c r="C338" s="366"/>
      <c r="D338" s="366"/>
      <c r="E338" s="366"/>
      <c r="F338" s="366"/>
      <c r="G338" s="366"/>
      <c r="H338" s="365"/>
      <c r="I338" s="365"/>
      <c r="J338" s="364"/>
      <c r="K338" s="364"/>
      <c r="L338" s="366"/>
      <c r="M338" s="409"/>
      <c r="N338" s="409"/>
      <c r="O338" s="409"/>
      <c r="P338" s="366"/>
      <c r="Q338" s="366"/>
      <c r="R338" s="366"/>
      <c r="S338" s="366"/>
      <c r="T338" s="366"/>
      <c r="U338" s="366"/>
      <c r="V338" s="366"/>
    </row>
    <row r="339" spans="2:22" ht="12.75" customHeight="1" x14ac:dyDescent="0.25">
      <c r="B339" s="366"/>
      <c r="C339" s="366"/>
      <c r="D339" s="366"/>
      <c r="E339" s="366"/>
      <c r="F339" s="366"/>
      <c r="G339" s="366"/>
      <c r="H339" s="365"/>
      <c r="I339" s="365"/>
      <c r="J339" s="364"/>
      <c r="K339" s="364"/>
      <c r="L339" s="366"/>
      <c r="M339" s="409"/>
      <c r="N339" s="409"/>
      <c r="O339" s="409"/>
      <c r="P339" s="366"/>
      <c r="Q339" s="366"/>
      <c r="R339" s="366"/>
      <c r="S339" s="366"/>
      <c r="T339" s="366"/>
      <c r="U339" s="366"/>
      <c r="V339" s="366"/>
    </row>
    <row r="340" spans="2:22" ht="12.75" customHeight="1" x14ac:dyDescent="0.25">
      <c r="B340" s="366"/>
      <c r="C340" s="366"/>
      <c r="D340" s="366"/>
      <c r="E340" s="366"/>
      <c r="F340" s="366"/>
      <c r="G340" s="366"/>
      <c r="H340" s="365"/>
      <c r="I340" s="365"/>
      <c r="J340" s="364"/>
      <c r="K340" s="364"/>
      <c r="L340" s="366"/>
      <c r="M340" s="409"/>
      <c r="N340" s="409"/>
      <c r="O340" s="409"/>
      <c r="P340" s="366"/>
      <c r="Q340" s="366"/>
      <c r="R340" s="366"/>
      <c r="S340" s="366"/>
      <c r="T340" s="366"/>
      <c r="U340" s="366"/>
      <c r="V340" s="366"/>
    </row>
    <row r="341" spans="2:22" ht="12.75" customHeight="1" x14ac:dyDescent="0.25">
      <c r="B341" s="366"/>
      <c r="C341" s="366"/>
      <c r="D341" s="366"/>
      <c r="E341" s="366"/>
      <c r="F341" s="366"/>
      <c r="G341" s="366"/>
      <c r="H341" s="365"/>
      <c r="I341" s="365"/>
      <c r="J341" s="364"/>
      <c r="K341" s="364"/>
      <c r="L341" s="366"/>
      <c r="M341" s="409"/>
      <c r="N341" s="409"/>
      <c r="O341" s="409"/>
      <c r="P341" s="366"/>
      <c r="Q341" s="366"/>
      <c r="R341" s="366"/>
      <c r="S341" s="366"/>
      <c r="T341" s="366"/>
      <c r="U341" s="366"/>
      <c r="V341" s="366"/>
    </row>
    <row r="342" spans="2:22" ht="12.75" customHeight="1" x14ac:dyDescent="0.25">
      <c r="B342" s="366"/>
      <c r="C342" s="366"/>
      <c r="D342" s="366"/>
      <c r="E342" s="366"/>
      <c r="F342" s="366"/>
      <c r="G342" s="366"/>
      <c r="H342" s="365"/>
      <c r="I342" s="365"/>
      <c r="J342" s="364"/>
      <c r="K342" s="364"/>
      <c r="L342" s="366"/>
      <c r="M342" s="409"/>
      <c r="N342" s="409"/>
      <c r="O342" s="409"/>
      <c r="P342" s="366"/>
      <c r="Q342" s="366"/>
      <c r="R342" s="366"/>
      <c r="S342" s="366"/>
      <c r="T342" s="366"/>
      <c r="U342" s="366"/>
      <c r="V342" s="366"/>
    </row>
    <row r="343" spans="2:22" ht="12.75" customHeight="1" x14ac:dyDescent="0.25">
      <c r="B343" s="366"/>
      <c r="C343" s="366"/>
      <c r="D343" s="366"/>
      <c r="E343" s="366"/>
      <c r="F343" s="366"/>
      <c r="G343" s="366"/>
      <c r="H343" s="365"/>
      <c r="I343" s="365"/>
      <c r="J343" s="364"/>
      <c r="K343" s="364"/>
      <c r="L343" s="366"/>
      <c r="M343" s="409"/>
      <c r="N343" s="409"/>
      <c r="O343" s="409"/>
      <c r="P343" s="366"/>
      <c r="Q343" s="366"/>
      <c r="R343" s="366"/>
      <c r="S343" s="366"/>
      <c r="T343" s="366"/>
      <c r="U343" s="366"/>
      <c r="V343" s="366"/>
    </row>
    <row r="344" spans="2:22" ht="12.75" customHeight="1" x14ac:dyDescent="0.25">
      <c r="B344" s="366"/>
      <c r="C344" s="366"/>
      <c r="D344" s="366"/>
      <c r="E344" s="366"/>
      <c r="F344" s="366"/>
      <c r="G344" s="366"/>
      <c r="H344" s="365"/>
      <c r="I344" s="365"/>
      <c r="J344" s="364"/>
      <c r="K344" s="364"/>
      <c r="L344" s="366"/>
      <c r="M344" s="409"/>
      <c r="N344" s="409"/>
      <c r="O344" s="409"/>
      <c r="P344" s="366"/>
      <c r="Q344" s="366"/>
      <c r="R344" s="366"/>
      <c r="S344" s="366"/>
      <c r="T344" s="366"/>
      <c r="U344" s="366"/>
      <c r="V344" s="366"/>
    </row>
    <row r="345" spans="2:22" ht="12.75" customHeight="1" x14ac:dyDescent="0.25">
      <c r="B345" s="366"/>
      <c r="C345" s="366"/>
      <c r="D345" s="366"/>
      <c r="E345" s="366"/>
      <c r="F345" s="366"/>
      <c r="G345" s="366"/>
      <c r="H345" s="365"/>
      <c r="I345" s="365"/>
      <c r="J345" s="364"/>
      <c r="K345" s="364"/>
      <c r="L345" s="366"/>
      <c r="M345" s="409"/>
      <c r="N345" s="409"/>
      <c r="O345" s="409"/>
      <c r="P345" s="366"/>
      <c r="Q345" s="366"/>
      <c r="R345" s="366"/>
      <c r="S345" s="366"/>
      <c r="T345" s="366"/>
      <c r="U345" s="366"/>
      <c r="V345" s="366"/>
    </row>
    <row r="346" spans="2:22" ht="12.75" customHeight="1" x14ac:dyDescent="0.25">
      <c r="B346" s="366"/>
      <c r="C346" s="366"/>
      <c r="D346" s="366"/>
      <c r="E346" s="366"/>
      <c r="F346" s="366"/>
      <c r="G346" s="366"/>
      <c r="H346" s="365"/>
      <c r="I346" s="365"/>
      <c r="J346" s="364"/>
      <c r="K346" s="364"/>
      <c r="L346" s="366"/>
      <c r="M346" s="409"/>
      <c r="N346" s="409"/>
      <c r="O346" s="409"/>
      <c r="P346" s="366"/>
      <c r="Q346" s="366"/>
      <c r="R346" s="366"/>
      <c r="S346" s="366"/>
      <c r="T346" s="366"/>
      <c r="U346" s="366"/>
      <c r="V346" s="366"/>
    </row>
    <row r="347" spans="2:22" ht="12.75" customHeight="1" x14ac:dyDescent="0.25">
      <c r="B347" s="366"/>
      <c r="C347" s="366"/>
      <c r="D347" s="366"/>
      <c r="E347" s="366"/>
      <c r="F347" s="366"/>
      <c r="G347" s="366"/>
      <c r="H347" s="365"/>
      <c r="I347" s="365"/>
      <c r="J347" s="364"/>
      <c r="K347" s="364"/>
      <c r="L347" s="366"/>
      <c r="M347" s="409"/>
      <c r="N347" s="409"/>
      <c r="O347" s="409"/>
      <c r="P347" s="366"/>
      <c r="Q347" s="366"/>
      <c r="R347" s="366"/>
      <c r="S347" s="366"/>
      <c r="T347" s="366"/>
      <c r="U347" s="366"/>
      <c r="V347" s="366"/>
    </row>
    <row r="348" spans="2:22" ht="12.75" customHeight="1" x14ac:dyDescent="0.25">
      <c r="B348" s="366"/>
      <c r="C348" s="366"/>
      <c r="D348" s="366"/>
      <c r="E348" s="366"/>
      <c r="F348" s="366"/>
      <c r="G348" s="366"/>
      <c r="H348" s="365"/>
      <c r="I348" s="365"/>
      <c r="J348" s="364"/>
      <c r="K348" s="364"/>
      <c r="L348" s="366"/>
      <c r="M348" s="409"/>
      <c r="N348" s="409"/>
      <c r="O348" s="409"/>
      <c r="P348" s="366"/>
      <c r="Q348" s="366"/>
      <c r="R348" s="366"/>
      <c r="S348" s="366"/>
      <c r="T348" s="366"/>
      <c r="U348" s="366"/>
      <c r="V348" s="366"/>
    </row>
    <row r="349" spans="2:22" ht="12.75" customHeight="1" x14ac:dyDescent="0.25">
      <c r="B349" s="366"/>
      <c r="C349" s="366"/>
      <c r="D349" s="366"/>
      <c r="E349" s="366"/>
      <c r="F349" s="366"/>
      <c r="G349" s="366"/>
      <c r="H349" s="365"/>
      <c r="I349" s="365"/>
      <c r="J349" s="364"/>
      <c r="K349" s="364"/>
      <c r="L349" s="366"/>
      <c r="M349" s="409"/>
      <c r="N349" s="409"/>
      <c r="O349" s="409"/>
      <c r="P349" s="366"/>
      <c r="Q349" s="366"/>
      <c r="R349" s="366"/>
      <c r="S349" s="366"/>
      <c r="T349" s="366"/>
      <c r="U349" s="366"/>
      <c r="V349" s="366"/>
    </row>
    <row r="350" spans="2:22" ht="12.75" customHeight="1" x14ac:dyDescent="0.25">
      <c r="B350" s="366"/>
      <c r="C350" s="366"/>
      <c r="D350" s="366"/>
      <c r="E350" s="366"/>
      <c r="F350" s="366"/>
      <c r="G350" s="366"/>
      <c r="H350" s="365"/>
      <c r="I350" s="365"/>
      <c r="J350" s="364"/>
      <c r="K350" s="364"/>
      <c r="L350" s="366"/>
      <c r="M350" s="409"/>
      <c r="N350" s="409"/>
      <c r="O350" s="409"/>
      <c r="P350" s="366"/>
      <c r="Q350" s="366"/>
      <c r="R350" s="366"/>
      <c r="S350" s="366"/>
      <c r="T350" s="366"/>
      <c r="U350" s="366"/>
      <c r="V350" s="366"/>
    </row>
    <row r="351" spans="2:22" ht="12.75" customHeight="1" x14ac:dyDescent="0.25">
      <c r="B351" s="366"/>
      <c r="C351" s="366"/>
      <c r="D351" s="366"/>
      <c r="E351" s="366"/>
      <c r="F351" s="366"/>
      <c r="G351" s="366"/>
      <c r="H351" s="365"/>
      <c r="I351" s="365"/>
      <c r="J351" s="364"/>
      <c r="K351" s="364"/>
      <c r="L351" s="366"/>
      <c r="M351" s="409"/>
      <c r="N351" s="409"/>
      <c r="O351" s="409"/>
      <c r="P351" s="366"/>
      <c r="Q351" s="366"/>
      <c r="R351" s="366"/>
      <c r="S351" s="366"/>
      <c r="T351" s="366"/>
      <c r="U351" s="366"/>
      <c r="V351" s="366"/>
    </row>
    <row r="352" spans="2:22" ht="12.75" customHeight="1" x14ac:dyDescent="0.25">
      <c r="B352" s="366"/>
      <c r="C352" s="366"/>
      <c r="D352" s="366"/>
      <c r="E352" s="366"/>
      <c r="F352" s="366"/>
      <c r="G352" s="366"/>
      <c r="H352" s="365"/>
      <c r="I352" s="365"/>
      <c r="J352" s="364"/>
      <c r="K352" s="364"/>
      <c r="L352" s="366"/>
      <c r="M352" s="409"/>
      <c r="N352" s="409"/>
      <c r="O352" s="409"/>
      <c r="P352" s="366"/>
      <c r="Q352" s="366"/>
      <c r="R352" s="366"/>
      <c r="S352" s="366"/>
      <c r="T352" s="366"/>
      <c r="U352" s="366"/>
      <c r="V352" s="366"/>
    </row>
    <row r="353" spans="2:22" ht="12.75" customHeight="1" x14ac:dyDescent="0.25">
      <c r="B353" s="366"/>
      <c r="C353" s="366"/>
      <c r="D353" s="366"/>
      <c r="E353" s="366"/>
      <c r="F353" s="366"/>
      <c r="G353" s="366"/>
      <c r="H353" s="365"/>
      <c r="I353" s="365"/>
      <c r="J353" s="364"/>
      <c r="K353" s="364"/>
      <c r="L353" s="366"/>
      <c r="M353" s="409"/>
      <c r="N353" s="409"/>
      <c r="O353" s="409"/>
      <c r="P353" s="366"/>
      <c r="Q353" s="366"/>
      <c r="R353" s="366"/>
      <c r="S353" s="366"/>
      <c r="T353" s="366"/>
      <c r="U353" s="366"/>
      <c r="V353" s="366"/>
    </row>
    <row r="354" spans="2:22" ht="12.75" customHeight="1" x14ac:dyDescent="0.25">
      <c r="B354" s="366"/>
      <c r="C354" s="366"/>
      <c r="D354" s="366"/>
      <c r="E354" s="366"/>
      <c r="F354" s="366"/>
      <c r="G354" s="366"/>
      <c r="H354" s="365"/>
      <c r="I354" s="365"/>
      <c r="J354" s="364"/>
      <c r="K354" s="364"/>
      <c r="L354" s="366"/>
      <c r="M354" s="409"/>
      <c r="N354" s="409"/>
      <c r="O354" s="409"/>
      <c r="P354" s="366"/>
      <c r="Q354" s="366"/>
      <c r="R354" s="366"/>
      <c r="S354" s="366"/>
      <c r="T354" s="366"/>
      <c r="U354" s="366"/>
      <c r="V354" s="366"/>
    </row>
    <row r="355" spans="2:22" ht="12.75" customHeight="1" x14ac:dyDescent="0.25">
      <c r="B355" s="366"/>
      <c r="C355" s="366"/>
      <c r="D355" s="366"/>
      <c r="E355" s="366"/>
      <c r="F355" s="366"/>
      <c r="G355" s="366"/>
      <c r="H355" s="365"/>
      <c r="I355" s="365"/>
      <c r="J355" s="364"/>
      <c r="K355" s="364"/>
      <c r="L355" s="366"/>
      <c r="M355" s="409"/>
      <c r="N355" s="409"/>
      <c r="O355" s="409"/>
      <c r="P355" s="366"/>
      <c r="Q355" s="366"/>
      <c r="R355" s="366"/>
      <c r="S355" s="366"/>
      <c r="T355" s="366"/>
      <c r="U355" s="366"/>
      <c r="V355" s="366"/>
    </row>
    <row r="356" spans="2:22" ht="12.75" customHeight="1" x14ac:dyDescent="0.25">
      <c r="B356" s="366"/>
      <c r="C356" s="366"/>
      <c r="D356" s="366"/>
      <c r="E356" s="366"/>
      <c r="F356" s="366"/>
      <c r="G356" s="366"/>
      <c r="H356" s="365"/>
      <c r="I356" s="365"/>
      <c r="J356" s="364"/>
      <c r="K356" s="364"/>
      <c r="L356" s="366"/>
      <c r="M356" s="409"/>
      <c r="N356" s="409"/>
      <c r="O356" s="409"/>
      <c r="P356" s="366"/>
      <c r="Q356" s="366"/>
      <c r="R356" s="366"/>
      <c r="S356" s="366"/>
      <c r="T356" s="366"/>
      <c r="U356" s="366"/>
      <c r="V356" s="366"/>
    </row>
    <row r="357" spans="2:22" ht="12.75" customHeight="1" x14ac:dyDescent="0.25">
      <c r="B357" s="366"/>
      <c r="C357" s="366"/>
      <c r="D357" s="366"/>
      <c r="E357" s="366"/>
      <c r="F357" s="366"/>
      <c r="G357" s="366"/>
      <c r="H357" s="365"/>
      <c r="I357" s="365"/>
      <c r="J357" s="364"/>
      <c r="K357" s="364"/>
      <c r="L357" s="366"/>
      <c r="M357" s="409"/>
      <c r="N357" s="409"/>
      <c r="O357" s="409"/>
      <c r="P357" s="366"/>
      <c r="Q357" s="366"/>
      <c r="R357" s="366"/>
      <c r="S357" s="366"/>
      <c r="T357" s="366"/>
      <c r="U357" s="366"/>
      <c r="V357" s="366"/>
    </row>
    <row r="358" spans="2:22" ht="12.75" customHeight="1" x14ac:dyDescent="0.25">
      <c r="B358" s="366"/>
      <c r="C358" s="366"/>
      <c r="D358" s="366"/>
      <c r="E358" s="366"/>
      <c r="F358" s="366"/>
      <c r="G358" s="366"/>
      <c r="H358" s="365"/>
      <c r="I358" s="365"/>
      <c r="J358" s="364"/>
      <c r="K358" s="364"/>
      <c r="L358" s="366"/>
      <c r="M358" s="409"/>
      <c r="N358" s="409"/>
      <c r="O358" s="409"/>
      <c r="P358" s="366"/>
      <c r="Q358" s="366"/>
      <c r="R358" s="366"/>
      <c r="S358" s="366"/>
      <c r="T358" s="366"/>
      <c r="U358" s="366"/>
      <c r="V358" s="366"/>
    </row>
    <row r="359" spans="2:22" ht="12.75" customHeight="1" x14ac:dyDescent="0.25">
      <c r="B359" s="366"/>
      <c r="C359" s="366"/>
      <c r="D359" s="366"/>
      <c r="E359" s="366"/>
      <c r="F359" s="366"/>
      <c r="G359" s="366"/>
      <c r="H359" s="365"/>
      <c r="I359" s="365"/>
      <c r="J359" s="364"/>
      <c r="K359" s="364"/>
      <c r="L359" s="366"/>
      <c r="M359" s="409"/>
      <c r="N359" s="409"/>
      <c r="O359" s="409"/>
      <c r="P359" s="366"/>
      <c r="Q359" s="366"/>
      <c r="R359" s="366"/>
      <c r="S359" s="366"/>
      <c r="T359" s="366"/>
      <c r="U359" s="366"/>
      <c r="V359" s="366"/>
    </row>
    <row r="360" spans="2:22" ht="12.75" customHeight="1" x14ac:dyDescent="0.25">
      <c r="B360" s="366"/>
      <c r="C360" s="366"/>
      <c r="D360" s="366"/>
      <c r="E360" s="366"/>
      <c r="F360" s="366"/>
      <c r="G360" s="366"/>
      <c r="H360" s="365"/>
      <c r="I360" s="365"/>
      <c r="J360" s="364"/>
      <c r="K360" s="364"/>
      <c r="L360" s="366"/>
      <c r="M360" s="409"/>
      <c r="N360" s="409"/>
      <c r="O360" s="409"/>
      <c r="P360" s="366"/>
      <c r="Q360" s="366"/>
      <c r="R360" s="366"/>
      <c r="S360" s="366"/>
      <c r="T360" s="366"/>
      <c r="U360" s="366"/>
      <c r="V360" s="366"/>
    </row>
    <row r="361" spans="2:22" ht="12.75" customHeight="1" x14ac:dyDescent="0.25">
      <c r="B361" s="366"/>
      <c r="C361" s="366"/>
      <c r="D361" s="366"/>
      <c r="E361" s="366"/>
      <c r="F361" s="366"/>
      <c r="G361" s="366"/>
      <c r="H361" s="365"/>
      <c r="I361" s="365"/>
      <c r="J361" s="364"/>
      <c r="K361" s="364"/>
      <c r="L361" s="366"/>
      <c r="M361" s="409"/>
      <c r="N361" s="409"/>
      <c r="O361" s="409"/>
      <c r="P361" s="366"/>
      <c r="Q361" s="366"/>
      <c r="R361" s="366"/>
      <c r="S361" s="366"/>
      <c r="T361" s="366"/>
      <c r="U361" s="366"/>
      <c r="V361" s="366"/>
    </row>
    <row r="362" spans="2:22" ht="12.75" customHeight="1" x14ac:dyDescent="0.25">
      <c r="B362" s="366"/>
      <c r="C362" s="366"/>
      <c r="D362" s="366"/>
      <c r="E362" s="366"/>
      <c r="F362" s="366"/>
      <c r="G362" s="366"/>
      <c r="H362" s="365"/>
      <c r="I362" s="365"/>
      <c r="J362" s="364"/>
      <c r="K362" s="364"/>
      <c r="L362" s="366"/>
      <c r="M362" s="409"/>
      <c r="N362" s="409"/>
      <c r="O362" s="409"/>
      <c r="P362" s="366"/>
      <c r="Q362" s="366"/>
      <c r="R362" s="366"/>
      <c r="S362" s="366"/>
      <c r="T362" s="366"/>
      <c r="U362" s="366"/>
      <c r="V362" s="366"/>
    </row>
    <row r="363" spans="2:22" ht="12.75" customHeight="1" x14ac:dyDescent="0.25">
      <c r="B363" s="366"/>
      <c r="C363" s="366"/>
      <c r="D363" s="366"/>
      <c r="E363" s="366"/>
      <c r="F363" s="366"/>
      <c r="G363" s="366"/>
      <c r="H363" s="365"/>
      <c r="I363" s="365"/>
      <c r="J363" s="364"/>
      <c r="K363" s="364"/>
      <c r="L363" s="366"/>
      <c r="M363" s="409"/>
      <c r="N363" s="409"/>
      <c r="O363" s="409"/>
      <c r="P363" s="366"/>
      <c r="Q363" s="366"/>
      <c r="R363" s="366"/>
      <c r="S363" s="366"/>
      <c r="T363" s="366"/>
      <c r="U363" s="366"/>
      <c r="V363" s="366"/>
    </row>
    <row r="364" spans="2:22" ht="12.75" customHeight="1" x14ac:dyDescent="0.25">
      <c r="B364" s="366"/>
      <c r="C364" s="366"/>
      <c r="D364" s="366"/>
      <c r="E364" s="366"/>
      <c r="F364" s="366"/>
      <c r="G364" s="366"/>
      <c r="H364" s="365"/>
      <c r="I364" s="365"/>
      <c r="J364" s="364"/>
      <c r="K364" s="364"/>
      <c r="L364" s="366"/>
      <c r="M364" s="409"/>
      <c r="N364" s="409"/>
      <c r="O364" s="409"/>
      <c r="P364" s="366"/>
      <c r="Q364" s="366"/>
      <c r="R364" s="366"/>
      <c r="S364" s="366"/>
      <c r="T364" s="366"/>
      <c r="U364" s="366"/>
      <c r="V364" s="366"/>
    </row>
    <row r="365" spans="2:22" ht="12.75" customHeight="1" x14ac:dyDescent="0.25">
      <c r="B365" s="366"/>
      <c r="C365" s="366"/>
      <c r="D365" s="366"/>
      <c r="E365" s="366"/>
      <c r="F365" s="366"/>
      <c r="G365" s="366"/>
      <c r="H365" s="365"/>
      <c r="I365" s="365"/>
      <c r="J365" s="364"/>
      <c r="K365" s="364"/>
      <c r="L365" s="366"/>
      <c r="M365" s="409"/>
      <c r="N365" s="409"/>
      <c r="O365" s="409"/>
      <c r="P365" s="366"/>
      <c r="Q365" s="366"/>
      <c r="R365" s="366"/>
      <c r="S365" s="366"/>
      <c r="T365" s="366"/>
      <c r="U365" s="366"/>
      <c r="V365" s="366"/>
    </row>
    <row r="366" spans="2:22" ht="12.75" customHeight="1" x14ac:dyDescent="0.25">
      <c r="B366" s="366"/>
      <c r="C366" s="366"/>
      <c r="D366" s="366"/>
      <c r="E366" s="366"/>
      <c r="F366" s="366"/>
      <c r="G366" s="366"/>
      <c r="H366" s="365"/>
      <c r="I366" s="365"/>
      <c r="J366" s="364"/>
      <c r="K366" s="364"/>
      <c r="L366" s="366"/>
      <c r="M366" s="409"/>
      <c r="N366" s="409"/>
      <c r="O366" s="409"/>
      <c r="P366" s="366"/>
      <c r="Q366" s="366"/>
      <c r="R366" s="366"/>
      <c r="S366" s="366"/>
      <c r="T366" s="366"/>
      <c r="U366" s="366"/>
      <c r="V366" s="366"/>
    </row>
    <row r="367" spans="2:22" ht="12.75" customHeight="1" x14ac:dyDescent="0.25">
      <c r="B367" s="366"/>
      <c r="C367" s="366"/>
      <c r="D367" s="366"/>
      <c r="E367" s="366"/>
      <c r="F367" s="366"/>
      <c r="G367" s="366"/>
      <c r="H367" s="365"/>
      <c r="I367" s="365"/>
      <c r="J367" s="364"/>
      <c r="K367" s="364"/>
      <c r="L367" s="366"/>
      <c r="M367" s="409"/>
      <c r="N367" s="409"/>
      <c r="O367" s="409"/>
      <c r="P367" s="366"/>
      <c r="Q367" s="366"/>
      <c r="R367" s="366"/>
      <c r="S367" s="366"/>
      <c r="T367" s="366"/>
      <c r="U367" s="366"/>
      <c r="V367" s="366"/>
    </row>
    <row r="368" spans="2:22" ht="12.75" customHeight="1" x14ac:dyDescent="0.25">
      <c r="B368" s="366"/>
      <c r="C368" s="366"/>
      <c r="D368" s="366"/>
      <c r="E368" s="366"/>
      <c r="F368" s="366"/>
      <c r="G368" s="366"/>
      <c r="H368" s="365"/>
      <c r="I368" s="365"/>
      <c r="J368" s="364"/>
      <c r="K368" s="364"/>
      <c r="L368" s="366"/>
      <c r="M368" s="409"/>
      <c r="N368" s="409"/>
      <c r="O368" s="409"/>
      <c r="P368" s="366"/>
      <c r="Q368" s="366"/>
      <c r="R368" s="366"/>
      <c r="S368" s="366"/>
      <c r="T368" s="366"/>
      <c r="U368" s="366"/>
      <c r="V368" s="366"/>
    </row>
    <row r="369" spans="2:22" ht="12.75" customHeight="1" x14ac:dyDescent="0.25">
      <c r="B369" s="366"/>
      <c r="C369" s="366"/>
      <c r="D369" s="366"/>
      <c r="E369" s="366"/>
      <c r="F369" s="366"/>
      <c r="G369" s="366"/>
      <c r="H369" s="365"/>
      <c r="I369" s="365"/>
      <c r="J369" s="364"/>
      <c r="K369" s="364"/>
      <c r="L369" s="366"/>
      <c r="M369" s="409"/>
      <c r="N369" s="409"/>
      <c r="O369" s="409"/>
      <c r="P369" s="366"/>
      <c r="Q369" s="366"/>
      <c r="R369" s="366"/>
      <c r="S369" s="366"/>
      <c r="T369" s="366"/>
      <c r="U369" s="366"/>
      <c r="V369" s="366"/>
    </row>
    <row r="370" spans="2:22" ht="12.75" customHeight="1" x14ac:dyDescent="0.25">
      <c r="B370" s="366"/>
      <c r="C370" s="366"/>
      <c r="D370" s="366"/>
      <c r="E370" s="366"/>
      <c r="F370" s="366"/>
      <c r="G370" s="366"/>
      <c r="H370" s="365"/>
      <c r="I370" s="365"/>
      <c r="J370" s="364"/>
      <c r="K370" s="364"/>
      <c r="L370" s="366"/>
      <c r="M370" s="409"/>
      <c r="N370" s="409"/>
      <c r="O370" s="409"/>
      <c r="P370" s="366"/>
      <c r="Q370" s="366"/>
      <c r="R370" s="366"/>
      <c r="S370" s="366"/>
      <c r="T370" s="366"/>
      <c r="U370" s="366"/>
      <c r="V370" s="366"/>
    </row>
    <row r="371" spans="2:22" ht="12.75" customHeight="1" x14ac:dyDescent="0.25">
      <c r="B371" s="366"/>
      <c r="C371" s="366"/>
      <c r="D371" s="366"/>
      <c r="E371" s="366"/>
      <c r="F371" s="366"/>
      <c r="G371" s="366"/>
      <c r="H371" s="365"/>
      <c r="I371" s="365"/>
      <c r="J371" s="364"/>
      <c r="K371" s="364"/>
      <c r="L371" s="366"/>
      <c r="M371" s="409"/>
      <c r="N371" s="409"/>
      <c r="O371" s="409"/>
      <c r="P371" s="366"/>
      <c r="Q371" s="366"/>
      <c r="R371" s="366"/>
      <c r="S371" s="366"/>
      <c r="T371" s="366"/>
      <c r="U371" s="366"/>
      <c r="V371" s="366"/>
    </row>
    <row r="372" spans="2:22" ht="12.75" customHeight="1" x14ac:dyDescent="0.25">
      <c r="B372" s="366"/>
      <c r="C372" s="366"/>
      <c r="D372" s="366"/>
      <c r="E372" s="366"/>
      <c r="F372" s="366"/>
      <c r="G372" s="366"/>
      <c r="H372" s="365"/>
      <c r="I372" s="365"/>
      <c r="J372" s="364"/>
      <c r="K372" s="364"/>
      <c r="L372" s="366"/>
      <c r="M372" s="409"/>
      <c r="N372" s="409"/>
      <c r="O372" s="409"/>
      <c r="P372" s="366"/>
      <c r="Q372" s="366"/>
      <c r="R372" s="366"/>
      <c r="S372" s="366"/>
      <c r="T372" s="366"/>
      <c r="U372" s="366"/>
      <c r="V372" s="366"/>
    </row>
    <row r="373" spans="2:22" ht="12.75" customHeight="1" x14ac:dyDescent="0.25">
      <c r="B373" s="366"/>
      <c r="C373" s="366"/>
      <c r="D373" s="366"/>
      <c r="E373" s="366"/>
      <c r="F373" s="366"/>
      <c r="G373" s="366"/>
      <c r="H373" s="365"/>
      <c r="I373" s="365"/>
      <c r="J373" s="364"/>
      <c r="K373" s="364"/>
      <c r="L373" s="366"/>
      <c r="M373" s="409"/>
      <c r="N373" s="409"/>
      <c r="O373" s="409"/>
      <c r="P373" s="366"/>
      <c r="Q373" s="366"/>
      <c r="R373" s="366"/>
      <c r="S373" s="366"/>
      <c r="T373" s="366"/>
      <c r="U373" s="366"/>
      <c r="V373" s="366"/>
    </row>
    <row r="374" spans="2:22" ht="12.75" customHeight="1" x14ac:dyDescent="0.25">
      <c r="B374" s="366"/>
      <c r="C374" s="366"/>
      <c r="D374" s="366"/>
      <c r="E374" s="366"/>
      <c r="F374" s="366"/>
      <c r="G374" s="366"/>
      <c r="H374" s="365"/>
      <c r="I374" s="365"/>
      <c r="J374" s="364"/>
      <c r="K374" s="364"/>
      <c r="L374" s="366"/>
      <c r="M374" s="409"/>
      <c r="N374" s="409"/>
      <c r="O374" s="409"/>
      <c r="P374" s="366"/>
      <c r="Q374" s="366"/>
      <c r="R374" s="366"/>
      <c r="S374" s="366"/>
      <c r="T374" s="366"/>
      <c r="U374" s="366"/>
      <c r="V374" s="366"/>
    </row>
    <row r="375" spans="2:22" ht="12.75" customHeight="1" x14ac:dyDescent="0.25">
      <c r="B375" s="366"/>
      <c r="C375" s="366"/>
      <c r="D375" s="366"/>
      <c r="E375" s="366"/>
      <c r="F375" s="366"/>
      <c r="G375" s="366"/>
      <c r="H375" s="365"/>
      <c r="I375" s="365"/>
      <c r="J375" s="364"/>
      <c r="K375" s="364"/>
      <c r="L375" s="366"/>
      <c r="M375" s="409"/>
      <c r="N375" s="409"/>
      <c r="O375" s="409"/>
      <c r="P375" s="366"/>
      <c r="Q375" s="366"/>
      <c r="R375" s="366"/>
      <c r="S375" s="366"/>
      <c r="T375" s="366"/>
      <c r="U375" s="366"/>
      <c r="V375" s="366"/>
    </row>
    <row r="376" spans="2:22" ht="12.75" customHeight="1" x14ac:dyDescent="0.25">
      <c r="B376" s="366"/>
      <c r="C376" s="366"/>
      <c r="D376" s="366"/>
      <c r="E376" s="366"/>
      <c r="F376" s="366"/>
      <c r="G376" s="366"/>
      <c r="H376" s="365"/>
      <c r="I376" s="365"/>
      <c r="J376" s="364"/>
      <c r="K376" s="364"/>
      <c r="L376" s="366"/>
      <c r="M376" s="409"/>
      <c r="N376" s="409"/>
      <c r="O376" s="409"/>
      <c r="P376" s="366"/>
      <c r="Q376" s="366"/>
      <c r="R376" s="366"/>
      <c r="S376" s="366"/>
      <c r="T376" s="366"/>
      <c r="U376" s="366"/>
      <c r="V376" s="366"/>
    </row>
    <row r="377" spans="2:22" ht="12.75" customHeight="1" x14ac:dyDescent="0.25">
      <c r="B377" s="366"/>
      <c r="C377" s="366"/>
      <c r="D377" s="366"/>
      <c r="E377" s="366"/>
      <c r="F377" s="366"/>
      <c r="G377" s="366"/>
      <c r="H377" s="365"/>
      <c r="I377" s="365"/>
      <c r="J377" s="364"/>
      <c r="K377" s="364"/>
      <c r="L377" s="366"/>
      <c r="M377" s="409"/>
      <c r="N377" s="409"/>
      <c r="O377" s="409"/>
      <c r="P377" s="366"/>
      <c r="Q377" s="366"/>
      <c r="R377" s="366"/>
      <c r="S377" s="366"/>
      <c r="T377" s="366"/>
      <c r="U377" s="366"/>
      <c r="V377" s="366"/>
    </row>
    <row r="378" spans="2:22" ht="12.75" customHeight="1" x14ac:dyDescent="0.25">
      <c r="B378" s="366"/>
      <c r="C378" s="366"/>
      <c r="D378" s="366"/>
      <c r="E378" s="366"/>
      <c r="F378" s="366"/>
      <c r="G378" s="366"/>
      <c r="H378" s="365"/>
      <c r="I378" s="365"/>
      <c r="J378" s="364"/>
      <c r="K378" s="364"/>
      <c r="L378" s="366"/>
      <c r="M378" s="409"/>
      <c r="N378" s="409"/>
      <c r="O378" s="409"/>
      <c r="P378" s="366"/>
      <c r="Q378" s="366"/>
      <c r="R378" s="366"/>
      <c r="S378" s="366"/>
      <c r="T378" s="366"/>
      <c r="U378" s="366"/>
      <c r="V378" s="366"/>
    </row>
    <row r="379" spans="2:22" ht="12.75" customHeight="1" x14ac:dyDescent="0.25">
      <c r="B379" s="366"/>
      <c r="C379" s="366"/>
      <c r="D379" s="366"/>
      <c r="E379" s="366"/>
      <c r="F379" s="366"/>
      <c r="G379" s="366"/>
      <c r="H379" s="365"/>
      <c r="I379" s="365"/>
      <c r="J379" s="364"/>
      <c r="K379" s="364"/>
      <c r="L379" s="366"/>
      <c r="M379" s="409"/>
      <c r="N379" s="409"/>
      <c r="O379" s="409"/>
      <c r="P379" s="366"/>
      <c r="Q379" s="366"/>
      <c r="R379" s="366"/>
      <c r="S379" s="366"/>
      <c r="T379" s="366"/>
      <c r="U379" s="366"/>
      <c r="V379" s="366"/>
    </row>
    <row r="380" spans="2:22" ht="12.75" customHeight="1" x14ac:dyDescent="0.25">
      <c r="B380" s="366"/>
      <c r="C380" s="366"/>
      <c r="D380" s="366"/>
      <c r="E380" s="366"/>
      <c r="F380" s="366"/>
      <c r="G380" s="366"/>
      <c r="H380" s="365"/>
      <c r="I380" s="365"/>
      <c r="J380" s="364"/>
      <c r="K380" s="364"/>
      <c r="L380" s="366"/>
      <c r="M380" s="409"/>
      <c r="N380" s="409"/>
      <c r="O380" s="409"/>
      <c r="P380" s="366"/>
      <c r="Q380" s="366"/>
      <c r="R380" s="366"/>
      <c r="S380" s="366"/>
      <c r="T380" s="366"/>
      <c r="U380" s="366"/>
      <c r="V380" s="366"/>
    </row>
    <row r="381" spans="2:22" ht="12.75" customHeight="1" x14ac:dyDescent="0.25">
      <c r="B381" s="366"/>
      <c r="C381" s="366"/>
      <c r="D381" s="366"/>
      <c r="E381" s="366"/>
      <c r="F381" s="366"/>
      <c r="G381" s="366"/>
      <c r="H381" s="365"/>
      <c r="I381" s="365"/>
      <c r="J381" s="364"/>
      <c r="K381" s="364"/>
      <c r="L381" s="366"/>
      <c r="M381" s="409"/>
      <c r="N381" s="409"/>
      <c r="O381" s="409"/>
      <c r="P381" s="366"/>
      <c r="Q381" s="366"/>
      <c r="R381" s="366"/>
      <c r="S381" s="366"/>
      <c r="T381" s="366"/>
      <c r="U381" s="366"/>
      <c r="V381" s="366"/>
    </row>
    <row r="382" spans="2:22" ht="12.75" customHeight="1" x14ac:dyDescent="0.25">
      <c r="B382" s="366"/>
      <c r="C382" s="366"/>
      <c r="D382" s="366"/>
      <c r="E382" s="366"/>
      <c r="F382" s="366"/>
      <c r="G382" s="366"/>
      <c r="H382" s="365"/>
      <c r="I382" s="365"/>
      <c r="J382" s="364"/>
      <c r="K382" s="364"/>
      <c r="L382" s="366"/>
      <c r="M382" s="409"/>
      <c r="N382" s="409"/>
      <c r="O382" s="409"/>
      <c r="P382" s="366"/>
      <c r="Q382" s="366"/>
      <c r="R382" s="366"/>
      <c r="S382" s="366"/>
      <c r="T382" s="366"/>
      <c r="U382" s="366"/>
      <c r="V382" s="366"/>
    </row>
    <row r="383" spans="2:22" ht="12.75" customHeight="1" x14ac:dyDescent="0.25">
      <c r="B383" s="366"/>
      <c r="C383" s="366"/>
      <c r="D383" s="366"/>
      <c r="E383" s="366"/>
      <c r="F383" s="366"/>
      <c r="G383" s="366"/>
      <c r="H383" s="365"/>
      <c r="I383" s="365"/>
      <c r="J383" s="364"/>
      <c r="K383" s="364"/>
      <c r="L383" s="366"/>
      <c r="M383" s="409"/>
      <c r="N383" s="409"/>
      <c r="O383" s="409"/>
      <c r="P383" s="366"/>
      <c r="Q383" s="366"/>
      <c r="R383" s="366"/>
      <c r="S383" s="366"/>
      <c r="T383" s="366"/>
      <c r="U383" s="366"/>
      <c r="V383" s="366"/>
    </row>
    <row r="384" spans="2:22" ht="12.75" customHeight="1" x14ac:dyDescent="0.25">
      <c r="B384" s="366"/>
      <c r="C384" s="366"/>
      <c r="D384" s="366"/>
      <c r="E384" s="366"/>
      <c r="F384" s="366"/>
      <c r="G384" s="366"/>
      <c r="H384" s="365"/>
      <c r="I384" s="365"/>
      <c r="J384" s="364"/>
      <c r="K384" s="364"/>
      <c r="L384" s="366"/>
      <c r="M384" s="409"/>
      <c r="N384" s="409"/>
      <c r="O384" s="409"/>
      <c r="P384" s="366"/>
      <c r="Q384" s="366"/>
      <c r="R384" s="366"/>
      <c r="S384" s="366"/>
      <c r="T384" s="366"/>
      <c r="U384" s="366"/>
      <c r="V384" s="366"/>
    </row>
    <row r="385" spans="2:22" ht="12.75" customHeight="1" x14ac:dyDescent="0.25">
      <c r="B385" s="366"/>
      <c r="C385" s="366"/>
      <c r="D385" s="366"/>
      <c r="E385" s="366"/>
      <c r="F385" s="366"/>
      <c r="G385" s="366"/>
      <c r="H385" s="365"/>
      <c r="I385" s="365"/>
      <c r="J385" s="364"/>
      <c r="K385" s="364"/>
      <c r="L385" s="366"/>
      <c r="M385" s="409"/>
      <c r="N385" s="409"/>
      <c r="O385" s="409"/>
      <c r="P385" s="366"/>
      <c r="Q385" s="366"/>
      <c r="R385" s="366"/>
      <c r="S385" s="366"/>
      <c r="T385" s="366"/>
      <c r="U385" s="366"/>
      <c r="V385" s="366"/>
    </row>
    <row r="386" spans="2:22" ht="12.75" customHeight="1" x14ac:dyDescent="0.25">
      <c r="B386" s="366"/>
      <c r="C386" s="366"/>
      <c r="D386" s="366"/>
      <c r="E386" s="366"/>
      <c r="F386" s="366"/>
      <c r="G386" s="366"/>
      <c r="H386" s="365"/>
      <c r="I386" s="365"/>
      <c r="J386" s="364"/>
      <c r="K386" s="364"/>
      <c r="L386" s="366"/>
      <c r="M386" s="409"/>
      <c r="N386" s="409"/>
      <c r="O386" s="409"/>
      <c r="P386" s="366"/>
      <c r="Q386" s="366"/>
      <c r="R386" s="366"/>
      <c r="S386" s="366"/>
      <c r="T386" s="366"/>
      <c r="U386" s="366"/>
      <c r="V386" s="366"/>
    </row>
    <row r="387" spans="2:22" ht="12.75" customHeight="1" x14ac:dyDescent="0.25">
      <c r="B387" s="366"/>
      <c r="C387" s="366"/>
      <c r="D387" s="366"/>
      <c r="E387" s="366"/>
      <c r="F387" s="366"/>
      <c r="G387" s="366"/>
      <c r="H387" s="365"/>
      <c r="I387" s="365"/>
      <c r="J387" s="364"/>
      <c r="K387" s="364"/>
      <c r="L387" s="366"/>
      <c r="M387" s="409"/>
      <c r="N387" s="409"/>
      <c r="O387" s="409"/>
      <c r="P387" s="366"/>
      <c r="Q387" s="366"/>
      <c r="R387" s="366"/>
      <c r="S387" s="366"/>
      <c r="T387" s="366"/>
      <c r="U387" s="366"/>
      <c r="V387" s="366"/>
    </row>
    <row r="388" spans="2:22" ht="12.75" customHeight="1" x14ac:dyDescent="0.25">
      <c r="B388" s="366"/>
      <c r="C388" s="366"/>
      <c r="D388" s="366"/>
      <c r="E388" s="366"/>
      <c r="F388" s="366"/>
      <c r="G388" s="366"/>
      <c r="H388" s="365"/>
      <c r="I388" s="365"/>
      <c r="J388" s="364"/>
      <c r="K388" s="364"/>
      <c r="L388" s="366"/>
      <c r="M388" s="409"/>
      <c r="N388" s="409"/>
      <c r="O388" s="409"/>
      <c r="P388" s="366"/>
      <c r="Q388" s="366"/>
      <c r="R388" s="366"/>
      <c r="S388" s="366"/>
      <c r="T388" s="366"/>
      <c r="U388" s="366"/>
      <c r="V388" s="366"/>
    </row>
    <row r="389" spans="2:22" ht="12.75" customHeight="1" x14ac:dyDescent="0.25">
      <c r="B389" s="366"/>
      <c r="C389" s="366"/>
      <c r="D389" s="366"/>
      <c r="E389" s="366"/>
      <c r="F389" s="366"/>
      <c r="G389" s="366"/>
      <c r="H389" s="365"/>
      <c r="I389" s="365"/>
      <c r="J389" s="364"/>
      <c r="K389" s="364"/>
      <c r="L389" s="366"/>
      <c r="M389" s="409"/>
      <c r="N389" s="409"/>
      <c r="O389" s="409"/>
      <c r="P389" s="366"/>
      <c r="Q389" s="366"/>
      <c r="R389" s="366"/>
      <c r="S389" s="366"/>
      <c r="T389" s="366"/>
      <c r="U389" s="366"/>
      <c r="V389" s="366"/>
    </row>
    <row r="390" spans="2:22" ht="12.75" customHeight="1" x14ac:dyDescent="0.25">
      <c r="B390" s="366"/>
      <c r="C390" s="366"/>
      <c r="D390" s="366"/>
      <c r="E390" s="366"/>
      <c r="F390" s="366"/>
      <c r="G390" s="366"/>
      <c r="H390" s="365"/>
      <c r="I390" s="365"/>
      <c r="J390" s="364"/>
      <c r="K390" s="364"/>
      <c r="L390" s="366"/>
      <c r="M390" s="409"/>
      <c r="N390" s="409"/>
      <c r="O390" s="409"/>
      <c r="P390" s="366"/>
      <c r="Q390" s="366"/>
      <c r="R390" s="366"/>
      <c r="S390" s="366"/>
      <c r="T390" s="366"/>
      <c r="U390" s="366"/>
      <c r="V390" s="366"/>
    </row>
    <row r="391" spans="2:22" ht="12.75" customHeight="1" x14ac:dyDescent="0.25">
      <c r="B391" s="366"/>
      <c r="C391" s="366"/>
      <c r="D391" s="366"/>
      <c r="E391" s="366"/>
      <c r="F391" s="366"/>
      <c r="G391" s="366"/>
      <c r="H391" s="365"/>
      <c r="I391" s="365"/>
      <c r="J391" s="364"/>
      <c r="K391" s="364"/>
      <c r="L391" s="366"/>
      <c r="M391" s="409"/>
      <c r="N391" s="409"/>
      <c r="O391" s="409"/>
      <c r="P391" s="366"/>
      <c r="Q391" s="366"/>
      <c r="R391" s="366"/>
      <c r="S391" s="366"/>
      <c r="T391" s="366"/>
      <c r="U391" s="366"/>
      <c r="V391" s="366"/>
    </row>
    <row r="392" spans="2:22" ht="12.75" customHeight="1" x14ac:dyDescent="0.25">
      <c r="B392" s="366"/>
      <c r="C392" s="366"/>
      <c r="D392" s="366"/>
      <c r="E392" s="366"/>
      <c r="F392" s="366"/>
      <c r="G392" s="366"/>
      <c r="H392" s="365"/>
      <c r="I392" s="365"/>
      <c r="J392" s="364"/>
      <c r="K392" s="364"/>
      <c r="L392" s="366"/>
      <c r="M392" s="409"/>
      <c r="N392" s="409"/>
      <c r="O392" s="409"/>
      <c r="P392" s="366"/>
      <c r="Q392" s="366"/>
      <c r="R392" s="366"/>
      <c r="S392" s="366"/>
      <c r="T392" s="366"/>
      <c r="U392" s="366"/>
      <c r="V392" s="366"/>
    </row>
    <row r="393" spans="2:22" ht="12.75" customHeight="1" x14ac:dyDescent="0.25">
      <c r="B393" s="366"/>
      <c r="C393" s="366"/>
      <c r="D393" s="366"/>
      <c r="E393" s="366"/>
      <c r="F393" s="366"/>
      <c r="G393" s="366"/>
      <c r="H393" s="365"/>
      <c r="I393" s="365"/>
      <c r="J393" s="364"/>
      <c r="K393" s="364"/>
      <c r="L393" s="366"/>
      <c r="M393" s="409"/>
      <c r="N393" s="409"/>
      <c r="O393" s="409"/>
      <c r="P393" s="366"/>
      <c r="Q393" s="366"/>
      <c r="R393" s="366"/>
      <c r="S393" s="366"/>
      <c r="T393" s="366"/>
      <c r="U393" s="366"/>
      <c r="V393" s="366"/>
    </row>
    <row r="394" spans="2:22" ht="12.75" customHeight="1" x14ac:dyDescent="0.25">
      <c r="B394" s="366"/>
      <c r="C394" s="366"/>
      <c r="D394" s="366"/>
      <c r="E394" s="366"/>
      <c r="F394" s="366"/>
      <c r="G394" s="366"/>
      <c r="H394" s="365"/>
      <c r="I394" s="365"/>
      <c r="J394" s="364"/>
      <c r="K394" s="364"/>
      <c r="L394" s="366"/>
      <c r="M394" s="409"/>
      <c r="N394" s="409"/>
      <c r="O394" s="409"/>
      <c r="P394" s="366"/>
      <c r="Q394" s="366"/>
      <c r="R394" s="366"/>
      <c r="S394" s="366"/>
      <c r="T394" s="366"/>
      <c r="U394" s="366"/>
      <c r="V394" s="366"/>
    </row>
    <row r="395" spans="2:22" ht="12.75" customHeight="1" x14ac:dyDescent="0.25">
      <c r="B395" s="366"/>
      <c r="C395" s="366"/>
      <c r="D395" s="366"/>
      <c r="E395" s="366"/>
      <c r="F395" s="366"/>
      <c r="G395" s="366"/>
      <c r="H395" s="365"/>
      <c r="I395" s="365"/>
      <c r="J395" s="364"/>
      <c r="K395" s="364"/>
      <c r="L395" s="366"/>
      <c r="M395" s="409"/>
      <c r="N395" s="409"/>
      <c r="O395" s="409"/>
      <c r="P395" s="366"/>
      <c r="Q395" s="366"/>
      <c r="R395" s="366"/>
      <c r="S395" s="366"/>
      <c r="T395" s="366"/>
      <c r="U395" s="366"/>
      <c r="V395" s="366"/>
    </row>
    <row r="396" spans="2:22" ht="12.75" customHeight="1" x14ac:dyDescent="0.25">
      <c r="B396" s="366"/>
      <c r="C396" s="366"/>
      <c r="D396" s="366"/>
      <c r="E396" s="366"/>
      <c r="F396" s="366"/>
      <c r="G396" s="366"/>
      <c r="H396" s="365"/>
      <c r="I396" s="365"/>
      <c r="J396" s="364"/>
      <c r="K396" s="364"/>
      <c r="L396" s="366"/>
      <c r="M396" s="409"/>
      <c r="N396" s="409"/>
      <c r="O396" s="409"/>
      <c r="P396" s="366"/>
      <c r="Q396" s="366"/>
      <c r="R396" s="366"/>
      <c r="S396" s="366"/>
      <c r="T396" s="366"/>
      <c r="U396" s="366"/>
      <c r="V396" s="366"/>
    </row>
    <row r="397" spans="2:22" ht="12.75" customHeight="1" x14ac:dyDescent="0.25">
      <c r="B397" s="366"/>
      <c r="C397" s="366"/>
      <c r="D397" s="366"/>
      <c r="E397" s="366"/>
      <c r="F397" s="366"/>
      <c r="G397" s="366"/>
      <c r="H397" s="365"/>
      <c r="I397" s="365"/>
      <c r="J397" s="364"/>
      <c r="K397" s="364"/>
      <c r="L397" s="366"/>
      <c r="M397" s="409"/>
      <c r="N397" s="409"/>
      <c r="O397" s="409"/>
      <c r="P397" s="366"/>
      <c r="Q397" s="366"/>
      <c r="R397" s="366"/>
      <c r="S397" s="366"/>
      <c r="T397" s="366"/>
      <c r="U397" s="366"/>
      <c r="V397" s="366"/>
    </row>
    <row r="398" spans="2:22" ht="12.75" customHeight="1" x14ac:dyDescent="0.25">
      <c r="B398" s="366"/>
      <c r="C398" s="366"/>
      <c r="D398" s="366"/>
      <c r="E398" s="366"/>
      <c r="F398" s="366"/>
      <c r="G398" s="366"/>
      <c r="H398" s="365"/>
      <c r="I398" s="365"/>
      <c r="J398" s="364"/>
      <c r="K398" s="364"/>
      <c r="L398" s="366"/>
      <c r="M398" s="409"/>
      <c r="N398" s="409"/>
      <c r="O398" s="409"/>
      <c r="P398" s="366"/>
      <c r="Q398" s="366"/>
      <c r="R398" s="366"/>
      <c r="S398" s="366"/>
      <c r="T398" s="366"/>
      <c r="U398" s="366"/>
      <c r="V398" s="366"/>
    </row>
    <row r="399" spans="2:22" ht="12.75" customHeight="1" x14ac:dyDescent="0.25">
      <c r="B399" s="366"/>
      <c r="C399" s="366"/>
      <c r="D399" s="366"/>
      <c r="E399" s="366"/>
      <c r="F399" s="366"/>
      <c r="G399" s="366"/>
      <c r="H399" s="365"/>
      <c r="I399" s="365"/>
      <c r="J399" s="364"/>
      <c r="K399" s="364"/>
      <c r="L399" s="366"/>
      <c r="M399" s="409"/>
      <c r="N399" s="409"/>
      <c r="O399" s="409"/>
      <c r="P399" s="366"/>
      <c r="Q399" s="366"/>
      <c r="R399" s="366"/>
      <c r="S399" s="366"/>
      <c r="T399" s="366"/>
      <c r="U399" s="366"/>
      <c r="V399" s="366"/>
    </row>
    <row r="400" spans="2:22" ht="12.75" customHeight="1" x14ac:dyDescent="0.25">
      <c r="B400" s="366"/>
      <c r="C400" s="366"/>
      <c r="D400" s="366"/>
      <c r="E400" s="366"/>
      <c r="F400" s="366"/>
      <c r="G400" s="366"/>
      <c r="H400" s="365"/>
      <c r="I400" s="365"/>
      <c r="J400" s="364"/>
      <c r="K400" s="364"/>
      <c r="L400" s="366"/>
      <c r="M400" s="409"/>
      <c r="N400" s="409"/>
      <c r="O400" s="409"/>
      <c r="P400" s="366"/>
      <c r="Q400" s="366"/>
      <c r="R400" s="366"/>
      <c r="S400" s="366"/>
      <c r="T400" s="366"/>
      <c r="U400" s="366"/>
      <c r="V400" s="366"/>
    </row>
    <row r="401" spans="2:22" ht="12.75" customHeight="1" x14ac:dyDescent="0.25">
      <c r="B401" s="366"/>
      <c r="C401" s="366"/>
      <c r="D401" s="366"/>
      <c r="E401" s="366"/>
      <c r="F401" s="366"/>
      <c r="G401" s="366"/>
      <c r="H401" s="365"/>
      <c r="I401" s="365"/>
      <c r="J401" s="364"/>
      <c r="K401" s="364"/>
      <c r="L401" s="366"/>
      <c r="M401" s="409"/>
      <c r="N401" s="409"/>
      <c r="O401" s="409"/>
      <c r="P401" s="366"/>
      <c r="Q401" s="366"/>
      <c r="R401" s="366"/>
      <c r="S401" s="366"/>
      <c r="T401" s="366"/>
      <c r="U401" s="366"/>
      <c r="V401" s="366"/>
    </row>
    <row r="402" spans="2:22" ht="12.75" customHeight="1" x14ac:dyDescent="0.25">
      <c r="B402" s="366"/>
      <c r="C402" s="366"/>
      <c r="D402" s="366"/>
      <c r="E402" s="366"/>
      <c r="F402" s="366"/>
      <c r="G402" s="366"/>
      <c r="H402" s="365"/>
      <c r="I402" s="365"/>
      <c r="J402" s="364"/>
      <c r="K402" s="364"/>
      <c r="L402" s="366"/>
      <c r="M402" s="409"/>
      <c r="N402" s="409"/>
      <c r="O402" s="409"/>
      <c r="P402" s="366"/>
      <c r="Q402" s="366"/>
      <c r="R402" s="366"/>
      <c r="S402" s="366"/>
      <c r="T402" s="366"/>
      <c r="U402" s="366"/>
      <c r="V402" s="366"/>
    </row>
    <row r="403" spans="2:22" ht="12.75" customHeight="1" x14ac:dyDescent="0.25">
      <c r="B403" s="366"/>
      <c r="C403" s="366"/>
      <c r="D403" s="366"/>
      <c r="E403" s="366"/>
      <c r="F403" s="366"/>
      <c r="G403" s="366"/>
      <c r="H403" s="365"/>
      <c r="I403" s="365"/>
      <c r="J403" s="364"/>
      <c r="K403" s="364"/>
      <c r="L403" s="366"/>
      <c r="M403" s="409"/>
      <c r="N403" s="409"/>
      <c r="O403" s="409"/>
      <c r="P403" s="366"/>
      <c r="Q403" s="366"/>
      <c r="R403" s="366"/>
      <c r="S403" s="366"/>
      <c r="T403" s="366"/>
      <c r="U403" s="366"/>
      <c r="V403" s="366"/>
    </row>
    <row r="404" spans="2:22" ht="12.75" customHeight="1" x14ac:dyDescent="0.25">
      <c r="B404" s="366"/>
      <c r="C404" s="366"/>
      <c r="D404" s="366"/>
      <c r="E404" s="366"/>
      <c r="F404" s="366"/>
      <c r="G404" s="366"/>
      <c r="H404" s="365"/>
      <c r="I404" s="365"/>
      <c r="J404" s="364"/>
      <c r="K404" s="364"/>
      <c r="L404" s="366"/>
      <c r="M404" s="409"/>
      <c r="N404" s="409"/>
      <c r="O404" s="409"/>
      <c r="P404" s="366"/>
      <c r="Q404" s="366"/>
      <c r="R404" s="366"/>
      <c r="S404" s="366"/>
      <c r="T404" s="366"/>
      <c r="U404" s="366"/>
      <c r="V404" s="366"/>
    </row>
    <row r="405" spans="2:22" ht="12.75" customHeight="1" x14ac:dyDescent="0.25">
      <c r="B405" s="366"/>
      <c r="C405" s="366"/>
      <c r="D405" s="366"/>
      <c r="E405" s="366"/>
      <c r="F405" s="366"/>
      <c r="G405" s="366"/>
      <c r="H405" s="365"/>
      <c r="I405" s="365"/>
      <c r="J405" s="364"/>
      <c r="K405" s="364"/>
      <c r="L405" s="366"/>
      <c r="M405" s="409"/>
      <c r="N405" s="409"/>
      <c r="O405" s="409"/>
      <c r="P405" s="366"/>
      <c r="Q405" s="366"/>
      <c r="R405" s="366"/>
      <c r="S405" s="366"/>
      <c r="T405" s="366"/>
      <c r="U405" s="366"/>
      <c r="V405" s="366"/>
    </row>
    <row r="406" spans="2:22" ht="12.75" customHeight="1" x14ac:dyDescent="0.25">
      <c r="B406" s="366"/>
      <c r="C406" s="366"/>
      <c r="D406" s="366"/>
      <c r="E406" s="366"/>
      <c r="F406" s="366"/>
      <c r="G406" s="366"/>
      <c r="H406" s="365"/>
      <c r="I406" s="365"/>
      <c r="J406" s="364"/>
      <c r="K406" s="364"/>
      <c r="L406" s="366"/>
      <c r="M406" s="409"/>
      <c r="N406" s="409"/>
      <c r="O406" s="409"/>
      <c r="P406" s="366"/>
      <c r="Q406" s="366"/>
      <c r="R406" s="366"/>
      <c r="S406" s="366"/>
      <c r="T406" s="366"/>
      <c r="U406" s="366"/>
      <c r="V406" s="366"/>
    </row>
    <row r="407" spans="2:22" ht="12.75" customHeight="1" x14ac:dyDescent="0.25">
      <c r="B407" s="366"/>
      <c r="C407" s="366"/>
      <c r="D407" s="366"/>
      <c r="E407" s="366"/>
      <c r="F407" s="366"/>
      <c r="G407" s="366"/>
      <c r="H407" s="365"/>
      <c r="I407" s="365"/>
      <c r="J407" s="364"/>
      <c r="K407" s="364"/>
      <c r="L407" s="366"/>
      <c r="M407" s="409"/>
      <c r="N407" s="409"/>
      <c r="O407" s="409"/>
      <c r="P407" s="366"/>
      <c r="Q407" s="366"/>
      <c r="R407" s="366"/>
      <c r="S407" s="366"/>
      <c r="T407" s="366"/>
      <c r="U407" s="366"/>
      <c r="V407" s="366"/>
    </row>
    <row r="408" spans="2:22" ht="12.75" customHeight="1" x14ac:dyDescent="0.25">
      <c r="B408" s="366"/>
      <c r="C408" s="366"/>
      <c r="D408" s="366"/>
      <c r="E408" s="366"/>
      <c r="F408" s="366"/>
      <c r="G408" s="366"/>
      <c r="H408" s="365"/>
      <c r="I408" s="365"/>
      <c r="J408" s="364"/>
      <c r="K408" s="364"/>
      <c r="L408" s="366"/>
      <c r="M408" s="409"/>
      <c r="N408" s="409"/>
      <c r="O408" s="409"/>
      <c r="P408" s="366"/>
      <c r="Q408" s="366"/>
      <c r="R408" s="366"/>
      <c r="S408" s="366"/>
      <c r="T408" s="366"/>
      <c r="U408" s="366"/>
      <c r="V408" s="366"/>
    </row>
    <row r="409" spans="2:22" ht="12.75" customHeight="1" x14ac:dyDescent="0.25">
      <c r="B409" s="366"/>
      <c r="C409" s="366"/>
      <c r="D409" s="366"/>
      <c r="E409" s="366"/>
      <c r="F409" s="366"/>
      <c r="G409" s="366"/>
      <c r="H409" s="365"/>
      <c r="I409" s="365"/>
      <c r="J409" s="364"/>
      <c r="K409" s="364"/>
      <c r="L409" s="366"/>
      <c r="M409" s="409"/>
      <c r="N409" s="409"/>
      <c r="O409" s="409"/>
      <c r="P409" s="366"/>
      <c r="Q409" s="366"/>
      <c r="R409" s="366"/>
      <c r="S409" s="366"/>
      <c r="T409" s="366"/>
      <c r="U409" s="366"/>
      <c r="V409" s="366"/>
    </row>
    <row r="410" spans="2:22" ht="12.75" customHeight="1" x14ac:dyDescent="0.25">
      <c r="B410" s="366"/>
      <c r="C410" s="366"/>
      <c r="D410" s="366"/>
      <c r="E410" s="366"/>
      <c r="F410" s="366"/>
      <c r="G410" s="366"/>
      <c r="H410" s="365"/>
      <c r="I410" s="365"/>
      <c r="J410" s="364"/>
      <c r="K410" s="364"/>
      <c r="L410" s="366"/>
      <c r="M410" s="409"/>
      <c r="N410" s="409"/>
      <c r="O410" s="409"/>
      <c r="P410" s="366"/>
      <c r="Q410" s="366"/>
      <c r="R410" s="366"/>
      <c r="S410" s="366"/>
      <c r="T410" s="366"/>
      <c r="U410" s="366"/>
      <c r="V410" s="366"/>
    </row>
    <row r="411" spans="2:22" ht="12.75" customHeight="1" x14ac:dyDescent="0.25">
      <c r="B411" s="366"/>
      <c r="C411" s="366"/>
      <c r="D411" s="366"/>
      <c r="E411" s="366"/>
      <c r="F411" s="366"/>
      <c r="G411" s="366"/>
      <c r="H411" s="365"/>
      <c r="I411" s="365"/>
      <c r="J411" s="364"/>
      <c r="K411" s="364"/>
      <c r="L411" s="366"/>
      <c r="M411" s="409"/>
      <c r="N411" s="409"/>
      <c r="O411" s="409"/>
      <c r="P411" s="366"/>
      <c r="Q411" s="366"/>
      <c r="R411" s="366"/>
      <c r="S411" s="366"/>
      <c r="T411" s="366"/>
      <c r="U411" s="366"/>
      <c r="V411" s="366"/>
    </row>
    <row r="412" spans="2:22" ht="12.75" customHeight="1" x14ac:dyDescent="0.25">
      <c r="B412" s="366"/>
      <c r="C412" s="366"/>
      <c r="D412" s="366"/>
      <c r="E412" s="366"/>
      <c r="F412" s="366"/>
      <c r="G412" s="366"/>
      <c r="H412" s="365"/>
      <c r="I412" s="365"/>
      <c r="J412" s="364"/>
      <c r="K412" s="364"/>
      <c r="L412" s="366"/>
      <c r="M412" s="409"/>
      <c r="N412" s="409"/>
      <c r="O412" s="409"/>
      <c r="P412" s="366"/>
      <c r="Q412" s="366"/>
      <c r="R412" s="366"/>
      <c r="S412" s="366"/>
      <c r="T412" s="366"/>
      <c r="U412" s="366"/>
      <c r="V412" s="366"/>
    </row>
    <row r="413" spans="2:22" ht="12.75" customHeight="1" x14ac:dyDescent="0.25">
      <c r="B413" s="366"/>
      <c r="C413" s="366"/>
      <c r="D413" s="366"/>
      <c r="E413" s="366"/>
      <c r="F413" s="366"/>
      <c r="G413" s="366"/>
      <c r="H413" s="365"/>
      <c r="I413" s="365"/>
      <c r="J413" s="364"/>
      <c r="K413" s="364"/>
      <c r="L413" s="366"/>
      <c r="M413" s="409"/>
      <c r="N413" s="409"/>
      <c r="O413" s="409"/>
      <c r="P413" s="366"/>
      <c r="Q413" s="366"/>
      <c r="R413" s="366"/>
      <c r="S413" s="366"/>
      <c r="T413" s="366"/>
      <c r="U413" s="366"/>
      <c r="V413" s="366"/>
    </row>
    <row r="414" spans="2:22" ht="12.75" customHeight="1" x14ac:dyDescent="0.25">
      <c r="B414" s="366"/>
      <c r="C414" s="366"/>
      <c r="D414" s="366"/>
      <c r="E414" s="366"/>
      <c r="F414" s="366"/>
      <c r="G414" s="366"/>
      <c r="H414" s="365"/>
      <c r="I414" s="365"/>
      <c r="J414" s="364"/>
      <c r="K414" s="364"/>
      <c r="L414" s="366"/>
      <c r="M414" s="409"/>
      <c r="N414" s="409"/>
      <c r="O414" s="409"/>
      <c r="P414" s="366"/>
      <c r="Q414" s="366"/>
      <c r="R414" s="366"/>
      <c r="S414" s="366"/>
      <c r="T414" s="366"/>
      <c r="U414" s="366"/>
      <c r="V414" s="366"/>
    </row>
    <row r="415" spans="2:22" ht="12.75" customHeight="1" x14ac:dyDescent="0.25">
      <c r="B415" s="366"/>
      <c r="C415" s="366"/>
      <c r="D415" s="366"/>
      <c r="E415" s="366"/>
      <c r="F415" s="366"/>
      <c r="G415" s="366"/>
      <c r="H415" s="365"/>
      <c r="I415" s="365"/>
      <c r="J415" s="364"/>
      <c r="K415" s="364"/>
      <c r="L415" s="366"/>
      <c r="M415" s="409"/>
      <c r="N415" s="409"/>
      <c r="O415" s="409"/>
      <c r="P415" s="366"/>
      <c r="Q415" s="366"/>
      <c r="R415" s="366"/>
      <c r="S415" s="366"/>
      <c r="T415" s="366"/>
      <c r="U415" s="366"/>
      <c r="V415" s="366"/>
    </row>
    <row r="416" spans="2:22" ht="12.75" customHeight="1" x14ac:dyDescent="0.25">
      <c r="B416" s="366"/>
      <c r="C416" s="366"/>
      <c r="D416" s="366"/>
      <c r="E416" s="366"/>
      <c r="F416" s="366"/>
      <c r="G416" s="366"/>
      <c r="H416" s="365"/>
      <c r="I416" s="365"/>
      <c r="J416" s="364"/>
      <c r="K416" s="364"/>
      <c r="L416" s="366"/>
      <c r="M416" s="409"/>
      <c r="N416" s="409"/>
      <c r="O416" s="409"/>
      <c r="P416" s="366"/>
      <c r="Q416" s="366"/>
      <c r="R416" s="366"/>
      <c r="S416" s="366"/>
      <c r="T416" s="366"/>
      <c r="U416" s="366"/>
      <c r="V416" s="366"/>
    </row>
    <row r="417" spans="2:22" ht="12.75" customHeight="1" x14ac:dyDescent="0.25">
      <c r="B417" s="366"/>
      <c r="C417" s="366"/>
      <c r="D417" s="366"/>
      <c r="E417" s="366"/>
      <c r="F417" s="366"/>
      <c r="G417" s="366"/>
      <c r="H417" s="365"/>
      <c r="I417" s="365"/>
      <c r="J417" s="364"/>
      <c r="K417" s="364"/>
      <c r="L417" s="366"/>
      <c r="M417" s="409"/>
      <c r="N417" s="409"/>
      <c r="O417" s="409"/>
      <c r="P417" s="366"/>
      <c r="Q417" s="366"/>
      <c r="R417" s="366"/>
      <c r="S417" s="366"/>
      <c r="T417" s="366"/>
      <c r="U417" s="366"/>
      <c r="V417" s="366"/>
    </row>
    <row r="418" spans="2:22" ht="12.75" customHeight="1" x14ac:dyDescent="0.25">
      <c r="B418" s="366"/>
      <c r="C418" s="366"/>
      <c r="D418" s="366"/>
      <c r="E418" s="366"/>
      <c r="F418" s="366"/>
      <c r="G418" s="366"/>
      <c r="H418" s="365"/>
      <c r="I418" s="365"/>
      <c r="J418" s="364"/>
      <c r="K418" s="364"/>
      <c r="L418" s="366"/>
      <c r="M418" s="409"/>
      <c r="N418" s="409"/>
      <c r="O418" s="409"/>
      <c r="P418" s="366"/>
      <c r="Q418" s="366"/>
      <c r="R418" s="366"/>
      <c r="S418" s="366"/>
      <c r="T418" s="366"/>
      <c r="U418" s="366"/>
      <c r="V418" s="366"/>
    </row>
    <row r="419" spans="2:22" ht="12.75" customHeight="1" x14ac:dyDescent="0.25">
      <c r="B419" s="366"/>
      <c r="C419" s="366"/>
      <c r="D419" s="366"/>
      <c r="E419" s="366"/>
      <c r="F419" s="366"/>
      <c r="G419" s="366"/>
      <c r="H419" s="365"/>
      <c r="I419" s="365"/>
      <c r="J419" s="364"/>
      <c r="K419" s="364"/>
      <c r="L419" s="366"/>
      <c r="M419" s="409"/>
      <c r="N419" s="409"/>
      <c r="O419" s="409"/>
      <c r="P419" s="366"/>
      <c r="Q419" s="366"/>
      <c r="R419" s="366"/>
      <c r="S419" s="366"/>
      <c r="T419" s="366"/>
      <c r="U419" s="366"/>
      <c r="V419" s="366"/>
    </row>
    <row r="420" spans="2:22" ht="12.75" customHeight="1" x14ac:dyDescent="0.25">
      <c r="B420" s="366"/>
      <c r="C420" s="366"/>
      <c r="D420" s="366"/>
      <c r="E420" s="366"/>
      <c r="F420" s="366"/>
      <c r="G420" s="366"/>
      <c r="H420" s="365"/>
      <c r="I420" s="365"/>
      <c r="J420" s="364"/>
      <c r="K420" s="364"/>
      <c r="L420" s="366"/>
      <c r="M420" s="409"/>
      <c r="N420" s="409"/>
      <c r="O420" s="409"/>
      <c r="P420" s="366"/>
      <c r="Q420" s="366"/>
      <c r="R420" s="366"/>
      <c r="S420" s="366"/>
      <c r="T420" s="366"/>
      <c r="U420" s="366"/>
      <c r="V420" s="366"/>
    </row>
    <row r="421" spans="2:22" ht="12.75" customHeight="1" x14ac:dyDescent="0.25">
      <c r="B421" s="366"/>
      <c r="C421" s="366"/>
      <c r="D421" s="366"/>
      <c r="E421" s="366"/>
      <c r="F421" s="366"/>
      <c r="G421" s="366"/>
      <c r="H421" s="365"/>
      <c r="I421" s="365"/>
      <c r="J421" s="364"/>
      <c r="K421" s="364"/>
      <c r="L421" s="366"/>
      <c r="M421" s="409"/>
      <c r="N421" s="409"/>
      <c r="O421" s="409"/>
      <c r="P421" s="366"/>
      <c r="Q421" s="366"/>
      <c r="R421" s="366"/>
      <c r="S421" s="366"/>
      <c r="T421" s="366"/>
      <c r="U421" s="366"/>
      <c r="V421" s="366"/>
    </row>
    <row r="422" spans="2:22" ht="12.75" customHeight="1" x14ac:dyDescent="0.25">
      <c r="B422" s="366"/>
      <c r="C422" s="366"/>
      <c r="D422" s="366"/>
      <c r="E422" s="366"/>
      <c r="F422" s="366"/>
      <c r="G422" s="366"/>
      <c r="H422" s="365"/>
      <c r="I422" s="365"/>
      <c r="J422" s="364"/>
      <c r="K422" s="364"/>
      <c r="L422" s="366"/>
      <c r="M422" s="409"/>
      <c r="N422" s="409"/>
      <c r="O422" s="409"/>
      <c r="P422" s="366"/>
      <c r="Q422" s="366"/>
      <c r="R422" s="366"/>
      <c r="S422" s="366"/>
      <c r="T422" s="366"/>
      <c r="U422" s="366"/>
      <c r="V422" s="366"/>
    </row>
    <row r="423" spans="2:22" ht="12.75" customHeight="1" x14ac:dyDescent="0.25">
      <c r="B423" s="366"/>
      <c r="C423" s="366"/>
      <c r="D423" s="366"/>
      <c r="E423" s="366"/>
      <c r="F423" s="366"/>
      <c r="G423" s="366"/>
      <c r="H423" s="365"/>
      <c r="I423" s="365"/>
      <c r="J423" s="364"/>
      <c r="K423" s="364"/>
      <c r="L423" s="366"/>
      <c r="M423" s="409"/>
      <c r="N423" s="409"/>
      <c r="O423" s="409"/>
      <c r="P423" s="366"/>
      <c r="Q423" s="366"/>
      <c r="R423" s="366"/>
      <c r="S423" s="366"/>
      <c r="T423" s="366"/>
      <c r="U423" s="366"/>
      <c r="V423" s="366"/>
    </row>
    <row r="424" spans="2:22" ht="12.75" customHeight="1" x14ac:dyDescent="0.25">
      <c r="B424" s="366"/>
      <c r="C424" s="366"/>
      <c r="D424" s="366"/>
      <c r="E424" s="366"/>
      <c r="F424" s="366"/>
      <c r="G424" s="366"/>
      <c r="H424" s="365"/>
      <c r="I424" s="365"/>
      <c r="J424" s="364"/>
      <c r="K424" s="364"/>
      <c r="L424" s="366"/>
      <c r="M424" s="409"/>
      <c r="N424" s="409"/>
      <c r="O424" s="409"/>
      <c r="P424" s="366"/>
      <c r="Q424" s="366"/>
      <c r="R424" s="366"/>
      <c r="S424" s="366"/>
      <c r="T424" s="366"/>
      <c r="U424" s="366"/>
      <c r="V424" s="366"/>
    </row>
    <row r="425" spans="2:22" ht="12.75" customHeight="1" x14ac:dyDescent="0.25">
      <c r="B425" s="366"/>
      <c r="C425" s="366"/>
      <c r="D425" s="366"/>
      <c r="E425" s="366"/>
      <c r="F425" s="366"/>
      <c r="G425" s="366"/>
      <c r="H425" s="365"/>
      <c r="I425" s="365"/>
      <c r="J425" s="364"/>
      <c r="K425" s="364"/>
      <c r="L425" s="366"/>
      <c r="M425" s="409"/>
      <c r="N425" s="409"/>
      <c r="O425" s="409"/>
      <c r="P425" s="366"/>
      <c r="Q425" s="366"/>
      <c r="R425" s="366"/>
      <c r="S425" s="366"/>
      <c r="T425" s="366"/>
      <c r="U425" s="366"/>
      <c r="V425" s="366"/>
    </row>
    <row r="426" spans="2:22" ht="12.75" customHeight="1" x14ac:dyDescent="0.25">
      <c r="B426" s="366"/>
      <c r="C426" s="366"/>
      <c r="D426" s="366"/>
      <c r="E426" s="366"/>
      <c r="F426" s="366"/>
      <c r="G426" s="366"/>
      <c r="H426" s="365"/>
      <c r="I426" s="365"/>
      <c r="J426" s="364"/>
      <c r="K426" s="364"/>
      <c r="L426" s="366"/>
      <c r="M426" s="409"/>
      <c r="N426" s="409"/>
      <c r="O426" s="409"/>
      <c r="P426" s="366"/>
      <c r="Q426" s="366"/>
      <c r="R426" s="366"/>
      <c r="S426" s="366"/>
      <c r="T426" s="366"/>
      <c r="U426" s="366"/>
      <c r="V426" s="366"/>
    </row>
    <row r="427" spans="2:22" ht="12.75" customHeight="1" x14ac:dyDescent="0.25">
      <c r="B427" s="366"/>
      <c r="C427" s="366"/>
      <c r="D427" s="366"/>
      <c r="E427" s="366"/>
      <c r="F427" s="366"/>
      <c r="G427" s="366"/>
      <c r="H427" s="365"/>
      <c r="I427" s="365"/>
      <c r="J427" s="364"/>
      <c r="K427" s="364"/>
      <c r="L427" s="366"/>
      <c r="M427" s="409"/>
      <c r="N427" s="409"/>
      <c r="O427" s="409"/>
      <c r="P427" s="366"/>
      <c r="Q427" s="366"/>
      <c r="R427" s="366"/>
      <c r="S427" s="366"/>
      <c r="T427" s="366"/>
      <c r="U427" s="366"/>
      <c r="V427" s="366"/>
    </row>
    <row r="428" spans="2:22" ht="12.75" customHeight="1" x14ac:dyDescent="0.25">
      <c r="B428" s="366"/>
      <c r="C428" s="366"/>
      <c r="D428" s="366"/>
      <c r="E428" s="366"/>
      <c r="F428" s="366"/>
      <c r="G428" s="366"/>
      <c r="H428" s="365"/>
      <c r="I428" s="365"/>
      <c r="J428" s="364"/>
      <c r="K428" s="364"/>
      <c r="L428" s="366"/>
      <c r="M428" s="409"/>
      <c r="N428" s="409"/>
      <c r="O428" s="409"/>
      <c r="P428" s="366"/>
      <c r="Q428" s="366"/>
      <c r="R428" s="366"/>
      <c r="S428" s="366"/>
      <c r="T428" s="366"/>
      <c r="U428" s="366"/>
      <c r="V428" s="366"/>
    </row>
    <row r="429" spans="2:22" ht="12.75" customHeight="1" x14ac:dyDescent="0.25">
      <c r="B429" s="366"/>
      <c r="C429" s="366"/>
      <c r="D429" s="366"/>
      <c r="E429" s="366"/>
      <c r="F429" s="366"/>
      <c r="G429" s="366"/>
      <c r="H429" s="365"/>
      <c r="I429" s="365"/>
      <c r="J429" s="364"/>
      <c r="K429" s="364"/>
      <c r="L429" s="366"/>
      <c r="M429" s="409"/>
      <c r="N429" s="409"/>
      <c r="O429" s="409"/>
      <c r="P429" s="366"/>
      <c r="Q429" s="366"/>
      <c r="R429" s="366"/>
      <c r="S429" s="366"/>
      <c r="T429" s="366"/>
      <c r="U429" s="366"/>
      <c r="V429" s="366"/>
    </row>
    <row r="430" spans="2:22" ht="12.75" customHeight="1" x14ac:dyDescent="0.25">
      <c r="B430" s="366"/>
      <c r="C430" s="366"/>
      <c r="D430" s="366"/>
      <c r="E430" s="366"/>
      <c r="F430" s="366"/>
      <c r="G430" s="366"/>
      <c r="H430" s="365"/>
      <c r="I430" s="365"/>
      <c r="J430" s="364"/>
      <c r="K430" s="364"/>
      <c r="L430" s="366"/>
      <c r="M430" s="409"/>
      <c r="N430" s="409"/>
      <c r="O430" s="409"/>
      <c r="P430" s="366"/>
      <c r="Q430" s="366"/>
      <c r="R430" s="366"/>
      <c r="S430" s="366"/>
      <c r="T430" s="366"/>
      <c r="U430" s="366"/>
      <c r="V430" s="366"/>
    </row>
    <row r="431" spans="2:22" ht="12.75" customHeight="1" x14ac:dyDescent="0.25">
      <c r="B431" s="366"/>
      <c r="C431" s="366"/>
      <c r="D431" s="366"/>
      <c r="E431" s="366"/>
      <c r="F431" s="366"/>
      <c r="G431" s="366"/>
      <c r="H431" s="365"/>
      <c r="I431" s="365"/>
      <c r="J431" s="364"/>
      <c r="K431" s="364"/>
      <c r="L431" s="366"/>
      <c r="M431" s="409"/>
      <c r="N431" s="409"/>
      <c r="O431" s="409"/>
      <c r="P431" s="366"/>
      <c r="Q431" s="366"/>
      <c r="R431" s="366"/>
      <c r="S431" s="366"/>
      <c r="T431" s="366"/>
      <c r="U431" s="366"/>
      <c r="V431" s="366"/>
    </row>
    <row r="432" spans="2:22" ht="12.75" customHeight="1" x14ac:dyDescent="0.25">
      <c r="B432" s="366"/>
      <c r="C432" s="366"/>
      <c r="D432" s="366"/>
      <c r="E432" s="366"/>
      <c r="F432" s="366"/>
      <c r="G432" s="366"/>
      <c r="H432" s="365"/>
      <c r="I432" s="365"/>
      <c r="J432" s="364"/>
      <c r="K432" s="364"/>
      <c r="L432" s="366"/>
      <c r="M432" s="409"/>
      <c r="N432" s="409"/>
      <c r="O432" s="409"/>
      <c r="P432" s="366"/>
      <c r="Q432" s="366"/>
      <c r="R432" s="366"/>
      <c r="S432" s="366"/>
      <c r="T432" s="366"/>
      <c r="U432" s="366"/>
      <c r="V432" s="366"/>
    </row>
    <row r="433" spans="2:22" ht="12.75" customHeight="1" x14ac:dyDescent="0.25">
      <c r="B433" s="366"/>
      <c r="C433" s="366"/>
      <c r="D433" s="366"/>
      <c r="E433" s="366"/>
      <c r="F433" s="366"/>
      <c r="G433" s="366"/>
      <c r="H433" s="365"/>
      <c r="I433" s="365"/>
      <c r="J433" s="364"/>
      <c r="K433" s="364"/>
      <c r="L433" s="366"/>
      <c r="M433" s="409"/>
      <c r="N433" s="409"/>
      <c r="O433" s="409"/>
      <c r="P433" s="366"/>
      <c r="Q433" s="366"/>
      <c r="R433" s="366"/>
      <c r="S433" s="366"/>
      <c r="T433" s="366"/>
      <c r="U433" s="366"/>
      <c r="V433" s="366"/>
    </row>
    <row r="434" spans="2:22" ht="12.75" customHeight="1" x14ac:dyDescent="0.25">
      <c r="B434" s="366"/>
      <c r="C434" s="366"/>
      <c r="D434" s="366"/>
      <c r="E434" s="366"/>
      <c r="F434" s="366"/>
      <c r="G434" s="366"/>
      <c r="H434" s="365"/>
      <c r="I434" s="365"/>
      <c r="J434" s="364"/>
      <c r="K434" s="364"/>
      <c r="L434" s="366"/>
      <c r="M434" s="409"/>
      <c r="N434" s="409"/>
      <c r="O434" s="409"/>
      <c r="P434" s="366"/>
      <c r="Q434" s="366"/>
      <c r="R434" s="366"/>
      <c r="S434" s="366"/>
      <c r="T434" s="366"/>
      <c r="U434" s="366"/>
      <c r="V434" s="366"/>
    </row>
    <row r="435" spans="2:22" ht="12.75" customHeight="1" x14ac:dyDescent="0.25">
      <c r="B435" s="366"/>
      <c r="C435" s="366"/>
      <c r="D435" s="366"/>
      <c r="E435" s="366"/>
      <c r="F435" s="366"/>
      <c r="G435" s="366"/>
      <c r="H435" s="365"/>
      <c r="I435" s="365"/>
      <c r="J435" s="364"/>
      <c r="K435" s="364"/>
      <c r="L435" s="366"/>
      <c r="M435" s="409"/>
      <c r="N435" s="409"/>
      <c r="O435" s="409"/>
      <c r="P435" s="366"/>
      <c r="Q435" s="366"/>
      <c r="R435" s="366"/>
      <c r="S435" s="366"/>
      <c r="T435" s="366"/>
      <c r="U435" s="366"/>
      <c r="V435" s="366"/>
    </row>
    <row r="436" spans="2:22" ht="12.75" customHeight="1" x14ac:dyDescent="0.25">
      <c r="B436" s="366"/>
      <c r="C436" s="366"/>
      <c r="D436" s="366"/>
      <c r="E436" s="366"/>
      <c r="F436" s="366"/>
      <c r="G436" s="366"/>
      <c r="H436" s="365"/>
      <c r="I436" s="365"/>
      <c r="J436" s="364"/>
      <c r="K436" s="364"/>
      <c r="L436" s="366"/>
      <c r="M436" s="409"/>
      <c r="N436" s="409"/>
      <c r="O436" s="409"/>
      <c r="P436" s="366"/>
      <c r="Q436" s="366"/>
      <c r="R436" s="366"/>
      <c r="S436" s="366"/>
      <c r="T436" s="366"/>
      <c r="U436" s="366"/>
      <c r="V436" s="366"/>
    </row>
    <row r="437" spans="2:22" ht="12.75" customHeight="1" x14ac:dyDescent="0.25">
      <c r="B437" s="366"/>
      <c r="C437" s="366"/>
      <c r="D437" s="366"/>
      <c r="E437" s="366"/>
      <c r="F437" s="366"/>
      <c r="G437" s="366"/>
      <c r="H437" s="365"/>
      <c r="I437" s="365"/>
      <c r="J437" s="364"/>
      <c r="K437" s="364"/>
      <c r="L437" s="366"/>
      <c r="M437" s="409"/>
      <c r="N437" s="409"/>
      <c r="O437" s="409"/>
      <c r="P437" s="366"/>
      <c r="Q437" s="366"/>
      <c r="R437" s="366"/>
      <c r="S437" s="366"/>
      <c r="T437" s="366"/>
      <c r="U437" s="366"/>
      <c r="V437" s="366"/>
    </row>
    <row r="438" spans="2:22" ht="12.75" customHeight="1" x14ac:dyDescent="0.25">
      <c r="B438" s="366"/>
      <c r="C438" s="366"/>
      <c r="D438" s="366"/>
      <c r="E438" s="366"/>
      <c r="F438" s="366"/>
      <c r="G438" s="366"/>
      <c r="H438" s="365"/>
      <c r="I438" s="365"/>
      <c r="J438" s="364"/>
      <c r="K438" s="364"/>
      <c r="L438" s="366"/>
      <c r="M438" s="409"/>
      <c r="N438" s="409"/>
      <c r="O438" s="409"/>
      <c r="P438" s="366"/>
      <c r="Q438" s="366"/>
      <c r="R438" s="366"/>
      <c r="S438" s="366"/>
      <c r="T438" s="366"/>
      <c r="U438" s="366"/>
      <c r="V438" s="366"/>
    </row>
    <row r="439" spans="2:22" ht="12.75" customHeight="1" x14ac:dyDescent="0.25">
      <c r="B439" s="366"/>
      <c r="C439" s="366"/>
      <c r="D439" s="366"/>
      <c r="E439" s="366"/>
      <c r="F439" s="366"/>
      <c r="G439" s="366"/>
      <c r="H439" s="365"/>
      <c r="I439" s="365"/>
      <c r="J439" s="364"/>
      <c r="K439" s="364"/>
      <c r="L439" s="366"/>
      <c r="M439" s="409"/>
      <c r="N439" s="409"/>
      <c r="O439" s="409"/>
      <c r="P439" s="366"/>
      <c r="Q439" s="366"/>
      <c r="R439" s="366"/>
      <c r="S439" s="366"/>
      <c r="T439" s="366"/>
      <c r="U439" s="366"/>
      <c r="V439" s="366"/>
    </row>
    <row r="440" spans="2:22" ht="12.75" customHeight="1" x14ac:dyDescent="0.25">
      <c r="B440" s="366"/>
      <c r="C440" s="366"/>
      <c r="D440" s="366"/>
      <c r="E440" s="366"/>
      <c r="F440" s="366"/>
      <c r="G440" s="366"/>
      <c r="H440" s="365"/>
      <c r="I440" s="365"/>
      <c r="J440" s="364"/>
      <c r="K440" s="364"/>
      <c r="L440" s="366"/>
      <c r="M440" s="409"/>
      <c r="N440" s="409"/>
      <c r="O440" s="409"/>
      <c r="P440" s="366"/>
      <c r="Q440" s="366"/>
      <c r="R440" s="366"/>
      <c r="S440" s="366"/>
      <c r="T440" s="366"/>
      <c r="U440" s="366"/>
      <c r="V440" s="366"/>
    </row>
    <row r="441" spans="2:22" ht="12.75" customHeight="1" x14ac:dyDescent="0.25">
      <c r="B441" s="366"/>
      <c r="C441" s="366"/>
      <c r="D441" s="366"/>
      <c r="E441" s="366"/>
      <c r="F441" s="366"/>
      <c r="G441" s="366"/>
      <c r="H441" s="365"/>
      <c r="I441" s="365"/>
      <c r="J441" s="364"/>
      <c r="K441" s="364"/>
      <c r="L441" s="366"/>
      <c r="M441" s="409"/>
      <c r="N441" s="409"/>
      <c r="O441" s="409"/>
      <c r="P441" s="366"/>
      <c r="Q441" s="366"/>
      <c r="R441" s="366"/>
      <c r="S441" s="366"/>
      <c r="T441" s="366"/>
      <c r="U441" s="366"/>
      <c r="V441" s="366"/>
    </row>
    <row r="442" spans="2:22" ht="12.75" customHeight="1" x14ac:dyDescent="0.25">
      <c r="B442" s="366"/>
      <c r="C442" s="366"/>
      <c r="D442" s="366"/>
      <c r="E442" s="366"/>
      <c r="F442" s="366"/>
      <c r="G442" s="366"/>
      <c r="H442" s="365"/>
      <c r="I442" s="365"/>
      <c r="J442" s="364"/>
      <c r="K442" s="364"/>
      <c r="L442" s="366"/>
      <c r="M442" s="409"/>
      <c r="N442" s="409"/>
      <c r="O442" s="409"/>
      <c r="P442" s="366"/>
      <c r="Q442" s="366"/>
      <c r="R442" s="366"/>
      <c r="S442" s="366"/>
      <c r="T442" s="366"/>
      <c r="U442" s="366"/>
      <c r="V442" s="366"/>
    </row>
    <row r="443" spans="2:22" ht="12.75" customHeight="1" x14ac:dyDescent="0.25">
      <c r="B443" s="366"/>
      <c r="C443" s="366"/>
      <c r="D443" s="366"/>
      <c r="E443" s="366"/>
      <c r="F443" s="366"/>
      <c r="G443" s="366"/>
      <c r="H443" s="365"/>
      <c r="I443" s="365"/>
      <c r="J443" s="364"/>
      <c r="K443" s="364"/>
      <c r="L443" s="366"/>
      <c r="M443" s="409"/>
      <c r="N443" s="409"/>
      <c r="O443" s="409"/>
      <c r="P443" s="366"/>
      <c r="Q443" s="366"/>
      <c r="R443" s="366"/>
      <c r="S443" s="366"/>
      <c r="T443" s="366"/>
      <c r="U443" s="366"/>
      <c r="V443" s="366"/>
    </row>
    <row r="444" spans="2:22" ht="12.75" customHeight="1" x14ac:dyDescent="0.25">
      <c r="B444" s="366"/>
      <c r="C444" s="366"/>
      <c r="D444" s="366"/>
      <c r="E444" s="366"/>
      <c r="F444" s="366"/>
      <c r="G444" s="366"/>
      <c r="H444" s="365"/>
      <c r="I444" s="365"/>
      <c r="J444" s="364"/>
      <c r="K444" s="364"/>
      <c r="L444" s="366"/>
      <c r="M444" s="409"/>
      <c r="N444" s="409"/>
      <c r="O444" s="409"/>
      <c r="P444" s="366"/>
      <c r="Q444" s="366"/>
      <c r="R444" s="366"/>
      <c r="S444" s="366"/>
      <c r="T444" s="366"/>
      <c r="U444" s="366"/>
      <c r="V444" s="366"/>
    </row>
    <row r="445" spans="2:22" ht="12.75" customHeight="1" x14ac:dyDescent="0.25">
      <c r="B445" s="366"/>
      <c r="C445" s="366"/>
      <c r="D445" s="366"/>
      <c r="E445" s="366"/>
      <c r="F445" s="366"/>
      <c r="G445" s="366"/>
      <c r="H445" s="365"/>
      <c r="I445" s="365"/>
      <c r="J445" s="364"/>
      <c r="K445" s="364"/>
      <c r="L445" s="366"/>
      <c r="M445" s="409"/>
      <c r="N445" s="409"/>
      <c r="O445" s="409"/>
      <c r="P445" s="366"/>
      <c r="Q445" s="366"/>
      <c r="R445" s="366"/>
      <c r="S445" s="366"/>
      <c r="T445" s="366"/>
      <c r="U445" s="366"/>
      <c r="V445" s="366"/>
    </row>
    <row r="446" spans="2:22" ht="12.75" customHeight="1" x14ac:dyDescent="0.25">
      <c r="B446" s="366"/>
      <c r="C446" s="366"/>
      <c r="D446" s="366"/>
      <c r="E446" s="366"/>
      <c r="F446" s="366"/>
      <c r="G446" s="366"/>
      <c r="H446" s="365"/>
      <c r="I446" s="365"/>
      <c r="J446" s="364"/>
      <c r="K446" s="364"/>
      <c r="L446" s="366"/>
      <c r="M446" s="409"/>
      <c r="N446" s="409"/>
      <c r="O446" s="409"/>
      <c r="P446" s="366"/>
      <c r="Q446" s="366"/>
      <c r="R446" s="366"/>
      <c r="S446" s="366"/>
      <c r="T446" s="366"/>
      <c r="U446" s="366"/>
      <c r="V446" s="366"/>
    </row>
    <row r="447" spans="2:22" ht="12.75" customHeight="1" x14ac:dyDescent="0.25">
      <c r="B447" s="366"/>
      <c r="C447" s="366"/>
      <c r="D447" s="366"/>
      <c r="E447" s="366"/>
      <c r="F447" s="366"/>
      <c r="G447" s="366"/>
      <c r="H447" s="365"/>
      <c r="I447" s="365"/>
      <c r="J447" s="364"/>
      <c r="K447" s="364"/>
      <c r="L447" s="366"/>
      <c r="M447" s="409"/>
      <c r="N447" s="409"/>
      <c r="O447" s="409"/>
      <c r="P447" s="366"/>
      <c r="Q447" s="366"/>
      <c r="R447" s="366"/>
      <c r="S447" s="366"/>
      <c r="T447" s="366"/>
      <c r="U447" s="366"/>
      <c r="V447" s="366"/>
    </row>
    <row r="448" spans="2:22" ht="12.75" customHeight="1" x14ac:dyDescent="0.25">
      <c r="B448" s="366"/>
      <c r="C448" s="366"/>
      <c r="D448" s="366"/>
      <c r="E448" s="366"/>
      <c r="F448" s="366"/>
      <c r="G448" s="366"/>
      <c r="H448" s="365"/>
      <c r="I448" s="365"/>
      <c r="J448" s="364"/>
      <c r="K448" s="364"/>
      <c r="L448" s="366"/>
      <c r="M448" s="409"/>
      <c r="N448" s="409"/>
      <c r="O448" s="409"/>
      <c r="P448" s="366"/>
      <c r="Q448" s="366"/>
      <c r="R448" s="366"/>
      <c r="S448" s="366"/>
      <c r="T448" s="366"/>
      <c r="U448" s="366"/>
      <c r="V448" s="366"/>
    </row>
    <row r="449" spans="2:22" ht="12.75" customHeight="1" x14ac:dyDescent="0.25">
      <c r="B449" s="366"/>
      <c r="C449" s="366"/>
      <c r="D449" s="366"/>
      <c r="E449" s="366"/>
      <c r="F449" s="366"/>
      <c r="G449" s="366"/>
      <c r="H449" s="365"/>
      <c r="I449" s="365"/>
      <c r="J449" s="364"/>
      <c r="K449" s="364"/>
      <c r="L449" s="366"/>
      <c r="M449" s="409"/>
      <c r="N449" s="409"/>
      <c r="O449" s="409"/>
      <c r="P449" s="366"/>
      <c r="Q449" s="366"/>
      <c r="R449" s="366"/>
      <c r="S449" s="366"/>
      <c r="T449" s="366"/>
      <c r="U449" s="366"/>
      <c r="V449" s="366"/>
    </row>
    <row r="450" spans="2:22" ht="12.75" customHeight="1" x14ac:dyDescent="0.25">
      <c r="B450" s="366"/>
      <c r="C450" s="366"/>
      <c r="D450" s="366"/>
      <c r="E450" s="366"/>
      <c r="F450" s="366"/>
      <c r="G450" s="366"/>
      <c r="H450" s="365"/>
      <c r="I450" s="365"/>
      <c r="J450" s="364"/>
      <c r="K450" s="364"/>
      <c r="L450" s="366"/>
      <c r="M450" s="409"/>
      <c r="N450" s="409"/>
      <c r="O450" s="409"/>
      <c r="P450" s="366"/>
      <c r="Q450" s="366"/>
      <c r="R450" s="366"/>
      <c r="S450" s="366"/>
      <c r="T450" s="366"/>
      <c r="U450" s="366"/>
      <c r="V450" s="366"/>
    </row>
    <row r="451" spans="2:22" ht="12.75" customHeight="1" x14ac:dyDescent="0.25">
      <c r="B451" s="366"/>
      <c r="C451" s="366"/>
      <c r="D451" s="366"/>
      <c r="E451" s="366"/>
      <c r="F451" s="366"/>
      <c r="G451" s="366"/>
      <c r="H451" s="365"/>
      <c r="I451" s="365"/>
      <c r="J451" s="364"/>
      <c r="K451" s="364"/>
      <c r="L451" s="366"/>
      <c r="M451" s="409"/>
      <c r="N451" s="409"/>
      <c r="O451" s="409"/>
      <c r="P451" s="366"/>
      <c r="Q451" s="366"/>
      <c r="R451" s="366"/>
      <c r="S451" s="366"/>
      <c r="T451" s="366"/>
      <c r="U451" s="366"/>
      <c r="V451" s="366"/>
    </row>
    <row r="452" spans="2:22" ht="12.75" customHeight="1" x14ac:dyDescent="0.25">
      <c r="B452" s="366"/>
      <c r="C452" s="366"/>
      <c r="D452" s="366"/>
      <c r="E452" s="366"/>
      <c r="F452" s="366"/>
      <c r="G452" s="366"/>
      <c r="H452" s="365"/>
      <c r="I452" s="365"/>
      <c r="J452" s="364"/>
      <c r="K452" s="364"/>
      <c r="L452" s="366"/>
      <c r="M452" s="409"/>
      <c r="N452" s="409"/>
      <c r="O452" s="409"/>
      <c r="P452" s="366"/>
      <c r="Q452" s="366"/>
      <c r="R452" s="366"/>
      <c r="S452" s="366"/>
      <c r="T452" s="366"/>
      <c r="U452" s="366"/>
      <c r="V452" s="366"/>
    </row>
    <row r="453" spans="2:22" ht="12.75" customHeight="1" x14ac:dyDescent="0.25">
      <c r="B453" s="366"/>
      <c r="C453" s="366"/>
      <c r="D453" s="366"/>
      <c r="E453" s="366"/>
      <c r="F453" s="366"/>
      <c r="G453" s="366"/>
      <c r="H453" s="365"/>
      <c r="I453" s="365"/>
      <c r="J453" s="364"/>
      <c r="K453" s="364"/>
      <c r="L453" s="366"/>
      <c r="M453" s="409"/>
      <c r="N453" s="409"/>
      <c r="O453" s="409"/>
      <c r="P453" s="366"/>
      <c r="Q453" s="366"/>
      <c r="R453" s="366"/>
      <c r="S453" s="366"/>
      <c r="T453" s="366"/>
      <c r="U453" s="366"/>
      <c r="V453" s="366"/>
    </row>
    <row r="454" spans="2:22" ht="12.75" customHeight="1" x14ac:dyDescent="0.25">
      <c r="B454" s="366"/>
      <c r="C454" s="366"/>
      <c r="D454" s="366"/>
      <c r="E454" s="366"/>
      <c r="F454" s="366"/>
      <c r="G454" s="366"/>
      <c r="H454" s="365"/>
      <c r="I454" s="365"/>
      <c r="J454" s="364"/>
      <c r="K454" s="364"/>
      <c r="L454" s="366"/>
      <c r="M454" s="409"/>
      <c r="N454" s="409"/>
      <c r="O454" s="409"/>
      <c r="P454" s="366"/>
      <c r="Q454" s="366"/>
      <c r="R454" s="366"/>
      <c r="S454" s="366"/>
      <c r="T454" s="366"/>
      <c r="U454" s="366"/>
      <c r="V454" s="366"/>
    </row>
    <row r="455" spans="2:22" ht="12.75" customHeight="1" x14ac:dyDescent="0.25">
      <c r="B455" s="366"/>
      <c r="C455" s="366"/>
      <c r="D455" s="366"/>
      <c r="E455" s="366"/>
      <c r="F455" s="366"/>
      <c r="G455" s="366"/>
      <c r="H455" s="365"/>
      <c r="I455" s="365"/>
      <c r="J455" s="364"/>
      <c r="K455" s="364"/>
      <c r="L455" s="366"/>
      <c r="M455" s="409"/>
      <c r="N455" s="409"/>
      <c r="O455" s="409"/>
      <c r="P455" s="366"/>
      <c r="Q455" s="366"/>
      <c r="R455" s="366"/>
      <c r="S455" s="366"/>
      <c r="T455" s="366"/>
      <c r="U455" s="366"/>
      <c r="V455" s="366"/>
    </row>
    <row r="456" spans="2:22" ht="12.75" customHeight="1" x14ac:dyDescent="0.25">
      <c r="B456" s="366"/>
      <c r="C456" s="366"/>
      <c r="D456" s="366"/>
      <c r="E456" s="366"/>
      <c r="F456" s="366"/>
      <c r="G456" s="366"/>
      <c r="H456" s="365"/>
      <c r="I456" s="365"/>
      <c r="J456" s="364"/>
      <c r="K456" s="364"/>
      <c r="L456" s="366"/>
      <c r="M456" s="409"/>
      <c r="N456" s="409"/>
      <c r="O456" s="409"/>
      <c r="P456" s="366"/>
      <c r="Q456" s="366"/>
      <c r="R456" s="366"/>
      <c r="S456" s="366"/>
      <c r="T456" s="366"/>
      <c r="U456" s="366"/>
      <c r="V456" s="366"/>
    </row>
    <row r="457" spans="2:22" ht="12.75" customHeight="1" x14ac:dyDescent="0.25">
      <c r="B457" s="366"/>
      <c r="C457" s="366"/>
      <c r="D457" s="366"/>
      <c r="E457" s="366"/>
      <c r="F457" s="366"/>
      <c r="G457" s="366"/>
      <c r="H457" s="365"/>
      <c r="I457" s="365"/>
      <c r="J457" s="364"/>
      <c r="K457" s="364"/>
      <c r="L457" s="366"/>
      <c r="M457" s="409"/>
      <c r="N457" s="409"/>
      <c r="O457" s="409"/>
      <c r="P457" s="366"/>
      <c r="Q457" s="366"/>
      <c r="R457" s="366"/>
      <c r="S457" s="366"/>
      <c r="T457" s="366"/>
      <c r="U457" s="366"/>
      <c r="V457" s="366"/>
    </row>
    <row r="458" spans="2:22" ht="12.75" customHeight="1" x14ac:dyDescent="0.25">
      <c r="B458" s="366"/>
      <c r="C458" s="366"/>
      <c r="D458" s="366"/>
      <c r="E458" s="366"/>
      <c r="F458" s="366"/>
      <c r="G458" s="366"/>
      <c r="H458" s="365"/>
      <c r="I458" s="365"/>
      <c r="J458" s="364"/>
      <c r="K458" s="364"/>
      <c r="L458" s="366"/>
      <c r="M458" s="409"/>
      <c r="N458" s="409"/>
      <c r="O458" s="409"/>
      <c r="P458" s="366"/>
      <c r="Q458" s="366"/>
      <c r="R458" s="366"/>
      <c r="S458" s="366"/>
      <c r="T458" s="366"/>
      <c r="U458" s="366"/>
      <c r="V458" s="366"/>
    </row>
    <row r="459" spans="2:22" ht="12.75" customHeight="1" x14ac:dyDescent="0.25">
      <c r="B459" s="366"/>
      <c r="C459" s="366"/>
      <c r="D459" s="366"/>
      <c r="E459" s="366"/>
      <c r="F459" s="366"/>
      <c r="G459" s="366"/>
      <c r="H459" s="365"/>
      <c r="I459" s="365"/>
      <c r="J459" s="364"/>
      <c r="K459" s="364"/>
      <c r="L459" s="366"/>
      <c r="M459" s="409"/>
      <c r="N459" s="409"/>
      <c r="O459" s="409"/>
      <c r="P459" s="366"/>
      <c r="Q459" s="366"/>
      <c r="R459" s="366"/>
      <c r="S459" s="366"/>
      <c r="T459" s="366"/>
      <c r="U459" s="366"/>
      <c r="V459" s="366"/>
    </row>
    <row r="460" spans="2:22" ht="12.75" customHeight="1" x14ac:dyDescent="0.25">
      <c r="B460" s="366"/>
      <c r="C460" s="366"/>
      <c r="D460" s="366"/>
      <c r="E460" s="366"/>
      <c r="F460" s="366"/>
      <c r="G460" s="366"/>
      <c r="H460" s="365"/>
      <c r="I460" s="365"/>
      <c r="J460" s="364"/>
      <c r="K460" s="364"/>
      <c r="L460" s="366"/>
      <c r="M460" s="409"/>
      <c r="N460" s="409"/>
      <c r="O460" s="409"/>
      <c r="P460" s="366"/>
      <c r="Q460" s="366"/>
      <c r="R460" s="366"/>
      <c r="S460" s="366"/>
      <c r="T460" s="366"/>
      <c r="U460" s="366"/>
      <c r="V460" s="366"/>
    </row>
    <row r="461" spans="2:22" ht="12.75" customHeight="1" x14ac:dyDescent="0.25">
      <c r="B461" s="366"/>
      <c r="C461" s="366"/>
      <c r="D461" s="366"/>
      <c r="E461" s="366"/>
      <c r="F461" s="366"/>
      <c r="G461" s="366"/>
      <c r="H461" s="365"/>
      <c r="I461" s="365"/>
      <c r="J461" s="364"/>
      <c r="K461" s="364"/>
      <c r="L461" s="366"/>
      <c r="M461" s="409"/>
      <c r="N461" s="409"/>
      <c r="O461" s="409"/>
      <c r="P461" s="366"/>
      <c r="Q461" s="366"/>
      <c r="R461" s="366"/>
      <c r="S461" s="366"/>
      <c r="T461" s="366"/>
      <c r="U461" s="366"/>
      <c r="V461" s="366"/>
    </row>
    <row r="462" spans="2:22" ht="12.75" customHeight="1" x14ac:dyDescent="0.25">
      <c r="B462" s="366"/>
      <c r="C462" s="366"/>
      <c r="D462" s="366"/>
      <c r="E462" s="366"/>
      <c r="F462" s="366"/>
      <c r="G462" s="366"/>
      <c r="H462" s="365"/>
      <c r="I462" s="365"/>
      <c r="J462" s="364"/>
      <c r="K462" s="364"/>
      <c r="L462" s="366"/>
      <c r="M462" s="409"/>
      <c r="N462" s="409"/>
      <c r="O462" s="409"/>
      <c r="P462" s="366"/>
      <c r="Q462" s="366"/>
      <c r="R462" s="366"/>
      <c r="S462" s="366"/>
      <c r="T462" s="366"/>
      <c r="U462" s="366"/>
      <c r="V462" s="366"/>
    </row>
    <row r="463" spans="2:22" ht="12.75" customHeight="1" x14ac:dyDescent="0.25">
      <c r="B463" s="366"/>
      <c r="C463" s="366"/>
      <c r="D463" s="366"/>
      <c r="E463" s="366"/>
      <c r="F463" s="366"/>
      <c r="G463" s="366"/>
      <c r="H463" s="365"/>
      <c r="I463" s="365"/>
      <c r="J463" s="364"/>
      <c r="K463" s="364"/>
      <c r="L463" s="366"/>
      <c r="M463" s="409"/>
      <c r="N463" s="409"/>
      <c r="O463" s="409"/>
      <c r="P463" s="366"/>
      <c r="Q463" s="366"/>
      <c r="R463" s="366"/>
      <c r="S463" s="366"/>
      <c r="T463" s="366"/>
      <c r="U463" s="366"/>
      <c r="V463" s="366"/>
    </row>
    <row r="464" spans="2:22" ht="12.75" customHeight="1" x14ac:dyDescent="0.25">
      <c r="B464" s="366"/>
      <c r="C464" s="366"/>
      <c r="D464" s="366"/>
      <c r="E464" s="366"/>
      <c r="F464" s="366"/>
      <c r="G464" s="366"/>
      <c r="H464" s="365"/>
      <c r="I464" s="365"/>
      <c r="J464" s="364"/>
      <c r="K464" s="364"/>
      <c r="L464" s="366"/>
      <c r="M464" s="409"/>
      <c r="N464" s="409"/>
      <c r="O464" s="409"/>
      <c r="P464" s="366"/>
      <c r="Q464" s="366"/>
      <c r="R464" s="366"/>
      <c r="S464" s="366"/>
      <c r="T464" s="366"/>
      <c r="U464" s="366"/>
      <c r="V464" s="366"/>
    </row>
    <row r="465" spans="2:22" ht="12.75" customHeight="1" x14ac:dyDescent="0.25">
      <c r="B465" s="366"/>
      <c r="C465" s="366"/>
      <c r="D465" s="366"/>
      <c r="E465" s="366"/>
      <c r="F465" s="366"/>
      <c r="G465" s="366"/>
      <c r="H465" s="365"/>
      <c r="I465" s="365"/>
      <c r="J465" s="364"/>
      <c r="K465" s="364"/>
      <c r="L465" s="366"/>
      <c r="M465" s="409"/>
      <c r="N465" s="409"/>
      <c r="O465" s="409"/>
      <c r="P465" s="366"/>
      <c r="Q465" s="366"/>
      <c r="R465" s="366"/>
      <c r="S465" s="366"/>
      <c r="T465" s="366"/>
      <c r="U465" s="366"/>
      <c r="V465" s="366"/>
    </row>
    <row r="466" spans="2:22" ht="12.75" customHeight="1" x14ac:dyDescent="0.25">
      <c r="B466" s="366"/>
      <c r="C466" s="366"/>
      <c r="D466" s="366"/>
      <c r="E466" s="366"/>
      <c r="F466" s="366"/>
      <c r="G466" s="366"/>
      <c r="H466" s="365"/>
      <c r="I466" s="365"/>
      <c r="J466" s="364"/>
      <c r="K466" s="364"/>
      <c r="L466" s="366"/>
      <c r="M466" s="409"/>
      <c r="N466" s="409"/>
      <c r="O466" s="409"/>
      <c r="P466" s="366"/>
      <c r="Q466" s="366"/>
      <c r="R466" s="366"/>
      <c r="S466" s="366"/>
      <c r="T466" s="366"/>
      <c r="U466" s="366"/>
      <c r="V466" s="366"/>
    </row>
    <row r="467" spans="2:22" ht="12.75" customHeight="1" x14ac:dyDescent="0.25">
      <c r="B467" s="366"/>
      <c r="C467" s="366"/>
      <c r="D467" s="366"/>
      <c r="E467" s="366"/>
      <c r="F467" s="366"/>
      <c r="G467" s="366"/>
      <c r="H467" s="365"/>
      <c r="I467" s="365"/>
      <c r="J467" s="364"/>
      <c r="K467" s="364"/>
      <c r="L467" s="366"/>
      <c r="M467" s="409"/>
      <c r="N467" s="409"/>
      <c r="O467" s="409"/>
      <c r="P467" s="366"/>
      <c r="Q467" s="366"/>
      <c r="R467" s="366"/>
      <c r="S467" s="366"/>
      <c r="T467" s="366"/>
      <c r="U467" s="366"/>
      <c r="V467" s="366"/>
    </row>
    <row r="468" spans="2:22" ht="12.75" customHeight="1" x14ac:dyDescent="0.25">
      <c r="B468" s="366"/>
      <c r="C468" s="366"/>
      <c r="D468" s="366"/>
      <c r="E468" s="366"/>
      <c r="F468" s="366"/>
      <c r="G468" s="366"/>
      <c r="H468" s="365"/>
      <c r="I468" s="365"/>
      <c r="J468" s="364"/>
      <c r="K468" s="364"/>
      <c r="L468" s="366"/>
      <c r="M468" s="409"/>
      <c r="N468" s="409"/>
      <c r="O468" s="409"/>
      <c r="P468" s="366"/>
      <c r="Q468" s="366"/>
      <c r="R468" s="366"/>
      <c r="S468" s="366"/>
      <c r="T468" s="366"/>
      <c r="U468" s="366"/>
      <c r="V468" s="366"/>
    </row>
    <row r="469" spans="2:22" ht="12.75" customHeight="1" x14ac:dyDescent="0.25">
      <c r="B469" s="366"/>
      <c r="C469" s="366"/>
      <c r="D469" s="366"/>
      <c r="E469" s="366"/>
      <c r="F469" s="366"/>
      <c r="G469" s="366"/>
      <c r="H469" s="365"/>
      <c r="I469" s="365"/>
      <c r="J469" s="364"/>
      <c r="K469" s="364"/>
      <c r="L469" s="366"/>
      <c r="M469" s="409"/>
      <c r="N469" s="409"/>
      <c r="O469" s="409"/>
      <c r="P469" s="366"/>
      <c r="Q469" s="366"/>
      <c r="R469" s="366"/>
      <c r="S469" s="366"/>
      <c r="T469" s="366"/>
      <c r="U469" s="366"/>
      <c r="V469" s="366"/>
    </row>
    <row r="470" spans="2:22" ht="12.75" customHeight="1" x14ac:dyDescent="0.25">
      <c r="B470" s="366"/>
      <c r="C470" s="366"/>
      <c r="D470" s="366"/>
      <c r="E470" s="366"/>
      <c r="F470" s="366"/>
      <c r="G470" s="366"/>
      <c r="H470" s="365"/>
      <c r="I470" s="365"/>
      <c r="J470" s="364"/>
      <c r="K470" s="364"/>
      <c r="L470" s="366"/>
      <c r="M470" s="409"/>
      <c r="N470" s="409"/>
      <c r="O470" s="409"/>
      <c r="P470" s="366"/>
      <c r="Q470" s="366"/>
      <c r="R470" s="366"/>
      <c r="S470" s="366"/>
      <c r="T470" s="366"/>
      <c r="U470" s="366"/>
      <c r="V470" s="366"/>
    </row>
    <row r="471" spans="2:22" ht="12.75" customHeight="1" x14ac:dyDescent="0.25">
      <c r="B471" s="366"/>
      <c r="C471" s="366"/>
      <c r="D471" s="366"/>
      <c r="E471" s="366"/>
      <c r="F471" s="366"/>
      <c r="G471" s="366"/>
      <c r="H471" s="365"/>
      <c r="I471" s="365"/>
      <c r="J471" s="364"/>
      <c r="K471" s="364"/>
      <c r="L471" s="366"/>
      <c r="M471" s="409"/>
      <c r="N471" s="409"/>
      <c r="O471" s="409"/>
      <c r="P471" s="366"/>
      <c r="Q471" s="366"/>
      <c r="R471" s="366"/>
      <c r="S471" s="366"/>
      <c r="T471" s="366"/>
      <c r="U471" s="366"/>
      <c r="V471" s="366"/>
    </row>
    <row r="472" spans="2:22" ht="12.75" customHeight="1" x14ac:dyDescent="0.25">
      <c r="B472" s="366"/>
      <c r="C472" s="366"/>
      <c r="D472" s="366"/>
      <c r="E472" s="366"/>
      <c r="F472" s="366"/>
      <c r="G472" s="366"/>
      <c r="H472" s="365"/>
      <c r="I472" s="365"/>
      <c r="J472" s="364"/>
      <c r="K472" s="364"/>
      <c r="L472" s="366"/>
      <c r="M472" s="409"/>
      <c r="N472" s="409"/>
      <c r="O472" s="409"/>
      <c r="P472" s="366"/>
      <c r="Q472" s="366"/>
      <c r="R472" s="366"/>
      <c r="S472" s="366"/>
      <c r="T472" s="366"/>
      <c r="U472" s="366"/>
      <c r="V472" s="366"/>
    </row>
    <row r="473" spans="2:22" ht="12.75" customHeight="1" x14ac:dyDescent="0.25">
      <c r="B473" s="366"/>
      <c r="C473" s="366"/>
      <c r="D473" s="366"/>
      <c r="E473" s="366"/>
      <c r="F473" s="366"/>
      <c r="G473" s="366"/>
      <c r="H473" s="365"/>
      <c r="I473" s="365"/>
      <c r="J473" s="364"/>
      <c r="K473" s="364"/>
      <c r="L473" s="366"/>
      <c r="M473" s="409"/>
      <c r="N473" s="409"/>
      <c r="O473" s="409"/>
      <c r="P473" s="366"/>
      <c r="Q473" s="366"/>
      <c r="R473" s="366"/>
      <c r="S473" s="366"/>
      <c r="T473" s="366"/>
      <c r="U473" s="366"/>
      <c r="V473" s="366"/>
    </row>
    <row r="474" spans="2:22" ht="12.75" customHeight="1" x14ac:dyDescent="0.25">
      <c r="B474" s="366"/>
      <c r="C474" s="366"/>
      <c r="D474" s="366"/>
      <c r="E474" s="366"/>
      <c r="F474" s="366"/>
      <c r="G474" s="366"/>
      <c r="H474" s="365"/>
      <c r="I474" s="365"/>
      <c r="J474" s="364"/>
      <c r="K474" s="364"/>
      <c r="L474" s="366"/>
      <c r="M474" s="409"/>
      <c r="N474" s="409"/>
      <c r="O474" s="409"/>
      <c r="P474" s="366"/>
      <c r="Q474" s="366"/>
      <c r="R474" s="366"/>
      <c r="S474" s="366"/>
      <c r="T474" s="366"/>
      <c r="U474" s="366"/>
      <c r="V474" s="366"/>
    </row>
    <row r="475" spans="2:22" ht="12.75" customHeight="1" x14ac:dyDescent="0.25">
      <c r="B475" s="366"/>
      <c r="C475" s="366"/>
      <c r="D475" s="366"/>
      <c r="E475" s="366"/>
      <c r="F475" s="366"/>
      <c r="G475" s="366"/>
      <c r="H475" s="365"/>
      <c r="I475" s="365"/>
      <c r="J475" s="364"/>
      <c r="K475" s="364"/>
      <c r="L475" s="366"/>
      <c r="M475" s="409"/>
      <c r="N475" s="409"/>
      <c r="O475" s="409"/>
      <c r="P475" s="366"/>
      <c r="Q475" s="366"/>
      <c r="R475" s="366"/>
      <c r="S475" s="366"/>
      <c r="T475" s="366"/>
      <c r="U475" s="366"/>
      <c r="V475" s="366"/>
    </row>
    <row r="476" spans="2:22" ht="12.75" customHeight="1" x14ac:dyDescent="0.25">
      <c r="B476" s="366"/>
      <c r="C476" s="366"/>
      <c r="D476" s="366"/>
      <c r="E476" s="366"/>
      <c r="F476" s="366"/>
      <c r="G476" s="366"/>
      <c r="H476" s="365"/>
      <c r="I476" s="365"/>
      <c r="J476" s="364"/>
      <c r="K476" s="364"/>
      <c r="L476" s="366"/>
      <c r="M476" s="409"/>
      <c r="N476" s="409"/>
      <c r="O476" s="409"/>
      <c r="P476" s="366"/>
      <c r="Q476" s="366"/>
      <c r="R476" s="366"/>
      <c r="S476" s="366"/>
      <c r="T476" s="366"/>
      <c r="U476" s="366"/>
      <c r="V476" s="366"/>
    </row>
    <row r="477" spans="2:22" ht="12.75" customHeight="1" x14ac:dyDescent="0.25">
      <c r="B477" s="366"/>
      <c r="C477" s="366"/>
      <c r="D477" s="366"/>
      <c r="E477" s="366"/>
      <c r="F477" s="366"/>
      <c r="G477" s="366"/>
      <c r="H477" s="365"/>
      <c r="I477" s="365"/>
      <c r="J477" s="364"/>
      <c r="K477" s="364"/>
      <c r="L477" s="366"/>
      <c r="M477" s="409"/>
      <c r="N477" s="409"/>
      <c r="O477" s="409"/>
      <c r="P477" s="366"/>
      <c r="Q477" s="366"/>
      <c r="R477" s="366"/>
      <c r="S477" s="366"/>
      <c r="T477" s="366"/>
      <c r="U477" s="366"/>
      <c r="V477" s="366"/>
    </row>
    <row r="478" spans="2:22" ht="12.75" customHeight="1" x14ac:dyDescent="0.25">
      <c r="B478" s="366"/>
      <c r="C478" s="366"/>
      <c r="D478" s="366"/>
      <c r="E478" s="366"/>
      <c r="F478" s="366"/>
      <c r="G478" s="366"/>
      <c r="H478" s="365"/>
      <c r="I478" s="365"/>
      <c r="J478" s="364"/>
      <c r="K478" s="364"/>
      <c r="L478" s="366"/>
      <c r="M478" s="409"/>
      <c r="N478" s="409"/>
      <c r="O478" s="409"/>
      <c r="P478" s="366"/>
      <c r="Q478" s="366"/>
      <c r="R478" s="366"/>
      <c r="S478" s="366"/>
      <c r="T478" s="366"/>
      <c r="U478" s="366"/>
      <c r="V478" s="366"/>
    </row>
    <row r="479" spans="2:22" ht="12.75" customHeight="1" x14ac:dyDescent="0.25">
      <c r="B479" s="366"/>
      <c r="C479" s="366"/>
      <c r="D479" s="366"/>
      <c r="E479" s="366"/>
      <c r="F479" s="366"/>
      <c r="G479" s="366"/>
      <c r="H479" s="365"/>
      <c r="I479" s="365"/>
      <c r="J479" s="364"/>
      <c r="K479" s="364"/>
      <c r="L479" s="366"/>
      <c r="M479" s="409"/>
      <c r="N479" s="409"/>
      <c r="O479" s="409"/>
      <c r="P479" s="366"/>
      <c r="Q479" s="366"/>
      <c r="R479" s="366"/>
      <c r="S479" s="366"/>
      <c r="T479" s="366"/>
      <c r="U479" s="366"/>
      <c r="V479" s="366"/>
    </row>
    <row r="480" spans="2:22" ht="12.75" customHeight="1" x14ac:dyDescent="0.25">
      <c r="B480" s="366"/>
      <c r="C480" s="366"/>
      <c r="D480" s="366"/>
      <c r="E480" s="366"/>
      <c r="F480" s="366"/>
      <c r="G480" s="366"/>
      <c r="H480" s="365"/>
      <c r="I480" s="365"/>
      <c r="J480" s="364"/>
      <c r="K480" s="364"/>
      <c r="L480" s="366"/>
      <c r="M480" s="409"/>
      <c r="N480" s="409"/>
      <c r="O480" s="409"/>
      <c r="P480" s="366"/>
      <c r="Q480" s="366"/>
      <c r="R480" s="366"/>
      <c r="S480" s="366"/>
      <c r="T480" s="366"/>
      <c r="U480" s="366"/>
      <c r="V480" s="366"/>
    </row>
    <row r="481" spans="2:22" ht="12.75" customHeight="1" x14ac:dyDescent="0.25">
      <c r="B481" s="366"/>
      <c r="C481" s="366"/>
      <c r="D481" s="366"/>
      <c r="E481" s="366"/>
      <c r="F481" s="366"/>
      <c r="G481" s="366"/>
      <c r="H481" s="365"/>
      <c r="I481" s="365"/>
      <c r="J481" s="364"/>
      <c r="K481" s="364"/>
      <c r="L481" s="366"/>
      <c r="M481" s="409"/>
      <c r="N481" s="409"/>
      <c r="O481" s="409"/>
      <c r="P481" s="366"/>
      <c r="Q481" s="366"/>
      <c r="R481" s="366"/>
      <c r="S481" s="366"/>
      <c r="T481" s="366"/>
      <c r="U481" s="366"/>
      <c r="V481" s="366"/>
    </row>
    <row r="482" spans="2:22" ht="12.75" customHeight="1" x14ac:dyDescent="0.25">
      <c r="B482" s="366"/>
      <c r="C482" s="366"/>
      <c r="D482" s="366"/>
      <c r="E482" s="366"/>
      <c r="F482" s="366"/>
      <c r="G482" s="366"/>
      <c r="H482" s="365"/>
      <c r="I482" s="365"/>
      <c r="J482" s="364"/>
      <c r="K482" s="364"/>
      <c r="L482" s="366"/>
      <c r="M482" s="409"/>
      <c r="N482" s="409"/>
      <c r="O482" s="409"/>
      <c r="P482" s="366"/>
      <c r="Q482" s="366"/>
      <c r="R482" s="366"/>
      <c r="S482" s="366"/>
      <c r="T482" s="366"/>
      <c r="U482" s="366"/>
      <c r="V482" s="366"/>
    </row>
    <row r="483" spans="2:22" ht="12.75" customHeight="1" x14ac:dyDescent="0.25">
      <c r="B483" s="366"/>
      <c r="C483" s="366"/>
      <c r="D483" s="366"/>
      <c r="E483" s="366"/>
      <c r="F483" s="366"/>
      <c r="G483" s="366"/>
      <c r="H483" s="365"/>
      <c r="I483" s="365"/>
      <c r="J483" s="364"/>
      <c r="K483" s="364"/>
      <c r="L483" s="366"/>
      <c r="M483" s="409"/>
      <c r="N483" s="409"/>
      <c r="O483" s="409"/>
      <c r="P483" s="366"/>
      <c r="Q483" s="366"/>
      <c r="R483" s="366"/>
      <c r="S483" s="366"/>
      <c r="T483" s="366"/>
      <c r="U483" s="366"/>
      <c r="V483" s="366"/>
    </row>
    <row r="484" spans="2:22" ht="12.75" customHeight="1" x14ac:dyDescent="0.25">
      <c r="B484" s="366"/>
      <c r="C484" s="366"/>
      <c r="D484" s="366"/>
      <c r="E484" s="366"/>
      <c r="F484" s="366"/>
      <c r="G484" s="366"/>
      <c r="H484" s="365"/>
      <c r="I484" s="365"/>
      <c r="J484" s="364"/>
      <c r="K484" s="364"/>
      <c r="L484" s="366"/>
      <c r="M484" s="409"/>
      <c r="N484" s="409"/>
      <c r="O484" s="409"/>
      <c r="P484" s="366"/>
      <c r="Q484" s="366"/>
      <c r="R484" s="366"/>
      <c r="S484" s="366"/>
      <c r="T484" s="366"/>
      <c r="U484" s="366"/>
      <c r="V484" s="366"/>
    </row>
    <row r="485" spans="2:22" ht="12.75" customHeight="1" x14ac:dyDescent="0.25">
      <c r="B485" s="366"/>
      <c r="C485" s="366"/>
      <c r="D485" s="366"/>
      <c r="E485" s="366"/>
      <c r="F485" s="366"/>
      <c r="G485" s="366"/>
      <c r="H485" s="365"/>
      <c r="I485" s="365"/>
      <c r="J485" s="364"/>
      <c r="K485" s="364"/>
      <c r="L485" s="366"/>
      <c r="M485" s="409"/>
      <c r="N485" s="409"/>
      <c r="O485" s="409"/>
      <c r="P485" s="366"/>
      <c r="Q485" s="366"/>
      <c r="R485" s="366"/>
      <c r="S485" s="366"/>
      <c r="T485" s="366"/>
      <c r="U485" s="366"/>
      <c r="V485" s="366"/>
    </row>
    <row r="486" spans="2:22" ht="12.75" customHeight="1" x14ac:dyDescent="0.25">
      <c r="B486" s="366"/>
      <c r="C486" s="366"/>
      <c r="D486" s="366"/>
      <c r="E486" s="366"/>
      <c r="F486" s="366"/>
      <c r="G486" s="366"/>
      <c r="H486" s="365"/>
      <c r="I486" s="365"/>
      <c r="J486" s="364"/>
      <c r="K486" s="364"/>
      <c r="L486" s="366"/>
      <c r="M486" s="409"/>
      <c r="N486" s="409"/>
      <c r="O486" s="409"/>
      <c r="P486" s="366"/>
      <c r="Q486" s="366"/>
      <c r="R486" s="366"/>
      <c r="S486" s="366"/>
      <c r="T486" s="366"/>
      <c r="U486" s="366"/>
      <c r="V486" s="366"/>
    </row>
    <row r="487" spans="2:22" ht="12.75" customHeight="1" x14ac:dyDescent="0.25">
      <c r="B487" s="366"/>
      <c r="C487" s="366"/>
      <c r="D487" s="366"/>
      <c r="E487" s="366"/>
      <c r="F487" s="366"/>
      <c r="G487" s="366"/>
      <c r="H487" s="365"/>
      <c r="I487" s="365"/>
      <c r="J487" s="364"/>
      <c r="K487" s="364"/>
      <c r="L487" s="366"/>
      <c r="M487" s="409"/>
      <c r="N487" s="409"/>
      <c r="O487" s="409"/>
      <c r="P487" s="366"/>
      <c r="Q487" s="366"/>
      <c r="R487" s="366"/>
      <c r="S487" s="366"/>
      <c r="T487" s="366"/>
      <c r="U487" s="366"/>
      <c r="V487" s="366"/>
    </row>
    <row r="488" spans="2:22" ht="12.75" customHeight="1" x14ac:dyDescent="0.25">
      <c r="B488" s="366"/>
      <c r="C488" s="366"/>
      <c r="D488" s="366"/>
      <c r="E488" s="366"/>
      <c r="F488" s="366"/>
      <c r="G488" s="366"/>
      <c r="H488" s="365"/>
      <c r="I488" s="365"/>
      <c r="J488" s="364"/>
      <c r="K488" s="364"/>
      <c r="L488" s="366"/>
      <c r="M488" s="409"/>
      <c r="N488" s="409"/>
      <c r="O488" s="409"/>
      <c r="P488" s="366"/>
      <c r="Q488" s="366"/>
      <c r="R488" s="366"/>
      <c r="S488" s="366"/>
      <c r="T488" s="366"/>
      <c r="U488" s="366"/>
      <c r="V488" s="366"/>
    </row>
    <row r="489" spans="2:22" ht="12.75" customHeight="1" x14ac:dyDescent="0.25">
      <c r="B489" s="366"/>
      <c r="C489" s="366"/>
      <c r="D489" s="366"/>
      <c r="E489" s="366"/>
      <c r="F489" s="366"/>
      <c r="G489" s="366"/>
      <c r="H489" s="365"/>
      <c r="I489" s="365"/>
      <c r="J489" s="364"/>
      <c r="K489" s="364"/>
      <c r="L489" s="366"/>
      <c r="M489" s="409"/>
      <c r="N489" s="409"/>
      <c r="O489" s="409"/>
      <c r="P489" s="366"/>
      <c r="Q489" s="366"/>
      <c r="R489" s="366"/>
      <c r="S489" s="366"/>
      <c r="T489" s="366"/>
      <c r="U489" s="366"/>
      <c r="V489" s="366"/>
    </row>
    <row r="490" spans="2:22" ht="12.75" customHeight="1" x14ac:dyDescent="0.25">
      <c r="B490" s="366"/>
      <c r="C490" s="366"/>
      <c r="D490" s="366"/>
      <c r="E490" s="366"/>
      <c r="F490" s="366"/>
      <c r="G490" s="366"/>
      <c r="H490" s="365"/>
      <c r="I490" s="365"/>
      <c r="J490" s="364"/>
      <c r="K490" s="364"/>
      <c r="L490" s="366"/>
      <c r="M490" s="409"/>
      <c r="N490" s="409"/>
      <c r="O490" s="409"/>
      <c r="P490" s="366"/>
      <c r="Q490" s="366"/>
      <c r="R490" s="366"/>
      <c r="S490" s="366"/>
      <c r="T490" s="366"/>
      <c r="U490" s="366"/>
      <c r="V490" s="366"/>
    </row>
    <row r="491" spans="2:22" ht="12.75" customHeight="1" x14ac:dyDescent="0.25">
      <c r="B491" s="366"/>
      <c r="C491" s="366"/>
      <c r="D491" s="366"/>
      <c r="E491" s="366"/>
      <c r="F491" s="366"/>
      <c r="G491" s="366"/>
      <c r="H491" s="365"/>
      <c r="I491" s="365"/>
      <c r="J491" s="364"/>
      <c r="K491" s="364"/>
      <c r="L491" s="366"/>
      <c r="M491" s="409"/>
      <c r="N491" s="409"/>
      <c r="O491" s="409"/>
      <c r="P491" s="366"/>
      <c r="Q491" s="366"/>
      <c r="R491" s="366"/>
      <c r="S491" s="366"/>
      <c r="T491" s="366"/>
      <c r="U491" s="366"/>
      <c r="V491" s="366"/>
    </row>
    <row r="492" spans="2:22" ht="12.75" customHeight="1" x14ac:dyDescent="0.25">
      <c r="B492" s="366"/>
      <c r="C492" s="366"/>
      <c r="D492" s="366"/>
      <c r="E492" s="366"/>
      <c r="F492" s="366"/>
      <c r="G492" s="366"/>
      <c r="H492" s="365"/>
      <c r="I492" s="365"/>
      <c r="J492" s="364"/>
      <c r="K492" s="364"/>
      <c r="L492" s="366"/>
      <c r="M492" s="409"/>
      <c r="N492" s="409"/>
      <c r="O492" s="409"/>
      <c r="P492" s="366"/>
      <c r="Q492" s="366"/>
      <c r="R492" s="366"/>
      <c r="S492" s="366"/>
      <c r="T492" s="366"/>
      <c r="U492" s="366"/>
      <c r="V492" s="366"/>
    </row>
    <row r="493" spans="2:22" ht="12.75" customHeight="1" x14ac:dyDescent="0.25">
      <c r="B493" s="366"/>
      <c r="C493" s="366"/>
      <c r="D493" s="366"/>
      <c r="E493" s="366"/>
      <c r="F493" s="366"/>
      <c r="G493" s="366"/>
      <c r="H493" s="365"/>
      <c r="I493" s="365"/>
      <c r="J493" s="364"/>
      <c r="K493" s="364"/>
      <c r="L493" s="366"/>
      <c r="M493" s="409"/>
      <c r="N493" s="409"/>
      <c r="O493" s="409"/>
      <c r="P493" s="366"/>
      <c r="Q493" s="366"/>
      <c r="R493" s="366"/>
      <c r="S493" s="366"/>
      <c r="T493" s="366"/>
      <c r="U493" s="366"/>
      <c r="V493" s="366"/>
    </row>
    <row r="494" spans="2:22" ht="12.75" customHeight="1" x14ac:dyDescent="0.25">
      <c r="B494" s="366"/>
      <c r="C494" s="366"/>
      <c r="D494" s="366"/>
      <c r="E494" s="366"/>
      <c r="F494" s="366"/>
      <c r="G494" s="366"/>
      <c r="H494" s="365"/>
      <c r="I494" s="365"/>
      <c r="J494" s="364"/>
      <c r="K494" s="364"/>
      <c r="L494" s="366"/>
      <c r="M494" s="409"/>
      <c r="N494" s="409"/>
      <c r="O494" s="409"/>
      <c r="P494" s="366"/>
      <c r="Q494" s="366"/>
      <c r="R494" s="366"/>
      <c r="S494" s="366"/>
      <c r="T494" s="366"/>
      <c r="U494" s="366"/>
      <c r="V494" s="366"/>
    </row>
    <row r="495" spans="2:22" ht="12.75" customHeight="1" x14ac:dyDescent="0.25">
      <c r="B495" s="366"/>
      <c r="C495" s="366"/>
      <c r="D495" s="366"/>
      <c r="E495" s="366"/>
      <c r="F495" s="366"/>
      <c r="G495" s="366"/>
      <c r="H495" s="365"/>
      <c r="I495" s="365"/>
      <c r="J495" s="364"/>
      <c r="K495" s="364"/>
      <c r="L495" s="366"/>
      <c r="M495" s="409"/>
      <c r="N495" s="409"/>
      <c r="O495" s="409"/>
      <c r="P495" s="366"/>
      <c r="Q495" s="366"/>
      <c r="R495" s="366"/>
      <c r="S495" s="366"/>
      <c r="T495" s="366"/>
      <c r="U495" s="366"/>
      <c r="V495" s="366"/>
    </row>
    <row r="496" spans="2:22" ht="12.75" customHeight="1" x14ac:dyDescent="0.25">
      <c r="B496" s="366"/>
      <c r="C496" s="366"/>
      <c r="D496" s="366"/>
      <c r="E496" s="366"/>
      <c r="F496" s="366"/>
      <c r="G496" s="366"/>
      <c r="H496" s="365"/>
      <c r="I496" s="365"/>
      <c r="J496" s="364"/>
      <c r="K496" s="364"/>
      <c r="L496" s="366"/>
      <c r="M496" s="409"/>
      <c r="N496" s="409"/>
      <c r="O496" s="409"/>
      <c r="P496" s="366"/>
      <c r="Q496" s="366"/>
      <c r="R496" s="366"/>
      <c r="S496" s="366"/>
      <c r="T496" s="366"/>
      <c r="U496" s="366"/>
      <c r="V496" s="366"/>
    </row>
    <row r="497" spans="2:22" ht="12.75" customHeight="1" x14ac:dyDescent="0.25">
      <c r="B497" s="366"/>
      <c r="C497" s="366"/>
      <c r="D497" s="366"/>
      <c r="E497" s="366"/>
      <c r="F497" s="366"/>
      <c r="G497" s="366"/>
      <c r="H497" s="365"/>
      <c r="I497" s="365"/>
      <c r="J497" s="364"/>
      <c r="K497" s="364"/>
      <c r="L497" s="366"/>
      <c r="M497" s="409"/>
      <c r="N497" s="409"/>
      <c r="O497" s="409"/>
      <c r="P497" s="366"/>
      <c r="Q497" s="366"/>
      <c r="R497" s="366"/>
      <c r="S497" s="366"/>
      <c r="T497" s="366"/>
      <c r="U497" s="366"/>
      <c r="V497" s="366"/>
    </row>
    <row r="498" spans="2:22" ht="12.75" customHeight="1" x14ac:dyDescent="0.25">
      <c r="B498" s="366"/>
      <c r="C498" s="366"/>
      <c r="D498" s="366"/>
      <c r="E498" s="366"/>
      <c r="F498" s="366"/>
      <c r="G498" s="366"/>
      <c r="H498" s="365"/>
      <c r="I498" s="365"/>
      <c r="J498" s="364"/>
      <c r="K498" s="364"/>
      <c r="L498" s="366"/>
      <c r="M498" s="409"/>
      <c r="N498" s="409"/>
      <c r="O498" s="409"/>
      <c r="P498" s="366"/>
      <c r="Q498" s="366"/>
      <c r="R498" s="366"/>
      <c r="S498" s="366"/>
      <c r="T498" s="366"/>
      <c r="U498" s="366"/>
      <c r="V498" s="366"/>
    </row>
    <row r="499" spans="2:22" ht="12.75" customHeight="1" x14ac:dyDescent="0.25">
      <c r="B499" s="366"/>
      <c r="C499" s="366"/>
      <c r="D499" s="366"/>
      <c r="E499" s="366"/>
      <c r="F499" s="366"/>
      <c r="G499" s="366"/>
      <c r="H499" s="365"/>
      <c r="I499" s="365"/>
      <c r="J499" s="364"/>
      <c r="K499" s="364"/>
      <c r="L499" s="366"/>
      <c r="M499" s="409"/>
      <c r="N499" s="409"/>
      <c r="O499" s="409"/>
      <c r="P499" s="366"/>
      <c r="Q499" s="366"/>
      <c r="R499" s="366"/>
      <c r="S499" s="366"/>
      <c r="T499" s="366"/>
      <c r="U499" s="366"/>
      <c r="V499" s="366"/>
    </row>
    <row r="500" spans="2:22" ht="12.75" customHeight="1" x14ac:dyDescent="0.25">
      <c r="B500" s="366"/>
      <c r="C500" s="366"/>
      <c r="D500" s="366"/>
      <c r="E500" s="366"/>
      <c r="F500" s="366"/>
      <c r="G500" s="366"/>
      <c r="H500" s="365"/>
      <c r="I500" s="365"/>
      <c r="J500" s="364"/>
      <c r="K500" s="364"/>
      <c r="L500" s="366"/>
      <c r="M500" s="409"/>
      <c r="N500" s="409"/>
      <c r="O500" s="409"/>
      <c r="P500" s="366"/>
      <c r="Q500" s="366"/>
      <c r="R500" s="366"/>
      <c r="S500" s="366"/>
      <c r="T500" s="366"/>
      <c r="U500" s="366"/>
      <c r="V500" s="366"/>
    </row>
    <row r="501" spans="2:22" ht="12.75" customHeight="1" x14ac:dyDescent="0.25">
      <c r="B501" s="366"/>
      <c r="C501" s="366"/>
      <c r="D501" s="366"/>
      <c r="E501" s="366"/>
      <c r="F501" s="366"/>
      <c r="G501" s="366"/>
      <c r="H501" s="365"/>
      <c r="I501" s="365"/>
      <c r="J501" s="364"/>
      <c r="K501" s="364"/>
      <c r="L501" s="366"/>
      <c r="M501" s="409"/>
      <c r="N501" s="409"/>
      <c r="O501" s="409"/>
      <c r="P501" s="366"/>
      <c r="Q501" s="366"/>
      <c r="R501" s="366"/>
      <c r="S501" s="366"/>
      <c r="T501" s="366"/>
      <c r="U501" s="366"/>
      <c r="V501" s="366"/>
    </row>
    <row r="502" spans="2:22" ht="12.75" customHeight="1" x14ac:dyDescent="0.25">
      <c r="B502" s="366"/>
      <c r="C502" s="366"/>
      <c r="D502" s="366"/>
      <c r="E502" s="366"/>
      <c r="F502" s="366"/>
      <c r="G502" s="366"/>
      <c r="H502" s="365"/>
      <c r="I502" s="365"/>
      <c r="J502" s="364"/>
      <c r="K502" s="364"/>
      <c r="L502" s="366"/>
      <c r="M502" s="409"/>
      <c r="N502" s="409"/>
      <c r="O502" s="409"/>
      <c r="P502" s="366"/>
      <c r="Q502" s="366"/>
      <c r="R502" s="366"/>
      <c r="S502" s="366"/>
      <c r="T502" s="366"/>
      <c r="U502" s="366"/>
      <c r="V502" s="366"/>
    </row>
    <row r="503" spans="2:22" ht="12.75" customHeight="1" x14ac:dyDescent="0.25">
      <c r="B503" s="366"/>
      <c r="C503" s="366"/>
      <c r="D503" s="366"/>
      <c r="E503" s="366"/>
      <c r="F503" s="366"/>
      <c r="G503" s="366"/>
      <c r="H503" s="365"/>
      <c r="I503" s="365"/>
      <c r="J503" s="364"/>
      <c r="K503" s="364"/>
      <c r="L503" s="366"/>
      <c r="M503" s="409"/>
      <c r="N503" s="409"/>
      <c r="O503" s="409"/>
      <c r="P503" s="366"/>
      <c r="Q503" s="366"/>
      <c r="R503" s="366"/>
      <c r="S503" s="366"/>
      <c r="T503" s="366"/>
      <c r="U503" s="366"/>
      <c r="V503" s="366"/>
    </row>
    <row r="504" spans="2:22" ht="12.75" customHeight="1" x14ac:dyDescent="0.25">
      <c r="B504" s="366"/>
      <c r="C504" s="366"/>
      <c r="D504" s="366"/>
      <c r="E504" s="366"/>
      <c r="F504" s="366"/>
      <c r="G504" s="366"/>
      <c r="H504" s="365"/>
      <c r="I504" s="365"/>
      <c r="J504" s="364"/>
      <c r="K504" s="364"/>
      <c r="L504" s="366"/>
      <c r="M504" s="409"/>
      <c r="N504" s="409"/>
      <c r="O504" s="409"/>
      <c r="P504" s="366"/>
      <c r="Q504" s="366"/>
      <c r="R504" s="366"/>
      <c r="S504" s="366"/>
      <c r="T504" s="366"/>
      <c r="U504" s="366"/>
      <c r="V504" s="366"/>
    </row>
    <row r="505" spans="2:22" ht="12.75" customHeight="1" x14ac:dyDescent="0.25">
      <c r="B505" s="366"/>
      <c r="C505" s="366"/>
      <c r="D505" s="366"/>
      <c r="E505" s="366"/>
      <c r="F505" s="366"/>
      <c r="G505" s="366"/>
      <c r="H505" s="365"/>
      <c r="I505" s="365"/>
      <c r="J505" s="364"/>
      <c r="K505" s="364"/>
      <c r="L505" s="366"/>
      <c r="M505" s="409"/>
      <c r="N505" s="409"/>
      <c r="O505" s="409"/>
      <c r="P505" s="366"/>
      <c r="Q505" s="366"/>
      <c r="R505" s="366"/>
      <c r="S505" s="366"/>
      <c r="T505" s="366"/>
      <c r="U505" s="366"/>
      <c r="V505" s="366"/>
    </row>
    <row r="506" spans="2:22" ht="12.75" customHeight="1" x14ac:dyDescent="0.25">
      <c r="B506" s="366"/>
      <c r="C506" s="366"/>
      <c r="D506" s="366"/>
      <c r="E506" s="366"/>
      <c r="F506" s="366"/>
      <c r="G506" s="366"/>
      <c r="H506" s="365"/>
      <c r="I506" s="365"/>
      <c r="J506" s="364"/>
      <c r="K506" s="364"/>
      <c r="L506" s="366"/>
      <c r="M506" s="409"/>
      <c r="N506" s="409"/>
      <c r="O506" s="409"/>
      <c r="P506" s="366"/>
      <c r="Q506" s="366"/>
      <c r="R506" s="366"/>
      <c r="S506" s="366"/>
      <c r="T506" s="366"/>
      <c r="U506" s="366"/>
      <c r="V506" s="366"/>
    </row>
    <row r="507" spans="2:22" ht="12.75" customHeight="1" x14ac:dyDescent="0.25">
      <c r="B507" s="366"/>
      <c r="C507" s="366"/>
      <c r="D507" s="366"/>
      <c r="E507" s="366"/>
      <c r="F507" s="366"/>
      <c r="G507" s="366"/>
      <c r="H507" s="365"/>
      <c r="I507" s="365"/>
      <c r="J507" s="364"/>
      <c r="K507" s="364"/>
      <c r="L507" s="366"/>
      <c r="M507" s="409"/>
      <c r="N507" s="409"/>
      <c r="O507" s="409"/>
      <c r="P507" s="366"/>
      <c r="Q507" s="366"/>
      <c r="R507" s="366"/>
      <c r="S507" s="366"/>
      <c r="T507" s="366"/>
      <c r="U507" s="366"/>
      <c r="V507" s="366"/>
    </row>
    <row r="508" spans="2:22" ht="12.75" customHeight="1" x14ac:dyDescent="0.25">
      <c r="B508" s="366"/>
      <c r="C508" s="366"/>
      <c r="D508" s="366"/>
      <c r="E508" s="366"/>
      <c r="F508" s="366"/>
      <c r="G508" s="366"/>
      <c r="H508" s="365"/>
      <c r="I508" s="365"/>
      <c r="J508" s="364"/>
      <c r="K508" s="364"/>
      <c r="L508" s="366"/>
      <c r="M508" s="409"/>
      <c r="N508" s="409"/>
      <c r="O508" s="409"/>
      <c r="P508" s="366"/>
      <c r="Q508" s="366"/>
      <c r="R508" s="366"/>
      <c r="S508" s="366"/>
      <c r="T508" s="366"/>
      <c r="U508" s="366"/>
      <c r="V508" s="366"/>
    </row>
    <row r="509" spans="2:22" ht="12.75" customHeight="1" x14ac:dyDescent="0.25">
      <c r="B509" s="366"/>
      <c r="C509" s="366"/>
      <c r="D509" s="366"/>
      <c r="E509" s="366"/>
      <c r="F509" s="366"/>
      <c r="G509" s="366"/>
      <c r="H509" s="365"/>
      <c r="I509" s="365"/>
      <c r="J509" s="364"/>
      <c r="K509" s="364"/>
      <c r="L509" s="366"/>
      <c r="M509" s="409"/>
      <c r="N509" s="409"/>
      <c r="O509" s="409"/>
      <c r="P509" s="366"/>
      <c r="Q509" s="366"/>
      <c r="R509" s="366"/>
      <c r="S509" s="366"/>
      <c r="T509" s="366"/>
      <c r="U509" s="366"/>
      <c r="V509" s="366"/>
    </row>
    <row r="510" spans="2:22" ht="12.75" customHeight="1" x14ac:dyDescent="0.25">
      <c r="B510" s="366"/>
      <c r="C510" s="366"/>
      <c r="D510" s="366"/>
      <c r="E510" s="366"/>
      <c r="F510" s="366"/>
      <c r="G510" s="366"/>
      <c r="H510" s="365"/>
      <c r="I510" s="365"/>
      <c r="J510" s="364"/>
      <c r="K510" s="364"/>
      <c r="L510" s="366"/>
      <c r="M510" s="409"/>
      <c r="N510" s="409"/>
      <c r="O510" s="409"/>
      <c r="P510" s="366"/>
      <c r="Q510" s="366"/>
      <c r="R510" s="366"/>
      <c r="S510" s="366"/>
      <c r="T510" s="366"/>
      <c r="U510" s="366"/>
      <c r="V510" s="366"/>
    </row>
    <row r="511" spans="2:22" ht="12.75" customHeight="1" x14ac:dyDescent="0.25">
      <c r="B511" s="366"/>
      <c r="C511" s="366"/>
      <c r="D511" s="366"/>
      <c r="E511" s="366"/>
      <c r="F511" s="366"/>
      <c r="G511" s="366"/>
      <c r="H511" s="365"/>
      <c r="I511" s="365"/>
      <c r="J511" s="364"/>
      <c r="K511" s="364"/>
      <c r="L511" s="366"/>
      <c r="M511" s="409"/>
      <c r="N511" s="409"/>
      <c r="O511" s="409"/>
      <c r="P511" s="366"/>
      <c r="Q511" s="366"/>
      <c r="R511" s="366"/>
      <c r="S511" s="366"/>
      <c r="T511" s="366"/>
      <c r="U511" s="366"/>
      <c r="V511" s="366"/>
    </row>
    <row r="512" spans="2:22" ht="12.75" customHeight="1" x14ac:dyDescent="0.25">
      <c r="B512" s="366"/>
      <c r="C512" s="366"/>
      <c r="D512" s="366"/>
      <c r="E512" s="366"/>
      <c r="F512" s="366"/>
      <c r="G512" s="366"/>
      <c r="H512" s="365"/>
      <c r="I512" s="365"/>
      <c r="J512" s="364"/>
      <c r="K512" s="364"/>
      <c r="L512" s="366"/>
      <c r="M512" s="409"/>
      <c r="N512" s="409"/>
      <c r="O512" s="409"/>
      <c r="P512" s="366"/>
      <c r="Q512" s="366"/>
      <c r="R512" s="366"/>
      <c r="S512" s="366"/>
      <c r="T512" s="366"/>
      <c r="U512" s="366"/>
      <c r="V512" s="366"/>
    </row>
    <row r="513" spans="2:22" ht="12.75" customHeight="1" x14ac:dyDescent="0.25">
      <c r="B513" s="366"/>
      <c r="C513" s="366"/>
      <c r="D513" s="366"/>
      <c r="E513" s="366"/>
      <c r="F513" s="366"/>
      <c r="G513" s="366"/>
      <c r="H513" s="365"/>
      <c r="I513" s="365"/>
      <c r="J513" s="364"/>
      <c r="K513" s="364"/>
      <c r="L513" s="366"/>
      <c r="M513" s="409"/>
      <c r="N513" s="409"/>
      <c r="O513" s="409"/>
      <c r="P513" s="366"/>
      <c r="Q513" s="366"/>
      <c r="R513" s="366"/>
      <c r="S513" s="366"/>
      <c r="T513" s="366"/>
      <c r="U513" s="366"/>
      <c r="V513" s="366"/>
    </row>
    <row r="514" spans="2:22" ht="12.75" customHeight="1" x14ac:dyDescent="0.25">
      <c r="B514" s="366"/>
      <c r="C514" s="366"/>
      <c r="D514" s="366"/>
      <c r="E514" s="366"/>
      <c r="F514" s="366"/>
      <c r="G514" s="366"/>
      <c r="H514" s="365"/>
      <c r="I514" s="365"/>
      <c r="J514" s="364"/>
      <c r="K514" s="364"/>
      <c r="L514" s="366"/>
      <c r="M514" s="409"/>
      <c r="N514" s="409"/>
      <c r="O514" s="409"/>
      <c r="P514" s="366"/>
      <c r="Q514" s="366"/>
      <c r="R514" s="366"/>
      <c r="S514" s="366"/>
      <c r="T514" s="366"/>
      <c r="U514" s="366"/>
      <c r="V514" s="366"/>
    </row>
    <row r="515" spans="2:22" ht="12.75" customHeight="1" x14ac:dyDescent="0.25">
      <c r="B515" s="366"/>
      <c r="C515" s="366"/>
      <c r="D515" s="366"/>
      <c r="E515" s="366"/>
      <c r="F515" s="366"/>
      <c r="G515" s="366"/>
      <c r="H515" s="365"/>
      <c r="I515" s="365"/>
      <c r="J515" s="364"/>
      <c r="K515" s="364"/>
      <c r="L515" s="366"/>
      <c r="M515" s="409"/>
      <c r="N515" s="409"/>
      <c r="O515" s="409"/>
      <c r="P515" s="366"/>
      <c r="Q515" s="366"/>
      <c r="R515" s="366"/>
      <c r="S515" s="366"/>
      <c r="T515" s="366"/>
      <c r="U515" s="366"/>
      <c r="V515" s="366"/>
    </row>
    <row r="516" spans="2:22" ht="12.75" customHeight="1" x14ac:dyDescent="0.25">
      <c r="B516" s="366"/>
      <c r="C516" s="366"/>
      <c r="D516" s="366"/>
      <c r="E516" s="366"/>
      <c r="F516" s="366"/>
      <c r="G516" s="366"/>
      <c r="H516" s="365"/>
      <c r="I516" s="365"/>
      <c r="J516" s="364"/>
      <c r="K516" s="364"/>
      <c r="L516" s="366"/>
      <c r="M516" s="409"/>
      <c r="N516" s="409"/>
      <c r="O516" s="409"/>
      <c r="P516" s="366"/>
      <c r="Q516" s="366"/>
      <c r="R516" s="366"/>
      <c r="S516" s="366"/>
      <c r="T516" s="366"/>
      <c r="U516" s="366"/>
      <c r="V516" s="366"/>
    </row>
    <row r="517" spans="2:22" ht="12.75" customHeight="1" x14ac:dyDescent="0.25">
      <c r="B517" s="366"/>
      <c r="C517" s="366"/>
      <c r="D517" s="366"/>
      <c r="E517" s="366"/>
      <c r="F517" s="366"/>
      <c r="G517" s="366"/>
      <c r="H517" s="365"/>
      <c r="I517" s="365"/>
      <c r="J517" s="364"/>
      <c r="K517" s="364"/>
      <c r="L517" s="366"/>
      <c r="M517" s="409"/>
      <c r="N517" s="409"/>
      <c r="O517" s="409"/>
      <c r="P517" s="366"/>
      <c r="Q517" s="366"/>
      <c r="R517" s="366"/>
      <c r="S517" s="366"/>
      <c r="T517" s="366"/>
      <c r="U517" s="366"/>
      <c r="V517" s="366"/>
    </row>
    <row r="518" spans="2:22" ht="12.75" customHeight="1" x14ac:dyDescent="0.25">
      <c r="B518" s="366"/>
      <c r="C518" s="366"/>
      <c r="D518" s="366"/>
      <c r="E518" s="366"/>
      <c r="F518" s="366"/>
      <c r="G518" s="366"/>
      <c r="H518" s="365"/>
      <c r="I518" s="365"/>
      <c r="J518" s="364"/>
      <c r="K518" s="364"/>
      <c r="L518" s="366"/>
      <c r="M518" s="409"/>
      <c r="N518" s="409"/>
      <c r="O518" s="409"/>
      <c r="P518" s="366"/>
      <c r="Q518" s="366"/>
      <c r="R518" s="366"/>
      <c r="S518" s="366"/>
      <c r="T518" s="366"/>
      <c r="U518" s="366"/>
      <c r="V518" s="366"/>
    </row>
    <row r="519" spans="2:22" ht="12.75" customHeight="1" x14ac:dyDescent="0.25">
      <c r="B519" s="366"/>
      <c r="C519" s="366"/>
      <c r="D519" s="366"/>
      <c r="E519" s="366"/>
      <c r="F519" s="366"/>
      <c r="G519" s="366"/>
      <c r="H519" s="365"/>
      <c r="I519" s="365"/>
      <c r="J519" s="364"/>
      <c r="K519" s="364"/>
      <c r="L519" s="366"/>
      <c r="M519" s="409"/>
      <c r="N519" s="409"/>
      <c r="O519" s="409"/>
      <c r="P519" s="366"/>
      <c r="Q519" s="366"/>
      <c r="R519" s="366"/>
      <c r="S519" s="366"/>
      <c r="T519" s="366"/>
      <c r="U519" s="366"/>
      <c r="V519" s="366"/>
    </row>
    <row r="520" spans="2:22" ht="12.75" customHeight="1" x14ac:dyDescent="0.25">
      <c r="B520" s="366"/>
      <c r="C520" s="366"/>
      <c r="D520" s="366"/>
      <c r="E520" s="366"/>
      <c r="F520" s="366"/>
      <c r="G520" s="366"/>
      <c r="H520" s="365"/>
      <c r="I520" s="365"/>
      <c r="J520" s="364"/>
      <c r="K520" s="364"/>
      <c r="L520" s="366"/>
      <c r="M520" s="409"/>
      <c r="N520" s="409"/>
      <c r="O520" s="409"/>
      <c r="P520" s="366"/>
      <c r="Q520" s="366"/>
      <c r="R520" s="366"/>
      <c r="S520" s="366"/>
      <c r="T520" s="366"/>
      <c r="U520" s="366"/>
      <c r="V520" s="366"/>
    </row>
    <row r="521" spans="2:22" ht="12.75" customHeight="1" x14ac:dyDescent="0.25">
      <c r="B521" s="366"/>
      <c r="C521" s="366"/>
      <c r="D521" s="366"/>
      <c r="E521" s="366"/>
      <c r="F521" s="366"/>
      <c r="G521" s="366"/>
      <c r="H521" s="365"/>
      <c r="I521" s="365"/>
      <c r="J521" s="364"/>
      <c r="K521" s="364"/>
      <c r="L521" s="366"/>
      <c r="M521" s="409"/>
      <c r="N521" s="409"/>
      <c r="O521" s="409"/>
      <c r="P521" s="366"/>
      <c r="Q521" s="366"/>
      <c r="R521" s="366"/>
      <c r="S521" s="366"/>
      <c r="T521" s="366"/>
      <c r="U521" s="366"/>
      <c r="V521" s="366"/>
    </row>
    <row r="522" spans="2:22" ht="12.75" customHeight="1" x14ac:dyDescent="0.25">
      <c r="B522" s="366"/>
      <c r="C522" s="366"/>
      <c r="D522" s="366"/>
      <c r="E522" s="366"/>
      <c r="F522" s="366"/>
      <c r="G522" s="366"/>
      <c r="H522" s="365"/>
      <c r="I522" s="365"/>
      <c r="J522" s="364"/>
      <c r="K522" s="364"/>
      <c r="L522" s="366"/>
      <c r="M522" s="409"/>
      <c r="N522" s="409"/>
      <c r="O522" s="409"/>
      <c r="P522" s="366"/>
      <c r="Q522" s="366"/>
      <c r="R522" s="366"/>
      <c r="S522" s="366"/>
      <c r="T522" s="366"/>
      <c r="U522" s="366"/>
      <c r="V522" s="366"/>
    </row>
    <row r="523" spans="2:22" ht="12.75" customHeight="1" x14ac:dyDescent="0.25">
      <c r="B523" s="366"/>
      <c r="C523" s="366"/>
      <c r="D523" s="366"/>
      <c r="E523" s="366"/>
      <c r="F523" s="366"/>
      <c r="G523" s="366"/>
      <c r="H523" s="365"/>
      <c r="I523" s="365"/>
      <c r="J523" s="364"/>
      <c r="K523" s="364"/>
      <c r="L523" s="366"/>
      <c r="M523" s="409"/>
      <c r="N523" s="409"/>
      <c r="O523" s="409"/>
      <c r="P523" s="366"/>
      <c r="Q523" s="366"/>
      <c r="R523" s="366"/>
      <c r="S523" s="366"/>
      <c r="T523" s="366"/>
      <c r="U523" s="366"/>
      <c r="V523" s="366"/>
    </row>
    <row r="524" spans="2:22" ht="12.75" customHeight="1" x14ac:dyDescent="0.25">
      <c r="B524" s="366"/>
      <c r="C524" s="366"/>
      <c r="D524" s="366"/>
      <c r="E524" s="366"/>
      <c r="F524" s="366"/>
      <c r="G524" s="366"/>
      <c r="H524" s="365"/>
      <c r="I524" s="365"/>
      <c r="J524" s="364"/>
      <c r="K524" s="364"/>
      <c r="L524" s="366"/>
      <c r="M524" s="409"/>
      <c r="N524" s="409"/>
      <c r="O524" s="409"/>
      <c r="P524" s="366"/>
      <c r="Q524" s="366"/>
      <c r="R524" s="366"/>
      <c r="S524" s="366"/>
      <c r="T524" s="366"/>
      <c r="U524" s="366"/>
      <c r="V524" s="366"/>
    </row>
    <row r="525" spans="2:22" ht="12.75" customHeight="1" x14ac:dyDescent="0.25">
      <c r="B525" s="366"/>
      <c r="C525" s="366"/>
      <c r="D525" s="366"/>
      <c r="E525" s="366"/>
      <c r="F525" s="366"/>
      <c r="G525" s="366"/>
      <c r="H525" s="365"/>
      <c r="I525" s="365"/>
      <c r="J525" s="364"/>
      <c r="K525" s="364"/>
      <c r="L525" s="366"/>
      <c r="M525" s="409"/>
      <c r="N525" s="409"/>
      <c r="O525" s="409"/>
      <c r="P525" s="366"/>
      <c r="Q525" s="366"/>
      <c r="R525" s="366"/>
      <c r="S525" s="366"/>
      <c r="T525" s="366"/>
      <c r="U525" s="366"/>
      <c r="V525" s="366"/>
    </row>
    <row r="526" spans="2:22" ht="12.75" customHeight="1" x14ac:dyDescent="0.25">
      <c r="B526" s="366"/>
      <c r="C526" s="366"/>
      <c r="D526" s="366"/>
      <c r="E526" s="366"/>
      <c r="F526" s="366"/>
      <c r="G526" s="366"/>
      <c r="H526" s="365"/>
      <c r="I526" s="365"/>
      <c r="J526" s="364"/>
      <c r="K526" s="364"/>
      <c r="L526" s="366"/>
      <c r="M526" s="409"/>
      <c r="N526" s="409"/>
      <c r="O526" s="409"/>
      <c r="P526" s="366"/>
      <c r="Q526" s="366"/>
      <c r="R526" s="366"/>
      <c r="S526" s="366"/>
      <c r="T526" s="366"/>
      <c r="U526" s="366"/>
      <c r="V526" s="366"/>
    </row>
    <row r="527" spans="2:22" ht="12.75" customHeight="1" x14ac:dyDescent="0.25">
      <c r="B527" s="366"/>
      <c r="C527" s="366"/>
      <c r="D527" s="366"/>
      <c r="E527" s="366"/>
      <c r="F527" s="366"/>
      <c r="G527" s="366"/>
      <c r="H527" s="365"/>
      <c r="I527" s="365"/>
      <c r="J527" s="364"/>
      <c r="K527" s="364"/>
      <c r="L527" s="366"/>
      <c r="M527" s="409"/>
      <c r="N527" s="409"/>
      <c r="O527" s="409"/>
      <c r="P527" s="366"/>
      <c r="Q527" s="366"/>
      <c r="R527" s="366"/>
      <c r="S527" s="366"/>
      <c r="T527" s="366"/>
      <c r="U527" s="366"/>
      <c r="V527" s="366"/>
    </row>
    <row r="528" spans="2:22" ht="12.75" customHeight="1" x14ac:dyDescent="0.25">
      <c r="B528" s="366"/>
      <c r="C528" s="366"/>
      <c r="D528" s="366"/>
      <c r="E528" s="366"/>
      <c r="F528" s="366"/>
      <c r="G528" s="366"/>
      <c r="H528" s="365"/>
      <c r="I528" s="365"/>
      <c r="J528" s="364"/>
      <c r="K528" s="364"/>
      <c r="L528" s="366"/>
      <c r="M528" s="409"/>
      <c r="N528" s="409"/>
      <c r="O528" s="409"/>
      <c r="P528" s="366"/>
      <c r="Q528" s="366"/>
      <c r="R528" s="366"/>
      <c r="S528" s="366"/>
      <c r="T528" s="366"/>
      <c r="U528" s="366"/>
      <c r="V528" s="366"/>
    </row>
    <row r="529" spans="2:22" ht="12.75" customHeight="1" x14ac:dyDescent="0.25">
      <c r="B529" s="366"/>
      <c r="C529" s="366"/>
      <c r="D529" s="366"/>
      <c r="E529" s="366"/>
      <c r="F529" s="366"/>
      <c r="G529" s="366"/>
      <c r="H529" s="365"/>
      <c r="I529" s="365"/>
      <c r="J529" s="364"/>
      <c r="K529" s="364"/>
      <c r="L529" s="366"/>
      <c r="M529" s="409"/>
      <c r="N529" s="409"/>
      <c r="O529" s="409"/>
      <c r="P529" s="366"/>
      <c r="Q529" s="366"/>
      <c r="R529" s="366"/>
      <c r="S529" s="366"/>
      <c r="T529" s="366"/>
      <c r="U529" s="366"/>
      <c r="V529" s="366"/>
    </row>
    <row r="530" spans="2:22" ht="12.75" customHeight="1" x14ac:dyDescent="0.25">
      <c r="B530" s="366"/>
      <c r="C530" s="366"/>
      <c r="D530" s="366"/>
      <c r="E530" s="366"/>
      <c r="F530" s="366"/>
      <c r="G530" s="366"/>
      <c r="H530" s="365"/>
      <c r="I530" s="365"/>
      <c r="J530" s="364"/>
      <c r="K530" s="364"/>
      <c r="L530" s="366"/>
      <c r="M530" s="409"/>
      <c r="N530" s="409"/>
      <c r="O530" s="409"/>
      <c r="P530" s="366"/>
      <c r="Q530" s="366"/>
      <c r="R530" s="366"/>
      <c r="S530" s="366"/>
      <c r="T530" s="366"/>
      <c r="U530" s="366"/>
      <c r="V530" s="366"/>
    </row>
    <row r="531" spans="2:22" ht="12.75" customHeight="1" x14ac:dyDescent="0.25">
      <c r="B531" s="366"/>
      <c r="C531" s="366"/>
      <c r="D531" s="366"/>
      <c r="E531" s="366"/>
      <c r="F531" s="366"/>
      <c r="G531" s="366"/>
      <c r="H531" s="365"/>
      <c r="I531" s="365"/>
      <c r="J531" s="364"/>
      <c r="K531" s="364"/>
      <c r="L531" s="366"/>
      <c r="M531" s="409"/>
      <c r="N531" s="409"/>
      <c r="O531" s="409"/>
      <c r="P531" s="366"/>
      <c r="Q531" s="366"/>
      <c r="R531" s="366"/>
      <c r="S531" s="366"/>
      <c r="T531" s="366"/>
      <c r="U531" s="366"/>
      <c r="V531" s="366"/>
    </row>
    <row r="532" spans="2:22" ht="12.75" customHeight="1" x14ac:dyDescent="0.25">
      <c r="B532" s="366"/>
      <c r="C532" s="366"/>
      <c r="D532" s="366"/>
      <c r="E532" s="366"/>
      <c r="F532" s="366"/>
      <c r="G532" s="366"/>
      <c r="H532" s="365"/>
      <c r="I532" s="365"/>
      <c r="J532" s="364"/>
      <c r="K532" s="364"/>
      <c r="L532" s="366"/>
      <c r="M532" s="409"/>
      <c r="N532" s="409"/>
      <c r="O532" s="409"/>
      <c r="P532" s="366"/>
      <c r="Q532" s="366"/>
      <c r="R532" s="366"/>
      <c r="S532" s="366"/>
      <c r="T532" s="366"/>
      <c r="U532" s="366"/>
      <c r="V532" s="366"/>
    </row>
    <row r="533" spans="2:22" ht="12.75" customHeight="1" x14ac:dyDescent="0.25">
      <c r="B533" s="366"/>
      <c r="C533" s="366"/>
      <c r="D533" s="366"/>
      <c r="E533" s="366"/>
      <c r="F533" s="366"/>
      <c r="G533" s="366"/>
      <c r="H533" s="365"/>
      <c r="I533" s="365"/>
      <c r="J533" s="364"/>
      <c r="K533" s="364"/>
      <c r="L533" s="366"/>
      <c r="M533" s="409"/>
      <c r="N533" s="409"/>
      <c r="O533" s="409"/>
      <c r="P533" s="366"/>
      <c r="Q533" s="366"/>
      <c r="R533" s="366"/>
      <c r="S533" s="366"/>
      <c r="T533" s="366"/>
      <c r="U533" s="366"/>
      <c r="V533" s="366"/>
    </row>
    <row r="534" spans="2:22" ht="12.75" customHeight="1" x14ac:dyDescent="0.25">
      <c r="B534" s="366"/>
      <c r="C534" s="366"/>
      <c r="D534" s="366"/>
      <c r="E534" s="366"/>
      <c r="F534" s="366"/>
      <c r="G534" s="366"/>
      <c r="H534" s="365"/>
      <c r="I534" s="365"/>
      <c r="J534" s="364"/>
      <c r="K534" s="364"/>
      <c r="L534" s="366"/>
      <c r="M534" s="409"/>
      <c r="N534" s="409"/>
      <c r="O534" s="409"/>
      <c r="P534" s="366"/>
      <c r="Q534" s="366"/>
      <c r="R534" s="366"/>
      <c r="S534" s="366"/>
      <c r="T534" s="366"/>
      <c r="U534" s="366"/>
      <c r="V534" s="366"/>
    </row>
    <row r="535" spans="2:22" ht="12.75" customHeight="1" x14ac:dyDescent="0.25">
      <c r="B535" s="366"/>
      <c r="C535" s="366"/>
      <c r="D535" s="366"/>
      <c r="E535" s="366"/>
      <c r="F535" s="366"/>
      <c r="G535" s="366"/>
      <c r="H535" s="365"/>
      <c r="I535" s="365"/>
      <c r="J535" s="364"/>
      <c r="K535" s="364"/>
      <c r="L535" s="366"/>
      <c r="M535" s="409"/>
      <c r="N535" s="409"/>
      <c r="O535" s="409"/>
      <c r="P535" s="366"/>
      <c r="Q535" s="366"/>
      <c r="R535" s="366"/>
      <c r="S535" s="366"/>
      <c r="T535" s="366"/>
      <c r="U535" s="366"/>
      <c r="V535" s="366"/>
    </row>
    <row r="536" spans="2:22" ht="12.75" customHeight="1" x14ac:dyDescent="0.25">
      <c r="B536" s="366"/>
      <c r="C536" s="366"/>
      <c r="D536" s="366"/>
      <c r="E536" s="366"/>
      <c r="F536" s="366"/>
      <c r="G536" s="366"/>
      <c r="H536" s="365"/>
      <c r="I536" s="365"/>
      <c r="J536" s="364"/>
      <c r="K536" s="364"/>
      <c r="L536" s="366"/>
      <c r="M536" s="409"/>
      <c r="N536" s="409"/>
      <c r="O536" s="409"/>
      <c r="P536" s="366"/>
      <c r="Q536" s="366"/>
      <c r="R536" s="366"/>
      <c r="S536" s="366"/>
      <c r="T536" s="366"/>
      <c r="U536" s="366"/>
      <c r="V536" s="366"/>
    </row>
    <row r="537" spans="2:22" ht="12.75" customHeight="1" x14ac:dyDescent="0.25">
      <c r="B537" s="366"/>
      <c r="C537" s="366"/>
      <c r="D537" s="366"/>
      <c r="E537" s="366"/>
      <c r="F537" s="366"/>
      <c r="G537" s="366"/>
      <c r="H537" s="365"/>
      <c r="I537" s="365"/>
      <c r="J537" s="364"/>
      <c r="K537" s="364"/>
      <c r="L537" s="366"/>
      <c r="M537" s="409"/>
      <c r="N537" s="409"/>
      <c r="O537" s="409"/>
      <c r="P537" s="366"/>
      <c r="Q537" s="366"/>
      <c r="R537" s="366"/>
      <c r="S537" s="366"/>
      <c r="T537" s="366"/>
      <c r="U537" s="366"/>
      <c r="V537" s="366"/>
    </row>
    <row r="538" spans="2:22" ht="12.75" customHeight="1" x14ac:dyDescent="0.25">
      <c r="B538" s="366"/>
      <c r="C538" s="366"/>
      <c r="D538" s="366"/>
      <c r="E538" s="366"/>
      <c r="F538" s="366"/>
      <c r="G538" s="366"/>
      <c r="H538" s="365"/>
      <c r="I538" s="365"/>
      <c r="J538" s="364"/>
      <c r="K538" s="364"/>
      <c r="L538" s="366"/>
      <c r="M538" s="409"/>
      <c r="N538" s="409"/>
      <c r="O538" s="409"/>
      <c r="P538" s="366"/>
      <c r="Q538" s="366"/>
      <c r="R538" s="366"/>
      <c r="S538" s="366"/>
      <c r="T538" s="366"/>
      <c r="U538" s="366"/>
      <c r="V538" s="366"/>
    </row>
    <row r="539" spans="2:22" ht="12.75" customHeight="1" x14ac:dyDescent="0.25">
      <c r="B539" s="366"/>
      <c r="C539" s="366"/>
      <c r="D539" s="366"/>
      <c r="E539" s="366"/>
      <c r="F539" s="366"/>
      <c r="G539" s="366"/>
      <c r="H539" s="365"/>
      <c r="I539" s="365"/>
      <c r="J539" s="364"/>
      <c r="K539" s="364"/>
      <c r="L539" s="366"/>
      <c r="M539" s="409"/>
      <c r="N539" s="409"/>
      <c r="O539" s="409"/>
      <c r="P539" s="366"/>
      <c r="Q539" s="366"/>
      <c r="R539" s="366"/>
      <c r="S539" s="366"/>
      <c r="T539" s="366"/>
      <c r="U539" s="366"/>
      <c r="V539" s="366"/>
    </row>
    <row r="540" spans="2:22" ht="12.75" customHeight="1" x14ac:dyDescent="0.25">
      <c r="B540" s="366"/>
      <c r="C540" s="366"/>
      <c r="D540" s="366"/>
      <c r="E540" s="366"/>
      <c r="F540" s="366"/>
      <c r="G540" s="366"/>
      <c r="H540" s="365"/>
      <c r="I540" s="365"/>
      <c r="J540" s="364"/>
      <c r="K540" s="364"/>
      <c r="L540" s="366"/>
      <c r="M540" s="409"/>
      <c r="N540" s="409"/>
      <c r="O540" s="409"/>
      <c r="P540" s="366"/>
      <c r="Q540" s="366"/>
      <c r="R540" s="366"/>
      <c r="S540" s="366"/>
      <c r="T540" s="366"/>
      <c r="U540" s="366"/>
      <c r="V540" s="366"/>
    </row>
    <row r="541" spans="2:22" ht="12.75" customHeight="1" x14ac:dyDescent="0.25">
      <c r="B541" s="366"/>
      <c r="C541" s="366"/>
      <c r="D541" s="366"/>
      <c r="E541" s="366"/>
      <c r="F541" s="366"/>
      <c r="G541" s="366"/>
      <c r="H541" s="365"/>
      <c r="I541" s="365"/>
      <c r="J541" s="364"/>
      <c r="K541" s="364"/>
      <c r="L541" s="366"/>
      <c r="M541" s="409"/>
      <c r="N541" s="409"/>
      <c r="O541" s="409"/>
      <c r="P541" s="366"/>
      <c r="Q541" s="366"/>
      <c r="R541" s="366"/>
      <c r="S541" s="366"/>
      <c r="T541" s="366"/>
      <c r="U541" s="366"/>
      <c r="V541" s="366"/>
    </row>
    <row r="542" spans="2:22" ht="12.75" customHeight="1" x14ac:dyDescent="0.25">
      <c r="B542" s="366"/>
      <c r="C542" s="366"/>
      <c r="D542" s="366"/>
      <c r="E542" s="366"/>
      <c r="F542" s="366"/>
      <c r="G542" s="366"/>
      <c r="H542" s="365"/>
      <c r="I542" s="365"/>
      <c r="J542" s="364"/>
      <c r="K542" s="364"/>
      <c r="L542" s="366"/>
      <c r="M542" s="409"/>
      <c r="N542" s="409"/>
      <c r="O542" s="409"/>
      <c r="P542" s="366"/>
      <c r="Q542" s="366"/>
      <c r="R542" s="366"/>
      <c r="S542" s="366"/>
      <c r="T542" s="366"/>
      <c r="U542" s="366"/>
      <c r="V542" s="366"/>
    </row>
    <row r="543" spans="2:22" ht="12.75" customHeight="1" x14ac:dyDescent="0.25">
      <c r="B543" s="366"/>
      <c r="C543" s="366"/>
      <c r="D543" s="366"/>
      <c r="E543" s="366"/>
      <c r="F543" s="366"/>
      <c r="G543" s="366"/>
      <c r="H543" s="365"/>
      <c r="I543" s="365"/>
      <c r="J543" s="364"/>
      <c r="K543" s="364"/>
      <c r="L543" s="366"/>
      <c r="M543" s="409"/>
      <c r="N543" s="409"/>
      <c r="O543" s="409"/>
      <c r="P543" s="366"/>
      <c r="Q543" s="366"/>
      <c r="R543" s="366"/>
      <c r="S543" s="366"/>
      <c r="T543" s="366"/>
      <c r="U543" s="366"/>
      <c r="V543" s="366"/>
    </row>
    <row r="544" spans="2:22" ht="12.75" customHeight="1" x14ac:dyDescent="0.25">
      <c r="B544" s="366"/>
      <c r="C544" s="366"/>
      <c r="D544" s="366"/>
      <c r="E544" s="366"/>
      <c r="F544" s="366"/>
      <c r="G544" s="366"/>
      <c r="H544" s="365"/>
      <c r="I544" s="365"/>
      <c r="J544" s="364"/>
      <c r="K544" s="364"/>
      <c r="L544" s="366"/>
      <c r="M544" s="409"/>
      <c r="N544" s="409"/>
      <c r="O544" s="409"/>
      <c r="P544" s="366"/>
      <c r="Q544" s="366"/>
      <c r="R544" s="366"/>
      <c r="S544" s="366"/>
      <c r="T544" s="366"/>
      <c r="U544" s="366"/>
      <c r="V544" s="366"/>
    </row>
    <row r="545" spans="2:22" ht="12.75" customHeight="1" x14ac:dyDescent="0.25">
      <c r="B545" s="366"/>
      <c r="C545" s="366"/>
      <c r="D545" s="366"/>
      <c r="E545" s="366"/>
      <c r="F545" s="366"/>
      <c r="G545" s="366"/>
      <c r="H545" s="365"/>
      <c r="I545" s="365"/>
      <c r="J545" s="364"/>
      <c r="K545" s="364"/>
      <c r="L545" s="366"/>
      <c r="M545" s="409"/>
      <c r="N545" s="409"/>
      <c r="O545" s="409"/>
      <c r="P545" s="366"/>
      <c r="Q545" s="366"/>
      <c r="R545" s="366"/>
      <c r="S545" s="366"/>
      <c r="T545" s="366"/>
      <c r="U545" s="366"/>
      <c r="V545" s="366"/>
    </row>
    <row r="546" spans="2:22" ht="12.75" customHeight="1" x14ac:dyDescent="0.25">
      <c r="B546" s="366"/>
      <c r="C546" s="366"/>
      <c r="D546" s="366"/>
      <c r="E546" s="366"/>
      <c r="F546" s="366"/>
      <c r="G546" s="366"/>
      <c r="H546" s="365"/>
      <c r="I546" s="365"/>
      <c r="J546" s="364"/>
      <c r="K546" s="364"/>
      <c r="L546" s="366"/>
      <c r="M546" s="409"/>
      <c r="N546" s="409"/>
      <c r="O546" s="409"/>
      <c r="P546" s="366"/>
      <c r="Q546" s="366"/>
      <c r="R546" s="366"/>
      <c r="S546" s="366"/>
      <c r="T546" s="366"/>
      <c r="U546" s="366"/>
      <c r="V546" s="366"/>
    </row>
    <row r="547" spans="2:22" ht="12.75" customHeight="1" x14ac:dyDescent="0.25">
      <c r="B547" s="366"/>
      <c r="C547" s="366"/>
      <c r="D547" s="366"/>
      <c r="E547" s="366"/>
      <c r="F547" s="366"/>
      <c r="G547" s="366"/>
      <c r="H547" s="365"/>
      <c r="I547" s="365"/>
      <c r="J547" s="364"/>
      <c r="K547" s="364"/>
      <c r="L547" s="366"/>
      <c r="M547" s="409"/>
      <c r="N547" s="409"/>
      <c r="O547" s="409"/>
      <c r="P547" s="366"/>
      <c r="Q547" s="366"/>
      <c r="R547" s="366"/>
      <c r="S547" s="366"/>
      <c r="T547" s="366"/>
      <c r="U547" s="366"/>
      <c r="V547" s="366"/>
    </row>
    <row r="548" spans="2:22" ht="12.75" customHeight="1" x14ac:dyDescent="0.25">
      <c r="B548" s="366"/>
      <c r="C548" s="366"/>
      <c r="D548" s="366"/>
      <c r="E548" s="366"/>
      <c r="F548" s="366"/>
      <c r="G548" s="366"/>
      <c r="H548" s="365"/>
      <c r="I548" s="365"/>
      <c r="J548" s="364"/>
      <c r="K548" s="364"/>
      <c r="L548" s="366"/>
      <c r="M548" s="409"/>
      <c r="N548" s="409"/>
      <c r="O548" s="409"/>
      <c r="P548" s="366"/>
      <c r="Q548" s="366"/>
      <c r="R548" s="366"/>
      <c r="S548" s="366"/>
      <c r="T548" s="366"/>
      <c r="U548" s="366"/>
      <c r="V548" s="366"/>
    </row>
    <row r="549" spans="2:22" ht="12.75" customHeight="1" x14ac:dyDescent="0.25">
      <c r="B549" s="366"/>
      <c r="C549" s="366"/>
      <c r="D549" s="366"/>
      <c r="E549" s="366"/>
      <c r="F549" s="366"/>
      <c r="G549" s="366"/>
      <c r="H549" s="365"/>
      <c r="I549" s="365"/>
      <c r="J549" s="364"/>
      <c r="K549" s="364"/>
      <c r="L549" s="366"/>
      <c r="M549" s="409"/>
      <c r="N549" s="409"/>
      <c r="O549" s="409"/>
      <c r="P549" s="366"/>
      <c r="Q549" s="366"/>
      <c r="R549" s="366"/>
      <c r="S549" s="366"/>
      <c r="T549" s="366"/>
      <c r="U549" s="366"/>
      <c r="V549" s="366"/>
    </row>
    <row r="550" spans="2:22" ht="12.75" customHeight="1" x14ac:dyDescent="0.25">
      <c r="B550" s="366"/>
      <c r="C550" s="366"/>
      <c r="D550" s="366"/>
      <c r="E550" s="366"/>
      <c r="F550" s="366"/>
      <c r="G550" s="366"/>
      <c r="H550" s="365"/>
      <c r="I550" s="365"/>
      <c r="J550" s="364"/>
      <c r="K550" s="364"/>
      <c r="L550" s="366"/>
      <c r="M550" s="409"/>
      <c r="N550" s="409"/>
      <c r="O550" s="409"/>
      <c r="P550" s="366"/>
      <c r="Q550" s="366"/>
      <c r="R550" s="366"/>
      <c r="S550" s="366"/>
      <c r="T550" s="366"/>
      <c r="U550" s="366"/>
      <c r="V550" s="366"/>
    </row>
    <row r="551" spans="2:22" ht="12.75" customHeight="1" x14ac:dyDescent="0.25">
      <c r="B551" s="366"/>
      <c r="C551" s="366"/>
      <c r="D551" s="366"/>
      <c r="E551" s="366"/>
      <c r="F551" s="366"/>
      <c r="G551" s="366"/>
      <c r="H551" s="365"/>
      <c r="I551" s="365"/>
      <c r="J551" s="364"/>
      <c r="K551" s="364"/>
      <c r="L551" s="366"/>
      <c r="M551" s="409"/>
      <c r="N551" s="409"/>
      <c r="O551" s="409"/>
      <c r="P551" s="366"/>
      <c r="Q551" s="366"/>
      <c r="R551" s="366"/>
      <c r="S551" s="366"/>
      <c r="T551" s="366"/>
      <c r="U551" s="366"/>
      <c r="V551" s="366"/>
    </row>
    <row r="552" spans="2:22" ht="12.75" customHeight="1" x14ac:dyDescent="0.25">
      <c r="B552" s="366"/>
      <c r="C552" s="366"/>
      <c r="D552" s="366"/>
      <c r="E552" s="366"/>
      <c r="F552" s="366"/>
      <c r="G552" s="366"/>
      <c r="H552" s="365"/>
      <c r="I552" s="365"/>
      <c r="J552" s="364"/>
      <c r="K552" s="364"/>
      <c r="L552" s="366"/>
      <c r="M552" s="409"/>
      <c r="N552" s="409"/>
      <c r="O552" s="409"/>
      <c r="P552" s="366"/>
      <c r="Q552" s="366"/>
      <c r="R552" s="366"/>
      <c r="S552" s="366"/>
      <c r="T552" s="366"/>
      <c r="U552" s="366"/>
      <c r="V552" s="366"/>
    </row>
    <row r="553" spans="2:22" ht="12.75" customHeight="1" x14ac:dyDescent="0.25">
      <c r="B553" s="366"/>
      <c r="C553" s="366"/>
      <c r="D553" s="366"/>
      <c r="E553" s="366"/>
      <c r="F553" s="366"/>
      <c r="G553" s="366"/>
      <c r="H553" s="365"/>
      <c r="I553" s="365"/>
      <c r="J553" s="364"/>
      <c r="K553" s="364"/>
      <c r="L553" s="366"/>
      <c r="M553" s="409"/>
      <c r="N553" s="409"/>
      <c r="O553" s="409"/>
      <c r="P553" s="366"/>
      <c r="Q553" s="366"/>
      <c r="R553" s="366"/>
      <c r="S553" s="366"/>
      <c r="T553" s="366"/>
      <c r="U553" s="366"/>
      <c r="V553" s="366"/>
    </row>
    <row r="554" spans="2:22" ht="12.75" customHeight="1" x14ac:dyDescent="0.25">
      <c r="B554" s="366"/>
      <c r="C554" s="366"/>
      <c r="D554" s="366"/>
      <c r="E554" s="366"/>
      <c r="F554" s="366"/>
      <c r="G554" s="366"/>
      <c r="H554" s="365"/>
      <c r="I554" s="365"/>
      <c r="J554" s="364"/>
      <c r="K554" s="364"/>
      <c r="L554" s="366"/>
      <c r="M554" s="409"/>
      <c r="N554" s="409"/>
      <c r="O554" s="409"/>
      <c r="P554" s="366"/>
      <c r="Q554" s="366"/>
      <c r="R554" s="366"/>
      <c r="S554" s="366"/>
      <c r="T554" s="366"/>
      <c r="U554" s="366"/>
      <c r="V554" s="366"/>
    </row>
    <row r="555" spans="2:22" ht="12.75" customHeight="1" x14ac:dyDescent="0.25">
      <c r="B555" s="366"/>
      <c r="C555" s="366"/>
      <c r="D555" s="366"/>
      <c r="E555" s="366"/>
      <c r="F555" s="366"/>
      <c r="G555" s="366"/>
      <c r="H555" s="365"/>
      <c r="I555" s="365"/>
      <c r="J555" s="364"/>
      <c r="K555" s="364"/>
      <c r="L555" s="366"/>
      <c r="M555" s="409"/>
      <c r="N555" s="409"/>
      <c r="O555" s="409"/>
      <c r="P555" s="366"/>
      <c r="Q555" s="366"/>
      <c r="R555" s="366"/>
      <c r="S555" s="366"/>
      <c r="T555" s="366"/>
      <c r="U555" s="366"/>
      <c r="V555" s="366"/>
    </row>
    <row r="556" spans="2:22" ht="12.75" customHeight="1" x14ac:dyDescent="0.25">
      <c r="B556" s="366"/>
      <c r="C556" s="366"/>
      <c r="D556" s="366"/>
      <c r="E556" s="366"/>
      <c r="F556" s="366"/>
      <c r="G556" s="366"/>
      <c r="H556" s="365"/>
      <c r="I556" s="365"/>
      <c r="J556" s="364"/>
      <c r="K556" s="364"/>
      <c r="L556" s="366"/>
      <c r="M556" s="409"/>
      <c r="N556" s="409"/>
      <c r="O556" s="409"/>
      <c r="P556" s="366"/>
      <c r="Q556" s="366"/>
      <c r="R556" s="366"/>
      <c r="S556" s="366"/>
      <c r="T556" s="366"/>
      <c r="U556" s="366"/>
      <c r="V556" s="366"/>
    </row>
    <row r="557" spans="2:22" ht="12.75" customHeight="1" x14ac:dyDescent="0.25">
      <c r="B557" s="366"/>
      <c r="C557" s="366"/>
      <c r="D557" s="366"/>
      <c r="E557" s="366"/>
      <c r="F557" s="366"/>
      <c r="G557" s="366"/>
      <c r="H557" s="365"/>
      <c r="I557" s="365"/>
      <c r="J557" s="364"/>
      <c r="K557" s="364"/>
      <c r="L557" s="366"/>
      <c r="M557" s="409"/>
      <c r="N557" s="409"/>
      <c r="O557" s="409"/>
      <c r="P557" s="366"/>
      <c r="Q557" s="366"/>
      <c r="R557" s="366"/>
      <c r="S557" s="366"/>
      <c r="T557" s="366"/>
      <c r="U557" s="366"/>
      <c r="V557" s="366"/>
    </row>
    <row r="558" spans="2:22" ht="12.75" customHeight="1" x14ac:dyDescent="0.25">
      <c r="B558" s="366"/>
      <c r="C558" s="366"/>
      <c r="D558" s="366"/>
      <c r="E558" s="366"/>
      <c r="F558" s="366"/>
      <c r="G558" s="366"/>
      <c r="H558" s="365"/>
      <c r="I558" s="365"/>
      <c r="J558" s="364"/>
      <c r="K558" s="364"/>
      <c r="L558" s="366"/>
      <c r="M558" s="409"/>
      <c r="N558" s="409"/>
      <c r="O558" s="409"/>
      <c r="P558" s="366"/>
      <c r="Q558" s="366"/>
      <c r="R558" s="366"/>
      <c r="S558" s="366"/>
      <c r="T558" s="366"/>
      <c r="U558" s="366"/>
      <c r="V558" s="366"/>
    </row>
    <row r="559" spans="2:22" ht="12.75" customHeight="1" x14ac:dyDescent="0.25">
      <c r="B559" s="366"/>
      <c r="C559" s="366"/>
      <c r="D559" s="366"/>
      <c r="E559" s="366"/>
      <c r="F559" s="366"/>
      <c r="G559" s="366"/>
      <c r="H559" s="365"/>
      <c r="I559" s="365"/>
      <c r="J559" s="364"/>
      <c r="K559" s="364"/>
      <c r="L559" s="366"/>
      <c r="M559" s="409"/>
      <c r="N559" s="409"/>
      <c r="O559" s="409"/>
      <c r="P559" s="366"/>
      <c r="Q559" s="366"/>
      <c r="R559" s="366"/>
      <c r="S559" s="366"/>
      <c r="T559" s="366"/>
      <c r="U559" s="366"/>
      <c r="V559" s="366"/>
    </row>
    <row r="560" spans="2:22" ht="12.75" customHeight="1" x14ac:dyDescent="0.25">
      <c r="B560" s="366"/>
      <c r="C560" s="366"/>
      <c r="D560" s="366"/>
      <c r="E560" s="366"/>
      <c r="F560" s="366"/>
      <c r="G560" s="366"/>
      <c r="H560" s="365"/>
      <c r="I560" s="365"/>
      <c r="J560" s="364"/>
      <c r="K560" s="364"/>
      <c r="L560" s="366"/>
      <c r="M560" s="409"/>
      <c r="N560" s="409"/>
      <c r="O560" s="409"/>
      <c r="P560" s="366"/>
      <c r="Q560" s="366"/>
      <c r="R560" s="366"/>
      <c r="S560" s="366"/>
      <c r="T560" s="366"/>
      <c r="U560" s="366"/>
      <c r="V560" s="366"/>
    </row>
    <row r="561" spans="2:22" ht="12.75" customHeight="1" x14ac:dyDescent="0.25">
      <c r="B561" s="366"/>
      <c r="C561" s="366"/>
      <c r="D561" s="366"/>
      <c r="E561" s="366"/>
      <c r="F561" s="366"/>
      <c r="G561" s="366"/>
      <c r="H561" s="365"/>
      <c r="I561" s="365"/>
      <c r="J561" s="364"/>
      <c r="K561" s="364"/>
      <c r="L561" s="366"/>
      <c r="M561" s="409"/>
      <c r="N561" s="409"/>
      <c r="O561" s="409"/>
      <c r="P561" s="366"/>
      <c r="Q561" s="366"/>
      <c r="R561" s="366"/>
      <c r="S561" s="366"/>
      <c r="T561" s="366"/>
      <c r="U561" s="366"/>
      <c r="V561" s="366"/>
    </row>
    <row r="562" spans="2:22" ht="12.75" customHeight="1" x14ac:dyDescent="0.25">
      <c r="B562" s="366"/>
      <c r="C562" s="366"/>
      <c r="D562" s="366"/>
      <c r="E562" s="366"/>
      <c r="F562" s="366"/>
      <c r="G562" s="366"/>
      <c r="H562" s="365"/>
      <c r="I562" s="365"/>
      <c r="J562" s="364"/>
      <c r="K562" s="364"/>
      <c r="L562" s="366"/>
      <c r="M562" s="409"/>
      <c r="N562" s="409"/>
      <c r="O562" s="409"/>
      <c r="P562" s="366"/>
      <c r="Q562" s="366"/>
      <c r="R562" s="366"/>
      <c r="S562" s="366"/>
      <c r="T562" s="366"/>
      <c r="U562" s="366"/>
      <c r="V562" s="366"/>
    </row>
    <row r="563" spans="2:22" ht="12.75" customHeight="1" x14ac:dyDescent="0.25">
      <c r="B563" s="366"/>
      <c r="C563" s="366"/>
      <c r="D563" s="366"/>
      <c r="E563" s="366"/>
      <c r="F563" s="366"/>
      <c r="G563" s="366"/>
      <c r="H563" s="365"/>
      <c r="I563" s="365"/>
      <c r="J563" s="364"/>
      <c r="K563" s="364"/>
      <c r="L563" s="366"/>
      <c r="M563" s="409"/>
      <c r="N563" s="409"/>
      <c r="O563" s="409"/>
      <c r="P563" s="366"/>
      <c r="Q563" s="366"/>
      <c r="R563" s="366"/>
      <c r="S563" s="366"/>
      <c r="T563" s="366"/>
      <c r="U563" s="366"/>
      <c r="V563" s="366"/>
    </row>
    <row r="564" spans="2:22" ht="12.75" customHeight="1" x14ac:dyDescent="0.25">
      <c r="B564" s="366"/>
      <c r="C564" s="366"/>
      <c r="D564" s="366"/>
      <c r="E564" s="366"/>
      <c r="F564" s="366"/>
      <c r="G564" s="366"/>
      <c r="H564" s="365"/>
      <c r="I564" s="365"/>
      <c r="J564" s="364"/>
      <c r="K564" s="364"/>
      <c r="L564" s="366"/>
      <c r="M564" s="409"/>
      <c r="N564" s="409"/>
      <c r="O564" s="409"/>
      <c r="P564" s="366"/>
      <c r="Q564" s="366"/>
      <c r="R564" s="366"/>
      <c r="S564" s="366"/>
      <c r="T564" s="366"/>
      <c r="U564" s="366"/>
      <c r="V564" s="366"/>
    </row>
    <row r="565" spans="2:22" ht="12.75" customHeight="1" x14ac:dyDescent="0.25">
      <c r="B565" s="366"/>
      <c r="C565" s="366"/>
      <c r="D565" s="366"/>
      <c r="E565" s="366"/>
      <c r="F565" s="366"/>
      <c r="G565" s="366"/>
      <c r="H565" s="365"/>
      <c r="I565" s="365"/>
      <c r="J565" s="364"/>
      <c r="K565" s="364"/>
      <c r="L565" s="366"/>
      <c r="M565" s="409"/>
      <c r="N565" s="409"/>
      <c r="O565" s="409"/>
      <c r="P565" s="366"/>
      <c r="Q565" s="366"/>
      <c r="R565" s="366"/>
      <c r="S565" s="366"/>
      <c r="T565" s="366"/>
      <c r="U565" s="366"/>
      <c r="V565" s="366"/>
    </row>
    <row r="566" spans="2:22" ht="12.75" customHeight="1" x14ac:dyDescent="0.25">
      <c r="B566" s="366"/>
      <c r="C566" s="366"/>
      <c r="D566" s="366"/>
      <c r="E566" s="366"/>
      <c r="F566" s="366"/>
      <c r="G566" s="366"/>
      <c r="H566" s="365"/>
      <c r="I566" s="365"/>
      <c r="J566" s="364"/>
      <c r="K566" s="364"/>
      <c r="L566" s="366"/>
      <c r="M566" s="409"/>
      <c r="N566" s="409"/>
      <c r="O566" s="409"/>
      <c r="P566" s="366"/>
      <c r="Q566" s="366"/>
      <c r="R566" s="366"/>
      <c r="S566" s="366"/>
      <c r="T566" s="366"/>
      <c r="U566" s="366"/>
      <c r="V566" s="366"/>
    </row>
    <row r="567" spans="2:22" ht="12.75" customHeight="1" x14ac:dyDescent="0.25">
      <c r="B567" s="366"/>
      <c r="C567" s="366"/>
      <c r="D567" s="366"/>
      <c r="E567" s="366"/>
      <c r="F567" s="366"/>
      <c r="G567" s="366"/>
      <c r="H567" s="365"/>
      <c r="I567" s="365"/>
      <c r="J567" s="364"/>
      <c r="K567" s="364"/>
      <c r="L567" s="366"/>
      <c r="M567" s="409"/>
      <c r="N567" s="409"/>
      <c r="O567" s="409"/>
      <c r="P567" s="366"/>
      <c r="Q567" s="366"/>
      <c r="R567" s="366"/>
      <c r="S567" s="366"/>
      <c r="T567" s="366"/>
      <c r="U567" s="366"/>
      <c r="V567" s="366"/>
    </row>
    <row r="568" spans="2:22" ht="12.75" customHeight="1" x14ac:dyDescent="0.25">
      <c r="B568" s="366"/>
      <c r="C568" s="366"/>
      <c r="D568" s="366"/>
      <c r="E568" s="366"/>
      <c r="F568" s="366"/>
      <c r="G568" s="366"/>
      <c r="H568" s="365"/>
      <c r="I568" s="365"/>
      <c r="J568" s="364"/>
      <c r="K568" s="364"/>
      <c r="L568" s="366"/>
      <c r="M568" s="409"/>
      <c r="N568" s="409"/>
      <c r="O568" s="409"/>
      <c r="P568" s="366"/>
      <c r="Q568" s="366"/>
      <c r="R568" s="366"/>
      <c r="S568" s="366"/>
      <c r="T568" s="366"/>
      <c r="U568" s="366"/>
      <c r="V568" s="366"/>
    </row>
    <row r="569" spans="2:22" ht="12.75" customHeight="1" x14ac:dyDescent="0.25">
      <c r="B569" s="366"/>
      <c r="C569" s="366"/>
      <c r="D569" s="366"/>
      <c r="E569" s="366"/>
      <c r="F569" s="366"/>
      <c r="G569" s="366"/>
      <c r="H569" s="365"/>
      <c r="I569" s="365"/>
      <c r="J569" s="364"/>
      <c r="K569" s="364"/>
      <c r="L569" s="366"/>
      <c r="M569" s="409"/>
      <c r="N569" s="409"/>
      <c r="O569" s="409"/>
      <c r="P569" s="366"/>
      <c r="Q569" s="366"/>
      <c r="R569" s="366"/>
      <c r="S569" s="366"/>
      <c r="T569" s="366"/>
      <c r="U569" s="366"/>
      <c r="V569" s="366"/>
    </row>
    <row r="570" spans="2:22" ht="12.75" customHeight="1" x14ac:dyDescent="0.25">
      <c r="B570" s="366"/>
      <c r="C570" s="366"/>
      <c r="D570" s="366"/>
      <c r="E570" s="366"/>
      <c r="F570" s="366"/>
      <c r="G570" s="366"/>
      <c r="H570" s="365"/>
      <c r="I570" s="365"/>
      <c r="J570" s="364"/>
      <c r="K570" s="364"/>
      <c r="L570" s="366"/>
      <c r="M570" s="409"/>
      <c r="N570" s="409"/>
      <c r="O570" s="409"/>
      <c r="P570" s="366"/>
      <c r="Q570" s="366"/>
      <c r="R570" s="366"/>
      <c r="S570" s="366"/>
      <c r="T570" s="366"/>
      <c r="U570" s="366"/>
      <c r="V570" s="366"/>
    </row>
    <row r="571" spans="2:22" ht="12.75" customHeight="1" x14ac:dyDescent="0.25">
      <c r="B571" s="366"/>
      <c r="C571" s="366"/>
      <c r="D571" s="366"/>
      <c r="E571" s="366"/>
      <c r="F571" s="366"/>
      <c r="G571" s="366"/>
      <c r="H571" s="365"/>
      <c r="I571" s="365"/>
      <c r="J571" s="364"/>
      <c r="K571" s="364"/>
      <c r="L571" s="366"/>
      <c r="M571" s="409"/>
      <c r="N571" s="409"/>
      <c r="O571" s="409"/>
      <c r="P571" s="366"/>
      <c r="Q571" s="366"/>
      <c r="R571" s="366"/>
      <c r="S571" s="366"/>
      <c r="T571" s="366"/>
      <c r="U571" s="366"/>
      <c r="V571" s="366"/>
    </row>
    <row r="572" spans="2:22" ht="12.75" customHeight="1" x14ac:dyDescent="0.25">
      <c r="B572" s="366"/>
      <c r="C572" s="366"/>
      <c r="D572" s="366"/>
      <c r="E572" s="366"/>
      <c r="F572" s="366"/>
      <c r="G572" s="366"/>
      <c r="H572" s="365"/>
      <c r="I572" s="365"/>
      <c r="J572" s="364"/>
      <c r="K572" s="364"/>
      <c r="L572" s="366"/>
      <c r="M572" s="409"/>
      <c r="N572" s="409"/>
      <c r="O572" s="409"/>
      <c r="P572" s="366"/>
      <c r="Q572" s="366"/>
      <c r="R572" s="366"/>
      <c r="S572" s="366"/>
      <c r="T572" s="366"/>
      <c r="U572" s="366"/>
      <c r="V572" s="366"/>
    </row>
    <row r="573" spans="2:22" ht="12.75" customHeight="1" x14ac:dyDescent="0.25">
      <c r="B573" s="366"/>
      <c r="C573" s="366"/>
      <c r="D573" s="366"/>
      <c r="E573" s="366"/>
      <c r="F573" s="366"/>
      <c r="G573" s="366"/>
      <c r="H573" s="365"/>
      <c r="I573" s="365"/>
      <c r="J573" s="364"/>
      <c r="K573" s="364"/>
      <c r="L573" s="366"/>
      <c r="M573" s="409"/>
      <c r="N573" s="409"/>
      <c r="O573" s="409"/>
      <c r="P573" s="366"/>
      <c r="Q573" s="366"/>
      <c r="R573" s="366"/>
      <c r="S573" s="366"/>
      <c r="T573" s="366"/>
      <c r="U573" s="366"/>
      <c r="V573" s="366"/>
    </row>
    <row r="574" spans="2:22" ht="12.75" customHeight="1" x14ac:dyDescent="0.25">
      <c r="B574" s="366"/>
      <c r="C574" s="366"/>
      <c r="D574" s="366"/>
      <c r="E574" s="366"/>
      <c r="F574" s="366"/>
      <c r="G574" s="366"/>
      <c r="H574" s="365"/>
      <c r="I574" s="365"/>
      <c r="J574" s="364"/>
      <c r="K574" s="364"/>
      <c r="L574" s="366"/>
      <c r="M574" s="409"/>
      <c r="N574" s="409"/>
      <c r="O574" s="409"/>
      <c r="P574" s="366"/>
      <c r="Q574" s="366"/>
      <c r="R574" s="366"/>
      <c r="S574" s="366"/>
      <c r="T574" s="366"/>
      <c r="U574" s="366"/>
      <c r="V574" s="366"/>
    </row>
    <row r="575" spans="2:22" ht="12.75" customHeight="1" x14ac:dyDescent="0.25">
      <c r="B575" s="366"/>
      <c r="C575" s="366"/>
      <c r="D575" s="366"/>
      <c r="E575" s="366"/>
      <c r="F575" s="366"/>
      <c r="G575" s="366"/>
      <c r="H575" s="365"/>
      <c r="I575" s="365"/>
      <c r="J575" s="364"/>
      <c r="K575" s="364"/>
      <c r="L575" s="366"/>
      <c r="M575" s="409"/>
      <c r="N575" s="409"/>
      <c r="O575" s="409"/>
      <c r="P575" s="366"/>
      <c r="Q575" s="366"/>
      <c r="R575" s="366"/>
      <c r="S575" s="366"/>
      <c r="T575" s="366"/>
      <c r="U575" s="366"/>
      <c r="V575" s="366"/>
    </row>
    <row r="576" spans="2:22" ht="12.75" customHeight="1" x14ac:dyDescent="0.25">
      <c r="B576" s="366"/>
      <c r="C576" s="366"/>
      <c r="D576" s="366"/>
      <c r="E576" s="366"/>
      <c r="F576" s="366"/>
      <c r="G576" s="366"/>
      <c r="H576" s="365"/>
      <c r="I576" s="365"/>
      <c r="J576" s="364"/>
      <c r="K576" s="364"/>
      <c r="L576" s="366"/>
      <c r="M576" s="409"/>
      <c r="N576" s="409"/>
      <c r="O576" s="409"/>
      <c r="P576" s="366"/>
      <c r="Q576" s="366"/>
      <c r="R576" s="366"/>
      <c r="S576" s="366"/>
      <c r="T576" s="366"/>
      <c r="U576" s="366"/>
      <c r="V576" s="366"/>
    </row>
    <row r="577" spans="2:22" ht="12.75" customHeight="1" x14ac:dyDescent="0.25">
      <c r="B577" s="366"/>
      <c r="C577" s="366"/>
      <c r="D577" s="366"/>
      <c r="E577" s="366"/>
      <c r="F577" s="366"/>
      <c r="G577" s="366"/>
      <c r="H577" s="365"/>
      <c r="I577" s="365"/>
      <c r="J577" s="364"/>
      <c r="K577" s="364"/>
      <c r="L577" s="366"/>
      <c r="M577" s="409"/>
      <c r="N577" s="409"/>
      <c r="O577" s="409"/>
      <c r="P577" s="366"/>
      <c r="Q577" s="366"/>
      <c r="R577" s="366"/>
      <c r="S577" s="366"/>
      <c r="T577" s="366"/>
      <c r="U577" s="366"/>
      <c r="V577" s="366"/>
    </row>
    <row r="578" spans="2:22" ht="12.75" customHeight="1" x14ac:dyDescent="0.25">
      <c r="B578" s="366"/>
      <c r="C578" s="366"/>
      <c r="D578" s="366"/>
      <c r="E578" s="366"/>
      <c r="F578" s="366"/>
      <c r="G578" s="366"/>
      <c r="H578" s="365"/>
      <c r="I578" s="365"/>
      <c r="J578" s="364"/>
      <c r="K578" s="364"/>
      <c r="L578" s="366"/>
      <c r="M578" s="409"/>
      <c r="N578" s="409"/>
      <c r="O578" s="409"/>
      <c r="P578" s="366"/>
      <c r="Q578" s="366"/>
      <c r="R578" s="366"/>
      <c r="S578" s="366"/>
      <c r="T578" s="366"/>
      <c r="U578" s="366"/>
      <c r="V578" s="366"/>
    </row>
    <row r="579" spans="2:22" ht="12.75" customHeight="1" x14ac:dyDescent="0.25">
      <c r="B579" s="366"/>
      <c r="C579" s="366"/>
      <c r="D579" s="366"/>
      <c r="E579" s="366"/>
      <c r="F579" s="366"/>
      <c r="G579" s="366"/>
      <c r="H579" s="365"/>
      <c r="I579" s="365"/>
      <c r="J579" s="364"/>
      <c r="K579" s="364"/>
      <c r="L579" s="366"/>
      <c r="M579" s="409"/>
      <c r="N579" s="409"/>
      <c r="O579" s="409"/>
      <c r="P579" s="366"/>
      <c r="Q579" s="366"/>
      <c r="R579" s="366"/>
      <c r="S579" s="366"/>
      <c r="T579" s="366"/>
      <c r="U579" s="366"/>
      <c r="V579" s="366"/>
    </row>
    <row r="580" spans="2:22" ht="12.75" customHeight="1" x14ac:dyDescent="0.25">
      <c r="B580" s="366"/>
      <c r="C580" s="366"/>
      <c r="D580" s="366"/>
      <c r="E580" s="366"/>
      <c r="F580" s="366"/>
      <c r="G580" s="366"/>
      <c r="H580" s="365"/>
      <c r="I580" s="365"/>
      <c r="J580" s="364"/>
      <c r="K580" s="364"/>
      <c r="L580" s="366"/>
      <c r="M580" s="409"/>
      <c r="N580" s="409"/>
      <c r="O580" s="409"/>
      <c r="P580" s="366"/>
      <c r="Q580" s="366"/>
      <c r="R580" s="366"/>
      <c r="S580" s="366"/>
      <c r="T580" s="366"/>
      <c r="U580" s="366"/>
      <c r="V580" s="366"/>
    </row>
    <row r="581" spans="2:22" ht="12.75" customHeight="1" x14ac:dyDescent="0.25">
      <c r="B581" s="366"/>
      <c r="C581" s="366"/>
      <c r="D581" s="366"/>
      <c r="E581" s="366"/>
      <c r="F581" s="366"/>
      <c r="G581" s="366"/>
      <c r="H581" s="365"/>
      <c r="I581" s="365"/>
      <c r="J581" s="364"/>
      <c r="K581" s="364"/>
      <c r="L581" s="366"/>
      <c r="M581" s="409"/>
      <c r="N581" s="409"/>
      <c r="O581" s="409"/>
      <c r="P581" s="366"/>
      <c r="Q581" s="366"/>
      <c r="R581" s="366"/>
      <c r="S581" s="366"/>
      <c r="T581" s="366"/>
      <c r="U581" s="366"/>
      <c r="V581" s="366"/>
    </row>
    <row r="582" spans="2:22" ht="12.75" customHeight="1" x14ac:dyDescent="0.25">
      <c r="B582" s="366"/>
      <c r="C582" s="366"/>
      <c r="D582" s="366"/>
      <c r="E582" s="366"/>
      <c r="F582" s="366"/>
      <c r="G582" s="366"/>
      <c r="H582" s="365"/>
      <c r="I582" s="365"/>
      <c r="J582" s="364"/>
      <c r="K582" s="364"/>
      <c r="L582" s="366"/>
      <c r="M582" s="409"/>
      <c r="N582" s="409"/>
      <c r="O582" s="409"/>
      <c r="P582" s="366"/>
      <c r="Q582" s="366"/>
      <c r="R582" s="366"/>
      <c r="S582" s="366"/>
      <c r="T582" s="366"/>
      <c r="U582" s="366"/>
      <c r="V582" s="366"/>
    </row>
    <row r="583" spans="2:22" ht="12.75" customHeight="1" x14ac:dyDescent="0.25">
      <c r="B583" s="366"/>
      <c r="C583" s="366"/>
      <c r="D583" s="366"/>
      <c r="E583" s="366"/>
      <c r="F583" s="366"/>
      <c r="G583" s="366"/>
      <c r="H583" s="365"/>
      <c r="I583" s="365"/>
      <c r="J583" s="364"/>
      <c r="K583" s="364"/>
      <c r="L583" s="366"/>
      <c r="M583" s="409"/>
      <c r="N583" s="409"/>
      <c r="O583" s="409"/>
      <c r="P583" s="366"/>
      <c r="Q583" s="366"/>
      <c r="R583" s="366"/>
      <c r="S583" s="366"/>
      <c r="T583" s="366"/>
      <c r="U583" s="366"/>
      <c r="V583" s="366"/>
    </row>
    <row r="584" spans="2:22" ht="12.75" customHeight="1" x14ac:dyDescent="0.25">
      <c r="B584" s="366"/>
      <c r="C584" s="366"/>
      <c r="D584" s="366"/>
      <c r="E584" s="366"/>
      <c r="F584" s="366"/>
      <c r="G584" s="366"/>
      <c r="H584" s="365"/>
      <c r="I584" s="365"/>
      <c r="J584" s="364"/>
      <c r="K584" s="364"/>
      <c r="L584" s="366"/>
      <c r="M584" s="409"/>
      <c r="N584" s="409"/>
      <c r="O584" s="409"/>
      <c r="P584" s="366"/>
      <c r="Q584" s="366"/>
      <c r="R584" s="366"/>
      <c r="S584" s="366"/>
      <c r="T584" s="366"/>
      <c r="U584" s="366"/>
      <c r="V584" s="366"/>
    </row>
    <row r="585" spans="2:22" ht="12.75" customHeight="1" x14ac:dyDescent="0.25">
      <c r="B585" s="366"/>
      <c r="C585" s="366"/>
      <c r="D585" s="366"/>
      <c r="E585" s="366"/>
      <c r="F585" s="366"/>
      <c r="G585" s="366"/>
      <c r="H585" s="365"/>
      <c r="I585" s="365"/>
      <c r="J585" s="364"/>
      <c r="K585" s="364"/>
      <c r="L585" s="366"/>
      <c r="M585" s="409"/>
      <c r="N585" s="409"/>
      <c r="O585" s="409"/>
      <c r="P585" s="366"/>
      <c r="Q585" s="366"/>
      <c r="R585" s="366"/>
      <c r="S585" s="366"/>
      <c r="T585" s="366"/>
      <c r="U585" s="366"/>
      <c r="V585" s="366"/>
    </row>
    <row r="586" spans="2:22" ht="12.75" customHeight="1" x14ac:dyDescent="0.25">
      <c r="B586" s="366"/>
      <c r="C586" s="366"/>
      <c r="D586" s="366"/>
      <c r="E586" s="366"/>
      <c r="F586" s="366"/>
      <c r="G586" s="366"/>
      <c r="H586" s="365"/>
      <c r="I586" s="365"/>
      <c r="J586" s="364"/>
      <c r="K586" s="364"/>
      <c r="L586" s="366"/>
      <c r="M586" s="409"/>
      <c r="N586" s="409"/>
      <c r="O586" s="409"/>
      <c r="P586" s="366"/>
      <c r="Q586" s="366"/>
      <c r="R586" s="366"/>
      <c r="S586" s="366"/>
      <c r="T586" s="366"/>
      <c r="U586" s="366"/>
      <c r="V586" s="366"/>
    </row>
    <row r="587" spans="2:22" ht="12.75" customHeight="1" x14ac:dyDescent="0.25">
      <c r="B587" s="366"/>
      <c r="C587" s="366"/>
      <c r="D587" s="366"/>
      <c r="E587" s="366"/>
      <c r="F587" s="366"/>
      <c r="G587" s="366"/>
      <c r="H587" s="365"/>
      <c r="I587" s="365"/>
      <c r="J587" s="364"/>
      <c r="K587" s="364"/>
      <c r="L587" s="366"/>
      <c r="M587" s="409"/>
      <c r="N587" s="409"/>
      <c r="O587" s="409"/>
      <c r="P587" s="366"/>
      <c r="Q587" s="366"/>
      <c r="R587" s="366"/>
      <c r="S587" s="366"/>
      <c r="T587" s="366"/>
      <c r="U587" s="366"/>
      <c r="V587" s="366"/>
    </row>
    <row r="588" spans="2:22" ht="12.75" customHeight="1" x14ac:dyDescent="0.25">
      <c r="B588" s="366"/>
      <c r="C588" s="366"/>
      <c r="D588" s="366"/>
      <c r="E588" s="366"/>
      <c r="F588" s="366"/>
      <c r="G588" s="366"/>
      <c r="H588" s="365"/>
      <c r="I588" s="365"/>
      <c r="J588" s="364"/>
      <c r="K588" s="364"/>
      <c r="L588" s="366"/>
      <c r="M588" s="409"/>
      <c r="N588" s="409"/>
      <c r="O588" s="409"/>
      <c r="P588" s="366"/>
      <c r="Q588" s="366"/>
      <c r="R588" s="366"/>
      <c r="S588" s="366"/>
      <c r="T588" s="366"/>
      <c r="U588" s="366"/>
      <c r="V588" s="366"/>
    </row>
    <row r="589" spans="2:22" ht="12.75" customHeight="1" x14ac:dyDescent="0.25">
      <c r="B589" s="366"/>
      <c r="C589" s="366"/>
      <c r="D589" s="366"/>
      <c r="E589" s="366"/>
      <c r="F589" s="366"/>
      <c r="G589" s="366"/>
      <c r="H589" s="365"/>
      <c r="I589" s="365"/>
      <c r="J589" s="364"/>
      <c r="K589" s="364"/>
      <c r="L589" s="366"/>
      <c r="M589" s="409"/>
      <c r="N589" s="409"/>
      <c r="O589" s="409"/>
      <c r="P589" s="366"/>
      <c r="Q589" s="366"/>
      <c r="R589" s="366"/>
      <c r="S589" s="366"/>
      <c r="T589" s="366"/>
      <c r="U589" s="366"/>
      <c r="V589" s="366"/>
    </row>
    <row r="590" spans="2:22" ht="12.75" customHeight="1" x14ac:dyDescent="0.25">
      <c r="B590" s="366"/>
      <c r="C590" s="366"/>
      <c r="D590" s="366"/>
      <c r="E590" s="366"/>
      <c r="F590" s="366"/>
      <c r="G590" s="366"/>
      <c r="H590" s="365"/>
      <c r="I590" s="365"/>
      <c r="J590" s="364"/>
      <c r="K590" s="364"/>
      <c r="L590" s="366"/>
      <c r="M590" s="409"/>
      <c r="N590" s="409"/>
      <c r="O590" s="409"/>
      <c r="P590" s="366"/>
      <c r="Q590" s="366"/>
      <c r="R590" s="366"/>
      <c r="S590" s="366"/>
      <c r="T590" s="366"/>
      <c r="U590" s="366"/>
      <c r="V590" s="366"/>
    </row>
    <row r="591" spans="2:22" ht="12.75" customHeight="1" x14ac:dyDescent="0.25">
      <c r="B591" s="366"/>
      <c r="C591" s="366"/>
      <c r="D591" s="366"/>
      <c r="E591" s="366"/>
      <c r="F591" s="366"/>
      <c r="G591" s="366"/>
      <c r="H591" s="365"/>
      <c r="I591" s="365"/>
      <c r="J591" s="364"/>
      <c r="K591" s="364"/>
      <c r="L591" s="366"/>
      <c r="M591" s="409"/>
      <c r="N591" s="409"/>
      <c r="O591" s="409"/>
      <c r="P591" s="366"/>
      <c r="Q591" s="366"/>
      <c r="R591" s="366"/>
      <c r="S591" s="366"/>
      <c r="T591" s="366"/>
      <c r="U591" s="366"/>
      <c r="V591" s="366"/>
    </row>
    <row r="592" spans="2:22" ht="12.75" customHeight="1" x14ac:dyDescent="0.25">
      <c r="B592" s="366"/>
      <c r="C592" s="366"/>
      <c r="D592" s="366"/>
      <c r="E592" s="366"/>
      <c r="F592" s="366"/>
      <c r="G592" s="366"/>
      <c r="H592" s="365"/>
      <c r="I592" s="365"/>
      <c r="J592" s="364"/>
      <c r="K592" s="364"/>
      <c r="L592" s="366"/>
      <c r="M592" s="409"/>
      <c r="N592" s="409"/>
      <c r="O592" s="409"/>
      <c r="P592" s="366"/>
      <c r="Q592" s="366"/>
      <c r="R592" s="366"/>
      <c r="S592" s="366"/>
      <c r="T592" s="366"/>
      <c r="U592" s="366"/>
      <c r="V592" s="366"/>
    </row>
    <row r="593" spans="2:22" ht="12.75" customHeight="1" x14ac:dyDescent="0.25">
      <c r="B593" s="366"/>
      <c r="C593" s="366"/>
      <c r="D593" s="366"/>
      <c r="E593" s="366"/>
      <c r="F593" s="366"/>
      <c r="G593" s="366"/>
      <c r="H593" s="365"/>
      <c r="I593" s="365"/>
      <c r="J593" s="364"/>
      <c r="K593" s="364"/>
      <c r="L593" s="366"/>
      <c r="M593" s="409"/>
      <c r="N593" s="409"/>
      <c r="O593" s="409"/>
      <c r="P593" s="366"/>
      <c r="Q593" s="366"/>
      <c r="R593" s="366"/>
      <c r="S593" s="366"/>
      <c r="T593" s="366"/>
      <c r="U593" s="366"/>
      <c r="V593" s="366"/>
    </row>
    <row r="594" spans="2:22" ht="12.75" customHeight="1" x14ac:dyDescent="0.25">
      <c r="B594" s="366"/>
      <c r="C594" s="366"/>
      <c r="D594" s="366"/>
      <c r="E594" s="366"/>
      <c r="F594" s="366"/>
      <c r="G594" s="366"/>
      <c r="H594" s="365"/>
      <c r="I594" s="365"/>
      <c r="J594" s="364"/>
      <c r="K594" s="364"/>
      <c r="L594" s="366"/>
      <c r="M594" s="409"/>
      <c r="N594" s="409"/>
      <c r="O594" s="409"/>
      <c r="P594" s="366"/>
      <c r="Q594" s="366"/>
      <c r="R594" s="366"/>
      <c r="S594" s="366"/>
      <c r="T594" s="366"/>
      <c r="U594" s="366"/>
      <c r="V594" s="366"/>
    </row>
    <row r="595" spans="2:22" ht="12.75" customHeight="1" x14ac:dyDescent="0.25">
      <c r="B595" s="366"/>
      <c r="C595" s="366"/>
      <c r="D595" s="366"/>
      <c r="E595" s="366"/>
      <c r="F595" s="366"/>
      <c r="G595" s="366"/>
      <c r="H595" s="365"/>
      <c r="I595" s="365"/>
      <c r="J595" s="364"/>
      <c r="K595" s="364"/>
      <c r="L595" s="366"/>
      <c r="M595" s="409"/>
      <c r="N595" s="409"/>
      <c r="O595" s="409"/>
      <c r="P595" s="366"/>
      <c r="Q595" s="366"/>
      <c r="R595" s="366"/>
      <c r="S595" s="366"/>
      <c r="T595" s="366"/>
      <c r="U595" s="366"/>
      <c r="V595" s="366"/>
    </row>
    <row r="596" spans="2:22" ht="12.75" customHeight="1" x14ac:dyDescent="0.25">
      <c r="B596" s="366"/>
      <c r="C596" s="366"/>
      <c r="D596" s="366"/>
      <c r="E596" s="366"/>
      <c r="F596" s="366"/>
      <c r="G596" s="366"/>
      <c r="H596" s="365"/>
      <c r="I596" s="365"/>
      <c r="J596" s="364"/>
      <c r="K596" s="364"/>
      <c r="L596" s="366"/>
      <c r="M596" s="409"/>
      <c r="N596" s="409"/>
      <c r="O596" s="409"/>
      <c r="P596" s="366"/>
      <c r="Q596" s="366"/>
      <c r="R596" s="366"/>
      <c r="S596" s="366"/>
      <c r="T596" s="366"/>
      <c r="U596" s="366"/>
      <c r="V596" s="366"/>
    </row>
    <row r="597" spans="2:22" ht="12.75" customHeight="1" x14ac:dyDescent="0.25">
      <c r="B597" s="366"/>
      <c r="C597" s="366"/>
      <c r="D597" s="366"/>
      <c r="E597" s="366"/>
      <c r="F597" s="366"/>
      <c r="G597" s="366"/>
      <c r="H597" s="365"/>
      <c r="I597" s="365"/>
      <c r="J597" s="364"/>
      <c r="K597" s="364"/>
      <c r="L597" s="366"/>
      <c r="M597" s="409"/>
      <c r="N597" s="409"/>
      <c r="O597" s="409"/>
      <c r="P597" s="366"/>
      <c r="Q597" s="366"/>
      <c r="R597" s="366"/>
      <c r="S597" s="366"/>
      <c r="T597" s="366"/>
      <c r="U597" s="366"/>
      <c r="V597" s="366"/>
    </row>
    <row r="598" spans="2:22" ht="12.75" customHeight="1" x14ac:dyDescent="0.25">
      <c r="B598" s="366"/>
      <c r="C598" s="366"/>
      <c r="D598" s="366"/>
      <c r="E598" s="366"/>
      <c r="F598" s="366"/>
      <c r="G598" s="366"/>
      <c r="H598" s="365"/>
      <c r="I598" s="365"/>
      <c r="J598" s="364"/>
      <c r="K598" s="364"/>
      <c r="L598" s="366"/>
      <c r="M598" s="409"/>
      <c r="N598" s="409"/>
      <c r="O598" s="409"/>
      <c r="P598" s="366"/>
      <c r="Q598" s="366"/>
      <c r="R598" s="366"/>
      <c r="S598" s="366"/>
      <c r="T598" s="366"/>
      <c r="U598" s="366"/>
      <c r="V598" s="366"/>
    </row>
    <row r="599" spans="2:22" ht="12.75" customHeight="1" x14ac:dyDescent="0.25">
      <c r="B599" s="366"/>
      <c r="C599" s="366"/>
      <c r="D599" s="366"/>
      <c r="E599" s="366"/>
      <c r="F599" s="366"/>
      <c r="G599" s="366"/>
      <c r="H599" s="365"/>
      <c r="I599" s="365"/>
      <c r="J599" s="364"/>
      <c r="K599" s="364"/>
      <c r="L599" s="366"/>
      <c r="M599" s="409"/>
      <c r="N599" s="409"/>
      <c r="O599" s="409"/>
      <c r="P599" s="366"/>
      <c r="Q599" s="366"/>
      <c r="R599" s="366"/>
      <c r="S599" s="366"/>
      <c r="T599" s="366"/>
      <c r="U599" s="366"/>
      <c r="V599" s="366"/>
    </row>
    <row r="600" spans="2:22" ht="12.75" customHeight="1" x14ac:dyDescent="0.25">
      <c r="B600" s="366"/>
      <c r="C600" s="366"/>
      <c r="D600" s="366"/>
      <c r="E600" s="366"/>
      <c r="F600" s="366"/>
      <c r="G600" s="366"/>
      <c r="H600" s="365"/>
      <c r="I600" s="365"/>
      <c r="J600" s="364"/>
      <c r="K600" s="364"/>
      <c r="L600" s="366"/>
      <c r="M600" s="409"/>
      <c r="N600" s="409"/>
      <c r="O600" s="409"/>
      <c r="P600" s="366"/>
      <c r="Q600" s="366"/>
      <c r="R600" s="366"/>
      <c r="S600" s="366"/>
      <c r="T600" s="366"/>
      <c r="U600" s="366"/>
      <c r="V600" s="366"/>
    </row>
    <row r="601" spans="2:22" ht="12.75" customHeight="1" x14ac:dyDescent="0.25">
      <c r="B601" s="366"/>
      <c r="C601" s="366"/>
      <c r="D601" s="366"/>
      <c r="E601" s="366"/>
      <c r="F601" s="366"/>
      <c r="G601" s="366"/>
      <c r="H601" s="365"/>
      <c r="I601" s="365"/>
      <c r="J601" s="364"/>
      <c r="K601" s="364"/>
      <c r="L601" s="366"/>
      <c r="M601" s="409"/>
      <c r="N601" s="409"/>
      <c r="O601" s="409"/>
      <c r="P601" s="366"/>
      <c r="Q601" s="366"/>
      <c r="R601" s="366"/>
      <c r="S601" s="366"/>
      <c r="T601" s="366"/>
      <c r="U601" s="366"/>
      <c r="V601" s="366"/>
    </row>
    <row r="602" spans="2:22" ht="12.75" customHeight="1" x14ac:dyDescent="0.25">
      <c r="B602" s="366"/>
      <c r="C602" s="366"/>
      <c r="D602" s="366"/>
      <c r="E602" s="366"/>
      <c r="F602" s="366"/>
      <c r="G602" s="366"/>
      <c r="H602" s="365"/>
      <c r="I602" s="365"/>
      <c r="J602" s="364"/>
      <c r="K602" s="364"/>
      <c r="L602" s="366"/>
      <c r="M602" s="409"/>
      <c r="N602" s="409"/>
      <c r="O602" s="409"/>
      <c r="P602" s="366"/>
      <c r="Q602" s="366"/>
      <c r="R602" s="366"/>
      <c r="S602" s="366"/>
      <c r="T602" s="366"/>
      <c r="U602" s="366"/>
      <c r="V602" s="366"/>
    </row>
    <row r="603" spans="2:22" ht="12.75" customHeight="1" x14ac:dyDescent="0.25">
      <c r="B603" s="366"/>
      <c r="C603" s="366"/>
      <c r="D603" s="366"/>
      <c r="E603" s="366"/>
      <c r="F603" s="366"/>
      <c r="G603" s="366"/>
      <c r="H603" s="365"/>
      <c r="I603" s="365"/>
      <c r="J603" s="364"/>
      <c r="K603" s="364"/>
      <c r="L603" s="366"/>
      <c r="M603" s="409"/>
      <c r="N603" s="409"/>
      <c r="O603" s="409"/>
      <c r="P603" s="366"/>
      <c r="Q603" s="366"/>
      <c r="R603" s="366"/>
      <c r="S603" s="366"/>
      <c r="T603" s="366"/>
      <c r="U603" s="366"/>
      <c r="V603" s="366"/>
    </row>
    <row r="604" spans="2:22" ht="12.75" customHeight="1" x14ac:dyDescent="0.25">
      <c r="B604" s="366"/>
      <c r="C604" s="366"/>
      <c r="D604" s="366"/>
      <c r="E604" s="366"/>
      <c r="F604" s="366"/>
      <c r="G604" s="366"/>
      <c r="H604" s="365"/>
      <c r="I604" s="365"/>
      <c r="J604" s="364"/>
      <c r="K604" s="364"/>
      <c r="L604" s="366"/>
      <c r="M604" s="409"/>
      <c r="N604" s="409"/>
      <c r="O604" s="409"/>
      <c r="P604" s="366"/>
      <c r="Q604" s="366"/>
      <c r="R604" s="366"/>
      <c r="S604" s="366"/>
      <c r="T604" s="366"/>
      <c r="U604" s="366"/>
      <c r="V604" s="366"/>
    </row>
    <row r="605" spans="2:22" ht="12.75" customHeight="1" x14ac:dyDescent="0.25">
      <c r="B605" s="366"/>
      <c r="C605" s="366"/>
      <c r="D605" s="366"/>
      <c r="E605" s="366"/>
      <c r="F605" s="366"/>
      <c r="G605" s="366"/>
      <c r="H605" s="365"/>
      <c r="I605" s="365"/>
      <c r="J605" s="364"/>
      <c r="K605" s="364"/>
      <c r="L605" s="366"/>
      <c r="M605" s="409"/>
      <c r="N605" s="409"/>
      <c r="O605" s="409"/>
      <c r="P605" s="366"/>
      <c r="Q605" s="366"/>
      <c r="R605" s="366"/>
      <c r="S605" s="366"/>
      <c r="T605" s="366"/>
      <c r="U605" s="366"/>
      <c r="V605" s="366"/>
    </row>
    <row r="606" spans="2:22" ht="12.75" customHeight="1" x14ac:dyDescent="0.25">
      <c r="B606" s="366"/>
      <c r="C606" s="366"/>
      <c r="D606" s="366"/>
      <c r="E606" s="366"/>
      <c r="F606" s="366"/>
      <c r="G606" s="366"/>
      <c r="H606" s="365"/>
      <c r="I606" s="365"/>
      <c r="J606" s="364"/>
      <c r="K606" s="364"/>
      <c r="L606" s="366"/>
      <c r="M606" s="409"/>
      <c r="N606" s="409"/>
      <c r="O606" s="409"/>
      <c r="P606" s="366"/>
      <c r="Q606" s="366"/>
      <c r="R606" s="366"/>
      <c r="S606" s="366"/>
      <c r="T606" s="366"/>
      <c r="U606" s="366"/>
      <c r="V606" s="366"/>
    </row>
    <row r="607" spans="2:22" ht="12.75" customHeight="1" x14ac:dyDescent="0.25">
      <c r="B607" s="366"/>
      <c r="C607" s="366"/>
      <c r="D607" s="366"/>
      <c r="E607" s="366"/>
      <c r="F607" s="366"/>
      <c r="G607" s="366"/>
      <c r="H607" s="365"/>
      <c r="I607" s="365"/>
      <c r="J607" s="364"/>
      <c r="K607" s="364"/>
      <c r="L607" s="366"/>
      <c r="M607" s="409"/>
      <c r="N607" s="409"/>
      <c r="O607" s="409"/>
      <c r="P607" s="366"/>
      <c r="Q607" s="366"/>
      <c r="R607" s="366"/>
      <c r="S607" s="366"/>
      <c r="T607" s="366"/>
      <c r="U607" s="366"/>
      <c r="V607" s="366"/>
    </row>
    <row r="608" spans="2:22" ht="12.75" customHeight="1" x14ac:dyDescent="0.25">
      <c r="B608" s="366"/>
      <c r="C608" s="366"/>
      <c r="D608" s="366"/>
      <c r="E608" s="366"/>
      <c r="F608" s="366"/>
      <c r="G608" s="366"/>
      <c r="H608" s="365"/>
      <c r="I608" s="365"/>
      <c r="J608" s="364"/>
      <c r="K608" s="364"/>
      <c r="L608" s="366"/>
      <c r="M608" s="409"/>
      <c r="N608" s="409"/>
      <c r="O608" s="409"/>
      <c r="P608" s="366"/>
      <c r="Q608" s="366"/>
      <c r="R608" s="366"/>
      <c r="S608" s="366"/>
      <c r="T608" s="366"/>
      <c r="U608" s="366"/>
      <c r="V608" s="366"/>
    </row>
    <row r="609" spans="2:22" ht="12.75" customHeight="1" x14ac:dyDescent="0.25">
      <c r="B609" s="366"/>
      <c r="C609" s="366"/>
      <c r="D609" s="366"/>
      <c r="E609" s="366"/>
      <c r="F609" s="366"/>
      <c r="G609" s="366"/>
      <c r="H609" s="365"/>
      <c r="I609" s="365"/>
      <c r="J609" s="364"/>
      <c r="K609" s="364"/>
      <c r="L609" s="366"/>
      <c r="M609" s="409"/>
      <c r="N609" s="409"/>
      <c r="O609" s="409"/>
      <c r="P609" s="366"/>
      <c r="Q609" s="366"/>
      <c r="R609" s="366"/>
      <c r="S609" s="366"/>
      <c r="T609" s="366"/>
      <c r="U609" s="366"/>
      <c r="V609" s="366"/>
    </row>
    <row r="610" spans="2:22" ht="12.75" customHeight="1" x14ac:dyDescent="0.25">
      <c r="B610" s="366"/>
      <c r="C610" s="366"/>
      <c r="D610" s="366"/>
      <c r="E610" s="366"/>
      <c r="F610" s="366"/>
      <c r="G610" s="366"/>
      <c r="H610" s="365"/>
      <c r="I610" s="365"/>
      <c r="J610" s="364"/>
      <c r="K610" s="364"/>
      <c r="L610" s="366"/>
      <c r="M610" s="409"/>
      <c r="N610" s="409"/>
      <c r="O610" s="409"/>
      <c r="P610" s="366"/>
      <c r="Q610" s="366"/>
      <c r="R610" s="366"/>
      <c r="S610" s="366"/>
      <c r="T610" s="366"/>
      <c r="U610" s="366"/>
      <c r="V610" s="366"/>
    </row>
    <row r="611" spans="2:22" ht="12.75" customHeight="1" x14ac:dyDescent="0.25">
      <c r="B611" s="366"/>
      <c r="C611" s="366"/>
      <c r="D611" s="366"/>
      <c r="E611" s="366"/>
      <c r="F611" s="366"/>
      <c r="G611" s="366"/>
      <c r="H611" s="365"/>
      <c r="I611" s="365"/>
      <c r="J611" s="364"/>
      <c r="K611" s="364"/>
      <c r="L611" s="366"/>
      <c r="M611" s="409"/>
      <c r="N611" s="409"/>
      <c r="O611" s="409"/>
      <c r="P611" s="366"/>
      <c r="Q611" s="366"/>
      <c r="R611" s="366"/>
      <c r="S611" s="366"/>
      <c r="T611" s="366"/>
      <c r="U611" s="366"/>
      <c r="V611" s="366"/>
    </row>
    <row r="612" spans="2:22" ht="12.75" customHeight="1" x14ac:dyDescent="0.25">
      <c r="B612" s="366"/>
      <c r="C612" s="366"/>
      <c r="D612" s="366"/>
      <c r="E612" s="366"/>
      <c r="F612" s="366"/>
      <c r="G612" s="366"/>
      <c r="H612" s="365"/>
      <c r="I612" s="365"/>
      <c r="J612" s="364"/>
      <c r="K612" s="364"/>
      <c r="L612" s="366"/>
      <c r="M612" s="409"/>
      <c r="N612" s="409"/>
      <c r="O612" s="409"/>
      <c r="P612" s="366"/>
      <c r="Q612" s="366"/>
      <c r="R612" s="366"/>
      <c r="S612" s="366"/>
      <c r="T612" s="366"/>
      <c r="U612" s="366"/>
      <c r="V612" s="366"/>
    </row>
    <row r="613" spans="2:22" ht="12.75" customHeight="1" x14ac:dyDescent="0.25">
      <c r="B613" s="366"/>
      <c r="C613" s="366"/>
      <c r="D613" s="366"/>
      <c r="E613" s="366"/>
      <c r="F613" s="366"/>
      <c r="G613" s="366"/>
      <c r="H613" s="365"/>
      <c r="I613" s="365"/>
      <c r="J613" s="364"/>
      <c r="K613" s="364"/>
      <c r="L613" s="366"/>
      <c r="M613" s="409"/>
      <c r="N613" s="409"/>
      <c r="O613" s="409"/>
      <c r="P613" s="366"/>
      <c r="Q613" s="366"/>
      <c r="R613" s="366"/>
      <c r="S613" s="366"/>
      <c r="T613" s="366"/>
      <c r="U613" s="366"/>
      <c r="V613" s="366"/>
    </row>
    <row r="614" spans="2:22" ht="12.75" customHeight="1" x14ac:dyDescent="0.25">
      <c r="B614" s="366"/>
      <c r="C614" s="366"/>
      <c r="D614" s="366"/>
      <c r="E614" s="366"/>
      <c r="F614" s="366"/>
      <c r="G614" s="366"/>
      <c r="H614" s="365"/>
      <c r="I614" s="365"/>
      <c r="J614" s="364"/>
      <c r="K614" s="364"/>
      <c r="L614" s="366"/>
      <c r="M614" s="409"/>
      <c r="N614" s="409"/>
      <c r="O614" s="409"/>
      <c r="P614" s="366"/>
      <c r="Q614" s="366"/>
      <c r="R614" s="366"/>
      <c r="S614" s="366"/>
      <c r="T614" s="366"/>
      <c r="U614" s="366"/>
      <c r="V614" s="366"/>
    </row>
    <row r="615" spans="2:22" ht="12.75" customHeight="1" x14ac:dyDescent="0.25">
      <c r="B615" s="366"/>
      <c r="C615" s="366"/>
      <c r="D615" s="366"/>
      <c r="E615" s="366"/>
      <c r="F615" s="366"/>
      <c r="G615" s="366"/>
      <c r="H615" s="365"/>
      <c r="I615" s="365"/>
      <c r="J615" s="364"/>
      <c r="K615" s="364"/>
      <c r="L615" s="366"/>
      <c r="M615" s="409"/>
      <c r="N615" s="409"/>
      <c r="O615" s="409"/>
      <c r="P615" s="366"/>
      <c r="Q615" s="366"/>
      <c r="R615" s="366"/>
      <c r="S615" s="366"/>
      <c r="T615" s="366"/>
      <c r="U615" s="366"/>
      <c r="V615" s="366"/>
    </row>
    <row r="616" spans="2:22" ht="12.75" customHeight="1" x14ac:dyDescent="0.25">
      <c r="B616" s="366"/>
      <c r="C616" s="366"/>
      <c r="D616" s="366"/>
      <c r="E616" s="366"/>
      <c r="F616" s="366"/>
      <c r="G616" s="366"/>
      <c r="H616" s="365"/>
      <c r="I616" s="365"/>
      <c r="J616" s="364"/>
      <c r="K616" s="364"/>
      <c r="L616" s="366"/>
      <c r="M616" s="409"/>
      <c r="N616" s="409"/>
      <c r="O616" s="409"/>
      <c r="P616" s="366"/>
      <c r="Q616" s="366"/>
      <c r="R616" s="366"/>
      <c r="S616" s="366"/>
      <c r="T616" s="366"/>
      <c r="U616" s="366"/>
      <c r="V616" s="366"/>
    </row>
    <row r="617" spans="2:22" ht="12.75" customHeight="1" x14ac:dyDescent="0.25">
      <c r="B617" s="366"/>
      <c r="C617" s="366"/>
      <c r="D617" s="366"/>
      <c r="E617" s="366"/>
      <c r="F617" s="366"/>
      <c r="G617" s="366"/>
      <c r="H617" s="365"/>
      <c r="I617" s="365"/>
      <c r="J617" s="364"/>
      <c r="K617" s="364"/>
      <c r="L617" s="366"/>
      <c r="M617" s="409"/>
      <c r="N617" s="409"/>
      <c r="O617" s="409"/>
      <c r="P617" s="366"/>
      <c r="Q617" s="366"/>
      <c r="R617" s="366"/>
      <c r="S617" s="366"/>
      <c r="T617" s="366"/>
      <c r="U617" s="366"/>
      <c r="V617" s="366"/>
    </row>
    <row r="618" spans="2:22" ht="12.75" customHeight="1" x14ac:dyDescent="0.25">
      <c r="B618" s="366"/>
      <c r="C618" s="366"/>
      <c r="D618" s="366"/>
      <c r="E618" s="366"/>
      <c r="F618" s="366"/>
      <c r="G618" s="366"/>
      <c r="H618" s="365"/>
      <c r="I618" s="365"/>
      <c r="J618" s="364"/>
      <c r="K618" s="364"/>
      <c r="L618" s="366"/>
      <c r="M618" s="409"/>
      <c r="N618" s="409"/>
      <c r="O618" s="409"/>
      <c r="P618" s="366"/>
      <c r="Q618" s="366"/>
      <c r="R618" s="366"/>
      <c r="S618" s="366"/>
      <c r="T618" s="366"/>
      <c r="U618" s="366"/>
      <c r="V618" s="366"/>
    </row>
    <row r="619" spans="2:22" ht="12.75" customHeight="1" x14ac:dyDescent="0.25">
      <c r="B619" s="366"/>
      <c r="C619" s="366"/>
      <c r="D619" s="366"/>
      <c r="E619" s="366"/>
      <c r="F619" s="366"/>
      <c r="G619" s="366"/>
      <c r="H619" s="365"/>
      <c r="I619" s="365"/>
      <c r="J619" s="364"/>
      <c r="K619" s="364"/>
      <c r="L619" s="366"/>
      <c r="M619" s="409"/>
      <c r="N619" s="409"/>
      <c r="O619" s="409"/>
      <c r="P619" s="366"/>
      <c r="Q619" s="366"/>
      <c r="R619" s="366"/>
      <c r="S619" s="366"/>
      <c r="T619" s="366"/>
      <c r="U619" s="366"/>
      <c r="V619" s="366"/>
    </row>
    <row r="620" spans="2:22" ht="12.75" customHeight="1" x14ac:dyDescent="0.25">
      <c r="B620" s="366"/>
      <c r="C620" s="366"/>
      <c r="D620" s="366"/>
      <c r="E620" s="366"/>
      <c r="F620" s="366"/>
      <c r="G620" s="366"/>
      <c r="H620" s="365"/>
      <c r="I620" s="365"/>
      <c r="J620" s="364"/>
      <c r="K620" s="364"/>
      <c r="L620" s="366"/>
      <c r="M620" s="409"/>
      <c r="N620" s="409"/>
      <c r="O620" s="409"/>
      <c r="P620" s="366"/>
      <c r="Q620" s="366"/>
      <c r="R620" s="366"/>
      <c r="S620" s="366"/>
      <c r="T620" s="366"/>
      <c r="U620" s="366"/>
      <c r="V620" s="366"/>
    </row>
    <row r="621" spans="2:22" ht="12.75" customHeight="1" x14ac:dyDescent="0.25">
      <c r="B621" s="366"/>
      <c r="C621" s="366"/>
      <c r="D621" s="366"/>
      <c r="E621" s="366"/>
      <c r="F621" s="366"/>
      <c r="G621" s="366"/>
      <c r="H621" s="365"/>
      <c r="I621" s="365"/>
      <c r="J621" s="364"/>
      <c r="K621" s="364"/>
      <c r="L621" s="366"/>
      <c r="M621" s="409"/>
      <c r="N621" s="409"/>
      <c r="O621" s="409"/>
      <c r="P621" s="366"/>
      <c r="Q621" s="366"/>
      <c r="R621" s="366"/>
      <c r="S621" s="366"/>
      <c r="T621" s="366"/>
      <c r="U621" s="366"/>
      <c r="V621" s="366"/>
    </row>
    <row r="622" spans="2:22" ht="12.75" customHeight="1" x14ac:dyDescent="0.25">
      <c r="B622" s="366"/>
      <c r="C622" s="366"/>
      <c r="D622" s="366"/>
      <c r="E622" s="366"/>
      <c r="F622" s="366"/>
      <c r="G622" s="366"/>
      <c r="H622" s="365"/>
      <c r="I622" s="365"/>
      <c r="J622" s="364"/>
      <c r="K622" s="364"/>
      <c r="L622" s="366"/>
      <c r="M622" s="409"/>
      <c r="N622" s="409"/>
      <c r="O622" s="409"/>
      <c r="P622" s="366"/>
      <c r="Q622" s="366"/>
      <c r="R622" s="366"/>
      <c r="S622" s="366"/>
      <c r="T622" s="366"/>
      <c r="U622" s="366"/>
      <c r="V622" s="366"/>
    </row>
    <row r="623" spans="2:22" ht="12.75" customHeight="1" x14ac:dyDescent="0.25">
      <c r="B623" s="366"/>
      <c r="C623" s="366"/>
      <c r="D623" s="366"/>
      <c r="E623" s="366"/>
      <c r="F623" s="366"/>
      <c r="G623" s="366"/>
      <c r="H623" s="365"/>
      <c r="I623" s="365"/>
      <c r="J623" s="364"/>
      <c r="K623" s="364"/>
      <c r="L623" s="366"/>
      <c r="M623" s="409"/>
      <c r="N623" s="409"/>
      <c r="O623" s="409"/>
      <c r="P623" s="366"/>
      <c r="Q623" s="366"/>
      <c r="R623" s="366"/>
      <c r="S623" s="366"/>
      <c r="T623" s="366"/>
      <c r="U623" s="366"/>
      <c r="V623" s="366"/>
    </row>
    <row r="624" spans="2:22" ht="12.75" customHeight="1" x14ac:dyDescent="0.25">
      <c r="B624" s="366"/>
      <c r="C624" s="366"/>
      <c r="D624" s="366"/>
      <c r="E624" s="366"/>
      <c r="F624" s="366"/>
      <c r="G624" s="366"/>
      <c r="H624" s="365"/>
      <c r="I624" s="365"/>
      <c r="J624" s="364"/>
      <c r="K624" s="364"/>
      <c r="L624" s="366"/>
      <c r="M624" s="409"/>
      <c r="N624" s="409"/>
      <c r="O624" s="409"/>
      <c r="P624" s="366"/>
      <c r="Q624" s="366"/>
      <c r="R624" s="366"/>
      <c r="S624" s="366"/>
      <c r="T624" s="366"/>
      <c r="U624" s="366"/>
      <c r="V624" s="366"/>
    </row>
    <row r="625" spans="2:22" ht="12.75" customHeight="1" x14ac:dyDescent="0.25">
      <c r="B625" s="366"/>
      <c r="C625" s="366"/>
      <c r="D625" s="366"/>
      <c r="E625" s="366"/>
      <c r="F625" s="366"/>
      <c r="G625" s="366"/>
      <c r="H625" s="365"/>
      <c r="I625" s="365"/>
      <c r="J625" s="364"/>
      <c r="K625" s="364"/>
      <c r="L625" s="366"/>
      <c r="M625" s="409"/>
      <c r="N625" s="409"/>
      <c r="O625" s="409"/>
      <c r="P625" s="366"/>
      <c r="Q625" s="366"/>
      <c r="R625" s="366"/>
      <c r="S625" s="366"/>
      <c r="T625" s="366"/>
      <c r="U625" s="366"/>
      <c r="V625" s="366"/>
    </row>
    <row r="626" spans="2:22" ht="12.75" customHeight="1" x14ac:dyDescent="0.25">
      <c r="B626" s="366"/>
      <c r="C626" s="366"/>
      <c r="D626" s="366"/>
      <c r="E626" s="366"/>
      <c r="F626" s="366"/>
      <c r="G626" s="366"/>
      <c r="H626" s="365"/>
      <c r="I626" s="365"/>
      <c r="J626" s="364"/>
      <c r="K626" s="364"/>
      <c r="L626" s="366"/>
      <c r="M626" s="409"/>
      <c r="N626" s="409"/>
      <c r="O626" s="409"/>
      <c r="P626" s="366"/>
      <c r="Q626" s="366"/>
      <c r="R626" s="366"/>
      <c r="S626" s="366"/>
      <c r="T626" s="366"/>
      <c r="U626" s="366"/>
      <c r="V626" s="366"/>
    </row>
    <row r="627" spans="2:22" ht="12.75" customHeight="1" x14ac:dyDescent="0.25">
      <c r="B627" s="366"/>
      <c r="C627" s="366"/>
      <c r="D627" s="366"/>
      <c r="E627" s="366"/>
      <c r="F627" s="366"/>
      <c r="G627" s="366"/>
      <c r="H627" s="365"/>
      <c r="I627" s="365"/>
      <c r="J627" s="364"/>
      <c r="K627" s="364"/>
      <c r="L627" s="366"/>
      <c r="M627" s="409"/>
      <c r="N627" s="409"/>
      <c r="O627" s="409"/>
      <c r="P627" s="366"/>
      <c r="Q627" s="366"/>
      <c r="R627" s="366"/>
      <c r="S627" s="366"/>
      <c r="T627" s="366"/>
      <c r="U627" s="366"/>
      <c r="V627" s="366"/>
    </row>
    <row r="628" spans="2:22" ht="12.75" customHeight="1" x14ac:dyDescent="0.25">
      <c r="B628" s="366"/>
      <c r="C628" s="366"/>
      <c r="D628" s="366"/>
      <c r="E628" s="366"/>
      <c r="F628" s="366"/>
      <c r="G628" s="366"/>
      <c r="H628" s="365"/>
      <c r="I628" s="365"/>
      <c r="J628" s="364"/>
      <c r="K628" s="364"/>
      <c r="L628" s="366"/>
      <c r="M628" s="409"/>
      <c r="N628" s="409"/>
      <c r="O628" s="409"/>
      <c r="P628" s="366"/>
      <c r="Q628" s="366"/>
      <c r="R628" s="366"/>
      <c r="S628" s="366"/>
      <c r="T628" s="366"/>
      <c r="U628" s="366"/>
      <c r="V628" s="366"/>
    </row>
    <row r="629" spans="2:22" ht="12.75" customHeight="1" x14ac:dyDescent="0.25">
      <c r="B629" s="366"/>
      <c r="C629" s="366"/>
      <c r="D629" s="366"/>
      <c r="E629" s="366"/>
      <c r="F629" s="366"/>
      <c r="G629" s="366"/>
      <c r="H629" s="365"/>
      <c r="I629" s="365"/>
      <c r="J629" s="364"/>
      <c r="K629" s="364"/>
      <c r="L629" s="366"/>
      <c r="M629" s="409"/>
      <c r="N629" s="409"/>
      <c r="O629" s="409"/>
      <c r="P629" s="366"/>
      <c r="Q629" s="366"/>
      <c r="R629" s="366"/>
      <c r="S629" s="366"/>
      <c r="T629" s="366"/>
      <c r="U629" s="366"/>
      <c r="V629" s="366"/>
    </row>
    <row r="630" spans="2:22" ht="12.75" customHeight="1" x14ac:dyDescent="0.25">
      <c r="B630" s="366"/>
      <c r="C630" s="366"/>
      <c r="D630" s="366"/>
      <c r="E630" s="366"/>
      <c r="F630" s="366"/>
      <c r="G630" s="366"/>
      <c r="H630" s="365"/>
      <c r="I630" s="365"/>
      <c r="J630" s="364"/>
      <c r="K630" s="364"/>
      <c r="L630" s="366"/>
      <c r="M630" s="409"/>
      <c r="N630" s="409"/>
      <c r="O630" s="409"/>
      <c r="P630" s="366"/>
      <c r="Q630" s="366"/>
      <c r="R630" s="366"/>
      <c r="S630" s="366"/>
      <c r="T630" s="366"/>
      <c r="U630" s="366"/>
      <c r="V630" s="366"/>
    </row>
    <row r="631" spans="2:22" ht="12.75" customHeight="1" x14ac:dyDescent="0.25">
      <c r="B631" s="366"/>
      <c r="C631" s="366"/>
      <c r="D631" s="366"/>
      <c r="E631" s="366"/>
      <c r="F631" s="366"/>
      <c r="G631" s="366"/>
      <c r="H631" s="365"/>
      <c r="I631" s="365"/>
      <c r="J631" s="364"/>
      <c r="K631" s="364"/>
      <c r="L631" s="366"/>
      <c r="M631" s="409"/>
      <c r="N631" s="409"/>
      <c r="O631" s="409"/>
      <c r="P631" s="366"/>
      <c r="Q631" s="366"/>
      <c r="R631" s="366"/>
      <c r="S631" s="366"/>
      <c r="T631" s="366"/>
      <c r="U631" s="366"/>
      <c r="V631" s="366"/>
    </row>
    <row r="632" spans="2:22" ht="12.75" customHeight="1" x14ac:dyDescent="0.25">
      <c r="B632" s="366"/>
      <c r="C632" s="366"/>
      <c r="D632" s="366"/>
      <c r="E632" s="366"/>
      <c r="F632" s="366"/>
      <c r="G632" s="366"/>
      <c r="H632" s="365"/>
      <c r="I632" s="365"/>
      <c r="J632" s="364"/>
      <c r="K632" s="364"/>
      <c r="L632" s="366"/>
      <c r="M632" s="409"/>
      <c r="N632" s="409"/>
      <c r="O632" s="409"/>
      <c r="P632" s="366"/>
      <c r="Q632" s="366"/>
      <c r="R632" s="366"/>
      <c r="S632" s="366"/>
      <c r="T632" s="366"/>
      <c r="U632" s="366"/>
      <c r="V632" s="366"/>
    </row>
    <row r="633" spans="2:22" ht="12.75" customHeight="1" x14ac:dyDescent="0.25">
      <c r="B633" s="366"/>
      <c r="C633" s="366"/>
      <c r="D633" s="366"/>
      <c r="E633" s="366"/>
      <c r="F633" s="366"/>
      <c r="G633" s="366"/>
      <c r="H633" s="365"/>
      <c r="I633" s="365"/>
      <c r="J633" s="364"/>
      <c r="K633" s="364"/>
      <c r="L633" s="366"/>
      <c r="M633" s="409"/>
      <c r="N633" s="409"/>
      <c r="O633" s="409"/>
      <c r="P633" s="366"/>
      <c r="Q633" s="366"/>
      <c r="R633" s="366"/>
      <c r="S633" s="366"/>
      <c r="T633" s="366"/>
      <c r="U633" s="366"/>
      <c r="V633" s="366"/>
    </row>
    <row r="634" spans="2:22" ht="12.75" customHeight="1" x14ac:dyDescent="0.25">
      <c r="B634" s="366"/>
      <c r="C634" s="366"/>
      <c r="D634" s="366"/>
      <c r="E634" s="366"/>
      <c r="F634" s="366"/>
      <c r="G634" s="366"/>
      <c r="H634" s="365"/>
      <c r="I634" s="365"/>
      <c r="J634" s="364"/>
      <c r="K634" s="364"/>
      <c r="L634" s="366"/>
      <c r="M634" s="409"/>
      <c r="N634" s="409"/>
      <c r="O634" s="409"/>
      <c r="P634" s="366"/>
      <c r="Q634" s="366"/>
      <c r="R634" s="366"/>
      <c r="S634" s="366"/>
      <c r="T634" s="366"/>
      <c r="U634" s="366"/>
      <c r="V634" s="366"/>
    </row>
    <row r="635" spans="2:22" ht="12.75" customHeight="1" x14ac:dyDescent="0.25">
      <c r="B635" s="366"/>
      <c r="C635" s="366"/>
      <c r="D635" s="366"/>
      <c r="E635" s="366"/>
      <c r="F635" s="366"/>
      <c r="G635" s="366"/>
      <c r="H635" s="365"/>
      <c r="I635" s="365"/>
      <c r="J635" s="364"/>
      <c r="K635" s="364"/>
      <c r="L635" s="366"/>
      <c r="M635" s="409"/>
      <c r="N635" s="409"/>
      <c r="O635" s="409"/>
      <c r="P635" s="366"/>
      <c r="Q635" s="366"/>
      <c r="R635" s="366"/>
      <c r="S635" s="366"/>
      <c r="T635" s="366"/>
      <c r="U635" s="366"/>
      <c r="V635" s="366"/>
    </row>
    <row r="636" spans="2:22" ht="12.75" customHeight="1" x14ac:dyDescent="0.25">
      <c r="B636" s="366"/>
      <c r="C636" s="366"/>
      <c r="D636" s="366"/>
      <c r="E636" s="366"/>
      <c r="F636" s="366"/>
      <c r="G636" s="366"/>
      <c r="H636" s="365"/>
      <c r="I636" s="365"/>
      <c r="J636" s="364"/>
      <c r="K636" s="364"/>
      <c r="L636" s="366"/>
      <c r="M636" s="409"/>
      <c r="N636" s="409"/>
      <c r="O636" s="409"/>
      <c r="P636" s="366"/>
      <c r="Q636" s="366"/>
      <c r="R636" s="366"/>
      <c r="S636" s="366"/>
      <c r="T636" s="366"/>
      <c r="U636" s="366"/>
      <c r="V636" s="366"/>
    </row>
    <row r="637" spans="2:22" ht="12.75" customHeight="1" x14ac:dyDescent="0.25">
      <c r="B637" s="366"/>
      <c r="C637" s="366"/>
      <c r="D637" s="366"/>
      <c r="E637" s="366"/>
      <c r="F637" s="366"/>
      <c r="G637" s="366"/>
      <c r="H637" s="365"/>
      <c r="I637" s="365"/>
      <c r="J637" s="364"/>
      <c r="K637" s="364"/>
      <c r="L637" s="366"/>
      <c r="M637" s="409"/>
      <c r="N637" s="409"/>
      <c r="O637" s="409"/>
      <c r="P637" s="366"/>
      <c r="Q637" s="366"/>
      <c r="R637" s="366"/>
      <c r="S637" s="366"/>
      <c r="T637" s="366"/>
      <c r="U637" s="366"/>
      <c r="V637" s="366"/>
    </row>
    <row r="638" spans="2:22" ht="12.75" customHeight="1" x14ac:dyDescent="0.25">
      <c r="B638" s="366"/>
      <c r="C638" s="366"/>
      <c r="D638" s="366"/>
      <c r="E638" s="366"/>
      <c r="F638" s="366"/>
      <c r="G638" s="366"/>
      <c r="H638" s="365"/>
      <c r="I638" s="365"/>
      <c r="J638" s="364"/>
      <c r="K638" s="364"/>
      <c r="L638" s="366"/>
      <c r="M638" s="409"/>
      <c r="N638" s="409"/>
      <c r="O638" s="409"/>
      <c r="P638" s="366"/>
      <c r="Q638" s="366"/>
      <c r="R638" s="366"/>
      <c r="S638" s="366"/>
      <c r="T638" s="366"/>
      <c r="U638" s="366"/>
      <c r="V638" s="366"/>
    </row>
    <row r="639" spans="2:22" ht="12.75" customHeight="1" x14ac:dyDescent="0.25">
      <c r="B639" s="366"/>
      <c r="C639" s="366"/>
      <c r="D639" s="366"/>
      <c r="E639" s="366"/>
      <c r="F639" s="366"/>
      <c r="G639" s="366"/>
      <c r="H639" s="365"/>
      <c r="I639" s="365"/>
      <c r="J639" s="364"/>
      <c r="K639" s="364"/>
      <c r="L639" s="366"/>
      <c r="M639" s="409"/>
      <c r="N639" s="409"/>
      <c r="O639" s="409"/>
      <c r="P639" s="366"/>
      <c r="Q639" s="366"/>
      <c r="R639" s="366"/>
      <c r="S639" s="366"/>
      <c r="T639" s="366"/>
      <c r="U639" s="366"/>
      <c r="V639" s="366"/>
    </row>
    <row r="640" spans="2:22" ht="12.75" customHeight="1" x14ac:dyDescent="0.25">
      <c r="B640" s="366"/>
      <c r="C640" s="366"/>
      <c r="D640" s="366"/>
      <c r="E640" s="366"/>
      <c r="F640" s="366"/>
      <c r="G640" s="366"/>
      <c r="H640" s="365"/>
      <c r="I640" s="365"/>
      <c r="J640" s="364"/>
      <c r="K640" s="364"/>
      <c r="L640" s="366"/>
      <c r="M640" s="409"/>
      <c r="N640" s="409"/>
      <c r="O640" s="409"/>
      <c r="P640" s="366"/>
      <c r="Q640" s="366"/>
      <c r="R640" s="366"/>
      <c r="S640" s="366"/>
      <c r="T640" s="366"/>
      <c r="U640" s="366"/>
      <c r="V640" s="366"/>
    </row>
    <row r="641" spans="2:22" ht="12.75" customHeight="1" x14ac:dyDescent="0.25">
      <c r="B641" s="366"/>
      <c r="C641" s="366"/>
      <c r="D641" s="366"/>
      <c r="E641" s="366"/>
      <c r="F641" s="366"/>
      <c r="G641" s="366"/>
      <c r="H641" s="365"/>
      <c r="I641" s="365"/>
      <c r="J641" s="364"/>
      <c r="K641" s="364"/>
      <c r="L641" s="366"/>
      <c r="M641" s="409"/>
      <c r="N641" s="409"/>
      <c r="O641" s="409"/>
      <c r="P641" s="366"/>
      <c r="Q641" s="366"/>
      <c r="R641" s="366"/>
      <c r="S641" s="366"/>
      <c r="T641" s="366"/>
      <c r="U641" s="366"/>
      <c r="V641" s="366"/>
    </row>
    <row r="642" spans="2:22" ht="12.75" customHeight="1" x14ac:dyDescent="0.25">
      <c r="B642" s="366"/>
      <c r="C642" s="366"/>
      <c r="D642" s="366"/>
      <c r="E642" s="366"/>
      <c r="F642" s="366"/>
      <c r="G642" s="366"/>
      <c r="H642" s="365"/>
      <c r="I642" s="365"/>
      <c r="J642" s="364"/>
      <c r="K642" s="364"/>
      <c r="L642" s="366"/>
      <c r="M642" s="409"/>
      <c r="N642" s="409"/>
      <c r="O642" s="409"/>
      <c r="P642" s="366"/>
      <c r="Q642" s="366"/>
      <c r="R642" s="366"/>
      <c r="S642" s="366"/>
      <c r="T642" s="366"/>
      <c r="U642" s="366"/>
      <c r="V642" s="366"/>
    </row>
    <row r="643" spans="2:22" ht="12.75" customHeight="1" x14ac:dyDescent="0.25">
      <c r="B643" s="366"/>
      <c r="C643" s="366"/>
      <c r="D643" s="366"/>
      <c r="E643" s="366"/>
      <c r="F643" s="366"/>
      <c r="G643" s="366"/>
      <c r="H643" s="365"/>
      <c r="I643" s="365"/>
      <c r="J643" s="364"/>
      <c r="K643" s="364"/>
      <c r="L643" s="366"/>
      <c r="M643" s="409"/>
      <c r="N643" s="409"/>
      <c r="O643" s="409"/>
      <c r="P643" s="366"/>
      <c r="Q643" s="366"/>
      <c r="R643" s="366"/>
      <c r="S643" s="366"/>
      <c r="T643" s="366"/>
      <c r="U643" s="366"/>
      <c r="V643" s="366"/>
    </row>
    <row r="644" spans="2:22" ht="12.75" customHeight="1" x14ac:dyDescent="0.25">
      <c r="B644" s="366"/>
      <c r="C644" s="366"/>
      <c r="D644" s="366"/>
      <c r="E644" s="366"/>
      <c r="F644" s="366"/>
      <c r="G644" s="366"/>
      <c r="H644" s="365"/>
      <c r="I644" s="365"/>
      <c r="J644" s="364"/>
      <c r="K644" s="364"/>
      <c r="L644" s="366"/>
      <c r="M644" s="409"/>
      <c r="N644" s="409"/>
      <c r="O644" s="409"/>
      <c r="P644" s="366"/>
      <c r="Q644" s="366"/>
      <c r="R644" s="366"/>
      <c r="S644" s="366"/>
      <c r="T644" s="366"/>
      <c r="U644" s="366"/>
      <c r="V644" s="366"/>
    </row>
    <row r="645" spans="2:22" ht="12.75" customHeight="1" x14ac:dyDescent="0.25">
      <c r="B645" s="366"/>
      <c r="C645" s="366"/>
      <c r="D645" s="366"/>
      <c r="E645" s="366"/>
      <c r="F645" s="366"/>
      <c r="G645" s="366"/>
      <c r="H645" s="365"/>
      <c r="I645" s="365"/>
      <c r="J645" s="364"/>
      <c r="K645" s="364"/>
      <c r="L645" s="366"/>
      <c r="M645" s="409"/>
      <c r="N645" s="409"/>
      <c r="O645" s="409"/>
      <c r="P645" s="366"/>
      <c r="Q645" s="366"/>
      <c r="R645" s="366"/>
      <c r="S645" s="366"/>
      <c r="T645" s="366"/>
      <c r="U645" s="366"/>
      <c r="V645" s="366"/>
    </row>
    <row r="646" spans="2:22" ht="12.75" customHeight="1" x14ac:dyDescent="0.25">
      <c r="B646" s="366"/>
      <c r="C646" s="366"/>
      <c r="D646" s="366"/>
      <c r="E646" s="366"/>
      <c r="F646" s="366"/>
      <c r="G646" s="366"/>
      <c r="H646" s="365"/>
      <c r="I646" s="365"/>
      <c r="J646" s="364"/>
      <c r="K646" s="364"/>
      <c r="L646" s="366"/>
      <c r="M646" s="409"/>
      <c r="N646" s="409"/>
      <c r="O646" s="409"/>
      <c r="P646" s="366"/>
      <c r="Q646" s="366"/>
      <c r="R646" s="366"/>
      <c r="S646" s="366"/>
      <c r="T646" s="366"/>
      <c r="U646" s="366"/>
      <c r="V646" s="366"/>
    </row>
    <row r="647" spans="2:22" ht="12.75" customHeight="1" x14ac:dyDescent="0.25">
      <c r="B647" s="366"/>
      <c r="C647" s="366"/>
      <c r="D647" s="366"/>
      <c r="E647" s="366"/>
      <c r="F647" s="366"/>
      <c r="G647" s="366"/>
      <c r="H647" s="365"/>
      <c r="I647" s="365"/>
      <c r="J647" s="364"/>
      <c r="K647" s="364"/>
      <c r="L647" s="366"/>
      <c r="M647" s="409"/>
      <c r="N647" s="409"/>
      <c r="O647" s="409"/>
      <c r="P647" s="366"/>
      <c r="Q647" s="366"/>
      <c r="R647" s="366"/>
      <c r="S647" s="366"/>
      <c r="T647" s="366"/>
      <c r="U647" s="366"/>
      <c r="V647" s="366"/>
    </row>
    <row r="648" spans="2:22" ht="12.75" customHeight="1" x14ac:dyDescent="0.25">
      <c r="B648" s="366"/>
      <c r="C648" s="366"/>
      <c r="D648" s="366"/>
      <c r="E648" s="366"/>
      <c r="F648" s="366"/>
      <c r="G648" s="366"/>
      <c r="H648" s="365"/>
      <c r="I648" s="365"/>
      <c r="J648" s="364"/>
      <c r="K648" s="364"/>
      <c r="L648" s="366"/>
      <c r="M648" s="409"/>
      <c r="N648" s="409"/>
      <c r="O648" s="409"/>
      <c r="P648" s="366"/>
      <c r="Q648" s="366"/>
      <c r="R648" s="366"/>
      <c r="S648" s="366"/>
      <c r="T648" s="366"/>
      <c r="U648" s="366"/>
      <c r="V648" s="366"/>
    </row>
    <row r="649" spans="2:22" ht="12.75" customHeight="1" x14ac:dyDescent="0.25">
      <c r="B649" s="366"/>
      <c r="C649" s="366"/>
      <c r="D649" s="366"/>
      <c r="E649" s="366"/>
      <c r="F649" s="366"/>
      <c r="G649" s="366"/>
      <c r="H649" s="365"/>
      <c r="I649" s="365"/>
      <c r="J649" s="364"/>
      <c r="K649" s="364"/>
      <c r="L649" s="366"/>
      <c r="M649" s="409"/>
      <c r="N649" s="409"/>
      <c r="O649" s="409"/>
      <c r="P649" s="366"/>
      <c r="Q649" s="366"/>
      <c r="R649" s="366"/>
      <c r="S649" s="366"/>
      <c r="T649" s="366"/>
      <c r="U649" s="366"/>
      <c r="V649" s="366"/>
    </row>
    <row r="650" spans="2:22" ht="12.75" customHeight="1" x14ac:dyDescent="0.25">
      <c r="B650" s="366"/>
      <c r="C650" s="366"/>
      <c r="D650" s="366"/>
      <c r="E650" s="366"/>
      <c r="F650" s="366"/>
      <c r="G650" s="366"/>
      <c r="H650" s="365"/>
      <c r="I650" s="365"/>
      <c r="J650" s="364"/>
      <c r="K650" s="364"/>
      <c r="L650" s="366"/>
      <c r="M650" s="409"/>
      <c r="N650" s="409"/>
      <c r="O650" s="409"/>
      <c r="P650" s="366"/>
      <c r="Q650" s="366"/>
      <c r="R650" s="366"/>
      <c r="S650" s="366"/>
      <c r="T650" s="366"/>
      <c r="U650" s="366"/>
      <c r="V650" s="366"/>
    </row>
    <row r="651" spans="2:22" ht="12.75" customHeight="1" x14ac:dyDescent="0.25">
      <c r="B651" s="366"/>
      <c r="C651" s="366"/>
      <c r="D651" s="366"/>
      <c r="E651" s="366"/>
      <c r="F651" s="366"/>
      <c r="G651" s="366"/>
      <c r="H651" s="365"/>
      <c r="I651" s="365"/>
      <c r="J651" s="364"/>
      <c r="K651" s="364"/>
      <c r="L651" s="366"/>
      <c r="M651" s="409"/>
      <c r="N651" s="409"/>
      <c r="O651" s="409"/>
      <c r="P651" s="366"/>
      <c r="Q651" s="366"/>
      <c r="R651" s="366"/>
      <c r="S651" s="366"/>
      <c r="T651" s="366"/>
      <c r="U651" s="366"/>
      <c r="V651" s="366"/>
    </row>
    <row r="652" spans="2:22" ht="12.75" customHeight="1" x14ac:dyDescent="0.25">
      <c r="B652" s="366"/>
      <c r="C652" s="366"/>
      <c r="D652" s="366"/>
      <c r="E652" s="366"/>
      <c r="F652" s="366"/>
      <c r="G652" s="366"/>
      <c r="H652" s="365"/>
      <c r="I652" s="365"/>
      <c r="J652" s="364"/>
      <c r="K652" s="364"/>
      <c r="L652" s="366"/>
      <c r="M652" s="409"/>
      <c r="N652" s="409"/>
      <c r="O652" s="409"/>
      <c r="P652" s="366"/>
      <c r="Q652" s="366"/>
      <c r="R652" s="366"/>
      <c r="S652" s="366"/>
      <c r="T652" s="366"/>
      <c r="U652" s="366"/>
      <c r="V652" s="366"/>
    </row>
    <row r="653" spans="2:22" ht="12.75" customHeight="1" x14ac:dyDescent="0.25">
      <c r="B653" s="366"/>
      <c r="C653" s="366"/>
      <c r="D653" s="366"/>
      <c r="E653" s="366"/>
      <c r="F653" s="366"/>
      <c r="G653" s="366"/>
      <c r="H653" s="365"/>
      <c r="I653" s="365"/>
      <c r="J653" s="364"/>
      <c r="K653" s="364"/>
      <c r="L653" s="366"/>
      <c r="M653" s="409"/>
      <c r="N653" s="409"/>
      <c r="O653" s="409"/>
      <c r="P653" s="366"/>
      <c r="Q653" s="366"/>
      <c r="R653" s="366"/>
      <c r="S653" s="366"/>
      <c r="T653" s="366"/>
      <c r="U653" s="366"/>
      <c r="V653" s="366"/>
    </row>
    <row r="654" spans="2:22" ht="12.75" customHeight="1" x14ac:dyDescent="0.25">
      <c r="B654" s="366"/>
      <c r="C654" s="366"/>
      <c r="D654" s="366"/>
      <c r="E654" s="366"/>
      <c r="F654" s="366"/>
      <c r="G654" s="366"/>
      <c r="H654" s="365"/>
      <c r="I654" s="365"/>
      <c r="J654" s="364"/>
      <c r="K654" s="364"/>
      <c r="L654" s="366"/>
      <c r="M654" s="409"/>
      <c r="N654" s="409"/>
      <c r="O654" s="409"/>
      <c r="P654" s="366"/>
      <c r="Q654" s="366"/>
      <c r="R654" s="366"/>
      <c r="S654" s="366"/>
      <c r="T654" s="366"/>
      <c r="U654" s="366"/>
      <c r="V654" s="366"/>
    </row>
    <row r="655" spans="2:22" ht="12.75" customHeight="1" x14ac:dyDescent="0.25">
      <c r="B655" s="366"/>
      <c r="C655" s="366"/>
      <c r="D655" s="366"/>
      <c r="E655" s="366"/>
      <c r="F655" s="366"/>
      <c r="G655" s="366"/>
      <c r="H655" s="365"/>
      <c r="I655" s="365"/>
      <c r="J655" s="364"/>
      <c r="K655" s="364"/>
      <c r="L655" s="366"/>
      <c r="M655" s="409"/>
      <c r="N655" s="409"/>
      <c r="O655" s="409"/>
      <c r="P655" s="366"/>
      <c r="Q655" s="366"/>
      <c r="R655" s="366"/>
      <c r="S655" s="366"/>
      <c r="T655" s="366"/>
      <c r="U655" s="366"/>
      <c r="V655" s="366"/>
    </row>
    <row r="656" spans="2:22" ht="12.75" customHeight="1" x14ac:dyDescent="0.25">
      <c r="B656" s="366"/>
      <c r="C656" s="366"/>
      <c r="D656" s="366"/>
      <c r="E656" s="366"/>
      <c r="F656" s="366"/>
      <c r="G656" s="366"/>
      <c r="H656" s="365"/>
      <c r="I656" s="365"/>
      <c r="J656" s="364"/>
      <c r="K656" s="364"/>
      <c r="L656" s="366"/>
      <c r="M656" s="409"/>
      <c r="N656" s="409"/>
      <c r="O656" s="409"/>
      <c r="P656" s="366"/>
      <c r="Q656" s="366"/>
      <c r="R656" s="366"/>
      <c r="S656" s="366"/>
      <c r="T656" s="366"/>
      <c r="U656" s="366"/>
      <c r="V656" s="366"/>
    </row>
    <row r="657" spans="2:22" ht="12.75" customHeight="1" x14ac:dyDescent="0.25">
      <c r="B657" s="366"/>
      <c r="C657" s="366"/>
      <c r="D657" s="366"/>
      <c r="E657" s="366"/>
      <c r="F657" s="366"/>
      <c r="G657" s="366"/>
      <c r="H657" s="365"/>
      <c r="I657" s="365"/>
      <c r="J657" s="364"/>
      <c r="K657" s="364"/>
      <c r="L657" s="366"/>
      <c r="M657" s="409"/>
      <c r="N657" s="409"/>
      <c r="O657" s="409"/>
      <c r="P657" s="366"/>
      <c r="Q657" s="366"/>
      <c r="R657" s="366"/>
      <c r="S657" s="366"/>
      <c r="T657" s="366"/>
      <c r="U657" s="366"/>
      <c r="V657" s="366"/>
    </row>
    <row r="658" spans="2:22" ht="12.75" customHeight="1" x14ac:dyDescent="0.25">
      <c r="B658" s="366"/>
      <c r="C658" s="366"/>
      <c r="D658" s="366"/>
      <c r="E658" s="366"/>
      <c r="F658" s="366"/>
      <c r="G658" s="366"/>
      <c r="H658" s="365"/>
      <c r="I658" s="365"/>
      <c r="J658" s="364"/>
      <c r="K658" s="364"/>
      <c r="L658" s="366"/>
      <c r="M658" s="409"/>
      <c r="N658" s="409"/>
      <c r="O658" s="409"/>
      <c r="P658" s="366"/>
      <c r="Q658" s="366"/>
      <c r="R658" s="366"/>
      <c r="S658" s="366"/>
      <c r="T658" s="366"/>
      <c r="U658" s="366"/>
      <c r="V658" s="366"/>
    </row>
    <row r="659" spans="2:22" ht="12.75" customHeight="1" x14ac:dyDescent="0.25">
      <c r="B659" s="366"/>
      <c r="C659" s="366"/>
      <c r="D659" s="366"/>
      <c r="E659" s="366"/>
      <c r="F659" s="366"/>
      <c r="G659" s="366"/>
      <c r="H659" s="365"/>
      <c r="I659" s="365"/>
      <c r="J659" s="364"/>
      <c r="K659" s="364"/>
      <c r="L659" s="366"/>
      <c r="M659" s="409"/>
      <c r="N659" s="409"/>
      <c r="O659" s="409"/>
      <c r="P659" s="366"/>
      <c r="Q659" s="366"/>
      <c r="R659" s="366"/>
      <c r="S659" s="366"/>
      <c r="T659" s="366"/>
      <c r="U659" s="366"/>
      <c r="V659" s="366"/>
    </row>
    <row r="660" spans="2:22" ht="12.75" customHeight="1" x14ac:dyDescent="0.25">
      <c r="B660" s="366"/>
      <c r="C660" s="366"/>
      <c r="D660" s="366"/>
      <c r="E660" s="366"/>
      <c r="F660" s="366"/>
      <c r="G660" s="366"/>
      <c r="H660" s="365"/>
      <c r="I660" s="365"/>
      <c r="J660" s="364"/>
      <c r="K660" s="364"/>
      <c r="L660" s="366"/>
      <c r="M660" s="409"/>
      <c r="N660" s="409"/>
      <c r="O660" s="409"/>
      <c r="P660" s="366"/>
      <c r="Q660" s="366"/>
      <c r="R660" s="366"/>
      <c r="S660" s="366"/>
      <c r="T660" s="366"/>
      <c r="U660" s="366"/>
      <c r="V660" s="366"/>
    </row>
    <row r="661" spans="2:22" ht="12.75" customHeight="1" x14ac:dyDescent="0.25">
      <c r="B661" s="366"/>
      <c r="C661" s="366"/>
      <c r="D661" s="366"/>
      <c r="E661" s="366"/>
      <c r="F661" s="366"/>
      <c r="G661" s="366"/>
      <c r="H661" s="365"/>
      <c r="I661" s="365"/>
      <c r="J661" s="364"/>
      <c r="K661" s="364"/>
      <c r="L661" s="366"/>
      <c r="M661" s="409"/>
      <c r="N661" s="409"/>
      <c r="O661" s="409"/>
      <c r="P661" s="366"/>
      <c r="Q661" s="366"/>
      <c r="R661" s="366"/>
      <c r="S661" s="366"/>
      <c r="T661" s="366"/>
      <c r="U661" s="366"/>
      <c r="V661" s="366"/>
    </row>
    <row r="662" spans="2:22" ht="12.75" customHeight="1" x14ac:dyDescent="0.25">
      <c r="B662" s="366"/>
      <c r="C662" s="366"/>
      <c r="D662" s="366"/>
      <c r="E662" s="366"/>
      <c r="F662" s="366"/>
      <c r="G662" s="366"/>
      <c r="H662" s="365"/>
      <c r="I662" s="365"/>
      <c r="J662" s="364"/>
      <c r="K662" s="364"/>
      <c r="L662" s="366"/>
      <c r="M662" s="409"/>
      <c r="N662" s="409"/>
      <c r="O662" s="409"/>
      <c r="P662" s="366"/>
      <c r="Q662" s="366"/>
      <c r="R662" s="366"/>
      <c r="S662" s="366"/>
      <c r="T662" s="366"/>
      <c r="U662" s="366"/>
      <c r="V662" s="366"/>
    </row>
    <row r="663" spans="2:22" ht="12.75" customHeight="1" x14ac:dyDescent="0.25">
      <c r="B663" s="366"/>
      <c r="C663" s="366"/>
      <c r="D663" s="366"/>
      <c r="E663" s="366"/>
      <c r="F663" s="366"/>
      <c r="G663" s="366"/>
      <c r="H663" s="365"/>
      <c r="I663" s="365"/>
      <c r="J663" s="364"/>
      <c r="K663" s="364"/>
      <c r="L663" s="366"/>
      <c r="M663" s="409"/>
      <c r="N663" s="409"/>
      <c r="O663" s="409"/>
      <c r="P663" s="366"/>
      <c r="Q663" s="366"/>
      <c r="R663" s="366"/>
      <c r="S663" s="366"/>
      <c r="T663" s="366"/>
      <c r="U663" s="366"/>
      <c r="V663" s="366"/>
    </row>
    <row r="664" spans="2:22" ht="12.75" customHeight="1" x14ac:dyDescent="0.25">
      <c r="B664" s="366"/>
      <c r="C664" s="366"/>
      <c r="D664" s="366"/>
      <c r="E664" s="366"/>
      <c r="F664" s="366"/>
      <c r="G664" s="366"/>
      <c r="H664" s="365"/>
      <c r="I664" s="365"/>
      <c r="J664" s="364"/>
      <c r="K664" s="364"/>
      <c r="L664" s="366"/>
      <c r="M664" s="409"/>
      <c r="N664" s="409"/>
      <c r="O664" s="409"/>
      <c r="P664" s="366"/>
      <c r="Q664" s="366"/>
      <c r="R664" s="366"/>
      <c r="S664" s="366"/>
      <c r="T664" s="366"/>
      <c r="U664" s="366"/>
      <c r="V664" s="366"/>
    </row>
    <row r="665" spans="2:22" ht="12.75" customHeight="1" x14ac:dyDescent="0.25">
      <c r="B665" s="366"/>
      <c r="C665" s="366"/>
      <c r="D665" s="366"/>
      <c r="E665" s="366"/>
      <c r="F665" s="366"/>
      <c r="G665" s="366"/>
      <c r="H665" s="365"/>
      <c r="I665" s="365"/>
      <c r="J665" s="364"/>
      <c r="K665" s="364"/>
      <c r="L665" s="366"/>
      <c r="M665" s="409"/>
      <c r="N665" s="409"/>
      <c r="O665" s="409"/>
      <c r="P665" s="366"/>
      <c r="Q665" s="366"/>
      <c r="R665" s="366"/>
      <c r="S665" s="366"/>
      <c r="T665" s="366"/>
      <c r="U665" s="366"/>
      <c r="V665" s="366"/>
    </row>
    <row r="666" spans="2:22" ht="12.75" customHeight="1" x14ac:dyDescent="0.25">
      <c r="B666" s="366"/>
      <c r="C666" s="366"/>
      <c r="D666" s="366"/>
      <c r="E666" s="366"/>
      <c r="F666" s="366"/>
      <c r="G666" s="366"/>
      <c r="H666" s="365"/>
      <c r="I666" s="365"/>
      <c r="J666" s="364"/>
      <c r="K666" s="364"/>
      <c r="L666" s="366"/>
      <c r="M666" s="409"/>
      <c r="N666" s="409"/>
      <c r="O666" s="409"/>
      <c r="P666" s="366"/>
      <c r="Q666" s="366"/>
      <c r="R666" s="366"/>
      <c r="S666" s="366"/>
      <c r="T666" s="366"/>
      <c r="U666" s="366"/>
      <c r="V666" s="366"/>
    </row>
    <row r="667" spans="2:22" ht="12.75" customHeight="1" x14ac:dyDescent="0.25">
      <c r="B667" s="366"/>
      <c r="C667" s="366"/>
      <c r="D667" s="366"/>
      <c r="E667" s="366"/>
      <c r="F667" s="366"/>
      <c r="G667" s="366"/>
      <c r="H667" s="365"/>
      <c r="I667" s="365"/>
      <c r="J667" s="364"/>
      <c r="K667" s="364"/>
      <c r="L667" s="366"/>
      <c r="M667" s="409"/>
      <c r="N667" s="409"/>
      <c r="O667" s="409"/>
      <c r="P667" s="366"/>
      <c r="Q667" s="366"/>
      <c r="R667" s="366"/>
      <c r="S667" s="366"/>
      <c r="T667" s="366"/>
      <c r="U667" s="366"/>
      <c r="V667" s="366"/>
    </row>
    <row r="668" spans="2:22" ht="12.75" customHeight="1" x14ac:dyDescent="0.25">
      <c r="B668" s="366"/>
      <c r="C668" s="366"/>
      <c r="D668" s="366"/>
      <c r="E668" s="366"/>
      <c r="F668" s="366"/>
      <c r="G668" s="366"/>
      <c r="H668" s="365"/>
      <c r="I668" s="365"/>
      <c r="J668" s="364"/>
      <c r="K668" s="364"/>
      <c r="L668" s="366"/>
      <c r="M668" s="409"/>
      <c r="N668" s="409"/>
      <c r="O668" s="409"/>
      <c r="P668" s="366"/>
      <c r="Q668" s="366"/>
      <c r="R668" s="366"/>
      <c r="S668" s="366"/>
      <c r="T668" s="366"/>
      <c r="U668" s="366"/>
      <c r="V668" s="366"/>
    </row>
    <row r="669" spans="2:22" ht="12.75" customHeight="1" x14ac:dyDescent="0.25">
      <c r="B669" s="366"/>
      <c r="C669" s="366"/>
      <c r="D669" s="366"/>
      <c r="E669" s="366"/>
      <c r="F669" s="366"/>
      <c r="G669" s="366"/>
      <c r="H669" s="365"/>
      <c r="I669" s="365"/>
      <c r="J669" s="364"/>
      <c r="K669" s="364"/>
      <c r="L669" s="366"/>
      <c r="M669" s="409"/>
      <c r="N669" s="409"/>
      <c r="O669" s="409"/>
      <c r="P669" s="366"/>
      <c r="Q669" s="366"/>
      <c r="R669" s="366"/>
      <c r="S669" s="366"/>
      <c r="T669" s="366"/>
      <c r="U669" s="366"/>
      <c r="V669" s="366"/>
    </row>
    <row r="670" spans="2:22" ht="12.75" customHeight="1" x14ac:dyDescent="0.25">
      <c r="B670" s="366"/>
      <c r="C670" s="366"/>
      <c r="D670" s="366"/>
      <c r="E670" s="366"/>
      <c r="F670" s="366"/>
      <c r="G670" s="366"/>
      <c r="H670" s="365"/>
      <c r="I670" s="365"/>
      <c r="J670" s="364"/>
      <c r="K670" s="364"/>
      <c r="L670" s="366"/>
      <c r="M670" s="409"/>
      <c r="N670" s="409"/>
      <c r="O670" s="409"/>
      <c r="P670" s="366"/>
      <c r="Q670" s="366"/>
      <c r="R670" s="366"/>
      <c r="S670" s="366"/>
      <c r="T670" s="366"/>
      <c r="U670" s="366"/>
      <c r="V670" s="366"/>
    </row>
    <row r="671" spans="2:22" ht="12.75" customHeight="1" x14ac:dyDescent="0.25">
      <c r="B671" s="366"/>
      <c r="C671" s="366"/>
      <c r="D671" s="366"/>
      <c r="E671" s="366"/>
      <c r="F671" s="366"/>
      <c r="G671" s="366"/>
      <c r="H671" s="365"/>
      <c r="I671" s="365"/>
      <c r="J671" s="364"/>
      <c r="K671" s="364"/>
      <c r="L671" s="366"/>
      <c r="M671" s="409"/>
      <c r="N671" s="409"/>
      <c r="O671" s="409"/>
      <c r="P671" s="366"/>
      <c r="Q671" s="366"/>
      <c r="R671" s="366"/>
      <c r="S671" s="366"/>
      <c r="T671" s="366"/>
      <c r="U671" s="366"/>
      <c r="V671" s="366"/>
    </row>
    <row r="672" spans="2:22" ht="12.75" customHeight="1" x14ac:dyDescent="0.25">
      <c r="B672" s="366"/>
      <c r="C672" s="366"/>
      <c r="D672" s="366"/>
      <c r="E672" s="366"/>
      <c r="F672" s="366"/>
      <c r="G672" s="366"/>
      <c r="H672" s="365"/>
      <c r="I672" s="365"/>
      <c r="J672" s="364"/>
      <c r="K672" s="364"/>
      <c r="L672" s="366"/>
      <c r="M672" s="409"/>
      <c r="N672" s="409"/>
      <c r="O672" s="409"/>
      <c r="P672" s="366"/>
      <c r="Q672" s="366"/>
      <c r="R672" s="366"/>
      <c r="S672" s="366"/>
      <c r="T672" s="366"/>
      <c r="U672" s="366"/>
      <c r="V672" s="366"/>
    </row>
    <row r="673" spans="2:22" ht="12.75" customHeight="1" x14ac:dyDescent="0.25">
      <c r="B673" s="366"/>
      <c r="C673" s="366"/>
      <c r="D673" s="366"/>
      <c r="E673" s="366"/>
      <c r="F673" s="366"/>
      <c r="G673" s="366"/>
      <c r="H673" s="365"/>
      <c r="I673" s="365"/>
      <c r="J673" s="364"/>
      <c r="K673" s="364"/>
      <c r="L673" s="366"/>
      <c r="M673" s="409"/>
      <c r="N673" s="409"/>
      <c r="O673" s="409"/>
      <c r="P673" s="366"/>
      <c r="Q673" s="366"/>
      <c r="R673" s="366"/>
      <c r="S673" s="366"/>
      <c r="T673" s="366"/>
      <c r="U673" s="366"/>
      <c r="V673" s="366"/>
    </row>
    <row r="674" spans="2:22" ht="12.75" customHeight="1" x14ac:dyDescent="0.25">
      <c r="B674" s="366"/>
      <c r="C674" s="366"/>
      <c r="D674" s="366"/>
      <c r="E674" s="366"/>
      <c r="F674" s="366"/>
      <c r="G674" s="366"/>
      <c r="H674" s="365"/>
      <c r="I674" s="365"/>
      <c r="J674" s="364"/>
      <c r="K674" s="364"/>
      <c r="L674" s="366"/>
      <c r="M674" s="409"/>
      <c r="N674" s="409"/>
      <c r="O674" s="409"/>
      <c r="P674" s="366"/>
      <c r="Q674" s="366"/>
      <c r="R674" s="366"/>
      <c r="S674" s="366"/>
      <c r="T674" s="366"/>
      <c r="U674" s="366"/>
      <c r="V674" s="366"/>
    </row>
    <row r="675" spans="2:22" ht="12.75" customHeight="1" x14ac:dyDescent="0.25">
      <c r="B675" s="366"/>
      <c r="C675" s="366"/>
      <c r="D675" s="366"/>
      <c r="E675" s="366"/>
      <c r="F675" s="366"/>
      <c r="G675" s="366"/>
      <c r="H675" s="365"/>
      <c r="I675" s="365"/>
      <c r="J675" s="364"/>
      <c r="K675" s="364"/>
      <c r="L675" s="366"/>
      <c r="M675" s="409"/>
      <c r="N675" s="409"/>
      <c r="O675" s="409"/>
      <c r="P675" s="366"/>
      <c r="Q675" s="366"/>
      <c r="R675" s="366"/>
      <c r="S675" s="366"/>
      <c r="T675" s="366"/>
      <c r="U675" s="366"/>
      <c r="V675" s="366"/>
    </row>
    <row r="676" spans="2:22" ht="12.75" customHeight="1" x14ac:dyDescent="0.25">
      <c r="B676" s="366"/>
      <c r="C676" s="366"/>
      <c r="D676" s="366"/>
      <c r="E676" s="366"/>
      <c r="F676" s="366"/>
      <c r="G676" s="366"/>
      <c r="H676" s="365"/>
      <c r="I676" s="365"/>
      <c r="J676" s="364"/>
      <c r="K676" s="364"/>
      <c r="L676" s="366"/>
      <c r="M676" s="409"/>
      <c r="N676" s="409"/>
      <c r="O676" s="409"/>
      <c r="P676" s="366"/>
      <c r="Q676" s="366"/>
      <c r="R676" s="366"/>
      <c r="S676" s="366"/>
      <c r="T676" s="366"/>
      <c r="U676" s="366"/>
      <c r="V676" s="366"/>
    </row>
    <row r="677" spans="2:22" ht="12.75" customHeight="1" x14ac:dyDescent="0.25">
      <c r="B677" s="366"/>
      <c r="C677" s="366"/>
      <c r="D677" s="366"/>
      <c r="E677" s="366"/>
      <c r="F677" s="366"/>
      <c r="G677" s="366"/>
      <c r="H677" s="365"/>
      <c r="I677" s="365"/>
      <c r="J677" s="364"/>
      <c r="K677" s="364"/>
      <c r="L677" s="366"/>
      <c r="M677" s="409"/>
      <c r="N677" s="409"/>
      <c r="O677" s="409"/>
      <c r="P677" s="366"/>
      <c r="Q677" s="366"/>
      <c r="R677" s="366"/>
      <c r="S677" s="366"/>
      <c r="T677" s="366"/>
      <c r="U677" s="366"/>
      <c r="V677" s="366"/>
    </row>
    <row r="678" spans="2:22" ht="12.75" customHeight="1" x14ac:dyDescent="0.25">
      <c r="B678" s="366"/>
      <c r="C678" s="366"/>
      <c r="D678" s="366"/>
      <c r="E678" s="366"/>
      <c r="F678" s="366"/>
      <c r="G678" s="366"/>
      <c r="H678" s="365"/>
      <c r="I678" s="365"/>
      <c r="J678" s="364"/>
      <c r="K678" s="364"/>
      <c r="L678" s="366"/>
      <c r="M678" s="409"/>
      <c r="N678" s="409"/>
      <c r="O678" s="409"/>
      <c r="P678" s="366"/>
      <c r="Q678" s="366"/>
      <c r="R678" s="366"/>
      <c r="S678" s="366"/>
      <c r="T678" s="366"/>
      <c r="U678" s="366"/>
      <c r="V678" s="366"/>
    </row>
    <row r="679" spans="2:22" ht="12.75" customHeight="1" x14ac:dyDescent="0.25">
      <c r="B679" s="366"/>
      <c r="C679" s="366"/>
      <c r="D679" s="366"/>
      <c r="E679" s="366"/>
      <c r="F679" s="366"/>
      <c r="G679" s="366"/>
      <c r="H679" s="365"/>
      <c r="I679" s="365"/>
      <c r="J679" s="364"/>
      <c r="K679" s="364"/>
      <c r="L679" s="366"/>
      <c r="M679" s="409"/>
      <c r="N679" s="409"/>
      <c r="O679" s="409"/>
      <c r="P679" s="366"/>
      <c r="Q679" s="366"/>
      <c r="R679" s="366"/>
      <c r="S679" s="366"/>
      <c r="T679" s="366"/>
      <c r="U679" s="366"/>
      <c r="V679" s="366"/>
    </row>
    <row r="680" spans="2:22" ht="12.75" customHeight="1" x14ac:dyDescent="0.25">
      <c r="B680" s="366"/>
      <c r="C680" s="366"/>
      <c r="D680" s="366"/>
      <c r="E680" s="366"/>
      <c r="F680" s="366"/>
      <c r="G680" s="366"/>
      <c r="H680" s="365"/>
      <c r="I680" s="365"/>
      <c r="J680" s="364"/>
      <c r="K680" s="364"/>
      <c r="L680" s="366"/>
      <c r="M680" s="409"/>
      <c r="N680" s="409"/>
      <c r="O680" s="409"/>
      <c r="P680" s="366"/>
      <c r="Q680" s="366"/>
      <c r="R680" s="366"/>
      <c r="S680" s="366"/>
      <c r="T680" s="366"/>
      <c r="U680" s="366"/>
      <c r="V680" s="366"/>
    </row>
    <row r="681" spans="2:22" ht="12.75" customHeight="1" x14ac:dyDescent="0.25">
      <c r="B681" s="366"/>
      <c r="C681" s="366"/>
      <c r="D681" s="366"/>
      <c r="E681" s="366"/>
      <c r="F681" s="366"/>
      <c r="G681" s="366"/>
      <c r="H681" s="365"/>
      <c r="I681" s="365"/>
      <c r="J681" s="364"/>
      <c r="K681" s="364"/>
      <c r="L681" s="366"/>
      <c r="M681" s="409"/>
      <c r="N681" s="409"/>
      <c r="O681" s="409"/>
      <c r="P681" s="366"/>
      <c r="Q681" s="366"/>
      <c r="R681" s="366"/>
      <c r="S681" s="366"/>
      <c r="T681" s="366"/>
      <c r="U681" s="366"/>
      <c r="V681" s="366"/>
    </row>
    <row r="682" spans="2:22" ht="12.75" customHeight="1" x14ac:dyDescent="0.25">
      <c r="B682" s="366"/>
      <c r="C682" s="366"/>
      <c r="D682" s="366"/>
      <c r="E682" s="366"/>
      <c r="F682" s="366"/>
      <c r="G682" s="366"/>
      <c r="H682" s="365"/>
      <c r="I682" s="365"/>
      <c r="J682" s="364"/>
      <c r="K682" s="364"/>
      <c r="L682" s="366"/>
      <c r="M682" s="409"/>
      <c r="N682" s="409"/>
      <c r="O682" s="409"/>
      <c r="P682" s="366"/>
      <c r="Q682" s="366"/>
      <c r="R682" s="366"/>
      <c r="S682" s="366"/>
      <c r="T682" s="366"/>
      <c r="U682" s="366"/>
      <c r="V682" s="366"/>
    </row>
    <row r="683" spans="2:22" ht="12.75" customHeight="1" x14ac:dyDescent="0.25">
      <c r="B683" s="366"/>
      <c r="C683" s="366"/>
      <c r="D683" s="366"/>
      <c r="E683" s="366"/>
      <c r="F683" s="366"/>
      <c r="G683" s="366"/>
      <c r="H683" s="365"/>
      <c r="I683" s="365"/>
      <c r="J683" s="364"/>
      <c r="K683" s="364"/>
      <c r="L683" s="366"/>
      <c r="M683" s="409"/>
      <c r="N683" s="409"/>
      <c r="O683" s="409"/>
      <c r="P683" s="366"/>
      <c r="Q683" s="366"/>
      <c r="R683" s="366"/>
      <c r="S683" s="366"/>
      <c r="T683" s="366"/>
      <c r="U683" s="366"/>
      <c r="V683" s="366"/>
    </row>
    <row r="684" spans="2:22" ht="12.75" customHeight="1" x14ac:dyDescent="0.25">
      <c r="B684" s="366"/>
      <c r="C684" s="366"/>
      <c r="D684" s="366"/>
      <c r="E684" s="366"/>
      <c r="F684" s="366"/>
      <c r="G684" s="366"/>
      <c r="H684" s="365"/>
      <c r="I684" s="365"/>
      <c r="J684" s="364"/>
      <c r="K684" s="364"/>
      <c r="L684" s="366"/>
      <c r="M684" s="409"/>
      <c r="N684" s="409"/>
      <c r="O684" s="409"/>
      <c r="P684" s="366"/>
      <c r="Q684" s="366"/>
      <c r="R684" s="366"/>
      <c r="S684" s="366"/>
      <c r="T684" s="366"/>
      <c r="U684" s="366"/>
      <c r="V684" s="366"/>
    </row>
    <row r="685" spans="2:22" ht="12.75" customHeight="1" x14ac:dyDescent="0.25">
      <c r="B685" s="366"/>
      <c r="C685" s="366"/>
      <c r="D685" s="366"/>
      <c r="E685" s="366"/>
      <c r="F685" s="366"/>
      <c r="G685" s="366"/>
      <c r="H685" s="365"/>
      <c r="I685" s="365"/>
      <c r="J685" s="364"/>
      <c r="K685" s="364"/>
      <c r="L685" s="366"/>
      <c r="M685" s="409"/>
      <c r="N685" s="409"/>
      <c r="O685" s="409"/>
      <c r="P685" s="366"/>
      <c r="Q685" s="366"/>
      <c r="R685" s="366"/>
      <c r="S685" s="366"/>
      <c r="T685" s="366"/>
      <c r="U685" s="366"/>
      <c r="V685" s="366"/>
    </row>
    <row r="686" spans="2:22" ht="12.75" customHeight="1" x14ac:dyDescent="0.25">
      <c r="B686" s="366"/>
      <c r="C686" s="366"/>
      <c r="D686" s="366"/>
      <c r="E686" s="366"/>
      <c r="F686" s="366"/>
      <c r="G686" s="366"/>
      <c r="H686" s="365"/>
      <c r="I686" s="365"/>
      <c r="J686" s="364"/>
      <c r="K686" s="364"/>
      <c r="L686" s="366"/>
      <c r="M686" s="409"/>
      <c r="N686" s="409"/>
      <c r="O686" s="409"/>
      <c r="P686" s="366"/>
      <c r="Q686" s="366"/>
      <c r="R686" s="366"/>
      <c r="S686" s="366"/>
      <c r="T686" s="366"/>
      <c r="U686" s="366"/>
      <c r="V686" s="366"/>
    </row>
    <row r="687" spans="2:22" ht="12.75" customHeight="1" x14ac:dyDescent="0.25">
      <c r="B687" s="366"/>
      <c r="C687" s="366"/>
      <c r="D687" s="366"/>
      <c r="E687" s="366"/>
      <c r="F687" s="366"/>
      <c r="G687" s="366"/>
      <c r="H687" s="365"/>
      <c r="I687" s="365"/>
      <c r="J687" s="364"/>
      <c r="K687" s="364"/>
      <c r="L687" s="366"/>
      <c r="M687" s="409"/>
      <c r="N687" s="409"/>
      <c r="O687" s="409"/>
      <c r="P687" s="366"/>
      <c r="Q687" s="366"/>
      <c r="R687" s="366"/>
      <c r="S687" s="366"/>
      <c r="T687" s="366"/>
      <c r="U687" s="366"/>
      <c r="V687" s="366"/>
    </row>
    <row r="688" spans="2:22" ht="12.75" customHeight="1" x14ac:dyDescent="0.25">
      <c r="B688" s="366"/>
      <c r="C688" s="366"/>
      <c r="D688" s="366"/>
      <c r="E688" s="366"/>
      <c r="F688" s="366"/>
      <c r="G688" s="366"/>
      <c r="H688" s="365"/>
      <c r="I688" s="365"/>
      <c r="J688" s="364"/>
      <c r="K688" s="364"/>
      <c r="L688" s="366"/>
      <c r="M688" s="409"/>
      <c r="N688" s="409"/>
      <c r="O688" s="409"/>
      <c r="P688" s="366"/>
      <c r="Q688" s="366"/>
      <c r="R688" s="366"/>
      <c r="S688" s="366"/>
      <c r="T688" s="366"/>
      <c r="U688" s="366"/>
      <c r="V688" s="366"/>
    </row>
    <row r="689" spans="2:22" ht="12.75" customHeight="1" x14ac:dyDescent="0.25">
      <c r="B689" s="366"/>
      <c r="C689" s="366"/>
      <c r="D689" s="366"/>
      <c r="E689" s="366"/>
      <c r="F689" s="366"/>
      <c r="G689" s="366"/>
      <c r="H689" s="365"/>
      <c r="I689" s="365"/>
      <c r="J689" s="364"/>
      <c r="K689" s="364"/>
      <c r="L689" s="366"/>
      <c r="M689" s="409"/>
      <c r="N689" s="409"/>
      <c r="O689" s="409"/>
      <c r="P689" s="366"/>
      <c r="Q689" s="366"/>
      <c r="R689" s="366"/>
      <c r="S689" s="366"/>
      <c r="T689" s="366"/>
      <c r="U689" s="366"/>
      <c r="V689" s="366"/>
    </row>
    <row r="690" spans="2:22" ht="12.75" customHeight="1" x14ac:dyDescent="0.25">
      <c r="B690" s="366"/>
      <c r="C690" s="366"/>
      <c r="D690" s="366"/>
      <c r="E690" s="366"/>
      <c r="F690" s="366"/>
      <c r="G690" s="366"/>
      <c r="H690" s="365"/>
      <c r="I690" s="365"/>
      <c r="J690" s="364"/>
      <c r="K690" s="364"/>
      <c r="L690" s="366"/>
      <c r="M690" s="409"/>
      <c r="N690" s="409"/>
      <c r="O690" s="409"/>
      <c r="P690" s="366"/>
      <c r="Q690" s="366"/>
      <c r="R690" s="366"/>
      <c r="S690" s="366"/>
      <c r="T690" s="366"/>
      <c r="U690" s="366"/>
      <c r="V690" s="366"/>
    </row>
    <row r="691" spans="2:22" ht="12.75" customHeight="1" x14ac:dyDescent="0.25">
      <c r="B691" s="366"/>
      <c r="C691" s="366"/>
      <c r="D691" s="366"/>
      <c r="E691" s="366"/>
      <c r="F691" s="366"/>
      <c r="G691" s="366"/>
      <c r="H691" s="365"/>
      <c r="I691" s="365"/>
      <c r="J691" s="364"/>
      <c r="K691" s="364"/>
      <c r="L691" s="366"/>
      <c r="M691" s="409"/>
      <c r="N691" s="409"/>
      <c r="O691" s="409"/>
      <c r="P691" s="366"/>
      <c r="Q691" s="366"/>
      <c r="R691" s="366"/>
      <c r="S691" s="366"/>
      <c r="T691" s="366"/>
      <c r="U691" s="366"/>
      <c r="V691" s="366"/>
    </row>
    <row r="692" spans="2:22" ht="12.75" customHeight="1" x14ac:dyDescent="0.25">
      <c r="B692" s="366"/>
      <c r="C692" s="366"/>
      <c r="D692" s="366"/>
      <c r="E692" s="366"/>
      <c r="F692" s="366"/>
      <c r="G692" s="366"/>
      <c r="H692" s="365"/>
      <c r="I692" s="365"/>
      <c r="J692" s="364"/>
      <c r="K692" s="364"/>
      <c r="L692" s="366"/>
      <c r="M692" s="409"/>
      <c r="N692" s="409"/>
      <c r="O692" s="409"/>
      <c r="P692" s="366"/>
      <c r="Q692" s="366"/>
      <c r="R692" s="366"/>
      <c r="S692" s="366"/>
      <c r="T692" s="366"/>
      <c r="U692" s="366"/>
      <c r="V692" s="366"/>
    </row>
    <row r="693" spans="2:22" ht="12.75" customHeight="1" x14ac:dyDescent="0.25">
      <c r="B693" s="366"/>
      <c r="C693" s="366"/>
      <c r="D693" s="366"/>
      <c r="E693" s="366"/>
      <c r="F693" s="366"/>
      <c r="G693" s="366"/>
      <c r="H693" s="365"/>
      <c r="I693" s="365"/>
      <c r="J693" s="364"/>
      <c r="K693" s="364"/>
      <c r="L693" s="366"/>
      <c r="M693" s="409"/>
      <c r="N693" s="409"/>
      <c r="O693" s="409"/>
      <c r="P693" s="366"/>
      <c r="Q693" s="366"/>
      <c r="R693" s="366"/>
      <c r="S693" s="366"/>
      <c r="T693" s="366"/>
      <c r="U693" s="366"/>
      <c r="V693" s="366"/>
    </row>
    <row r="694" spans="2:22" ht="12.75" customHeight="1" x14ac:dyDescent="0.25">
      <c r="B694" s="366"/>
      <c r="C694" s="366"/>
      <c r="D694" s="366"/>
      <c r="E694" s="366"/>
      <c r="F694" s="366"/>
      <c r="G694" s="366"/>
      <c r="H694" s="365"/>
      <c r="I694" s="365"/>
      <c r="J694" s="364"/>
      <c r="K694" s="364"/>
      <c r="L694" s="366"/>
      <c r="M694" s="409"/>
      <c r="N694" s="409"/>
      <c r="O694" s="409"/>
      <c r="P694" s="366"/>
      <c r="Q694" s="366"/>
      <c r="R694" s="366"/>
      <c r="S694" s="366"/>
      <c r="T694" s="366"/>
      <c r="U694" s="366"/>
      <c r="V694" s="366"/>
    </row>
    <row r="695" spans="2:22" ht="12.75" customHeight="1" x14ac:dyDescent="0.25">
      <c r="B695" s="366"/>
      <c r="C695" s="366"/>
      <c r="D695" s="366"/>
      <c r="E695" s="366"/>
      <c r="F695" s="366"/>
      <c r="G695" s="366"/>
      <c r="H695" s="365"/>
      <c r="I695" s="365"/>
      <c r="J695" s="364"/>
      <c r="K695" s="364"/>
      <c r="L695" s="366"/>
      <c r="M695" s="409"/>
      <c r="N695" s="409"/>
      <c r="O695" s="409"/>
      <c r="P695" s="366"/>
      <c r="Q695" s="366"/>
      <c r="R695" s="366"/>
      <c r="S695" s="366"/>
      <c r="T695" s="366"/>
      <c r="U695" s="366"/>
      <c r="V695" s="366"/>
    </row>
    <row r="696" spans="2:22" ht="12.75" customHeight="1" x14ac:dyDescent="0.25">
      <c r="B696" s="366"/>
      <c r="C696" s="366"/>
      <c r="D696" s="366"/>
      <c r="E696" s="366"/>
      <c r="F696" s="366"/>
      <c r="G696" s="366"/>
      <c r="H696" s="365"/>
      <c r="I696" s="365"/>
      <c r="J696" s="364"/>
      <c r="K696" s="364"/>
      <c r="L696" s="366"/>
      <c r="M696" s="409"/>
      <c r="N696" s="409"/>
      <c r="O696" s="409"/>
      <c r="P696" s="366"/>
      <c r="Q696" s="366"/>
      <c r="R696" s="366"/>
      <c r="S696" s="366"/>
      <c r="T696" s="366"/>
      <c r="U696" s="366"/>
      <c r="V696" s="366"/>
    </row>
    <row r="697" spans="2:22" ht="12.75" customHeight="1" x14ac:dyDescent="0.25">
      <c r="B697" s="366"/>
      <c r="C697" s="366"/>
      <c r="D697" s="366"/>
      <c r="E697" s="366"/>
      <c r="F697" s="366"/>
      <c r="G697" s="366"/>
      <c r="H697" s="365"/>
      <c r="I697" s="365"/>
      <c r="J697" s="364"/>
      <c r="K697" s="364"/>
      <c r="L697" s="366"/>
      <c r="M697" s="409"/>
      <c r="N697" s="409"/>
      <c r="O697" s="409"/>
      <c r="P697" s="366"/>
      <c r="Q697" s="366"/>
      <c r="R697" s="366"/>
      <c r="S697" s="366"/>
      <c r="T697" s="366"/>
      <c r="U697" s="366"/>
      <c r="V697" s="366"/>
    </row>
    <row r="698" spans="2:22" ht="12.75" customHeight="1" x14ac:dyDescent="0.25">
      <c r="B698" s="366"/>
      <c r="C698" s="366"/>
      <c r="D698" s="366"/>
      <c r="E698" s="366"/>
      <c r="F698" s="366"/>
      <c r="G698" s="366"/>
      <c r="H698" s="365"/>
      <c r="I698" s="365"/>
      <c r="J698" s="364"/>
      <c r="K698" s="364"/>
      <c r="L698" s="366"/>
      <c r="M698" s="409"/>
      <c r="N698" s="409"/>
      <c r="O698" s="409"/>
      <c r="P698" s="366"/>
      <c r="Q698" s="366"/>
      <c r="R698" s="366"/>
      <c r="S698" s="366"/>
      <c r="T698" s="366"/>
      <c r="U698" s="366"/>
      <c r="V698" s="366"/>
    </row>
    <row r="699" spans="2:22" ht="12.75" customHeight="1" x14ac:dyDescent="0.25">
      <c r="B699" s="366"/>
      <c r="C699" s="366"/>
      <c r="D699" s="366"/>
      <c r="E699" s="366"/>
      <c r="F699" s="366"/>
      <c r="G699" s="366"/>
      <c r="H699" s="365"/>
      <c r="I699" s="365"/>
      <c r="J699" s="364"/>
      <c r="K699" s="364"/>
      <c r="L699" s="366"/>
      <c r="M699" s="409"/>
      <c r="N699" s="409"/>
      <c r="O699" s="409"/>
      <c r="P699" s="366"/>
      <c r="Q699" s="366"/>
      <c r="R699" s="366"/>
      <c r="S699" s="366"/>
      <c r="T699" s="366"/>
      <c r="U699" s="366"/>
      <c r="V699" s="366"/>
    </row>
    <row r="700" spans="2:22" ht="12.75" customHeight="1" x14ac:dyDescent="0.25">
      <c r="B700" s="366"/>
      <c r="C700" s="366"/>
      <c r="D700" s="366"/>
      <c r="E700" s="366"/>
      <c r="F700" s="366"/>
      <c r="G700" s="366"/>
      <c r="H700" s="365"/>
      <c r="I700" s="365"/>
      <c r="J700" s="364"/>
      <c r="K700" s="364"/>
      <c r="L700" s="366"/>
      <c r="M700" s="409"/>
      <c r="N700" s="409"/>
      <c r="O700" s="409"/>
      <c r="P700" s="366"/>
      <c r="Q700" s="366"/>
      <c r="R700" s="366"/>
      <c r="S700" s="366"/>
      <c r="T700" s="366"/>
      <c r="U700" s="366"/>
      <c r="V700" s="366"/>
    </row>
    <row r="701" spans="2:22" ht="12.75" customHeight="1" x14ac:dyDescent="0.25">
      <c r="B701" s="366"/>
      <c r="C701" s="366"/>
      <c r="D701" s="366"/>
      <c r="E701" s="366"/>
      <c r="F701" s="366"/>
      <c r="G701" s="366"/>
      <c r="H701" s="365"/>
      <c r="I701" s="365"/>
      <c r="J701" s="364"/>
      <c r="K701" s="364"/>
      <c r="L701" s="366"/>
      <c r="M701" s="409"/>
      <c r="N701" s="409"/>
      <c r="O701" s="409"/>
      <c r="P701" s="366"/>
      <c r="Q701" s="366"/>
      <c r="R701" s="366"/>
      <c r="S701" s="366"/>
      <c r="T701" s="366"/>
      <c r="U701" s="366"/>
      <c r="V701" s="366"/>
    </row>
    <row r="702" spans="2:22" ht="12.75" customHeight="1" x14ac:dyDescent="0.25">
      <c r="B702" s="366"/>
      <c r="C702" s="366"/>
      <c r="D702" s="366"/>
      <c r="E702" s="366"/>
      <c r="F702" s="366"/>
      <c r="G702" s="366"/>
      <c r="H702" s="365"/>
      <c r="I702" s="365"/>
      <c r="J702" s="364"/>
      <c r="K702" s="364"/>
      <c r="L702" s="366"/>
      <c r="M702" s="409"/>
      <c r="N702" s="409"/>
      <c r="O702" s="409"/>
      <c r="P702" s="366"/>
      <c r="Q702" s="366"/>
      <c r="R702" s="366"/>
      <c r="S702" s="366"/>
      <c r="T702" s="366"/>
      <c r="U702" s="366"/>
      <c r="V702" s="366"/>
    </row>
    <row r="703" spans="2:22" ht="12.75" customHeight="1" x14ac:dyDescent="0.25">
      <c r="B703" s="366"/>
      <c r="C703" s="366"/>
      <c r="D703" s="366"/>
      <c r="E703" s="366"/>
      <c r="F703" s="366"/>
      <c r="G703" s="366"/>
      <c r="H703" s="365"/>
      <c r="I703" s="365"/>
      <c r="J703" s="364"/>
      <c r="K703" s="364"/>
      <c r="L703" s="366"/>
      <c r="M703" s="409"/>
      <c r="N703" s="409"/>
      <c r="O703" s="409"/>
      <c r="P703" s="366"/>
      <c r="Q703" s="366"/>
      <c r="R703" s="366"/>
      <c r="S703" s="366"/>
      <c r="T703" s="366"/>
      <c r="U703" s="366"/>
      <c r="V703" s="366"/>
    </row>
    <row r="704" spans="2:22" ht="12.75" customHeight="1" x14ac:dyDescent="0.25">
      <c r="B704" s="366"/>
      <c r="C704" s="366"/>
      <c r="D704" s="366"/>
      <c r="E704" s="366"/>
      <c r="F704" s="366"/>
      <c r="G704" s="366"/>
      <c r="H704" s="365"/>
      <c r="I704" s="365"/>
      <c r="J704" s="364"/>
      <c r="K704" s="364"/>
      <c r="L704" s="366"/>
      <c r="M704" s="409"/>
      <c r="N704" s="409"/>
      <c r="O704" s="409"/>
      <c r="P704" s="366"/>
      <c r="Q704" s="366"/>
      <c r="R704" s="366"/>
      <c r="S704" s="366"/>
      <c r="T704" s="366"/>
      <c r="U704" s="366"/>
      <c r="V704" s="366"/>
    </row>
    <row r="705" spans="2:22" ht="12.75" customHeight="1" x14ac:dyDescent="0.25">
      <c r="B705" s="366"/>
      <c r="C705" s="366"/>
      <c r="D705" s="366"/>
      <c r="E705" s="366"/>
      <c r="F705" s="366"/>
      <c r="G705" s="366"/>
      <c r="H705" s="365"/>
      <c r="I705" s="365"/>
      <c r="J705" s="364"/>
      <c r="K705" s="364"/>
      <c r="L705" s="366"/>
      <c r="M705" s="409"/>
      <c r="N705" s="409"/>
      <c r="O705" s="409"/>
      <c r="P705" s="366"/>
      <c r="Q705" s="366"/>
      <c r="R705" s="366"/>
      <c r="S705" s="366"/>
      <c r="T705" s="366"/>
      <c r="U705" s="366"/>
      <c r="V705" s="366"/>
    </row>
    <row r="706" spans="2:22" ht="12.75" customHeight="1" x14ac:dyDescent="0.25">
      <c r="B706" s="366"/>
      <c r="C706" s="366"/>
      <c r="D706" s="366"/>
      <c r="E706" s="366"/>
      <c r="F706" s="366"/>
      <c r="G706" s="366"/>
      <c r="H706" s="365"/>
      <c r="I706" s="365"/>
      <c r="J706" s="364"/>
      <c r="K706" s="364"/>
      <c r="L706" s="366"/>
      <c r="M706" s="409"/>
      <c r="N706" s="409"/>
      <c r="O706" s="409"/>
      <c r="P706" s="366"/>
      <c r="Q706" s="366"/>
      <c r="R706" s="366"/>
      <c r="S706" s="366"/>
      <c r="T706" s="366"/>
      <c r="U706" s="366"/>
      <c r="V706" s="366"/>
    </row>
    <row r="707" spans="2:22" ht="12.75" customHeight="1" x14ac:dyDescent="0.25">
      <c r="B707" s="366"/>
      <c r="C707" s="366"/>
      <c r="D707" s="366"/>
      <c r="E707" s="366"/>
      <c r="F707" s="366"/>
      <c r="G707" s="366"/>
      <c r="H707" s="365"/>
      <c r="I707" s="365"/>
      <c r="J707" s="364"/>
      <c r="K707" s="364"/>
      <c r="L707" s="366"/>
      <c r="M707" s="409"/>
      <c r="N707" s="409"/>
      <c r="O707" s="409"/>
      <c r="P707" s="366"/>
      <c r="Q707" s="366"/>
      <c r="R707" s="366"/>
      <c r="S707" s="366"/>
      <c r="T707" s="366"/>
      <c r="U707" s="366"/>
      <c r="V707" s="366"/>
    </row>
    <row r="708" spans="2:22" ht="12.75" customHeight="1" x14ac:dyDescent="0.25">
      <c r="B708" s="366"/>
      <c r="C708" s="366"/>
      <c r="D708" s="366"/>
      <c r="E708" s="366"/>
      <c r="F708" s="366"/>
      <c r="G708" s="366"/>
      <c r="H708" s="365"/>
      <c r="I708" s="365"/>
      <c r="J708" s="364"/>
      <c r="K708" s="364"/>
      <c r="L708" s="366"/>
      <c r="M708" s="409"/>
      <c r="N708" s="409"/>
      <c r="O708" s="409"/>
      <c r="P708" s="366"/>
      <c r="Q708" s="366"/>
      <c r="R708" s="366"/>
      <c r="S708" s="366"/>
      <c r="T708" s="366"/>
      <c r="U708" s="366"/>
      <c r="V708" s="366"/>
    </row>
    <row r="709" spans="2:22" ht="12.75" customHeight="1" x14ac:dyDescent="0.25">
      <c r="B709" s="366"/>
      <c r="C709" s="366"/>
      <c r="D709" s="366"/>
      <c r="E709" s="366"/>
      <c r="F709" s="366"/>
      <c r="G709" s="366"/>
      <c r="H709" s="365"/>
      <c r="I709" s="365"/>
      <c r="J709" s="364"/>
      <c r="K709" s="364"/>
      <c r="L709" s="366"/>
      <c r="M709" s="409"/>
      <c r="N709" s="409"/>
      <c r="O709" s="409"/>
      <c r="P709" s="366"/>
      <c r="Q709" s="366"/>
      <c r="R709" s="366"/>
      <c r="S709" s="366"/>
      <c r="T709" s="366"/>
      <c r="U709" s="366"/>
      <c r="V709" s="366"/>
    </row>
    <row r="710" spans="2:22" ht="12.75" customHeight="1" x14ac:dyDescent="0.25">
      <c r="B710" s="366"/>
      <c r="C710" s="366"/>
      <c r="D710" s="366"/>
      <c r="E710" s="366"/>
      <c r="F710" s="366"/>
      <c r="G710" s="366"/>
      <c r="H710" s="365"/>
      <c r="I710" s="365"/>
      <c r="J710" s="364"/>
      <c r="K710" s="364"/>
      <c r="L710" s="366"/>
      <c r="M710" s="409"/>
      <c r="N710" s="409"/>
      <c r="O710" s="409"/>
      <c r="P710" s="366"/>
      <c r="Q710" s="366"/>
      <c r="R710" s="366"/>
      <c r="S710" s="366"/>
      <c r="T710" s="366"/>
      <c r="U710" s="366"/>
      <c r="V710" s="366"/>
    </row>
    <row r="711" spans="2:22" ht="12.75" customHeight="1" x14ac:dyDescent="0.25">
      <c r="B711" s="366"/>
      <c r="C711" s="366"/>
      <c r="D711" s="366"/>
      <c r="E711" s="366"/>
      <c r="F711" s="366"/>
      <c r="G711" s="366"/>
      <c r="H711" s="365"/>
      <c r="I711" s="365"/>
      <c r="J711" s="364"/>
      <c r="K711" s="364"/>
      <c r="L711" s="366"/>
      <c r="M711" s="409"/>
      <c r="N711" s="409"/>
      <c r="O711" s="409"/>
      <c r="P711" s="366"/>
      <c r="Q711" s="366"/>
      <c r="R711" s="366"/>
      <c r="S711" s="366"/>
      <c r="T711" s="366"/>
      <c r="U711" s="366"/>
      <c r="V711" s="366"/>
    </row>
    <row r="712" spans="2:22" ht="12.75" customHeight="1" x14ac:dyDescent="0.25">
      <c r="B712" s="366"/>
      <c r="C712" s="366"/>
      <c r="D712" s="366"/>
      <c r="E712" s="366"/>
      <c r="F712" s="366"/>
      <c r="G712" s="366"/>
      <c r="H712" s="365"/>
      <c r="I712" s="365"/>
      <c r="J712" s="364"/>
      <c r="K712" s="364"/>
      <c r="L712" s="366"/>
      <c r="M712" s="409"/>
      <c r="N712" s="409"/>
      <c r="O712" s="409"/>
      <c r="P712" s="366"/>
      <c r="Q712" s="366"/>
      <c r="R712" s="366"/>
      <c r="S712" s="366"/>
      <c r="T712" s="366"/>
      <c r="U712" s="366"/>
      <c r="V712" s="366"/>
    </row>
    <row r="713" spans="2:22" ht="12.75" customHeight="1" x14ac:dyDescent="0.25">
      <c r="B713" s="366"/>
      <c r="C713" s="366"/>
      <c r="D713" s="366"/>
      <c r="E713" s="366"/>
      <c r="F713" s="366"/>
      <c r="G713" s="366"/>
      <c r="H713" s="365"/>
      <c r="I713" s="365"/>
      <c r="J713" s="364"/>
      <c r="K713" s="364"/>
      <c r="L713" s="366"/>
      <c r="M713" s="409"/>
      <c r="N713" s="409"/>
      <c r="O713" s="409"/>
      <c r="P713" s="366"/>
      <c r="Q713" s="366"/>
      <c r="R713" s="366"/>
      <c r="S713" s="366"/>
      <c r="T713" s="366"/>
      <c r="U713" s="366"/>
      <c r="V713" s="366"/>
    </row>
    <row r="714" spans="2:22" ht="12.75" customHeight="1" x14ac:dyDescent="0.25">
      <c r="B714" s="366"/>
      <c r="C714" s="366"/>
      <c r="D714" s="366"/>
      <c r="E714" s="366"/>
      <c r="F714" s="366"/>
      <c r="G714" s="366"/>
      <c r="H714" s="365"/>
      <c r="I714" s="365"/>
      <c r="J714" s="364"/>
      <c r="K714" s="364"/>
      <c r="L714" s="366"/>
      <c r="M714" s="409"/>
      <c r="N714" s="409"/>
      <c r="O714" s="409"/>
      <c r="P714" s="366"/>
      <c r="Q714" s="366"/>
      <c r="R714" s="366"/>
      <c r="S714" s="366"/>
      <c r="T714" s="366"/>
      <c r="U714" s="366"/>
      <c r="V714" s="366"/>
    </row>
    <row r="715" spans="2:22" ht="12.75" customHeight="1" x14ac:dyDescent="0.25">
      <c r="B715" s="366"/>
      <c r="C715" s="366"/>
      <c r="D715" s="366"/>
      <c r="E715" s="366"/>
      <c r="F715" s="366"/>
      <c r="G715" s="366"/>
      <c r="H715" s="365"/>
      <c r="I715" s="365"/>
      <c r="J715" s="364"/>
      <c r="K715" s="364"/>
      <c r="L715" s="366"/>
      <c r="M715" s="409"/>
      <c r="N715" s="409"/>
      <c r="O715" s="409"/>
      <c r="P715" s="366"/>
      <c r="Q715" s="366"/>
      <c r="R715" s="366"/>
      <c r="S715" s="366"/>
      <c r="T715" s="366"/>
      <c r="U715" s="366"/>
      <c r="V715" s="366"/>
    </row>
    <row r="716" spans="2:22" ht="12.75" customHeight="1" x14ac:dyDescent="0.25">
      <c r="B716" s="366"/>
      <c r="C716" s="366"/>
      <c r="D716" s="366"/>
      <c r="E716" s="366"/>
      <c r="F716" s="366"/>
      <c r="G716" s="366"/>
      <c r="H716" s="365"/>
      <c r="I716" s="365"/>
      <c r="J716" s="364"/>
      <c r="K716" s="364"/>
      <c r="L716" s="366"/>
      <c r="M716" s="409"/>
      <c r="N716" s="409"/>
      <c r="O716" s="409"/>
      <c r="P716" s="366"/>
      <c r="Q716" s="366"/>
      <c r="R716" s="366"/>
      <c r="S716" s="366"/>
      <c r="T716" s="366"/>
      <c r="U716" s="366"/>
      <c r="V716" s="366"/>
    </row>
    <row r="717" spans="2:22" ht="12.75" customHeight="1" x14ac:dyDescent="0.25">
      <c r="B717" s="366"/>
      <c r="C717" s="366"/>
      <c r="D717" s="366"/>
      <c r="E717" s="366"/>
      <c r="F717" s="366"/>
      <c r="G717" s="366"/>
      <c r="H717" s="365"/>
      <c r="I717" s="365"/>
      <c r="J717" s="364"/>
      <c r="K717" s="364"/>
      <c r="L717" s="366"/>
      <c r="M717" s="409"/>
      <c r="N717" s="409"/>
      <c r="O717" s="409"/>
      <c r="P717" s="366"/>
      <c r="Q717" s="366"/>
      <c r="R717" s="366"/>
      <c r="S717" s="366"/>
      <c r="T717" s="366"/>
      <c r="U717" s="366"/>
      <c r="V717" s="366"/>
    </row>
    <row r="718" spans="2:22" ht="12.75" customHeight="1" x14ac:dyDescent="0.25">
      <c r="B718" s="366"/>
      <c r="C718" s="366"/>
      <c r="D718" s="366"/>
      <c r="E718" s="366"/>
      <c r="F718" s="366"/>
      <c r="G718" s="366"/>
      <c r="H718" s="365"/>
      <c r="I718" s="365"/>
      <c r="J718" s="364"/>
      <c r="K718" s="364"/>
      <c r="L718" s="366"/>
      <c r="M718" s="409"/>
      <c r="N718" s="409"/>
      <c r="O718" s="409"/>
      <c r="P718" s="366"/>
      <c r="Q718" s="366"/>
      <c r="R718" s="366"/>
      <c r="S718" s="366"/>
      <c r="T718" s="366"/>
      <c r="U718" s="366"/>
      <c r="V718" s="366"/>
    </row>
    <row r="719" spans="2:22" ht="12.75" customHeight="1" x14ac:dyDescent="0.25">
      <c r="B719" s="366"/>
      <c r="C719" s="366"/>
      <c r="D719" s="366"/>
      <c r="E719" s="366"/>
      <c r="F719" s="366"/>
      <c r="G719" s="366"/>
      <c r="H719" s="365"/>
      <c r="I719" s="365"/>
      <c r="J719" s="364"/>
      <c r="K719" s="364"/>
      <c r="L719" s="366"/>
      <c r="M719" s="409"/>
      <c r="N719" s="409"/>
      <c r="O719" s="409"/>
      <c r="P719" s="366"/>
      <c r="Q719" s="366"/>
      <c r="R719" s="366"/>
      <c r="S719" s="366"/>
      <c r="T719" s="366"/>
      <c r="U719" s="366"/>
      <c r="V719" s="366"/>
    </row>
    <row r="720" spans="2:22" ht="12.75" customHeight="1" x14ac:dyDescent="0.25">
      <c r="B720" s="366"/>
      <c r="C720" s="366"/>
      <c r="D720" s="366"/>
      <c r="E720" s="366"/>
      <c r="F720" s="366"/>
      <c r="G720" s="366"/>
      <c r="H720" s="365"/>
      <c r="I720" s="365"/>
      <c r="J720" s="364"/>
      <c r="K720" s="364"/>
      <c r="L720" s="366"/>
      <c r="M720" s="409"/>
      <c r="N720" s="409"/>
      <c r="O720" s="409"/>
      <c r="P720" s="366"/>
      <c r="Q720" s="366"/>
      <c r="R720" s="366"/>
      <c r="S720" s="366"/>
      <c r="T720" s="366"/>
      <c r="U720" s="366"/>
      <c r="V720" s="366"/>
    </row>
    <row r="721" spans="2:22" ht="12.75" customHeight="1" x14ac:dyDescent="0.25">
      <c r="B721" s="366"/>
      <c r="C721" s="366"/>
      <c r="D721" s="366"/>
      <c r="E721" s="366"/>
      <c r="F721" s="366"/>
      <c r="G721" s="366"/>
      <c r="H721" s="365"/>
      <c r="I721" s="365"/>
      <c r="J721" s="364"/>
      <c r="K721" s="364"/>
      <c r="L721" s="366"/>
      <c r="M721" s="409"/>
      <c r="N721" s="409"/>
      <c r="O721" s="409"/>
      <c r="P721" s="366"/>
      <c r="Q721" s="366"/>
      <c r="R721" s="366"/>
      <c r="S721" s="366"/>
      <c r="T721" s="366"/>
      <c r="U721" s="366"/>
      <c r="V721" s="366"/>
    </row>
    <row r="722" spans="2:22" ht="12.75" customHeight="1" x14ac:dyDescent="0.25">
      <c r="B722" s="366"/>
      <c r="C722" s="366"/>
      <c r="D722" s="366"/>
      <c r="E722" s="366"/>
      <c r="F722" s="366"/>
      <c r="G722" s="366"/>
      <c r="H722" s="365"/>
      <c r="I722" s="365"/>
      <c r="J722" s="364"/>
      <c r="K722" s="364"/>
      <c r="L722" s="366"/>
      <c r="M722" s="409"/>
      <c r="N722" s="409"/>
      <c r="O722" s="409"/>
      <c r="P722" s="366"/>
      <c r="Q722" s="366"/>
      <c r="R722" s="366"/>
      <c r="S722" s="366"/>
      <c r="T722" s="366"/>
      <c r="U722" s="366"/>
      <c r="V722" s="366"/>
    </row>
    <row r="723" spans="2:22" ht="12.75" customHeight="1" x14ac:dyDescent="0.25">
      <c r="B723" s="366"/>
      <c r="C723" s="366"/>
      <c r="D723" s="366"/>
      <c r="E723" s="366"/>
      <c r="F723" s="366"/>
      <c r="G723" s="366"/>
      <c r="H723" s="365"/>
      <c r="I723" s="365"/>
      <c r="J723" s="364"/>
      <c r="K723" s="364"/>
      <c r="L723" s="366"/>
      <c r="M723" s="409"/>
      <c r="N723" s="409"/>
      <c r="O723" s="409"/>
      <c r="P723" s="366"/>
      <c r="Q723" s="366"/>
      <c r="R723" s="366"/>
      <c r="S723" s="366"/>
      <c r="T723" s="366"/>
      <c r="U723" s="366"/>
      <c r="V723" s="366"/>
    </row>
    <row r="724" spans="2:22" ht="12.75" customHeight="1" x14ac:dyDescent="0.25">
      <c r="B724" s="366"/>
      <c r="C724" s="366"/>
      <c r="D724" s="366"/>
      <c r="E724" s="366"/>
      <c r="F724" s="366"/>
      <c r="G724" s="366"/>
      <c r="H724" s="365"/>
      <c r="I724" s="365"/>
      <c r="J724" s="364"/>
      <c r="K724" s="364"/>
      <c r="L724" s="366"/>
      <c r="M724" s="409"/>
      <c r="N724" s="409"/>
      <c r="O724" s="409"/>
      <c r="P724" s="366"/>
      <c r="Q724" s="366"/>
      <c r="R724" s="366"/>
      <c r="S724" s="366"/>
      <c r="T724" s="366"/>
      <c r="U724" s="366"/>
      <c r="V724" s="366"/>
    </row>
    <row r="725" spans="2:22" ht="12.75" customHeight="1" x14ac:dyDescent="0.25">
      <c r="B725" s="366"/>
      <c r="C725" s="366"/>
      <c r="D725" s="366"/>
      <c r="E725" s="366"/>
      <c r="F725" s="366"/>
      <c r="G725" s="366"/>
      <c r="H725" s="365"/>
      <c r="I725" s="365"/>
      <c r="J725" s="364"/>
      <c r="K725" s="364"/>
      <c r="L725" s="366"/>
      <c r="M725" s="409"/>
      <c r="N725" s="409"/>
      <c r="O725" s="409"/>
      <c r="P725" s="366"/>
      <c r="Q725" s="366"/>
      <c r="R725" s="366"/>
      <c r="S725" s="366"/>
      <c r="T725" s="366"/>
      <c r="U725" s="366"/>
      <c r="V725" s="366"/>
    </row>
    <row r="726" spans="2:22" ht="12.75" customHeight="1" x14ac:dyDescent="0.25">
      <c r="B726" s="366"/>
      <c r="C726" s="366"/>
      <c r="D726" s="366"/>
      <c r="E726" s="366"/>
      <c r="F726" s="366"/>
      <c r="G726" s="366"/>
      <c r="H726" s="365"/>
      <c r="I726" s="365"/>
      <c r="J726" s="364"/>
      <c r="K726" s="364"/>
      <c r="L726" s="366"/>
      <c r="M726" s="409"/>
      <c r="N726" s="409"/>
      <c r="O726" s="409"/>
      <c r="P726" s="366"/>
      <c r="Q726" s="366"/>
      <c r="R726" s="366"/>
      <c r="S726" s="366"/>
      <c r="T726" s="366"/>
      <c r="U726" s="366"/>
      <c r="V726" s="366"/>
    </row>
    <row r="727" spans="2:22" ht="12.75" customHeight="1" x14ac:dyDescent="0.25">
      <c r="B727" s="366"/>
      <c r="C727" s="366"/>
      <c r="D727" s="366"/>
      <c r="E727" s="366"/>
      <c r="F727" s="366"/>
      <c r="G727" s="366"/>
      <c r="H727" s="365"/>
      <c r="I727" s="365"/>
      <c r="J727" s="364"/>
      <c r="K727" s="364"/>
      <c r="L727" s="366"/>
      <c r="M727" s="409"/>
      <c r="N727" s="409"/>
      <c r="O727" s="409"/>
      <c r="P727" s="366"/>
      <c r="Q727" s="366"/>
      <c r="R727" s="366"/>
      <c r="S727" s="366"/>
      <c r="T727" s="366"/>
      <c r="U727" s="366"/>
      <c r="V727" s="366"/>
    </row>
    <row r="728" spans="2:22" ht="12.75" customHeight="1" x14ac:dyDescent="0.25">
      <c r="B728" s="366"/>
      <c r="C728" s="366"/>
      <c r="D728" s="366"/>
      <c r="E728" s="366"/>
      <c r="F728" s="366"/>
      <c r="G728" s="366"/>
      <c r="H728" s="365"/>
      <c r="I728" s="365"/>
      <c r="J728" s="364"/>
      <c r="K728" s="364"/>
      <c r="L728" s="366"/>
      <c r="M728" s="409"/>
      <c r="N728" s="409"/>
      <c r="O728" s="409"/>
      <c r="P728" s="366"/>
      <c r="Q728" s="366"/>
      <c r="R728" s="366"/>
      <c r="S728" s="366"/>
      <c r="T728" s="366"/>
      <c r="U728" s="366"/>
      <c r="V728" s="366"/>
    </row>
    <row r="729" spans="2:22" ht="12.75" customHeight="1" x14ac:dyDescent="0.25">
      <c r="B729" s="366"/>
      <c r="C729" s="366"/>
      <c r="D729" s="366"/>
      <c r="E729" s="366"/>
      <c r="F729" s="366"/>
      <c r="G729" s="366"/>
      <c r="H729" s="365"/>
      <c r="I729" s="365"/>
      <c r="J729" s="364"/>
      <c r="K729" s="364"/>
      <c r="L729" s="366"/>
      <c r="M729" s="409"/>
      <c r="N729" s="409"/>
      <c r="O729" s="409"/>
      <c r="P729" s="366"/>
      <c r="Q729" s="366"/>
      <c r="R729" s="366"/>
      <c r="S729" s="366"/>
      <c r="T729" s="366"/>
      <c r="U729" s="366"/>
      <c r="V729" s="366"/>
    </row>
    <row r="730" spans="2:22" ht="12.75" customHeight="1" x14ac:dyDescent="0.25">
      <c r="B730" s="366"/>
      <c r="C730" s="366"/>
      <c r="D730" s="366"/>
      <c r="E730" s="366"/>
      <c r="F730" s="366"/>
      <c r="G730" s="366"/>
      <c r="H730" s="365"/>
      <c r="I730" s="365"/>
      <c r="J730" s="364"/>
      <c r="K730" s="364"/>
      <c r="L730" s="366"/>
      <c r="M730" s="409"/>
      <c r="N730" s="409"/>
      <c r="O730" s="409"/>
      <c r="P730" s="366"/>
      <c r="Q730" s="366"/>
      <c r="R730" s="366"/>
      <c r="S730" s="366"/>
      <c r="T730" s="366"/>
      <c r="U730" s="366"/>
      <c r="V730" s="366"/>
    </row>
    <row r="731" spans="2:22" ht="12.75" customHeight="1" x14ac:dyDescent="0.25">
      <c r="B731" s="366"/>
      <c r="C731" s="366"/>
      <c r="D731" s="366"/>
      <c r="E731" s="366"/>
      <c r="F731" s="366"/>
      <c r="G731" s="366"/>
      <c r="H731" s="365"/>
      <c r="I731" s="365"/>
      <c r="J731" s="364"/>
      <c r="K731" s="364"/>
      <c r="L731" s="366"/>
      <c r="M731" s="409"/>
      <c r="N731" s="409"/>
      <c r="O731" s="409"/>
      <c r="P731" s="366"/>
      <c r="Q731" s="366"/>
      <c r="R731" s="366"/>
      <c r="S731" s="366"/>
      <c r="T731" s="366"/>
      <c r="U731" s="366"/>
      <c r="V731" s="366"/>
    </row>
    <row r="732" spans="2:22" ht="12.75" customHeight="1" x14ac:dyDescent="0.25">
      <c r="B732" s="366"/>
      <c r="C732" s="366"/>
      <c r="D732" s="366"/>
      <c r="E732" s="366"/>
      <c r="F732" s="366"/>
      <c r="G732" s="366"/>
      <c r="H732" s="365"/>
      <c r="I732" s="365"/>
      <c r="J732" s="364"/>
      <c r="K732" s="364"/>
      <c r="L732" s="366"/>
      <c r="M732" s="409"/>
      <c r="N732" s="409"/>
      <c r="O732" s="409"/>
      <c r="P732" s="366"/>
      <c r="Q732" s="366"/>
      <c r="R732" s="366"/>
      <c r="S732" s="366"/>
      <c r="T732" s="366"/>
      <c r="U732" s="366"/>
      <c r="V732" s="366"/>
    </row>
    <row r="733" spans="2:22" ht="12.75" customHeight="1" x14ac:dyDescent="0.25">
      <c r="B733" s="366"/>
      <c r="C733" s="366"/>
      <c r="D733" s="366"/>
      <c r="E733" s="366"/>
      <c r="F733" s="366"/>
      <c r="G733" s="366"/>
      <c r="H733" s="365"/>
      <c r="I733" s="365"/>
      <c r="J733" s="364"/>
      <c r="K733" s="364"/>
      <c r="L733" s="366"/>
      <c r="M733" s="409"/>
      <c r="N733" s="409"/>
      <c r="O733" s="409"/>
      <c r="P733" s="366"/>
      <c r="Q733" s="366"/>
      <c r="R733" s="366"/>
      <c r="S733" s="366"/>
      <c r="T733" s="366"/>
      <c r="U733" s="366"/>
      <c r="V733" s="366"/>
    </row>
    <row r="734" spans="2:22" ht="12.75" customHeight="1" x14ac:dyDescent="0.25">
      <c r="B734" s="366"/>
      <c r="C734" s="366"/>
      <c r="D734" s="366"/>
      <c r="E734" s="366"/>
      <c r="F734" s="366"/>
      <c r="G734" s="366"/>
      <c r="H734" s="365"/>
      <c r="I734" s="365"/>
      <c r="J734" s="364"/>
      <c r="K734" s="364"/>
      <c r="L734" s="366"/>
      <c r="M734" s="409"/>
      <c r="N734" s="409"/>
      <c r="O734" s="409"/>
      <c r="P734" s="366"/>
      <c r="Q734" s="366"/>
      <c r="R734" s="366"/>
      <c r="S734" s="366"/>
      <c r="T734" s="366"/>
      <c r="U734" s="366"/>
      <c r="V734" s="366"/>
    </row>
    <row r="735" spans="2:22" ht="12.75" customHeight="1" x14ac:dyDescent="0.25">
      <c r="B735" s="366"/>
      <c r="C735" s="366"/>
      <c r="D735" s="366"/>
      <c r="E735" s="366"/>
      <c r="F735" s="366"/>
      <c r="G735" s="366"/>
      <c r="H735" s="365"/>
      <c r="I735" s="365"/>
      <c r="J735" s="364"/>
      <c r="K735" s="364"/>
      <c r="L735" s="366"/>
      <c r="M735" s="409"/>
      <c r="N735" s="409"/>
      <c r="O735" s="409"/>
      <c r="P735" s="366"/>
      <c r="Q735" s="366"/>
      <c r="R735" s="366"/>
      <c r="S735" s="366"/>
      <c r="T735" s="366"/>
      <c r="U735" s="366"/>
      <c r="V735" s="366"/>
    </row>
    <row r="736" spans="2:22" ht="12.75" customHeight="1" x14ac:dyDescent="0.25">
      <c r="B736" s="366"/>
      <c r="C736" s="366"/>
      <c r="D736" s="366"/>
      <c r="E736" s="366"/>
      <c r="F736" s="366"/>
      <c r="G736" s="366"/>
      <c r="H736" s="365"/>
      <c r="I736" s="365"/>
      <c r="J736" s="364"/>
      <c r="K736" s="364"/>
      <c r="L736" s="366"/>
      <c r="M736" s="409"/>
      <c r="N736" s="409"/>
      <c r="O736" s="409"/>
      <c r="P736" s="366"/>
      <c r="Q736" s="366"/>
      <c r="R736" s="366"/>
      <c r="S736" s="366"/>
      <c r="T736" s="366"/>
      <c r="U736" s="366"/>
      <c r="V736" s="366"/>
    </row>
    <row r="737" spans="2:22" ht="12.75" customHeight="1" x14ac:dyDescent="0.25">
      <c r="B737" s="366"/>
      <c r="C737" s="366"/>
      <c r="D737" s="366"/>
      <c r="E737" s="366"/>
      <c r="F737" s="366"/>
      <c r="G737" s="366"/>
      <c r="H737" s="365"/>
      <c r="I737" s="365"/>
      <c r="J737" s="364"/>
      <c r="K737" s="364"/>
      <c r="L737" s="366"/>
      <c r="M737" s="409"/>
      <c r="N737" s="409"/>
      <c r="O737" s="409"/>
      <c r="P737" s="366"/>
      <c r="Q737" s="366"/>
      <c r="R737" s="366"/>
      <c r="S737" s="366"/>
      <c r="T737" s="366"/>
      <c r="U737" s="366"/>
      <c r="V737" s="366"/>
    </row>
    <row r="738" spans="2:22" ht="12.75" customHeight="1" x14ac:dyDescent="0.25">
      <c r="B738" s="366"/>
      <c r="C738" s="366"/>
      <c r="D738" s="366"/>
      <c r="E738" s="366"/>
      <c r="F738" s="366"/>
      <c r="G738" s="366"/>
      <c r="H738" s="365"/>
      <c r="I738" s="365"/>
      <c r="J738" s="364"/>
      <c r="K738" s="364"/>
      <c r="L738" s="366"/>
      <c r="M738" s="409"/>
      <c r="N738" s="409"/>
      <c r="O738" s="409"/>
      <c r="P738" s="366"/>
      <c r="Q738" s="366"/>
      <c r="R738" s="366"/>
      <c r="S738" s="366"/>
      <c r="T738" s="366"/>
      <c r="U738" s="366"/>
      <c r="V738" s="366"/>
    </row>
    <row r="739" spans="2:22" ht="12.75" customHeight="1" x14ac:dyDescent="0.25">
      <c r="B739" s="366"/>
      <c r="C739" s="366"/>
      <c r="D739" s="366"/>
      <c r="E739" s="366"/>
      <c r="F739" s="366"/>
      <c r="G739" s="366"/>
      <c r="H739" s="365"/>
      <c r="I739" s="365"/>
      <c r="J739" s="364"/>
      <c r="K739" s="364"/>
      <c r="L739" s="366"/>
      <c r="M739" s="409"/>
      <c r="N739" s="409"/>
      <c r="O739" s="409"/>
      <c r="P739" s="366"/>
      <c r="Q739" s="366"/>
      <c r="R739" s="366"/>
      <c r="S739" s="366"/>
      <c r="T739" s="366"/>
      <c r="U739" s="366"/>
      <c r="V739" s="366"/>
    </row>
    <row r="740" spans="2:22" ht="12.75" customHeight="1" x14ac:dyDescent="0.25">
      <c r="B740" s="366"/>
      <c r="C740" s="366"/>
      <c r="D740" s="366"/>
      <c r="E740" s="366"/>
      <c r="F740" s="366"/>
      <c r="G740" s="366"/>
      <c r="H740" s="365"/>
      <c r="I740" s="365"/>
      <c r="J740" s="364"/>
      <c r="K740" s="364"/>
      <c r="L740" s="366"/>
      <c r="M740" s="409"/>
      <c r="N740" s="409"/>
      <c r="O740" s="409"/>
      <c r="P740" s="366"/>
      <c r="Q740" s="366"/>
      <c r="R740" s="366"/>
      <c r="S740" s="366"/>
      <c r="T740" s="366"/>
      <c r="U740" s="366"/>
      <c r="V740" s="366"/>
    </row>
    <row r="741" spans="2:22" ht="12.75" customHeight="1" x14ac:dyDescent="0.25">
      <c r="B741" s="366"/>
      <c r="C741" s="366"/>
      <c r="D741" s="366"/>
      <c r="E741" s="366"/>
      <c r="F741" s="366"/>
      <c r="G741" s="366"/>
      <c r="H741" s="365"/>
      <c r="I741" s="365"/>
      <c r="J741" s="364"/>
      <c r="K741" s="364"/>
      <c r="L741" s="366"/>
      <c r="M741" s="409"/>
      <c r="N741" s="409"/>
      <c r="O741" s="409"/>
      <c r="P741" s="366"/>
      <c r="Q741" s="366"/>
      <c r="R741" s="366"/>
      <c r="S741" s="366"/>
      <c r="T741" s="366"/>
      <c r="U741" s="366"/>
      <c r="V741" s="366"/>
    </row>
    <row r="742" spans="2:22" ht="12.75" customHeight="1" x14ac:dyDescent="0.25">
      <c r="B742" s="366"/>
      <c r="C742" s="366"/>
      <c r="D742" s="366"/>
      <c r="E742" s="366"/>
      <c r="F742" s="366"/>
      <c r="G742" s="366"/>
      <c r="H742" s="365"/>
      <c r="I742" s="365"/>
      <c r="J742" s="364"/>
      <c r="K742" s="364"/>
      <c r="L742" s="366"/>
      <c r="M742" s="409"/>
      <c r="N742" s="409"/>
      <c r="O742" s="409"/>
      <c r="P742" s="366"/>
      <c r="Q742" s="366"/>
      <c r="R742" s="366"/>
      <c r="S742" s="366"/>
      <c r="T742" s="366"/>
      <c r="U742" s="366"/>
      <c r="V742" s="366"/>
    </row>
    <row r="743" spans="2:22" ht="12.75" customHeight="1" x14ac:dyDescent="0.25">
      <c r="B743" s="366"/>
      <c r="C743" s="366"/>
      <c r="D743" s="366"/>
      <c r="E743" s="366"/>
      <c r="F743" s="366"/>
      <c r="G743" s="366"/>
      <c r="H743" s="365"/>
      <c r="I743" s="365"/>
      <c r="J743" s="364"/>
      <c r="K743" s="364"/>
      <c r="L743" s="366"/>
      <c r="M743" s="409"/>
      <c r="N743" s="409"/>
      <c r="O743" s="409"/>
      <c r="P743" s="366"/>
      <c r="Q743" s="366"/>
      <c r="R743" s="366"/>
      <c r="S743" s="366"/>
      <c r="T743" s="366"/>
      <c r="U743" s="366"/>
      <c r="V743" s="366"/>
    </row>
    <row r="744" spans="2:22" ht="12.75" customHeight="1" x14ac:dyDescent="0.25">
      <c r="B744" s="366"/>
      <c r="C744" s="366"/>
      <c r="D744" s="366"/>
      <c r="E744" s="366"/>
      <c r="F744" s="366"/>
      <c r="G744" s="366"/>
      <c r="H744" s="365"/>
      <c r="I744" s="365"/>
      <c r="J744" s="364"/>
      <c r="K744" s="364"/>
      <c r="L744" s="366"/>
      <c r="M744" s="409"/>
      <c r="N744" s="409"/>
      <c r="O744" s="409"/>
      <c r="P744" s="366"/>
      <c r="Q744" s="366"/>
      <c r="R744" s="366"/>
      <c r="S744" s="366"/>
      <c r="T744" s="366"/>
      <c r="U744" s="366"/>
      <c r="V744" s="366"/>
    </row>
    <row r="745" spans="2:22" ht="12.75" customHeight="1" x14ac:dyDescent="0.25">
      <c r="B745" s="366"/>
      <c r="C745" s="366"/>
      <c r="D745" s="366"/>
      <c r="E745" s="366"/>
      <c r="F745" s="366"/>
      <c r="G745" s="366"/>
      <c r="H745" s="365"/>
      <c r="I745" s="365"/>
      <c r="J745" s="364"/>
      <c r="K745" s="364"/>
      <c r="L745" s="366"/>
      <c r="M745" s="409"/>
      <c r="N745" s="409"/>
      <c r="O745" s="409"/>
      <c r="P745" s="366"/>
      <c r="Q745" s="366"/>
      <c r="R745" s="366"/>
      <c r="S745" s="366"/>
      <c r="T745" s="366"/>
      <c r="U745" s="366"/>
      <c r="V745" s="366"/>
    </row>
    <row r="746" spans="2:22" ht="12.75" customHeight="1" x14ac:dyDescent="0.25">
      <c r="B746" s="366"/>
      <c r="C746" s="366"/>
      <c r="D746" s="366"/>
      <c r="E746" s="366"/>
      <c r="F746" s="366"/>
      <c r="G746" s="366"/>
      <c r="H746" s="365"/>
      <c r="I746" s="365"/>
      <c r="J746" s="364"/>
      <c r="K746" s="364"/>
      <c r="L746" s="366"/>
      <c r="M746" s="409"/>
      <c r="N746" s="409"/>
      <c r="O746" s="409"/>
      <c r="P746" s="366"/>
      <c r="Q746" s="366"/>
      <c r="R746" s="366"/>
      <c r="S746" s="366"/>
      <c r="T746" s="366"/>
      <c r="U746" s="366"/>
      <c r="V746" s="366"/>
    </row>
    <row r="747" spans="2:22" ht="12.75" customHeight="1" x14ac:dyDescent="0.25">
      <c r="B747" s="366"/>
      <c r="C747" s="366"/>
      <c r="D747" s="366"/>
      <c r="E747" s="366"/>
      <c r="F747" s="366"/>
      <c r="G747" s="366"/>
      <c r="H747" s="365"/>
      <c r="I747" s="365"/>
      <c r="J747" s="364"/>
      <c r="K747" s="364"/>
      <c r="L747" s="366"/>
      <c r="M747" s="409"/>
      <c r="N747" s="409"/>
      <c r="O747" s="409"/>
      <c r="P747" s="366"/>
      <c r="Q747" s="366"/>
      <c r="R747" s="366"/>
      <c r="S747" s="366"/>
      <c r="T747" s="366"/>
      <c r="U747" s="366"/>
      <c r="V747" s="366"/>
    </row>
    <row r="748" spans="2:22" ht="12.75" customHeight="1" x14ac:dyDescent="0.25">
      <c r="B748" s="366"/>
      <c r="C748" s="366"/>
      <c r="D748" s="366"/>
      <c r="E748" s="366"/>
      <c r="F748" s="366"/>
      <c r="G748" s="366"/>
      <c r="H748" s="365"/>
      <c r="I748" s="365"/>
      <c r="J748" s="364"/>
      <c r="K748" s="364"/>
      <c r="L748" s="366"/>
      <c r="M748" s="409"/>
      <c r="N748" s="409"/>
      <c r="O748" s="409"/>
      <c r="P748" s="366"/>
      <c r="Q748" s="366"/>
      <c r="R748" s="366"/>
      <c r="S748" s="366"/>
      <c r="T748" s="366"/>
      <c r="U748" s="366"/>
      <c r="V748" s="366"/>
    </row>
    <row r="749" spans="2:22" ht="12.75" customHeight="1" x14ac:dyDescent="0.25">
      <c r="B749" s="366"/>
      <c r="C749" s="366"/>
      <c r="D749" s="366"/>
      <c r="E749" s="366"/>
      <c r="F749" s="366"/>
      <c r="G749" s="366"/>
      <c r="H749" s="365"/>
      <c r="I749" s="365"/>
      <c r="J749" s="364"/>
      <c r="K749" s="364"/>
      <c r="L749" s="366"/>
      <c r="M749" s="409"/>
      <c r="N749" s="409"/>
      <c r="O749" s="409"/>
      <c r="P749" s="366"/>
      <c r="Q749" s="366"/>
      <c r="R749" s="366"/>
      <c r="S749" s="366"/>
      <c r="T749" s="366"/>
      <c r="U749" s="366"/>
      <c r="V749" s="366"/>
    </row>
    <row r="750" spans="2:22" ht="12.75" customHeight="1" x14ac:dyDescent="0.25">
      <c r="B750" s="366"/>
      <c r="C750" s="366"/>
      <c r="D750" s="366"/>
      <c r="E750" s="366"/>
      <c r="F750" s="366"/>
      <c r="G750" s="366"/>
      <c r="H750" s="365"/>
      <c r="I750" s="365"/>
      <c r="J750" s="364"/>
      <c r="K750" s="364"/>
      <c r="L750" s="366"/>
      <c r="M750" s="409"/>
      <c r="N750" s="409"/>
      <c r="O750" s="409"/>
      <c r="P750" s="366"/>
      <c r="Q750" s="366"/>
      <c r="R750" s="366"/>
      <c r="S750" s="366"/>
      <c r="T750" s="366"/>
      <c r="U750" s="366"/>
      <c r="V750" s="366"/>
    </row>
    <row r="751" spans="2:22" ht="12.75" customHeight="1" x14ac:dyDescent="0.25">
      <c r="B751" s="366"/>
      <c r="C751" s="366"/>
      <c r="D751" s="366"/>
      <c r="E751" s="366"/>
      <c r="F751" s="366"/>
      <c r="G751" s="366"/>
      <c r="H751" s="365"/>
      <c r="I751" s="365"/>
      <c r="J751" s="364"/>
      <c r="K751" s="364"/>
      <c r="L751" s="366"/>
      <c r="M751" s="409"/>
      <c r="N751" s="409"/>
      <c r="O751" s="409"/>
      <c r="P751" s="366"/>
      <c r="Q751" s="366"/>
      <c r="R751" s="366"/>
      <c r="S751" s="366"/>
      <c r="T751" s="366"/>
      <c r="U751" s="366"/>
      <c r="V751" s="366"/>
    </row>
    <row r="752" spans="2:22" ht="12.75" customHeight="1" x14ac:dyDescent="0.25">
      <c r="B752" s="366"/>
      <c r="C752" s="366"/>
      <c r="D752" s="366"/>
      <c r="E752" s="366"/>
      <c r="F752" s="366"/>
      <c r="G752" s="366"/>
      <c r="H752" s="365"/>
      <c r="I752" s="365"/>
      <c r="J752" s="364"/>
      <c r="K752" s="364"/>
      <c r="L752" s="366"/>
      <c r="M752" s="409"/>
      <c r="N752" s="409"/>
      <c r="O752" s="409"/>
      <c r="P752" s="366"/>
      <c r="Q752" s="366"/>
      <c r="R752" s="366"/>
      <c r="S752" s="366"/>
      <c r="T752" s="366"/>
      <c r="U752" s="366"/>
      <c r="V752" s="366"/>
    </row>
    <row r="753" spans="2:22" ht="12.75" customHeight="1" x14ac:dyDescent="0.25">
      <c r="B753" s="366"/>
      <c r="C753" s="366"/>
      <c r="D753" s="366"/>
      <c r="E753" s="366"/>
      <c r="F753" s="366"/>
      <c r="G753" s="366"/>
      <c r="H753" s="365"/>
      <c r="I753" s="365"/>
      <c r="J753" s="364"/>
      <c r="K753" s="364"/>
      <c r="L753" s="366"/>
      <c r="M753" s="409"/>
      <c r="N753" s="409"/>
      <c r="O753" s="409"/>
      <c r="P753" s="366"/>
      <c r="Q753" s="366"/>
      <c r="R753" s="366"/>
      <c r="S753" s="366"/>
      <c r="T753" s="366"/>
      <c r="U753" s="366"/>
      <c r="V753" s="366"/>
    </row>
    <row r="754" spans="2:22" ht="12.75" customHeight="1" x14ac:dyDescent="0.25">
      <c r="B754" s="366"/>
      <c r="C754" s="366"/>
      <c r="D754" s="366"/>
      <c r="E754" s="366"/>
      <c r="F754" s="366"/>
      <c r="G754" s="366"/>
      <c r="H754" s="365"/>
      <c r="I754" s="365"/>
      <c r="J754" s="364"/>
      <c r="K754" s="364"/>
      <c r="L754" s="366"/>
      <c r="M754" s="409"/>
      <c r="N754" s="409"/>
      <c r="O754" s="409"/>
      <c r="P754" s="366"/>
      <c r="Q754" s="366"/>
      <c r="R754" s="366"/>
      <c r="S754" s="366"/>
      <c r="T754" s="366"/>
      <c r="U754" s="366"/>
      <c r="V754" s="366"/>
    </row>
    <row r="755" spans="2:22" ht="12.75" customHeight="1" x14ac:dyDescent="0.25">
      <c r="B755" s="366"/>
      <c r="C755" s="366"/>
      <c r="D755" s="366"/>
      <c r="E755" s="366"/>
      <c r="F755" s="366"/>
      <c r="G755" s="366"/>
      <c r="H755" s="365"/>
      <c r="I755" s="365"/>
      <c r="J755" s="364"/>
      <c r="K755" s="364"/>
      <c r="L755" s="366"/>
      <c r="M755" s="409"/>
      <c r="N755" s="409"/>
      <c r="O755" s="409"/>
      <c r="P755" s="366"/>
      <c r="Q755" s="366"/>
      <c r="R755" s="366"/>
      <c r="S755" s="366"/>
      <c r="T755" s="366"/>
      <c r="U755" s="366"/>
      <c r="V755" s="366"/>
    </row>
    <row r="756" spans="2:22" ht="12.75" customHeight="1" x14ac:dyDescent="0.25">
      <c r="B756" s="366"/>
      <c r="C756" s="366"/>
      <c r="D756" s="366"/>
      <c r="E756" s="366"/>
      <c r="F756" s="366"/>
      <c r="G756" s="366"/>
      <c r="H756" s="365"/>
      <c r="I756" s="365"/>
      <c r="J756" s="364"/>
      <c r="K756" s="364"/>
      <c r="L756" s="366"/>
      <c r="M756" s="409"/>
      <c r="N756" s="409"/>
      <c r="O756" s="409"/>
      <c r="P756" s="366"/>
      <c r="Q756" s="366"/>
      <c r="R756" s="366"/>
      <c r="S756" s="366"/>
      <c r="T756" s="366"/>
      <c r="U756" s="366"/>
      <c r="V756" s="366"/>
    </row>
    <row r="757" spans="2:22" ht="12.75" customHeight="1" x14ac:dyDescent="0.25">
      <c r="B757" s="366"/>
      <c r="C757" s="366"/>
      <c r="D757" s="366"/>
      <c r="E757" s="366"/>
      <c r="F757" s="366"/>
      <c r="G757" s="366"/>
      <c r="H757" s="365"/>
      <c r="I757" s="365"/>
      <c r="J757" s="364"/>
      <c r="K757" s="364"/>
      <c r="L757" s="366"/>
      <c r="M757" s="409"/>
      <c r="N757" s="409"/>
      <c r="O757" s="409"/>
      <c r="P757" s="366"/>
      <c r="Q757" s="366"/>
      <c r="R757" s="366"/>
      <c r="S757" s="366"/>
      <c r="T757" s="366"/>
      <c r="U757" s="366"/>
      <c r="V757" s="366"/>
    </row>
    <row r="758" spans="2:22" ht="12.75" customHeight="1" x14ac:dyDescent="0.25">
      <c r="B758" s="366"/>
      <c r="C758" s="366"/>
      <c r="D758" s="366"/>
      <c r="E758" s="366"/>
      <c r="F758" s="366"/>
      <c r="G758" s="366"/>
      <c r="H758" s="365"/>
      <c r="I758" s="365"/>
      <c r="J758" s="364"/>
      <c r="K758" s="364"/>
      <c r="L758" s="366"/>
      <c r="M758" s="409"/>
      <c r="N758" s="409"/>
      <c r="O758" s="409"/>
      <c r="P758" s="366"/>
      <c r="Q758" s="366"/>
      <c r="R758" s="366"/>
      <c r="S758" s="366"/>
      <c r="T758" s="366"/>
      <c r="U758" s="366"/>
      <c r="V758" s="366"/>
    </row>
    <row r="759" spans="2:22" ht="12.75" customHeight="1" x14ac:dyDescent="0.25">
      <c r="B759" s="366"/>
      <c r="C759" s="366"/>
      <c r="D759" s="366"/>
      <c r="E759" s="366"/>
      <c r="F759" s="366"/>
      <c r="G759" s="366"/>
      <c r="H759" s="365"/>
      <c r="I759" s="365"/>
      <c r="J759" s="364"/>
      <c r="K759" s="364"/>
      <c r="L759" s="366"/>
      <c r="M759" s="409"/>
      <c r="N759" s="409"/>
      <c r="O759" s="409"/>
      <c r="P759" s="366"/>
      <c r="Q759" s="366"/>
      <c r="R759" s="366"/>
      <c r="S759" s="366"/>
      <c r="T759" s="366"/>
      <c r="U759" s="366"/>
      <c r="V759" s="366"/>
    </row>
    <row r="760" spans="2:22" ht="12.75" customHeight="1" x14ac:dyDescent="0.25">
      <c r="B760" s="366"/>
      <c r="C760" s="366"/>
      <c r="D760" s="366"/>
      <c r="E760" s="366"/>
      <c r="F760" s="366"/>
      <c r="G760" s="366"/>
      <c r="H760" s="365"/>
      <c r="I760" s="365"/>
      <c r="J760" s="364"/>
      <c r="K760" s="364"/>
      <c r="L760" s="366"/>
      <c r="M760" s="409"/>
      <c r="N760" s="409"/>
      <c r="O760" s="409"/>
      <c r="P760" s="366"/>
      <c r="Q760" s="366"/>
      <c r="R760" s="366"/>
      <c r="S760" s="366"/>
      <c r="T760" s="366"/>
      <c r="U760" s="366"/>
      <c r="V760" s="366"/>
    </row>
    <row r="761" spans="2:22" ht="12.75" customHeight="1" x14ac:dyDescent="0.25">
      <c r="B761" s="366"/>
      <c r="C761" s="366"/>
      <c r="D761" s="366"/>
      <c r="E761" s="366"/>
      <c r="F761" s="366"/>
      <c r="G761" s="366"/>
      <c r="H761" s="365"/>
      <c r="I761" s="365"/>
      <c r="J761" s="364"/>
      <c r="K761" s="364"/>
      <c r="L761" s="366"/>
      <c r="M761" s="409"/>
      <c r="N761" s="409"/>
      <c r="O761" s="409"/>
      <c r="P761" s="366"/>
      <c r="Q761" s="366"/>
      <c r="R761" s="366"/>
      <c r="S761" s="366"/>
      <c r="T761" s="366"/>
      <c r="U761" s="366"/>
      <c r="V761" s="366"/>
    </row>
    <row r="762" spans="2:22" ht="12.75" customHeight="1" x14ac:dyDescent="0.25">
      <c r="B762" s="366"/>
      <c r="C762" s="366"/>
      <c r="D762" s="366"/>
      <c r="E762" s="366"/>
      <c r="F762" s="366"/>
      <c r="G762" s="366"/>
      <c r="H762" s="365"/>
      <c r="I762" s="365"/>
      <c r="J762" s="364"/>
      <c r="K762" s="364"/>
      <c r="L762" s="366"/>
      <c r="M762" s="409"/>
      <c r="N762" s="409"/>
      <c r="O762" s="409"/>
      <c r="P762" s="366"/>
      <c r="Q762" s="366"/>
      <c r="R762" s="366"/>
      <c r="S762" s="366"/>
      <c r="T762" s="366"/>
      <c r="U762" s="366"/>
      <c r="V762" s="366"/>
    </row>
    <row r="763" spans="2:22" ht="12.75" customHeight="1" x14ac:dyDescent="0.25">
      <c r="B763" s="366"/>
      <c r="C763" s="366"/>
      <c r="D763" s="366"/>
      <c r="E763" s="366"/>
      <c r="F763" s="366"/>
      <c r="G763" s="366"/>
      <c r="H763" s="365"/>
      <c r="I763" s="365"/>
      <c r="J763" s="364"/>
      <c r="K763" s="364"/>
      <c r="L763" s="366"/>
      <c r="M763" s="409"/>
      <c r="N763" s="409"/>
      <c r="O763" s="409"/>
      <c r="P763" s="366"/>
      <c r="Q763" s="366"/>
      <c r="R763" s="366"/>
      <c r="S763" s="366"/>
      <c r="T763" s="366"/>
      <c r="U763" s="366"/>
      <c r="V763" s="366"/>
    </row>
    <row r="764" spans="2:22" ht="12.75" customHeight="1" x14ac:dyDescent="0.25">
      <c r="B764" s="366"/>
      <c r="C764" s="366"/>
      <c r="D764" s="366"/>
      <c r="E764" s="366"/>
      <c r="F764" s="366"/>
      <c r="G764" s="366"/>
      <c r="H764" s="365"/>
      <c r="I764" s="365"/>
      <c r="J764" s="364"/>
      <c r="K764" s="364"/>
      <c r="L764" s="366"/>
      <c r="M764" s="409"/>
      <c r="N764" s="409"/>
      <c r="O764" s="409"/>
      <c r="P764" s="366"/>
      <c r="Q764" s="366"/>
      <c r="R764" s="366"/>
      <c r="S764" s="366"/>
      <c r="T764" s="366"/>
      <c r="U764" s="366"/>
      <c r="V764" s="366"/>
    </row>
    <row r="765" spans="2:22" ht="12.75" customHeight="1" x14ac:dyDescent="0.25">
      <c r="B765" s="366"/>
      <c r="C765" s="366"/>
      <c r="D765" s="366"/>
      <c r="E765" s="366"/>
      <c r="F765" s="366"/>
      <c r="G765" s="366"/>
      <c r="H765" s="365"/>
      <c r="I765" s="365"/>
      <c r="J765" s="364"/>
      <c r="K765" s="364"/>
      <c r="L765" s="366"/>
      <c r="M765" s="409"/>
      <c r="N765" s="409"/>
      <c r="O765" s="409"/>
      <c r="P765" s="366"/>
      <c r="Q765" s="366"/>
      <c r="R765" s="366"/>
      <c r="S765" s="366"/>
      <c r="T765" s="366"/>
      <c r="U765" s="366"/>
      <c r="V765" s="366"/>
    </row>
    <row r="766" spans="2:22" ht="12.75" customHeight="1" x14ac:dyDescent="0.25">
      <c r="B766" s="366"/>
      <c r="C766" s="366"/>
      <c r="D766" s="366"/>
      <c r="E766" s="366"/>
      <c r="F766" s="366"/>
      <c r="G766" s="366"/>
      <c r="H766" s="365"/>
      <c r="I766" s="365"/>
      <c r="J766" s="364"/>
      <c r="K766" s="364"/>
      <c r="L766" s="366"/>
      <c r="M766" s="409"/>
      <c r="N766" s="409"/>
      <c r="O766" s="409"/>
      <c r="P766" s="366"/>
      <c r="Q766" s="366"/>
      <c r="R766" s="366"/>
      <c r="S766" s="366"/>
      <c r="T766" s="366"/>
      <c r="U766" s="366"/>
      <c r="V766" s="366"/>
    </row>
    <row r="767" spans="2:22" ht="12.75" customHeight="1" x14ac:dyDescent="0.25">
      <c r="B767" s="366"/>
      <c r="C767" s="366"/>
      <c r="D767" s="366"/>
      <c r="E767" s="366"/>
      <c r="F767" s="366"/>
      <c r="G767" s="366"/>
      <c r="H767" s="365"/>
      <c r="I767" s="365"/>
      <c r="J767" s="364"/>
      <c r="K767" s="364"/>
      <c r="L767" s="366"/>
      <c r="M767" s="409"/>
      <c r="N767" s="409"/>
      <c r="O767" s="409"/>
      <c r="P767" s="366"/>
      <c r="Q767" s="366"/>
      <c r="R767" s="366"/>
      <c r="S767" s="366"/>
      <c r="T767" s="366"/>
      <c r="U767" s="366"/>
      <c r="V767" s="366"/>
    </row>
    <row r="768" spans="2:22" ht="12.75" customHeight="1" x14ac:dyDescent="0.25">
      <c r="B768" s="366"/>
      <c r="C768" s="366"/>
      <c r="D768" s="366"/>
      <c r="E768" s="366"/>
      <c r="F768" s="366"/>
      <c r="G768" s="366"/>
      <c r="H768" s="365"/>
      <c r="I768" s="365"/>
      <c r="J768" s="364"/>
      <c r="K768" s="364"/>
      <c r="L768" s="366"/>
      <c r="M768" s="409"/>
      <c r="N768" s="409"/>
      <c r="O768" s="409"/>
      <c r="P768" s="366"/>
      <c r="Q768" s="366"/>
      <c r="R768" s="366"/>
      <c r="S768" s="366"/>
      <c r="T768" s="366"/>
      <c r="U768" s="366"/>
      <c r="V768" s="366"/>
    </row>
    <row r="769" spans="2:22" ht="12.75" customHeight="1" x14ac:dyDescent="0.25">
      <c r="B769" s="366"/>
      <c r="C769" s="366"/>
      <c r="D769" s="366"/>
      <c r="E769" s="366"/>
      <c r="F769" s="366"/>
      <c r="G769" s="366"/>
      <c r="H769" s="365"/>
      <c r="I769" s="365"/>
      <c r="J769" s="364"/>
      <c r="K769" s="364"/>
      <c r="L769" s="366"/>
      <c r="M769" s="409"/>
      <c r="N769" s="409"/>
      <c r="O769" s="409"/>
      <c r="P769" s="366"/>
      <c r="Q769" s="366"/>
      <c r="R769" s="366"/>
      <c r="S769" s="366"/>
      <c r="T769" s="366"/>
      <c r="U769" s="366"/>
      <c r="V769" s="366"/>
    </row>
    <row r="770" spans="2:22" ht="12.75" customHeight="1" x14ac:dyDescent="0.25">
      <c r="B770" s="366"/>
      <c r="C770" s="366"/>
      <c r="D770" s="366"/>
      <c r="E770" s="366"/>
      <c r="F770" s="366"/>
      <c r="G770" s="366"/>
      <c r="H770" s="365"/>
      <c r="I770" s="365"/>
      <c r="J770" s="364"/>
      <c r="K770" s="364"/>
      <c r="L770" s="366"/>
      <c r="M770" s="409"/>
      <c r="N770" s="409"/>
      <c r="O770" s="409"/>
      <c r="P770" s="366"/>
      <c r="Q770" s="366"/>
      <c r="R770" s="366"/>
      <c r="S770" s="366"/>
      <c r="T770" s="366"/>
      <c r="U770" s="366"/>
      <c r="V770" s="366"/>
    </row>
    <row r="771" spans="2:22" ht="12.75" customHeight="1" x14ac:dyDescent="0.25">
      <c r="B771" s="366"/>
      <c r="C771" s="366"/>
      <c r="D771" s="366"/>
      <c r="E771" s="366"/>
      <c r="F771" s="366"/>
      <c r="G771" s="366"/>
      <c r="H771" s="365"/>
      <c r="I771" s="365"/>
      <c r="J771" s="364"/>
      <c r="K771" s="364"/>
      <c r="L771" s="366"/>
      <c r="M771" s="409"/>
      <c r="N771" s="409"/>
      <c r="O771" s="409"/>
      <c r="P771" s="366"/>
      <c r="Q771" s="366"/>
      <c r="R771" s="366"/>
      <c r="S771" s="366"/>
      <c r="T771" s="366"/>
      <c r="U771" s="366"/>
      <c r="V771" s="366"/>
    </row>
    <row r="772" spans="2:22" ht="12.75" customHeight="1" x14ac:dyDescent="0.25">
      <c r="B772" s="366"/>
      <c r="C772" s="366"/>
      <c r="D772" s="366"/>
      <c r="E772" s="366"/>
      <c r="F772" s="366"/>
      <c r="G772" s="366"/>
      <c r="H772" s="365"/>
      <c r="I772" s="365"/>
      <c r="J772" s="364"/>
      <c r="K772" s="364"/>
      <c r="L772" s="366"/>
      <c r="M772" s="409"/>
      <c r="N772" s="409"/>
      <c r="O772" s="409"/>
      <c r="P772" s="366"/>
      <c r="Q772" s="366"/>
      <c r="R772" s="366"/>
      <c r="S772" s="366"/>
      <c r="T772" s="366"/>
      <c r="U772" s="366"/>
      <c r="V772" s="366"/>
    </row>
    <row r="773" spans="2:22" ht="12.75" customHeight="1" x14ac:dyDescent="0.25">
      <c r="B773" s="366"/>
      <c r="C773" s="366"/>
      <c r="D773" s="366"/>
      <c r="E773" s="366"/>
      <c r="F773" s="366"/>
      <c r="G773" s="366"/>
      <c r="H773" s="365"/>
      <c r="I773" s="365"/>
      <c r="J773" s="364"/>
      <c r="K773" s="364"/>
      <c r="L773" s="366"/>
      <c r="M773" s="409"/>
      <c r="N773" s="409"/>
      <c r="O773" s="409"/>
      <c r="P773" s="366"/>
      <c r="Q773" s="366"/>
      <c r="R773" s="366"/>
      <c r="S773" s="366"/>
      <c r="T773" s="366"/>
      <c r="U773" s="366"/>
      <c r="V773" s="366"/>
    </row>
    <row r="774" spans="2:22" ht="12.75" customHeight="1" x14ac:dyDescent="0.25">
      <c r="B774" s="366"/>
      <c r="C774" s="366"/>
      <c r="D774" s="366"/>
      <c r="E774" s="366"/>
      <c r="F774" s="366"/>
      <c r="G774" s="366"/>
      <c r="H774" s="365"/>
      <c r="I774" s="365"/>
      <c r="J774" s="364"/>
      <c r="K774" s="364"/>
      <c r="L774" s="366"/>
      <c r="M774" s="409"/>
      <c r="N774" s="409"/>
      <c r="O774" s="409"/>
      <c r="P774" s="366"/>
      <c r="Q774" s="366"/>
      <c r="R774" s="366"/>
      <c r="S774" s="366"/>
      <c r="T774" s="366"/>
      <c r="U774" s="366"/>
      <c r="V774" s="366"/>
    </row>
    <row r="775" spans="2:22" ht="12.75" customHeight="1" x14ac:dyDescent="0.25">
      <c r="B775" s="366"/>
      <c r="C775" s="366"/>
      <c r="D775" s="366"/>
      <c r="E775" s="366"/>
      <c r="F775" s="366"/>
      <c r="G775" s="366"/>
      <c r="H775" s="365"/>
      <c r="I775" s="365"/>
      <c r="J775" s="364"/>
      <c r="K775" s="364"/>
      <c r="L775" s="366"/>
      <c r="M775" s="409"/>
      <c r="N775" s="409"/>
      <c r="O775" s="409"/>
      <c r="P775" s="366"/>
      <c r="Q775" s="366"/>
      <c r="R775" s="366"/>
      <c r="S775" s="366"/>
      <c r="T775" s="366"/>
      <c r="U775" s="366"/>
      <c r="V775" s="366"/>
    </row>
    <row r="776" spans="2:22" ht="12.75" customHeight="1" x14ac:dyDescent="0.25">
      <c r="B776" s="366"/>
      <c r="C776" s="366"/>
      <c r="D776" s="366"/>
      <c r="E776" s="366"/>
      <c r="F776" s="366"/>
      <c r="G776" s="366"/>
      <c r="H776" s="365"/>
      <c r="I776" s="365"/>
      <c r="J776" s="364"/>
      <c r="K776" s="364"/>
      <c r="L776" s="366"/>
      <c r="M776" s="409"/>
      <c r="N776" s="409"/>
      <c r="O776" s="409"/>
      <c r="P776" s="366"/>
      <c r="Q776" s="366"/>
      <c r="R776" s="366"/>
      <c r="S776" s="366"/>
      <c r="T776" s="366"/>
      <c r="U776" s="366"/>
      <c r="V776" s="366"/>
    </row>
    <row r="777" spans="2:22" ht="12.75" customHeight="1" x14ac:dyDescent="0.25">
      <c r="B777" s="366"/>
      <c r="C777" s="366"/>
      <c r="D777" s="366"/>
      <c r="E777" s="366"/>
      <c r="F777" s="366"/>
      <c r="G777" s="366"/>
      <c r="H777" s="365"/>
      <c r="I777" s="365"/>
      <c r="J777" s="364"/>
      <c r="K777" s="364"/>
      <c r="L777" s="366"/>
      <c r="M777" s="409"/>
      <c r="N777" s="409"/>
      <c r="O777" s="409"/>
      <c r="P777" s="366"/>
      <c r="Q777" s="366"/>
      <c r="R777" s="366"/>
      <c r="S777" s="366"/>
      <c r="T777" s="366"/>
      <c r="U777" s="366"/>
      <c r="V777" s="366"/>
    </row>
    <row r="778" spans="2:22" ht="12.75" customHeight="1" x14ac:dyDescent="0.25">
      <c r="B778" s="366"/>
      <c r="C778" s="366"/>
      <c r="D778" s="366"/>
      <c r="E778" s="366"/>
      <c r="F778" s="366"/>
      <c r="G778" s="366"/>
      <c r="H778" s="365"/>
      <c r="I778" s="365"/>
      <c r="J778" s="364"/>
      <c r="K778" s="364"/>
      <c r="L778" s="366"/>
      <c r="M778" s="409"/>
      <c r="N778" s="409"/>
      <c r="O778" s="409"/>
      <c r="P778" s="366"/>
      <c r="Q778" s="366"/>
      <c r="R778" s="366"/>
      <c r="S778" s="366"/>
      <c r="T778" s="366"/>
      <c r="U778" s="366"/>
      <c r="V778" s="366"/>
    </row>
    <row r="779" spans="2:22" ht="12.75" customHeight="1" x14ac:dyDescent="0.25">
      <c r="B779" s="366"/>
      <c r="C779" s="366"/>
      <c r="D779" s="366"/>
      <c r="E779" s="366"/>
      <c r="F779" s="366"/>
      <c r="G779" s="366"/>
      <c r="H779" s="365"/>
      <c r="I779" s="365"/>
      <c r="J779" s="364"/>
      <c r="K779" s="364"/>
      <c r="L779" s="366"/>
      <c r="M779" s="409"/>
      <c r="N779" s="409"/>
      <c r="O779" s="409"/>
      <c r="P779" s="366"/>
      <c r="Q779" s="366"/>
      <c r="R779" s="366"/>
      <c r="S779" s="366"/>
      <c r="T779" s="366"/>
      <c r="U779" s="366"/>
      <c r="V779" s="366"/>
    </row>
    <row r="780" spans="2:22" ht="12.75" customHeight="1" x14ac:dyDescent="0.25">
      <c r="B780" s="366"/>
      <c r="C780" s="366"/>
      <c r="D780" s="366"/>
      <c r="E780" s="366"/>
      <c r="F780" s="366"/>
      <c r="G780" s="366"/>
      <c r="H780" s="365"/>
      <c r="I780" s="365"/>
      <c r="J780" s="364"/>
      <c r="K780" s="364"/>
      <c r="L780" s="366"/>
      <c r="M780" s="409"/>
      <c r="N780" s="409"/>
      <c r="O780" s="409"/>
      <c r="P780" s="366"/>
      <c r="Q780" s="366"/>
      <c r="R780" s="366"/>
      <c r="S780" s="366"/>
      <c r="T780" s="366"/>
      <c r="U780" s="366"/>
      <c r="V780" s="366"/>
    </row>
    <row r="781" spans="2:22" ht="12.75" customHeight="1" x14ac:dyDescent="0.25">
      <c r="B781" s="366"/>
      <c r="C781" s="366"/>
      <c r="D781" s="366"/>
      <c r="E781" s="366"/>
      <c r="F781" s="366"/>
      <c r="G781" s="366"/>
      <c r="H781" s="365"/>
      <c r="I781" s="365"/>
      <c r="J781" s="364"/>
      <c r="K781" s="364"/>
      <c r="L781" s="366"/>
      <c r="M781" s="409"/>
      <c r="N781" s="409"/>
      <c r="O781" s="409"/>
      <c r="P781" s="366"/>
      <c r="Q781" s="366"/>
      <c r="R781" s="366"/>
      <c r="S781" s="366"/>
      <c r="T781" s="366"/>
      <c r="U781" s="366"/>
      <c r="V781" s="366"/>
    </row>
    <row r="782" spans="2:22" ht="12.75" customHeight="1" x14ac:dyDescent="0.25">
      <c r="B782" s="366"/>
      <c r="C782" s="366"/>
      <c r="D782" s="366"/>
      <c r="E782" s="366"/>
      <c r="F782" s="366"/>
      <c r="G782" s="366"/>
      <c r="H782" s="365"/>
      <c r="I782" s="365"/>
      <c r="J782" s="364"/>
      <c r="K782" s="364"/>
      <c r="L782" s="366"/>
      <c r="M782" s="409"/>
      <c r="N782" s="409"/>
      <c r="O782" s="409"/>
      <c r="P782" s="366"/>
      <c r="Q782" s="366"/>
      <c r="R782" s="366"/>
      <c r="S782" s="366"/>
      <c r="T782" s="366"/>
      <c r="U782" s="366"/>
      <c r="V782" s="366"/>
    </row>
    <row r="783" spans="2:22" ht="12.75" customHeight="1" x14ac:dyDescent="0.25">
      <c r="B783" s="366"/>
      <c r="C783" s="366"/>
      <c r="D783" s="366"/>
      <c r="E783" s="366"/>
      <c r="F783" s="366"/>
      <c r="G783" s="366"/>
      <c r="H783" s="365"/>
      <c r="I783" s="365"/>
      <c r="J783" s="364"/>
      <c r="K783" s="364"/>
      <c r="L783" s="366"/>
      <c r="M783" s="409"/>
      <c r="N783" s="409"/>
      <c r="O783" s="409"/>
      <c r="P783" s="366"/>
      <c r="Q783" s="366"/>
      <c r="R783" s="366"/>
      <c r="S783" s="366"/>
      <c r="T783" s="366"/>
      <c r="U783" s="366"/>
      <c r="V783" s="366"/>
    </row>
    <row r="784" spans="2:22" ht="12.75" customHeight="1" x14ac:dyDescent="0.25">
      <c r="B784" s="366"/>
      <c r="C784" s="366"/>
      <c r="D784" s="366"/>
      <c r="E784" s="366"/>
      <c r="F784" s="366"/>
      <c r="G784" s="366"/>
      <c r="H784" s="365"/>
      <c r="I784" s="365"/>
      <c r="J784" s="364"/>
      <c r="K784" s="364"/>
      <c r="L784" s="366"/>
      <c r="M784" s="409"/>
      <c r="N784" s="409"/>
      <c r="O784" s="409"/>
      <c r="P784" s="366"/>
      <c r="Q784" s="366"/>
      <c r="R784" s="366"/>
      <c r="S784" s="366"/>
      <c r="T784" s="366"/>
      <c r="U784" s="366"/>
      <c r="V784" s="366"/>
    </row>
    <row r="785" spans="2:22" ht="12.75" customHeight="1" x14ac:dyDescent="0.25">
      <c r="B785" s="366"/>
      <c r="C785" s="366"/>
      <c r="D785" s="366"/>
      <c r="E785" s="366"/>
      <c r="F785" s="366"/>
      <c r="G785" s="366"/>
      <c r="H785" s="365"/>
      <c r="I785" s="365"/>
      <c r="J785" s="364"/>
      <c r="K785" s="364"/>
      <c r="L785" s="366"/>
      <c r="M785" s="409"/>
      <c r="N785" s="409"/>
      <c r="O785" s="409"/>
      <c r="P785" s="366"/>
      <c r="Q785" s="366"/>
      <c r="R785" s="366"/>
      <c r="S785" s="366"/>
      <c r="T785" s="366"/>
      <c r="U785" s="366"/>
      <c r="V785" s="366"/>
    </row>
    <row r="786" spans="2:22" ht="12.75" customHeight="1" x14ac:dyDescent="0.25">
      <c r="B786" s="366"/>
      <c r="C786" s="366"/>
      <c r="D786" s="366"/>
      <c r="E786" s="366"/>
      <c r="F786" s="366"/>
      <c r="G786" s="366"/>
      <c r="H786" s="365"/>
      <c r="I786" s="365"/>
      <c r="J786" s="364"/>
      <c r="K786" s="364"/>
      <c r="L786" s="366"/>
      <c r="M786" s="409"/>
      <c r="N786" s="409"/>
      <c r="O786" s="409"/>
      <c r="P786" s="366"/>
      <c r="Q786" s="366"/>
      <c r="R786" s="366"/>
      <c r="S786" s="366"/>
      <c r="T786" s="366"/>
      <c r="U786" s="366"/>
      <c r="V786" s="366"/>
    </row>
    <row r="787" spans="2:22" ht="12.75" customHeight="1" x14ac:dyDescent="0.25">
      <c r="B787" s="366"/>
      <c r="C787" s="366"/>
      <c r="D787" s="366"/>
      <c r="E787" s="366"/>
      <c r="F787" s="366"/>
      <c r="G787" s="366"/>
      <c r="H787" s="365"/>
      <c r="I787" s="365"/>
      <c r="J787" s="364"/>
      <c r="K787" s="364"/>
      <c r="L787" s="366"/>
      <c r="M787" s="409"/>
      <c r="N787" s="409"/>
      <c r="O787" s="409"/>
      <c r="P787" s="366"/>
      <c r="Q787" s="366"/>
      <c r="R787" s="366"/>
      <c r="S787" s="366"/>
      <c r="T787" s="366"/>
      <c r="U787" s="366"/>
      <c r="V787" s="366"/>
    </row>
    <row r="788" spans="2:22" ht="12.75" customHeight="1" x14ac:dyDescent="0.25">
      <c r="B788" s="366"/>
      <c r="C788" s="366"/>
      <c r="D788" s="366"/>
      <c r="E788" s="366"/>
      <c r="F788" s="366"/>
      <c r="G788" s="366"/>
      <c r="H788" s="365"/>
      <c r="I788" s="365"/>
      <c r="J788" s="364"/>
      <c r="K788" s="364"/>
      <c r="L788" s="366"/>
      <c r="M788" s="409"/>
      <c r="N788" s="409"/>
      <c r="O788" s="409"/>
      <c r="P788" s="366"/>
      <c r="Q788" s="366"/>
      <c r="R788" s="366"/>
      <c r="S788" s="366"/>
      <c r="T788" s="366"/>
      <c r="U788" s="366"/>
      <c r="V788" s="366"/>
    </row>
    <row r="789" spans="2:22" ht="12.75" customHeight="1" x14ac:dyDescent="0.25">
      <c r="B789" s="366"/>
      <c r="C789" s="366"/>
      <c r="D789" s="366"/>
      <c r="E789" s="366"/>
      <c r="F789" s="366"/>
      <c r="G789" s="366"/>
      <c r="H789" s="365"/>
      <c r="I789" s="365"/>
      <c r="J789" s="364"/>
      <c r="K789" s="364"/>
      <c r="L789" s="366"/>
      <c r="M789" s="409"/>
      <c r="N789" s="409"/>
      <c r="O789" s="409"/>
      <c r="P789" s="366"/>
      <c r="Q789" s="366"/>
      <c r="R789" s="366"/>
      <c r="S789" s="366"/>
      <c r="T789" s="366"/>
      <c r="U789" s="366"/>
      <c r="V789" s="366"/>
    </row>
    <row r="790" spans="2:22" ht="12.75" customHeight="1" x14ac:dyDescent="0.25">
      <c r="B790" s="366"/>
      <c r="C790" s="366"/>
      <c r="D790" s="366"/>
      <c r="E790" s="366"/>
      <c r="F790" s="366"/>
      <c r="G790" s="366"/>
      <c r="H790" s="365"/>
      <c r="I790" s="365"/>
      <c r="J790" s="364"/>
      <c r="K790" s="364"/>
      <c r="L790" s="366"/>
      <c r="M790" s="409"/>
      <c r="N790" s="409"/>
      <c r="O790" s="409"/>
      <c r="P790" s="366"/>
      <c r="Q790" s="366"/>
      <c r="R790" s="366"/>
      <c r="S790" s="366"/>
      <c r="T790" s="366"/>
      <c r="U790" s="366"/>
      <c r="V790" s="366"/>
    </row>
    <row r="791" spans="2:22" ht="12.75" customHeight="1" x14ac:dyDescent="0.25">
      <c r="B791" s="366"/>
      <c r="C791" s="366"/>
      <c r="D791" s="366"/>
      <c r="E791" s="366"/>
      <c r="F791" s="366"/>
      <c r="G791" s="366"/>
      <c r="H791" s="365"/>
      <c r="I791" s="365"/>
      <c r="J791" s="364"/>
      <c r="K791" s="364"/>
      <c r="L791" s="366"/>
      <c r="M791" s="409"/>
      <c r="N791" s="409"/>
      <c r="O791" s="409"/>
      <c r="P791" s="366"/>
      <c r="Q791" s="366"/>
      <c r="R791" s="366"/>
      <c r="S791" s="366"/>
      <c r="T791" s="366"/>
      <c r="U791" s="366"/>
      <c r="V791" s="366"/>
    </row>
    <row r="792" spans="2:22" ht="12.75" customHeight="1" x14ac:dyDescent="0.25">
      <c r="B792" s="366"/>
      <c r="C792" s="366"/>
      <c r="D792" s="366"/>
      <c r="E792" s="366"/>
      <c r="F792" s="366"/>
      <c r="G792" s="366"/>
      <c r="H792" s="365"/>
      <c r="I792" s="365"/>
      <c r="J792" s="364"/>
      <c r="K792" s="364"/>
      <c r="L792" s="366"/>
      <c r="M792" s="409"/>
      <c r="N792" s="409"/>
      <c r="O792" s="409"/>
      <c r="P792" s="366"/>
      <c r="Q792" s="366"/>
      <c r="R792" s="366"/>
      <c r="S792" s="366"/>
      <c r="T792" s="366"/>
      <c r="U792" s="366"/>
      <c r="V792" s="366"/>
    </row>
    <row r="793" spans="2:22" ht="12.75" customHeight="1" x14ac:dyDescent="0.25">
      <c r="B793" s="366"/>
      <c r="C793" s="366"/>
      <c r="D793" s="366"/>
      <c r="E793" s="366"/>
      <c r="F793" s="366"/>
      <c r="G793" s="366"/>
      <c r="H793" s="365"/>
      <c r="I793" s="365"/>
      <c r="J793" s="364"/>
      <c r="K793" s="364"/>
      <c r="L793" s="366"/>
      <c r="M793" s="409"/>
      <c r="N793" s="409"/>
      <c r="O793" s="409"/>
      <c r="P793" s="366"/>
      <c r="Q793" s="366"/>
      <c r="R793" s="366"/>
      <c r="S793" s="366"/>
      <c r="T793" s="366"/>
      <c r="U793" s="366"/>
      <c r="V793" s="366"/>
    </row>
    <row r="794" spans="2:22" ht="12.75" customHeight="1" x14ac:dyDescent="0.25">
      <c r="B794" s="366"/>
      <c r="C794" s="366"/>
      <c r="D794" s="366"/>
      <c r="E794" s="366"/>
      <c r="F794" s="366"/>
      <c r="G794" s="366"/>
      <c r="H794" s="365"/>
      <c r="I794" s="365"/>
      <c r="J794" s="364"/>
      <c r="K794" s="364"/>
      <c r="L794" s="366"/>
      <c r="M794" s="409"/>
      <c r="N794" s="409"/>
      <c r="O794" s="409"/>
      <c r="P794" s="366"/>
      <c r="Q794" s="366"/>
      <c r="R794" s="366"/>
      <c r="S794" s="366"/>
      <c r="T794" s="366"/>
      <c r="U794" s="366"/>
      <c r="V794" s="366"/>
    </row>
    <row r="795" spans="2:22" ht="12.75" customHeight="1" x14ac:dyDescent="0.25">
      <c r="B795" s="366"/>
      <c r="C795" s="366"/>
      <c r="D795" s="366"/>
      <c r="E795" s="366"/>
      <c r="F795" s="366"/>
      <c r="G795" s="366"/>
      <c r="H795" s="365"/>
      <c r="I795" s="365"/>
      <c r="J795" s="364"/>
      <c r="K795" s="364"/>
      <c r="L795" s="366"/>
      <c r="M795" s="409"/>
      <c r="N795" s="409"/>
      <c r="O795" s="409"/>
      <c r="P795" s="366"/>
      <c r="Q795" s="366"/>
      <c r="R795" s="366"/>
      <c r="S795" s="366"/>
      <c r="T795" s="366"/>
      <c r="U795" s="366"/>
      <c r="V795" s="366"/>
    </row>
    <row r="796" spans="2:22" ht="12.75" customHeight="1" x14ac:dyDescent="0.25">
      <c r="B796" s="366"/>
      <c r="C796" s="366"/>
      <c r="D796" s="366"/>
      <c r="E796" s="366"/>
      <c r="F796" s="366"/>
      <c r="G796" s="366"/>
      <c r="H796" s="365"/>
      <c r="I796" s="365"/>
      <c r="J796" s="364"/>
      <c r="K796" s="364"/>
      <c r="L796" s="366"/>
      <c r="M796" s="409"/>
      <c r="N796" s="409"/>
      <c r="O796" s="409"/>
      <c r="P796" s="366"/>
      <c r="Q796" s="366"/>
      <c r="R796" s="366"/>
      <c r="S796" s="366"/>
      <c r="T796" s="366"/>
      <c r="U796" s="366"/>
      <c r="V796" s="366"/>
    </row>
    <row r="797" spans="2:22" ht="12.75" customHeight="1" x14ac:dyDescent="0.25">
      <c r="B797" s="366"/>
      <c r="C797" s="366"/>
      <c r="D797" s="366"/>
      <c r="E797" s="366"/>
      <c r="F797" s="366"/>
      <c r="G797" s="366"/>
      <c r="H797" s="365"/>
      <c r="I797" s="365"/>
      <c r="J797" s="364"/>
      <c r="K797" s="364"/>
      <c r="L797" s="366"/>
      <c r="M797" s="409"/>
      <c r="N797" s="409"/>
      <c r="O797" s="409"/>
      <c r="P797" s="366"/>
      <c r="Q797" s="366"/>
      <c r="R797" s="366"/>
      <c r="S797" s="366"/>
      <c r="T797" s="366"/>
      <c r="U797" s="366"/>
      <c r="V797" s="366"/>
    </row>
    <row r="798" spans="2:22" ht="12.75" customHeight="1" x14ac:dyDescent="0.25">
      <c r="B798" s="366"/>
      <c r="C798" s="366"/>
      <c r="D798" s="366"/>
      <c r="E798" s="366"/>
      <c r="F798" s="366"/>
      <c r="G798" s="366"/>
      <c r="H798" s="365"/>
      <c r="I798" s="365"/>
      <c r="J798" s="364"/>
      <c r="K798" s="364"/>
      <c r="L798" s="366"/>
      <c r="M798" s="409"/>
      <c r="N798" s="409"/>
      <c r="O798" s="409"/>
      <c r="P798" s="366"/>
      <c r="Q798" s="366"/>
      <c r="R798" s="366"/>
      <c r="S798" s="366"/>
      <c r="T798" s="366"/>
      <c r="U798" s="366"/>
      <c r="V798" s="366"/>
    </row>
    <row r="799" spans="2:22" ht="12.75" customHeight="1" x14ac:dyDescent="0.25">
      <c r="B799" s="366"/>
      <c r="C799" s="366"/>
      <c r="D799" s="366"/>
      <c r="E799" s="366"/>
      <c r="F799" s="366"/>
      <c r="G799" s="366"/>
      <c r="H799" s="365"/>
      <c r="I799" s="365"/>
      <c r="J799" s="364"/>
      <c r="K799" s="364"/>
      <c r="L799" s="366"/>
      <c r="M799" s="409"/>
      <c r="N799" s="409"/>
      <c r="O799" s="409"/>
      <c r="P799" s="366"/>
      <c r="Q799" s="366"/>
      <c r="R799" s="366"/>
      <c r="S799" s="366"/>
      <c r="T799" s="366"/>
      <c r="U799" s="366"/>
      <c r="V799" s="366"/>
    </row>
    <row r="800" spans="2:22" ht="12.75" customHeight="1" x14ac:dyDescent="0.25">
      <c r="B800" s="366"/>
      <c r="C800" s="366"/>
      <c r="D800" s="366"/>
      <c r="E800" s="366"/>
      <c r="F800" s="366"/>
      <c r="G800" s="366"/>
      <c r="H800" s="365"/>
      <c r="I800" s="365"/>
      <c r="J800" s="364"/>
      <c r="K800" s="364"/>
      <c r="L800" s="366"/>
      <c r="M800" s="409"/>
      <c r="N800" s="409"/>
      <c r="O800" s="409"/>
      <c r="P800" s="366"/>
      <c r="Q800" s="366"/>
      <c r="R800" s="366"/>
      <c r="S800" s="366"/>
      <c r="T800" s="366"/>
      <c r="U800" s="366"/>
      <c r="V800" s="366"/>
    </row>
    <row r="801" spans="2:22" ht="12.75" customHeight="1" x14ac:dyDescent="0.25">
      <c r="B801" s="366"/>
      <c r="C801" s="366"/>
      <c r="D801" s="366"/>
      <c r="E801" s="366"/>
      <c r="F801" s="366"/>
      <c r="G801" s="366"/>
      <c r="H801" s="365"/>
      <c r="I801" s="365"/>
      <c r="J801" s="364"/>
      <c r="K801" s="364"/>
      <c r="L801" s="366"/>
      <c r="M801" s="409"/>
      <c r="N801" s="409"/>
      <c r="O801" s="409"/>
      <c r="P801" s="366"/>
      <c r="Q801" s="366"/>
      <c r="R801" s="366"/>
      <c r="S801" s="366"/>
      <c r="T801" s="366"/>
      <c r="U801" s="366"/>
      <c r="V801" s="366"/>
    </row>
    <row r="802" spans="2:22" ht="12.75" customHeight="1" x14ac:dyDescent="0.25">
      <c r="B802" s="366"/>
      <c r="C802" s="366"/>
      <c r="D802" s="366"/>
      <c r="E802" s="366"/>
      <c r="F802" s="366"/>
      <c r="G802" s="366"/>
      <c r="H802" s="365"/>
      <c r="I802" s="365"/>
      <c r="J802" s="364"/>
      <c r="K802" s="364"/>
      <c r="L802" s="366"/>
      <c r="M802" s="409"/>
      <c r="N802" s="409"/>
      <c r="O802" s="409"/>
      <c r="P802" s="366"/>
      <c r="Q802" s="366"/>
      <c r="R802" s="366"/>
      <c r="S802" s="366"/>
      <c r="T802" s="366"/>
      <c r="U802" s="366"/>
      <c r="V802" s="366"/>
    </row>
    <row r="803" spans="2:22" ht="12.75" customHeight="1" x14ac:dyDescent="0.25">
      <c r="B803" s="366"/>
      <c r="C803" s="366"/>
      <c r="D803" s="366"/>
      <c r="E803" s="366"/>
      <c r="F803" s="366"/>
      <c r="G803" s="366"/>
      <c r="H803" s="365"/>
      <c r="I803" s="365"/>
      <c r="J803" s="364"/>
      <c r="K803" s="364"/>
      <c r="L803" s="366"/>
      <c r="M803" s="409"/>
      <c r="N803" s="409"/>
      <c r="O803" s="409"/>
      <c r="P803" s="366"/>
      <c r="Q803" s="366"/>
      <c r="R803" s="366"/>
      <c r="S803" s="366"/>
      <c r="T803" s="366"/>
      <c r="U803" s="366"/>
      <c r="V803" s="366"/>
    </row>
    <row r="804" spans="2:22" ht="12.75" customHeight="1" x14ac:dyDescent="0.25">
      <c r="B804" s="366"/>
      <c r="C804" s="366"/>
      <c r="D804" s="366"/>
      <c r="E804" s="366"/>
      <c r="F804" s="366"/>
      <c r="G804" s="366"/>
      <c r="H804" s="365"/>
      <c r="I804" s="365"/>
      <c r="J804" s="364"/>
      <c r="K804" s="364"/>
      <c r="L804" s="366"/>
      <c r="M804" s="409"/>
      <c r="N804" s="409"/>
      <c r="O804" s="409"/>
      <c r="P804" s="366"/>
      <c r="Q804" s="366"/>
      <c r="R804" s="366"/>
      <c r="S804" s="366"/>
      <c r="T804" s="366"/>
      <c r="U804" s="366"/>
      <c r="V804" s="366"/>
    </row>
    <row r="805" spans="2:22" ht="12.75" customHeight="1" x14ac:dyDescent="0.25">
      <c r="B805" s="366"/>
      <c r="C805" s="366"/>
      <c r="D805" s="366"/>
      <c r="E805" s="366"/>
      <c r="F805" s="366"/>
      <c r="G805" s="366"/>
      <c r="H805" s="365"/>
      <c r="I805" s="365"/>
      <c r="J805" s="364"/>
      <c r="K805" s="364"/>
      <c r="L805" s="366"/>
      <c r="M805" s="409"/>
      <c r="N805" s="409"/>
      <c r="O805" s="409"/>
      <c r="P805" s="366"/>
      <c r="Q805" s="366"/>
      <c r="R805" s="366"/>
      <c r="S805" s="366"/>
      <c r="T805" s="366"/>
      <c r="U805" s="366"/>
      <c r="V805" s="366"/>
    </row>
    <row r="806" spans="2:22" ht="12.75" customHeight="1" x14ac:dyDescent="0.25">
      <c r="B806" s="366"/>
      <c r="C806" s="366"/>
      <c r="D806" s="366"/>
      <c r="E806" s="366"/>
      <c r="F806" s="366"/>
      <c r="G806" s="366"/>
      <c r="H806" s="365"/>
      <c r="I806" s="365"/>
      <c r="J806" s="364"/>
      <c r="K806" s="364"/>
      <c r="L806" s="366"/>
      <c r="M806" s="409"/>
      <c r="N806" s="409"/>
      <c r="O806" s="409"/>
      <c r="P806" s="366"/>
      <c r="Q806" s="366"/>
      <c r="R806" s="366"/>
      <c r="S806" s="366"/>
      <c r="T806" s="366"/>
      <c r="U806" s="366"/>
      <c r="V806" s="366"/>
    </row>
    <row r="807" spans="2:22" ht="12.75" customHeight="1" x14ac:dyDescent="0.25">
      <c r="B807" s="366"/>
      <c r="C807" s="366"/>
      <c r="D807" s="366"/>
      <c r="E807" s="366"/>
      <c r="F807" s="366"/>
      <c r="G807" s="366"/>
      <c r="H807" s="365"/>
      <c r="I807" s="365"/>
      <c r="J807" s="364"/>
      <c r="K807" s="364"/>
      <c r="L807" s="366"/>
      <c r="M807" s="409"/>
      <c r="N807" s="409"/>
      <c r="O807" s="409"/>
      <c r="P807" s="366"/>
      <c r="Q807" s="366"/>
      <c r="R807" s="366"/>
      <c r="S807" s="366"/>
      <c r="T807" s="366"/>
      <c r="U807" s="366"/>
      <c r="V807" s="366"/>
    </row>
    <row r="808" spans="2:22" ht="12.75" customHeight="1" x14ac:dyDescent="0.25">
      <c r="B808" s="366"/>
      <c r="C808" s="366"/>
      <c r="D808" s="366"/>
      <c r="E808" s="366"/>
      <c r="F808" s="366"/>
      <c r="G808" s="366"/>
      <c r="H808" s="365"/>
      <c r="I808" s="365"/>
      <c r="J808" s="364"/>
      <c r="K808" s="364"/>
      <c r="L808" s="366"/>
      <c r="M808" s="409"/>
      <c r="N808" s="409"/>
      <c r="O808" s="409"/>
      <c r="P808" s="366"/>
      <c r="Q808" s="366"/>
      <c r="R808" s="366"/>
      <c r="S808" s="366"/>
      <c r="T808" s="366"/>
      <c r="U808" s="366"/>
      <c r="V808" s="366"/>
    </row>
    <row r="809" spans="2:22" ht="12.75" customHeight="1" x14ac:dyDescent="0.25">
      <c r="B809" s="366"/>
      <c r="C809" s="366"/>
      <c r="D809" s="366"/>
      <c r="E809" s="366"/>
      <c r="F809" s="366"/>
      <c r="G809" s="366"/>
      <c r="H809" s="365"/>
      <c r="I809" s="365"/>
      <c r="J809" s="364"/>
      <c r="K809" s="364"/>
      <c r="L809" s="366"/>
      <c r="M809" s="409"/>
      <c r="N809" s="409"/>
      <c r="O809" s="409"/>
      <c r="P809" s="366"/>
      <c r="Q809" s="366"/>
      <c r="R809" s="366"/>
      <c r="S809" s="366"/>
      <c r="T809" s="366"/>
      <c r="U809" s="366"/>
      <c r="V809" s="366"/>
    </row>
    <row r="810" spans="2:22" ht="12.75" customHeight="1" x14ac:dyDescent="0.25">
      <c r="B810" s="366"/>
      <c r="C810" s="366"/>
      <c r="D810" s="366"/>
      <c r="E810" s="366"/>
      <c r="F810" s="366"/>
      <c r="G810" s="366"/>
      <c r="H810" s="365"/>
      <c r="I810" s="365"/>
      <c r="J810" s="364"/>
      <c r="K810" s="364"/>
      <c r="L810" s="366"/>
      <c r="M810" s="409"/>
      <c r="N810" s="409"/>
      <c r="O810" s="409"/>
      <c r="P810" s="366"/>
      <c r="Q810" s="366"/>
      <c r="R810" s="366"/>
      <c r="S810" s="366"/>
      <c r="T810" s="366"/>
      <c r="U810" s="366"/>
      <c r="V810" s="366"/>
    </row>
    <row r="811" spans="2:22" ht="12.75" customHeight="1" x14ac:dyDescent="0.25">
      <c r="B811" s="366"/>
      <c r="C811" s="366"/>
      <c r="D811" s="366"/>
      <c r="E811" s="366"/>
      <c r="F811" s="366"/>
      <c r="G811" s="366"/>
      <c r="H811" s="365"/>
      <c r="I811" s="365"/>
      <c r="J811" s="364"/>
      <c r="K811" s="364"/>
      <c r="L811" s="366"/>
      <c r="M811" s="409"/>
      <c r="N811" s="409"/>
      <c r="O811" s="409"/>
      <c r="P811" s="366"/>
      <c r="Q811" s="366"/>
      <c r="R811" s="366"/>
      <c r="S811" s="366"/>
      <c r="T811" s="366"/>
      <c r="U811" s="366"/>
      <c r="V811" s="366"/>
    </row>
    <row r="812" spans="2:22" ht="12.75" customHeight="1" x14ac:dyDescent="0.25">
      <c r="B812" s="366"/>
      <c r="C812" s="366"/>
      <c r="D812" s="366"/>
      <c r="E812" s="366"/>
      <c r="F812" s="366"/>
      <c r="G812" s="366"/>
      <c r="H812" s="365"/>
      <c r="I812" s="365"/>
      <c r="J812" s="364"/>
      <c r="K812" s="364"/>
      <c r="L812" s="366"/>
      <c r="M812" s="409"/>
      <c r="N812" s="409"/>
      <c r="O812" s="409"/>
      <c r="P812" s="366"/>
      <c r="Q812" s="366"/>
      <c r="R812" s="366"/>
      <c r="S812" s="366"/>
      <c r="T812" s="366"/>
      <c r="U812" s="366"/>
      <c r="V812" s="366"/>
    </row>
    <row r="813" spans="2:22" ht="12.75" customHeight="1" x14ac:dyDescent="0.25">
      <c r="B813" s="366"/>
      <c r="C813" s="366"/>
      <c r="D813" s="366"/>
      <c r="E813" s="366"/>
      <c r="F813" s="366"/>
      <c r="G813" s="366"/>
      <c r="H813" s="365"/>
      <c r="I813" s="365"/>
      <c r="J813" s="364"/>
      <c r="K813" s="364"/>
      <c r="L813" s="366"/>
      <c r="M813" s="409"/>
      <c r="N813" s="409"/>
      <c r="O813" s="409"/>
      <c r="P813" s="366"/>
      <c r="Q813" s="366"/>
      <c r="R813" s="366"/>
      <c r="S813" s="366"/>
      <c r="T813" s="366"/>
      <c r="U813" s="366"/>
      <c r="V813" s="366"/>
    </row>
    <row r="814" spans="2:22" ht="12.75" customHeight="1" x14ac:dyDescent="0.25">
      <c r="B814" s="366"/>
      <c r="C814" s="366"/>
      <c r="D814" s="366"/>
      <c r="E814" s="366"/>
      <c r="F814" s="366"/>
      <c r="G814" s="366"/>
      <c r="H814" s="365"/>
      <c r="I814" s="365"/>
      <c r="J814" s="364"/>
      <c r="K814" s="364"/>
      <c r="L814" s="366"/>
      <c r="M814" s="409"/>
      <c r="N814" s="409"/>
      <c r="O814" s="409"/>
      <c r="P814" s="366"/>
      <c r="Q814" s="366"/>
      <c r="R814" s="366"/>
      <c r="S814" s="366"/>
      <c r="T814" s="366"/>
      <c r="U814" s="366"/>
      <c r="V814" s="366"/>
    </row>
    <row r="815" spans="2:22" ht="12.75" customHeight="1" x14ac:dyDescent="0.25">
      <c r="B815" s="366"/>
      <c r="C815" s="366"/>
      <c r="D815" s="366"/>
      <c r="E815" s="366"/>
      <c r="F815" s="366"/>
      <c r="G815" s="366"/>
      <c r="H815" s="365"/>
      <c r="I815" s="365"/>
      <c r="J815" s="364"/>
      <c r="K815" s="364"/>
      <c r="L815" s="366"/>
      <c r="M815" s="409"/>
      <c r="N815" s="409"/>
      <c r="O815" s="409"/>
      <c r="P815" s="366"/>
      <c r="Q815" s="366"/>
      <c r="R815" s="366"/>
      <c r="S815" s="366"/>
      <c r="T815" s="366"/>
      <c r="U815" s="366"/>
      <c r="V815" s="366"/>
    </row>
    <row r="816" spans="2:22" ht="12.75" customHeight="1" x14ac:dyDescent="0.25">
      <c r="B816" s="366"/>
      <c r="C816" s="366"/>
      <c r="D816" s="366"/>
      <c r="E816" s="366"/>
      <c r="F816" s="366"/>
      <c r="G816" s="366"/>
      <c r="H816" s="365"/>
      <c r="I816" s="365"/>
      <c r="J816" s="364"/>
      <c r="K816" s="364"/>
      <c r="L816" s="366"/>
      <c r="M816" s="409"/>
      <c r="N816" s="409"/>
      <c r="O816" s="409"/>
      <c r="P816" s="366"/>
      <c r="Q816" s="366"/>
      <c r="R816" s="366"/>
      <c r="S816" s="366"/>
      <c r="T816" s="366"/>
      <c r="U816" s="366"/>
      <c r="V816" s="366"/>
    </row>
    <row r="817" spans="2:22" ht="12.75" customHeight="1" x14ac:dyDescent="0.25">
      <c r="B817" s="366"/>
      <c r="C817" s="366"/>
      <c r="D817" s="366"/>
      <c r="E817" s="366"/>
      <c r="F817" s="366"/>
      <c r="G817" s="366"/>
      <c r="H817" s="365"/>
      <c r="I817" s="365"/>
      <c r="J817" s="364"/>
      <c r="K817" s="364"/>
      <c r="L817" s="366"/>
      <c r="M817" s="409"/>
      <c r="N817" s="409"/>
      <c r="O817" s="409"/>
      <c r="P817" s="366"/>
      <c r="Q817" s="366"/>
      <c r="R817" s="366"/>
      <c r="S817" s="366"/>
      <c r="T817" s="366"/>
      <c r="U817" s="366"/>
      <c r="V817" s="366"/>
    </row>
    <row r="818" spans="2:22" ht="12.75" customHeight="1" x14ac:dyDescent="0.25">
      <c r="B818" s="366"/>
      <c r="C818" s="366"/>
      <c r="D818" s="366"/>
      <c r="E818" s="366"/>
      <c r="F818" s="366"/>
      <c r="G818" s="366"/>
      <c r="H818" s="365"/>
      <c r="I818" s="365"/>
      <c r="J818" s="364"/>
      <c r="K818" s="364"/>
      <c r="L818" s="366"/>
      <c r="M818" s="409"/>
      <c r="N818" s="409"/>
      <c r="O818" s="409"/>
      <c r="P818" s="366"/>
      <c r="Q818" s="366"/>
      <c r="R818" s="366"/>
      <c r="S818" s="366"/>
      <c r="T818" s="366"/>
      <c r="U818" s="366"/>
      <c r="V818" s="366"/>
    </row>
    <row r="819" spans="2:22" ht="12.75" customHeight="1" x14ac:dyDescent="0.25">
      <c r="B819" s="366"/>
      <c r="C819" s="366"/>
      <c r="D819" s="366"/>
      <c r="E819" s="366"/>
      <c r="F819" s="366"/>
      <c r="G819" s="366"/>
      <c r="H819" s="365"/>
      <c r="I819" s="365"/>
      <c r="J819" s="364"/>
      <c r="K819" s="364"/>
      <c r="L819" s="366"/>
      <c r="M819" s="409"/>
      <c r="N819" s="409"/>
      <c r="O819" s="409"/>
      <c r="P819" s="366"/>
      <c r="Q819" s="366"/>
      <c r="R819" s="366"/>
      <c r="S819" s="366"/>
      <c r="T819" s="366"/>
      <c r="U819" s="366"/>
      <c r="V819" s="366"/>
    </row>
    <row r="820" spans="2:22" ht="12.75" customHeight="1" x14ac:dyDescent="0.25">
      <c r="B820" s="366"/>
      <c r="C820" s="366"/>
      <c r="D820" s="366"/>
      <c r="E820" s="366"/>
      <c r="F820" s="366"/>
      <c r="G820" s="366"/>
      <c r="H820" s="365"/>
      <c r="I820" s="365"/>
      <c r="J820" s="364"/>
      <c r="K820" s="364"/>
      <c r="L820" s="366"/>
      <c r="M820" s="409"/>
      <c r="N820" s="409"/>
      <c r="O820" s="409"/>
      <c r="P820" s="366"/>
      <c r="Q820" s="366"/>
      <c r="R820" s="366"/>
      <c r="S820" s="366"/>
      <c r="T820" s="366"/>
      <c r="U820" s="366"/>
      <c r="V820" s="366"/>
    </row>
    <row r="821" spans="2:22" ht="12.75" customHeight="1" x14ac:dyDescent="0.25">
      <c r="B821" s="366"/>
      <c r="C821" s="366"/>
      <c r="D821" s="366"/>
      <c r="E821" s="366"/>
      <c r="F821" s="366"/>
      <c r="G821" s="366"/>
      <c r="H821" s="365"/>
      <c r="I821" s="365"/>
      <c r="J821" s="364"/>
      <c r="K821" s="364"/>
      <c r="L821" s="366"/>
      <c r="M821" s="409"/>
      <c r="N821" s="409"/>
      <c r="O821" s="409"/>
      <c r="P821" s="366"/>
      <c r="Q821" s="366"/>
      <c r="R821" s="366"/>
      <c r="S821" s="366"/>
      <c r="T821" s="366"/>
      <c r="U821" s="366"/>
      <c r="V821" s="366"/>
    </row>
    <row r="822" spans="2:22" ht="12.75" customHeight="1" x14ac:dyDescent="0.25">
      <c r="B822" s="366"/>
      <c r="C822" s="366"/>
      <c r="D822" s="366"/>
      <c r="E822" s="366"/>
      <c r="F822" s="366"/>
      <c r="G822" s="366"/>
      <c r="H822" s="365"/>
      <c r="I822" s="365"/>
      <c r="J822" s="364"/>
      <c r="K822" s="364"/>
      <c r="L822" s="366"/>
      <c r="M822" s="409"/>
      <c r="N822" s="409"/>
      <c r="O822" s="409"/>
      <c r="P822" s="366"/>
      <c r="Q822" s="366"/>
      <c r="R822" s="366"/>
      <c r="S822" s="366"/>
      <c r="T822" s="366"/>
      <c r="U822" s="366"/>
      <c r="V822" s="366"/>
    </row>
    <row r="823" spans="2:22" ht="12.75" customHeight="1" x14ac:dyDescent="0.25">
      <c r="B823" s="366"/>
      <c r="C823" s="366"/>
      <c r="D823" s="366"/>
      <c r="E823" s="366"/>
      <c r="F823" s="366"/>
      <c r="G823" s="366"/>
      <c r="H823" s="365"/>
      <c r="I823" s="365"/>
      <c r="J823" s="364"/>
      <c r="K823" s="364"/>
      <c r="L823" s="366"/>
      <c r="M823" s="409"/>
      <c r="N823" s="409"/>
      <c r="O823" s="409"/>
      <c r="P823" s="366"/>
      <c r="Q823" s="366"/>
      <c r="R823" s="366"/>
      <c r="S823" s="366"/>
      <c r="T823" s="366"/>
      <c r="U823" s="366"/>
      <c r="V823" s="366"/>
    </row>
    <row r="824" spans="2:22" ht="12.75" customHeight="1" x14ac:dyDescent="0.25">
      <c r="B824" s="366"/>
      <c r="C824" s="366"/>
      <c r="D824" s="366"/>
      <c r="E824" s="366"/>
      <c r="F824" s="366"/>
      <c r="G824" s="366"/>
      <c r="H824" s="365"/>
      <c r="I824" s="365"/>
      <c r="J824" s="364"/>
      <c r="K824" s="364"/>
      <c r="L824" s="366"/>
      <c r="M824" s="409"/>
      <c r="N824" s="409"/>
      <c r="O824" s="409"/>
      <c r="P824" s="366"/>
      <c r="Q824" s="366"/>
      <c r="R824" s="366"/>
      <c r="S824" s="366"/>
      <c r="T824" s="366"/>
      <c r="U824" s="366"/>
      <c r="V824" s="366"/>
    </row>
    <row r="825" spans="2:22" ht="12.75" customHeight="1" x14ac:dyDescent="0.25">
      <c r="B825" s="366"/>
      <c r="C825" s="366"/>
      <c r="D825" s="366"/>
      <c r="E825" s="366"/>
      <c r="F825" s="366"/>
      <c r="G825" s="366"/>
      <c r="H825" s="365"/>
      <c r="I825" s="365"/>
      <c r="J825" s="364"/>
      <c r="K825" s="364"/>
      <c r="L825" s="366"/>
      <c r="M825" s="409"/>
      <c r="N825" s="409"/>
      <c r="O825" s="409"/>
      <c r="P825" s="366"/>
      <c r="Q825" s="366"/>
      <c r="R825" s="366"/>
      <c r="S825" s="366"/>
      <c r="T825" s="366"/>
      <c r="U825" s="366"/>
      <c r="V825" s="366"/>
    </row>
    <row r="826" spans="2:22" ht="12.75" customHeight="1" x14ac:dyDescent="0.25">
      <c r="B826" s="366"/>
      <c r="C826" s="366"/>
      <c r="D826" s="366"/>
      <c r="E826" s="366"/>
      <c r="F826" s="366"/>
      <c r="G826" s="366"/>
      <c r="H826" s="365"/>
      <c r="I826" s="365"/>
      <c r="J826" s="364"/>
      <c r="K826" s="364"/>
      <c r="L826" s="366"/>
      <c r="M826" s="409"/>
      <c r="N826" s="409"/>
      <c r="O826" s="409"/>
      <c r="P826" s="366"/>
      <c r="Q826" s="366"/>
      <c r="R826" s="366"/>
      <c r="S826" s="366"/>
      <c r="T826" s="366"/>
      <c r="U826" s="366"/>
      <c r="V826" s="366"/>
    </row>
    <row r="827" spans="2:22" ht="12.75" customHeight="1" x14ac:dyDescent="0.25">
      <c r="B827" s="366"/>
      <c r="C827" s="366"/>
      <c r="D827" s="366"/>
      <c r="E827" s="366"/>
      <c r="F827" s="366"/>
      <c r="G827" s="366"/>
      <c r="H827" s="365"/>
      <c r="I827" s="365"/>
      <c r="J827" s="364"/>
      <c r="K827" s="364"/>
      <c r="L827" s="366"/>
      <c r="M827" s="409"/>
      <c r="N827" s="409"/>
      <c r="O827" s="409"/>
      <c r="P827" s="366"/>
      <c r="Q827" s="366"/>
      <c r="R827" s="366"/>
      <c r="S827" s="366"/>
      <c r="T827" s="366"/>
      <c r="U827" s="366"/>
      <c r="V827" s="366"/>
    </row>
    <row r="828" spans="2:22" ht="12.75" customHeight="1" x14ac:dyDescent="0.25">
      <c r="B828" s="366"/>
      <c r="C828" s="366"/>
      <c r="D828" s="366"/>
      <c r="E828" s="366"/>
      <c r="F828" s="366"/>
      <c r="G828" s="366"/>
      <c r="H828" s="365"/>
      <c r="I828" s="365"/>
      <c r="J828" s="364"/>
      <c r="K828" s="364"/>
      <c r="L828" s="366"/>
      <c r="M828" s="409"/>
      <c r="N828" s="409"/>
      <c r="O828" s="409"/>
      <c r="P828" s="366"/>
      <c r="Q828" s="366"/>
      <c r="R828" s="366"/>
      <c r="S828" s="366"/>
      <c r="T828" s="366"/>
      <c r="U828" s="366"/>
      <c r="V828" s="366"/>
    </row>
    <row r="829" spans="2:22" ht="12.75" customHeight="1" x14ac:dyDescent="0.25">
      <c r="B829" s="366"/>
      <c r="C829" s="366"/>
      <c r="D829" s="366"/>
      <c r="E829" s="366"/>
      <c r="F829" s="366"/>
      <c r="G829" s="366"/>
      <c r="H829" s="365"/>
      <c r="I829" s="365"/>
      <c r="J829" s="364"/>
      <c r="K829" s="364"/>
      <c r="L829" s="366"/>
      <c r="M829" s="409"/>
      <c r="N829" s="409"/>
      <c r="O829" s="409"/>
      <c r="P829" s="366"/>
      <c r="Q829" s="366"/>
      <c r="R829" s="366"/>
      <c r="S829" s="366"/>
      <c r="T829" s="366"/>
      <c r="U829" s="366"/>
      <c r="V829" s="366"/>
    </row>
    <row r="830" spans="2:22" ht="12.75" customHeight="1" x14ac:dyDescent="0.25">
      <c r="B830" s="366"/>
      <c r="C830" s="366"/>
      <c r="D830" s="366"/>
      <c r="E830" s="366"/>
      <c r="F830" s="366"/>
      <c r="G830" s="366"/>
      <c r="H830" s="365"/>
      <c r="I830" s="365"/>
      <c r="J830" s="364"/>
      <c r="K830" s="364"/>
      <c r="L830" s="366"/>
      <c r="M830" s="409"/>
      <c r="N830" s="409"/>
      <c r="O830" s="409"/>
      <c r="P830" s="366"/>
      <c r="Q830" s="366"/>
      <c r="R830" s="366"/>
      <c r="S830" s="366"/>
      <c r="T830" s="366"/>
      <c r="U830" s="366"/>
      <c r="V830" s="366"/>
    </row>
    <row r="831" spans="2:22" ht="12.75" customHeight="1" x14ac:dyDescent="0.25">
      <c r="B831" s="366"/>
      <c r="C831" s="366"/>
      <c r="D831" s="366"/>
      <c r="E831" s="366"/>
      <c r="F831" s="366"/>
      <c r="G831" s="366"/>
      <c r="H831" s="365"/>
      <c r="I831" s="365"/>
      <c r="J831" s="364"/>
      <c r="K831" s="364"/>
      <c r="L831" s="366"/>
      <c r="M831" s="409"/>
      <c r="N831" s="409"/>
      <c r="O831" s="409"/>
      <c r="P831" s="366"/>
      <c r="Q831" s="366"/>
      <c r="R831" s="366"/>
      <c r="S831" s="366"/>
      <c r="T831" s="366"/>
      <c r="U831" s="366"/>
      <c r="V831" s="366"/>
    </row>
    <row r="832" spans="2:22" ht="12.75" customHeight="1" x14ac:dyDescent="0.25">
      <c r="B832" s="366"/>
      <c r="C832" s="366"/>
      <c r="D832" s="366"/>
      <c r="E832" s="366"/>
      <c r="F832" s="366"/>
      <c r="G832" s="366"/>
      <c r="H832" s="365"/>
      <c r="I832" s="365"/>
      <c r="J832" s="364"/>
      <c r="K832" s="364"/>
      <c r="L832" s="366"/>
      <c r="M832" s="409"/>
      <c r="N832" s="409"/>
      <c r="O832" s="409"/>
      <c r="P832" s="366"/>
      <c r="Q832" s="366"/>
      <c r="R832" s="366"/>
      <c r="S832" s="366"/>
      <c r="T832" s="366"/>
      <c r="U832" s="366"/>
      <c r="V832" s="366"/>
    </row>
    <row r="833" spans="2:22" ht="12.75" customHeight="1" x14ac:dyDescent="0.25">
      <c r="B833" s="366"/>
      <c r="C833" s="366"/>
      <c r="D833" s="366"/>
      <c r="E833" s="366"/>
      <c r="F833" s="366"/>
      <c r="G833" s="366"/>
      <c r="H833" s="365"/>
      <c r="I833" s="365"/>
      <c r="J833" s="364"/>
      <c r="K833" s="364"/>
      <c r="L833" s="366"/>
      <c r="M833" s="409"/>
      <c r="N833" s="409"/>
      <c r="O833" s="409"/>
      <c r="P833" s="366"/>
      <c r="Q833" s="366"/>
      <c r="R833" s="366"/>
      <c r="S833" s="366"/>
      <c r="T833" s="366"/>
      <c r="U833" s="366"/>
      <c r="V833" s="366"/>
    </row>
    <row r="834" spans="2:22" ht="12.75" customHeight="1" x14ac:dyDescent="0.25">
      <c r="B834" s="366"/>
      <c r="C834" s="366"/>
      <c r="D834" s="366"/>
      <c r="E834" s="366"/>
      <c r="F834" s="366"/>
      <c r="G834" s="366"/>
      <c r="H834" s="365"/>
      <c r="I834" s="365"/>
      <c r="J834" s="364"/>
      <c r="K834" s="364"/>
      <c r="L834" s="366"/>
      <c r="M834" s="409"/>
      <c r="N834" s="409"/>
      <c r="O834" s="409"/>
      <c r="P834" s="366"/>
      <c r="Q834" s="366"/>
      <c r="R834" s="366"/>
      <c r="S834" s="366"/>
      <c r="T834" s="366"/>
      <c r="U834" s="366"/>
      <c r="V834" s="366"/>
    </row>
    <row r="835" spans="2:22" ht="12.75" customHeight="1" x14ac:dyDescent="0.25">
      <c r="B835" s="366"/>
      <c r="C835" s="366"/>
      <c r="D835" s="366"/>
      <c r="E835" s="366"/>
      <c r="F835" s="366"/>
      <c r="G835" s="366"/>
      <c r="H835" s="365"/>
      <c r="I835" s="365"/>
      <c r="J835" s="364"/>
      <c r="K835" s="364"/>
      <c r="L835" s="366"/>
      <c r="M835" s="409"/>
      <c r="N835" s="409"/>
      <c r="O835" s="409"/>
      <c r="P835" s="366"/>
      <c r="Q835" s="366"/>
      <c r="R835" s="366"/>
      <c r="S835" s="366"/>
      <c r="T835" s="366"/>
      <c r="U835" s="366"/>
      <c r="V835" s="366"/>
    </row>
    <row r="836" spans="2:22" ht="12.75" customHeight="1" x14ac:dyDescent="0.25">
      <c r="B836" s="366"/>
      <c r="C836" s="366"/>
      <c r="D836" s="366"/>
      <c r="E836" s="366"/>
      <c r="F836" s="366"/>
      <c r="G836" s="366"/>
      <c r="H836" s="365"/>
      <c r="I836" s="365"/>
      <c r="J836" s="364"/>
      <c r="K836" s="364"/>
      <c r="L836" s="366"/>
      <c r="M836" s="409"/>
      <c r="N836" s="409"/>
      <c r="O836" s="409"/>
      <c r="P836" s="366"/>
      <c r="Q836" s="366"/>
      <c r="R836" s="366"/>
      <c r="S836" s="366"/>
      <c r="T836" s="366"/>
      <c r="U836" s="366"/>
      <c r="V836" s="366"/>
    </row>
    <row r="837" spans="2:22" ht="12.75" customHeight="1" x14ac:dyDescent="0.25">
      <c r="B837" s="366"/>
      <c r="C837" s="366"/>
      <c r="D837" s="366"/>
      <c r="E837" s="366"/>
      <c r="F837" s="366"/>
      <c r="G837" s="366"/>
      <c r="H837" s="365"/>
      <c r="I837" s="365"/>
      <c r="J837" s="364"/>
      <c r="K837" s="364"/>
      <c r="L837" s="366"/>
      <c r="M837" s="409"/>
      <c r="N837" s="409"/>
      <c r="O837" s="409"/>
      <c r="P837" s="366"/>
      <c r="Q837" s="366"/>
      <c r="R837" s="366"/>
      <c r="S837" s="366"/>
      <c r="T837" s="366"/>
      <c r="U837" s="366"/>
      <c r="V837" s="366"/>
    </row>
    <row r="838" spans="2:22" ht="12.75" customHeight="1" x14ac:dyDescent="0.25">
      <c r="B838" s="366"/>
      <c r="C838" s="366"/>
      <c r="D838" s="366"/>
      <c r="E838" s="366"/>
      <c r="F838" s="366"/>
      <c r="G838" s="366"/>
      <c r="H838" s="365"/>
      <c r="I838" s="365"/>
      <c r="J838" s="364"/>
      <c r="K838" s="364"/>
      <c r="L838" s="366"/>
      <c r="M838" s="409"/>
      <c r="N838" s="409"/>
      <c r="O838" s="409"/>
      <c r="P838" s="366"/>
      <c r="Q838" s="366"/>
      <c r="R838" s="366"/>
      <c r="S838" s="366"/>
      <c r="T838" s="366"/>
      <c r="U838" s="366"/>
      <c r="V838" s="366"/>
    </row>
    <row r="839" spans="2:22" ht="12.75" customHeight="1" x14ac:dyDescent="0.25">
      <c r="B839" s="366"/>
      <c r="C839" s="366"/>
      <c r="D839" s="366"/>
      <c r="E839" s="366"/>
      <c r="F839" s="366"/>
      <c r="G839" s="366"/>
      <c r="H839" s="365"/>
      <c r="I839" s="365"/>
      <c r="J839" s="364"/>
      <c r="K839" s="364"/>
      <c r="L839" s="366"/>
      <c r="M839" s="409"/>
      <c r="N839" s="409"/>
      <c r="O839" s="409"/>
      <c r="P839" s="366"/>
      <c r="Q839" s="366"/>
      <c r="R839" s="366"/>
      <c r="S839" s="366"/>
      <c r="T839" s="366"/>
      <c r="U839" s="366"/>
      <c r="V839" s="366"/>
    </row>
    <row r="840" spans="2:22" ht="12.75" customHeight="1" x14ac:dyDescent="0.25">
      <c r="B840" s="366"/>
      <c r="C840" s="366"/>
      <c r="D840" s="366"/>
      <c r="E840" s="366"/>
      <c r="F840" s="366"/>
      <c r="G840" s="366"/>
      <c r="H840" s="365"/>
      <c r="I840" s="365"/>
      <c r="J840" s="364"/>
      <c r="K840" s="364"/>
      <c r="L840" s="366"/>
      <c r="M840" s="409"/>
      <c r="N840" s="409"/>
      <c r="O840" s="409"/>
      <c r="P840" s="366"/>
      <c r="Q840" s="366"/>
      <c r="R840" s="366"/>
      <c r="S840" s="366"/>
      <c r="T840" s="366"/>
      <c r="U840" s="366"/>
      <c r="V840" s="366"/>
    </row>
    <row r="841" spans="2:22" ht="12.75" customHeight="1" x14ac:dyDescent="0.25">
      <c r="B841" s="366"/>
      <c r="C841" s="366"/>
      <c r="D841" s="366"/>
      <c r="E841" s="366"/>
      <c r="F841" s="366"/>
      <c r="G841" s="366"/>
      <c r="H841" s="365"/>
      <c r="I841" s="365"/>
      <c r="J841" s="364"/>
      <c r="K841" s="364"/>
      <c r="L841" s="366"/>
      <c r="M841" s="409"/>
      <c r="N841" s="409"/>
      <c r="O841" s="409"/>
      <c r="P841" s="366"/>
      <c r="Q841" s="366"/>
      <c r="R841" s="366"/>
      <c r="S841" s="366"/>
      <c r="T841" s="366"/>
      <c r="U841" s="366"/>
      <c r="V841" s="366"/>
    </row>
    <row r="842" spans="2:22" ht="12.75" customHeight="1" x14ac:dyDescent="0.25">
      <c r="B842" s="366"/>
      <c r="C842" s="366"/>
      <c r="D842" s="366"/>
      <c r="E842" s="366"/>
      <c r="F842" s="366"/>
      <c r="G842" s="366"/>
      <c r="H842" s="365"/>
      <c r="I842" s="365"/>
      <c r="J842" s="364"/>
      <c r="K842" s="364"/>
      <c r="L842" s="366"/>
      <c r="M842" s="409"/>
      <c r="N842" s="409"/>
      <c r="O842" s="409"/>
      <c r="P842" s="366"/>
      <c r="Q842" s="366"/>
      <c r="R842" s="366"/>
      <c r="S842" s="366"/>
      <c r="T842" s="366"/>
      <c r="U842" s="366"/>
      <c r="V842" s="366"/>
    </row>
    <row r="843" spans="2:22" ht="12.75" customHeight="1" x14ac:dyDescent="0.25">
      <c r="B843" s="366"/>
      <c r="C843" s="366"/>
      <c r="D843" s="366"/>
      <c r="E843" s="366"/>
      <c r="F843" s="366"/>
      <c r="G843" s="366"/>
      <c r="H843" s="365"/>
      <c r="I843" s="365"/>
      <c r="J843" s="364"/>
      <c r="K843" s="364"/>
      <c r="L843" s="366"/>
      <c r="M843" s="409"/>
      <c r="N843" s="409"/>
      <c r="O843" s="409"/>
      <c r="P843" s="366"/>
      <c r="Q843" s="366"/>
      <c r="R843" s="366"/>
      <c r="S843" s="366"/>
      <c r="T843" s="366"/>
      <c r="U843" s="366"/>
      <c r="V843" s="366"/>
    </row>
    <row r="844" spans="2:22" ht="12.75" customHeight="1" x14ac:dyDescent="0.25">
      <c r="B844" s="366"/>
      <c r="C844" s="366"/>
      <c r="D844" s="366"/>
      <c r="E844" s="366"/>
      <c r="F844" s="366"/>
      <c r="G844" s="366"/>
      <c r="H844" s="365"/>
      <c r="I844" s="365"/>
      <c r="J844" s="364"/>
      <c r="K844" s="364"/>
      <c r="L844" s="366"/>
      <c r="M844" s="409"/>
      <c r="N844" s="409"/>
      <c r="O844" s="409"/>
      <c r="P844" s="366"/>
      <c r="Q844" s="366"/>
      <c r="R844" s="366"/>
      <c r="S844" s="366"/>
      <c r="T844" s="366"/>
      <c r="U844" s="366"/>
      <c r="V844" s="366"/>
    </row>
    <row r="845" spans="2:22" ht="12.75" customHeight="1" x14ac:dyDescent="0.25">
      <c r="B845" s="366"/>
      <c r="C845" s="366"/>
      <c r="D845" s="366"/>
      <c r="E845" s="366"/>
      <c r="F845" s="366"/>
      <c r="G845" s="366"/>
      <c r="H845" s="365"/>
      <c r="I845" s="365"/>
      <c r="J845" s="364"/>
      <c r="K845" s="364"/>
      <c r="L845" s="366"/>
      <c r="M845" s="409"/>
      <c r="N845" s="409"/>
      <c r="O845" s="409"/>
      <c r="P845" s="366"/>
      <c r="Q845" s="366"/>
      <c r="R845" s="366"/>
      <c r="S845" s="366"/>
      <c r="T845" s="366"/>
      <c r="U845" s="366"/>
      <c r="V845" s="366"/>
    </row>
    <row r="846" spans="2:22" ht="12.75" customHeight="1" x14ac:dyDescent="0.25">
      <c r="B846" s="366"/>
      <c r="C846" s="366"/>
      <c r="D846" s="366"/>
      <c r="E846" s="366"/>
      <c r="F846" s="366"/>
      <c r="G846" s="366"/>
      <c r="H846" s="365"/>
      <c r="I846" s="365"/>
      <c r="J846" s="364"/>
      <c r="K846" s="364"/>
      <c r="L846" s="366"/>
      <c r="M846" s="409"/>
      <c r="N846" s="409"/>
      <c r="O846" s="409"/>
      <c r="P846" s="366"/>
      <c r="Q846" s="366"/>
      <c r="R846" s="366"/>
      <c r="S846" s="366"/>
      <c r="T846" s="366"/>
      <c r="U846" s="366"/>
      <c r="V846" s="366"/>
    </row>
    <row r="847" spans="2:22" ht="12.75" customHeight="1" x14ac:dyDescent="0.25">
      <c r="B847" s="366"/>
      <c r="C847" s="366"/>
      <c r="D847" s="366"/>
      <c r="E847" s="366"/>
      <c r="F847" s="366"/>
      <c r="G847" s="366"/>
      <c r="H847" s="365"/>
      <c r="I847" s="365"/>
      <c r="J847" s="364"/>
      <c r="K847" s="364"/>
      <c r="L847" s="366"/>
      <c r="M847" s="409"/>
      <c r="N847" s="409"/>
      <c r="O847" s="409"/>
      <c r="P847" s="366"/>
      <c r="Q847" s="366"/>
      <c r="R847" s="366"/>
      <c r="S847" s="366"/>
      <c r="T847" s="366"/>
      <c r="U847" s="366"/>
      <c r="V847" s="366"/>
    </row>
    <row r="848" spans="2:22" ht="12.75" customHeight="1" x14ac:dyDescent="0.25">
      <c r="B848" s="366"/>
      <c r="C848" s="366"/>
      <c r="D848" s="366"/>
      <c r="E848" s="366"/>
      <c r="F848" s="366"/>
      <c r="G848" s="366"/>
      <c r="H848" s="365"/>
      <c r="I848" s="365"/>
      <c r="J848" s="364"/>
      <c r="K848" s="364"/>
      <c r="L848" s="366"/>
      <c r="M848" s="409"/>
      <c r="N848" s="409"/>
      <c r="O848" s="409"/>
      <c r="P848" s="366"/>
      <c r="Q848" s="366"/>
      <c r="R848" s="366"/>
      <c r="S848" s="366"/>
      <c r="T848" s="366"/>
      <c r="U848" s="366"/>
      <c r="V848" s="366"/>
    </row>
    <row r="849" spans="2:22" ht="12.75" customHeight="1" x14ac:dyDescent="0.25">
      <c r="B849" s="366"/>
      <c r="C849" s="366"/>
      <c r="D849" s="366"/>
      <c r="E849" s="366"/>
      <c r="F849" s="366"/>
      <c r="G849" s="366"/>
      <c r="H849" s="365"/>
      <c r="I849" s="365"/>
      <c r="J849" s="364"/>
      <c r="K849" s="364"/>
      <c r="L849" s="366"/>
      <c r="M849" s="409"/>
      <c r="N849" s="409"/>
      <c r="O849" s="409"/>
      <c r="P849" s="366"/>
      <c r="Q849" s="366"/>
      <c r="R849" s="366"/>
      <c r="S849" s="366"/>
      <c r="T849" s="366"/>
      <c r="U849" s="366"/>
      <c r="V849" s="366"/>
    </row>
    <row r="850" spans="2:22" ht="12.75" customHeight="1" x14ac:dyDescent="0.25">
      <c r="B850" s="366"/>
      <c r="C850" s="366"/>
      <c r="D850" s="366"/>
      <c r="E850" s="366"/>
      <c r="F850" s="366"/>
      <c r="G850" s="366"/>
      <c r="H850" s="365"/>
      <c r="I850" s="365"/>
      <c r="J850" s="364"/>
      <c r="K850" s="364"/>
      <c r="L850" s="366"/>
      <c r="M850" s="409"/>
      <c r="N850" s="409"/>
      <c r="O850" s="409"/>
      <c r="P850" s="366"/>
      <c r="Q850" s="366"/>
      <c r="R850" s="366"/>
      <c r="S850" s="366"/>
      <c r="T850" s="366"/>
      <c r="U850" s="366"/>
      <c r="V850" s="366"/>
    </row>
    <row r="851" spans="2:22" ht="12.75" customHeight="1" x14ac:dyDescent="0.25">
      <c r="B851" s="366"/>
      <c r="C851" s="366"/>
      <c r="D851" s="366"/>
      <c r="E851" s="366"/>
      <c r="F851" s="366"/>
      <c r="G851" s="366"/>
      <c r="H851" s="365"/>
      <c r="I851" s="365"/>
      <c r="J851" s="364"/>
      <c r="K851" s="364"/>
      <c r="L851" s="366"/>
      <c r="M851" s="409"/>
      <c r="N851" s="409"/>
      <c r="O851" s="409"/>
      <c r="P851" s="366"/>
      <c r="Q851" s="366"/>
      <c r="R851" s="366"/>
      <c r="S851" s="366"/>
      <c r="T851" s="366"/>
      <c r="U851" s="366"/>
      <c r="V851" s="366"/>
    </row>
    <row r="852" spans="2:22" ht="12.75" customHeight="1" x14ac:dyDescent="0.25">
      <c r="B852" s="366"/>
      <c r="C852" s="366"/>
      <c r="D852" s="366"/>
      <c r="E852" s="366"/>
      <c r="F852" s="366"/>
      <c r="G852" s="366"/>
      <c r="H852" s="365"/>
      <c r="I852" s="365"/>
      <c r="J852" s="364"/>
      <c r="K852" s="364"/>
      <c r="L852" s="366"/>
      <c r="M852" s="409"/>
      <c r="N852" s="409"/>
      <c r="O852" s="409"/>
      <c r="P852" s="366"/>
      <c r="Q852" s="366"/>
      <c r="R852" s="366"/>
      <c r="S852" s="366"/>
      <c r="T852" s="366"/>
      <c r="U852" s="366"/>
      <c r="V852" s="366"/>
    </row>
    <row r="853" spans="2:22" ht="12.75" customHeight="1" x14ac:dyDescent="0.25">
      <c r="B853" s="366"/>
      <c r="C853" s="366"/>
      <c r="D853" s="366"/>
      <c r="E853" s="366"/>
      <c r="F853" s="366"/>
      <c r="G853" s="366"/>
      <c r="H853" s="365"/>
      <c r="I853" s="365"/>
      <c r="J853" s="364"/>
      <c r="K853" s="364"/>
      <c r="L853" s="366"/>
      <c r="M853" s="409"/>
      <c r="N853" s="409"/>
      <c r="O853" s="409"/>
      <c r="P853" s="366"/>
      <c r="Q853" s="366"/>
      <c r="R853" s="366"/>
      <c r="S853" s="366"/>
      <c r="T853" s="366"/>
      <c r="U853" s="366"/>
      <c r="V853" s="366"/>
    </row>
    <row r="854" spans="2:22" ht="12.75" customHeight="1" x14ac:dyDescent="0.25">
      <c r="B854" s="366"/>
      <c r="C854" s="366"/>
      <c r="D854" s="366"/>
      <c r="E854" s="366"/>
      <c r="F854" s="366"/>
      <c r="G854" s="366"/>
      <c r="H854" s="365"/>
      <c r="I854" s="365"/>
      <c r="J854" s="364"/>
      <c r="K854" s="364"/>
      <c r="L854" s="366"/>
      <c r="M854" s="409"/>
      <c r="N854" s="409"/>
      <c r="O854" s="409"/>
      <c r="P854" s="366"/>
      <c r="Q854" s="366"/>
      <c r="R854" s="366"/>
      <c r="S854" s="366"/>
      <c r="T854" s="366"/>
      <c r="U854" s="366"/>
      <c r="V854" s="366"/>
    </row>
    <row r="855" spans="2:22" ht="12.75" customHeight="1" x14ac:dyDescent="0.25">
      <c r="B855" s="366"/>
      <c r="C855" s="366"/>
      <c r="D855" s="366"/>
      <c r="E855" s="366"/>
      <c r="F855" s="366"/>
      <c r="G855" s="366"/>
      <c r="H855" s="365"/>
      <c r="I855" s="365"/>
      <c r="J855" s="364"/>
      <c r="K855" s="364"/>
      <c r="L855" s="366"/>
      <c r="M855" s="409"/>
      <c r="N855" s="409"/>
      <c r="O855" s="409"/>
      <c r="P855" s="366"/>
      <c r="Q855" s="366"/>
      <c r="R855" s="366"/>
      <c r="S855" s="366"/>
      <c r="T855" s="366"/>
      <c r="U855" s="366"/>
      <c r="V855" s="366"/>
    </row>
    <row r="856" spans="2:22" ht="12.75" customHeight="1" x14ac:dyDescent="0.25">
      <c r="B856" s="366"/>
      <c r="C856" s="366"/>
      <c r="D856" s="366"/>
      <c r="E856" s="366"/>
      <c r="F856" s="366"/>
      <c r="G856" s="366"/>
      <c r="H856" s="365"/>
      <c r="I856" s="365"/>
      <c r="J856" s="364"/>
      <c r="K856" s="364"/>
      <c r="L856" s="366"/>
      <c r="M856" s="409"/>
      <c r="N856" s="409"/>
      <c r="O856" s="409"/>
      <c r="P856" s="366"/>
      <c r="Q856" s="366"/>
      <c r="R856" s="366"/>
      <c r="S856" s="366"/>
      <c r="T856" s="366"/>
      <c r="U856" s="366"/>
      <c r="V856" s="366"/>
    </row>
    <row r="857" spans="2:22" ht="12.75" customHeight="1" x14ac:dyDescent="0.25">
      <c r="B857" s="366"/>
      <c r="C857" s="366"/>
      <c r="D857" s="366"/>
      <c r="E857" s="366"/>
      <c r="F857" s="366"/>
      <c r="G857" s="366"/>
      <c r="H857" s="365"/>
      <c r="I857" s="365"/>
      <c r="J857" s="364"/>
      <c r="K857" s="364"/>
      <c r="L857" s="366"/>
      <c r="M857" s="409"/>
      <c r="N857" s="409"/>
      <c r="O857" s="409"/>
      <c r="P857" s="366"/>
      <c r="Q857" s="366"/>
      <c r="R857" s="366"/>
      <c r="S857" s="366"/>
      <c r="T857" s="366"/>
      <c r="U857" s="366"/>
      <c r="V857" s="366"/>
    </row>
    <row r="858" spans="2:22" ht="12.75" customHeight="1" x14ac:dyDescent="0.25">
      <c r="B858" s="366"/>
      <c r="C858" s="366"/>
      <c r="D858" s="366"/>
      <c r="E858" s="366"/>
      <c r="F858" s="366"/>
      <c r="G858" s="366"/>
      <c r="H858" s="365"/>
      <c r="I858" s="365"/>
      <c r="J858" s="364"/>
      <c r="K858" s="364"/>
      <c r="L858" s="366"/>
      <c r="M858" s="409"/>
      <c r="N858" s="409"/>
      <c r="O858" s="409"/>
      <c r="P858" s="366"/>
      <c r="Q858" s="366"/>
      <c r="R858" s="366"/>
      <c r="S858" s="366"/>
      <c r="T858" s="366"/>
      <c r="U858" s="366"/>
      <c r="V858" s="366"/>
    </row>
    <row r="859" spans="2:22" ht="12.75" customHeight="1" x14ac:dyDescent="0.25">
      <c r="B859" s="366"/>
      <c r="C859" s="366"/>
      <c r="D859" s="366"/>
      <c r="E859" s="366"/>
      <c r="F859" s="366"/>
      <c r="G859" s="366"/>
      <c r="H859" s="365"/>
      <c r="I859" s="365"/>
      <c r="J859" s="364"/>
      <c r="K859" s="364"/>
      <c r="L859" s="366"/>
      <c r="M859" s="409"/>
      <c r="N859" s="409"/>
      <c r="O859" s="409"/>
      <c r="P859" s="366"/>
      <c r="Q859" s="366"/>
      <c r="R859" s="366"/>
      <c r="S859" s="366"/>
      <c r="T859" s="366"/>
      <c r="U859" s="366"/>
      <c r="V859" s="366"/>
    </row>
    <row r="860" spans="2:22" ht="12.75" customHeight="1" x14ac:dyDescent="0.25">
      <c r="B860" s="366"/>
      <c r="C860" s="366"/>
      <c r="D860" s="366"/>
      <c r="E860" s="366"/>
      <c r="F860" s="366"/>
      <c r="G860" s="366"/>
      <c r="H860" s="365"/>
      <c r="I860" s="365"/>
      <c r="J860" s="364"/>
      <c r="K860" s="364"/>
      <c r="L860" s="366"/>
      <c r="M860" s="409"/>
      <c r="N860" s="409"/>
      <c r="O860" s="409"/>
      <c r="P860" s="366"/>
      <c r="Q860" s="366"/>
      <c r="R860" s="366"/>
      <c r="S860" s="366"/>
      <c r="T860" s="366"/>
      <c r="U860" s="366"/>
      <c r="V860" s="366"/>
    </row>
    <row r="861" spans="2:22" ht="12.75" customHeight="1" x14ac:dyDescent="0.25">
      <c r="B861" s="366"/>
      <c r="C861" s="366"/>
      <c r="D861" s="366"/>
      <c r="E861" s="366"/>
      <c r="F861" s="366"/>
      <c r="G861" s="366"/>
      <c r="H861" s="365"/>
      <c r="I861" s="365"/>
      <c r="J861" s="364"/>
      <c r="K861" s="364"/>
      <c r="L861" s="366"/>
      <c r="M861" s="409"/>
      <c r="N861" s="409"/>
      <c r="O861" s="409"/>
      <c r="P861" s="366"/>
      <c r="Q861" s="366"/>
      <c r="R861" s="366"/>
      <c r="S861" s="366"/>
      <c r="T861" s="366"/>
      <c r="U861" s="366"/>
      <c r="V861" s="366"/>
    </row>
    <row r="862" spans="2:22" ht="12.75" customHeight="1" x14ac:dyDescent="0.25">
      <c r="B862" s="366"/>
      <c r="C862" s="366"/>
      <c r="D862" s="366"/>
      <c r="E862" s="366"/>
      <c r="F862" s="366"/>
      <c r="G862" s="366"/>
      <c r="H862" s="365"/>
      <c r="I862" s="365"/>
      <c r="J862" s="364"/>
      <c r="K862" s="364"/>
      <c r="L862" s="366"/>
      <c r="M862" s="409"/>
      <c r="N862" s="409"/>
      <c r="O862" s="409"/>
      <c r="P862" s="366"/>
      <c r="Q862" s="366"/>
      <c r="R862" s="366"/>
      <c r="S862" s="366"/>
      <c r="T862" s="366"/>
      <c r="U862" s="366"/>
      <c r="V862" s="366"/>
    </row>
    <row r="863" spans="2:22" ht="12.75" customHeight="1" x14ac:dyDescent="0.25">
      <c r="B863" s="366"/>
      <c r="C863" s="366"/>
      <c r="D863" s="366"/>
      <c r="E863" s="366"/>
      <c r="F863" s="366"/>
      <c r="G863" s="366"/>
      <c r="H863" s="365"/>
      <c r="I863" s="365"/>
      <c r="J863" s="364"/>
      <c r="K863" s="364"/>
      <c r="L863" s="366"/>
      <c r="M863" s="409"/>
      <c r="N863" s="409"/>
      <c r="O863" s="409"/>
      <c r="P863" s="366"/>
      <c r="Q863" s="366"/>
      <c r="R863" s="366"/>
      <c r="S863" s="366"/>
      <c r="T863" s="366"/>
      <c r="U863" s="366"/>
      <c r="V863" s="366"/>
    </row>
    <row r="864" spans="2:22" ht="12.75" customHeight="1" x14ac:dyDescent="0.25">
      <c r="B864" s="366"/>
      <c r="C864" s="366"/>
      <c r="D864" s="366"/>
      <c r="E864" s="366"/>
      <c r="F864" s="366"/>
      <c r="G864" s="366"/>
      <c r="H864" s="365"/>
      <c r="I864" s="365"/>
      <c r="J864" s="364"/>
      <c r="K864" s="364"/>
      <c r="L864" s="366"/>
      <c r="M864" s="409"/>
      <c r="N864" s="409"/>
      <c r="O864" s="409"/>
      <c r="P864" s="366"/>
      <c r="Q864" s="366"/>
      <c r="R864" s="366"/>
      <c r="S864" s="366"/>
      <c r="T864" s="366"/>
      <c r="U864" s="366"/>
      <c r="V864" s="366"/>
    </row>
    <row r="865" spans="2:22" ht="12.75" customHeight="1" x14ac:dyDescent="0.25">
      <c r="B865" s="366"/>
      <c r="C865" s="366"/>
      <c r="D865" s="366"/>
      <c r="E865" s="366"/>
      <c r="F865" s="366"/>
      <c r="G865" s="366"/>
      <c r="H865" s="365"/>
      <c r="I865" s="365"/>
      <c r="J865" s="364"/>
      <c r="K865" s="364"/>
      <c r="L865" s="366"/>
      <c r="M865" s="409"/>
      <c r="N865" s="409"/>
      <c r="O865" s="409"/>
      <c r="P865" s="366"/>
      <c r="Q865" s="366"/>
      <c r="R865" s="366"/>
      <c r="S865" s="366"/>
      <c r="T865" s="366"/>
      <c r="U865" s="366"/>
      <c r="V865" s="366"/>
    </row>
    <row r="866" spans="2:22" ht="12.75" customHeight="1" x14ac:dyDescent="0.25">
      <c r="B866" s="366"/>
      <c r="C866" s="366"/>
      <c r="D866" s="366"/>
      <c r="E866" s="366"/>
      <c r="F866" s="366"/>
      <c r="G866" s="366"/>
      <c r="H866" s="365"/>
      <c r="I866" s="365"/>
      <c r="J866" s="364"/>
      <c r="K866" s="364"/>
      <c r="L866" s="366"/>
      <c r="M866" s="409"/>
      <c r="N866" s="409"/>
      <c r="O866" s="409"/>
      <c r="P866" s="366"/>
      <c r="Q866" s="366"/>
      <c r="R866" s="366"/>
      <c r="S866" s="366"/>
      <c r="T866" s="366"/>
      <c r="U866" s="366"/>
      <c r="V866" s="366"/>
    </row>
    <row r="867" spans="2:22" ht="12.75" customHeight="1" x14ac:dyDescent="0.25">
      <c r="B867" s="366"/>
      <c r="C867" s="366"/>
      <c r="D867" s="366"/>
      <c r="E867" s="366"/>
      <c r="F867" s="366"/>
      <c r="G867" s="366"/>
      <c r="H867" s="365"/>
      <c r="I867" s="365"/>
      <c r="J867" s="364"/>
      <c r="K867" s="364"/>
      <c r="L867" s="366"/>
      <c r="M867" s="409"/>
      <c r="N867" s="409"/>
      <c r="O867" s="409"/>
      <c r="P867" s="366"/>
      <c r="Q867" s="366"/>
      <c r="R867" s="366"/>
      <c r="S867" s="366"/>
      <c r="T867" s="366"/>
      <c r="U867" s="366"/>
      <c r="V867" s="366"/>
    </row>
    <row r="868" spans="2:22" ht="12.75" customHeight="1" x14ac:dyDescent="0.25">
      <c r="B868" s="366"/>
      <c r="C868" s="366"/>
      <c r="D868" s="366"/>
      <c r="E868" s="366"/>
      <c r="F868" s="366"/>
      <c r="G868" s="366"/>
      <c r="H868" s="365"/>
      <c r="I868" s="365"/>
      <c r="J868" s="364"/>
      <c r="K868" s="364"/>
      <c r="L868" s="366"/>
      <c r="M868" s="409"/>
      <c r="N868" s="409"/>
      <c r="O868" s="409"/>
      <c r="P868" s="366"/>
      <c r="Q868" s="366"/>
      <c r="R868" s="366"/>
      <c r="S868" s="366"/>
      <c r="T868" s="366"/>
      <c r="U868" s="366"/>
      <c r="V868" s="366"/>
    </row>
    <row r="869" spans="2:22" ht="12.75" customHeight="1" x14ac:dyDescent="0.25">
      <c r="B869" s="366"/>
      <c r="C869" s="366"/>
      <c r="D869" s="366"/>
      <c r="E869" s="366"/>
      <c r="F869" s="366"/>
      <c r="G869" s="366"/>
      <c r="H869" s="365"/>
      <c r="I869" s="365"/>
      <c r="J869" s="364"/>
      <c r="K869" s="364"/>
      <c r="L869" s="366"/>
      <c r="M869" s="409"/>
      <c r="N869" s="409"/>
      <c r="O869" s="409"/>
      <c r="P869" s="366"/>
      <c r="Q869" s="366"/>
      <c r="R869" s="366"/>
      <c r="S869" s="366"/>
      <c r="T869" s="366"/>
      <c r="U869" s="366"/>
      <c r="V869" s="366"/>
    </row>
    <row r="870" spans="2:22" ht="12.75" customHeight="1" x14ac:dyDescent="0.25">
      <c r="B870" s="366"/>
      <c r="C870" s="366"/>
      <c r="D870" s="366"/>
      <c r="E870" s="366"/>
      <c r="F870" s="366"/>
      <c r="G870" s="366"/>
      <c r="H870" s="365"/>
      <c r="I870" s="365"/>
      <c r="J870" s="364"/>
      <c r="K870" s="364"/>
      <c r="L870" s="366"/>
      <c r="M870" s="409"/>
      <c r="N870" s="409"/>
      <c r="O870" s="409"/>
      <c r="P870" s="366"/>
      <c r="Q870" s="366"/>
      <c r="R870" s="366"/>
      <c r="S870" s="366"/>
      <c r="T870" s="366"/>
      <c r="U870" s="366"/>
      <c r="V870" s="366"/>
    </row>
    <row r="871" spans="2:22" ht="12.75" customHeight="1" x14ac:dyDescent="0.25">
      <c r="B871" s="366"/>
      <c r="C871" s="366"/>
      <c r="D871" s="366"/>
      <c r="E871" s="366"/>
      <c r="F871" s="366"/>
      <c r="G871" s="366"/>
      <c r="H871" s="365"/>
      <c r="I871" s="365"/>
      <c r="J871" s="364"/>
      <c r="K871" s="364"/>
      <c r="L871" s="366"/>
      <c r="M871" s="409"/>
      <c r="N871" s="409"/>
      <c r="O871" s="409"/>
      <c r="P871" s="366"/>
      <c r="Q871" s="366"/>
      <c r="R871" s="366"/>
      <c r="S871" s="366"/>
      <c r="T871" s="366"/>
      <c r="U871" s="366"/>
      <c r="V871" s="366"/>
    </row>
    <row r="872" spans="2:22" ht="12.75" customHeight="1" x14ac:dyDescent="0.25">
      <c r="B872" s="366"/>
      <c r="C872" s="366"/>
      <c r="D872" s="366"/>
      <c r="E872" s="366"/>
      <c r="F872" s="366"/>
      <c r="G872" s="366"/>
      <c r="H872" s="365"/>
      <c r="I872" s="365"/>
      <c r="J872" s="364"/>
      <c r="K872" s="364"/>
      <c r="L872" s="366"/>
      <c r="M872" s="409"/>
      <c r="N872" s="409"/>
      <c r="O872" s="409"/>
      <c r="P872" s="366"/>
      <c r="Q872" s="366"/>
      <c r="R872" s="366"/>
      <c r="S872" s="366"/>
      <c r="T872" s="366"/>
      <c r="U872" s="366"/>
      <c r="V872" s="366"/>
    </row>
    <row r="873" spans="2:22" ht="12.75" customHeight="1" x14ac:dyDescent="0.25">
      <c r="B873" s="366"/>
      <c r="C873" s="366"/>
      <c r="D873" s="366"/>
      <c r="E873" s="366"/>
      <c r="F873" s="366"/>
      <c r="G873" s="366"/>
      <c r="H873" s="365"/>
      <c r="I873" s="365"/>
      <c r="J873" s="364"/>
      <c r="K873" s="364"/>
      <c r="L873" s="366"/>
      <c r="M873" s="409"/>
      <c r="N873" s="409"/>
      <c r="O873" s="409"/>
      <c r="P873" s="366"/>
      <c r="Q873" s="366"/>
      <c r="R873" s="366"/>
      <c r="S873" s="366"/>
      <c r="T873" s="366"/>
      <c r="U873" s="366"/>
      <c r="V873" s="366"/>
    </row>
    <row r="874" spans="2:22" ht="12.75" customHeight="1" x14ac:dyDescent="0.25">
      <c r="B874" s="366"/>
      <c r="C874" s="366"/>
      <c r="D874" s="366"/>
      <c r="E874" s="366"/>
      <c r="F874" s="366"/>
      <c r="G874" s="366"/>
      <c r="H874" s="365"/>
      <c r="I874" s="365"/>
      <c r="J874" s="364"/>
      <c r="K874" s="364"/>
      <c r="L874" s="366"/>
      <c r="M874" s="409"/>
      <c r="N874" s="409"/>
      <c r="O874" s="409"/>
      <c r="P874" s="366"/>
      <c r="Q874" s="366"/>
      <c r="R874" s="366"/>
      <c r="S874" s="366"/>
      <c r="T874" s="366"/>
      <c r="U874" s="366"/>
      <c r="V874" s="366"/>
    </row>
    <row r="875" spans="2:22" ht="12.75" customHeight="1" x14ac:dyDescent="0.25">
      <c r="B875" s="366"/>
      <c r="C875" s="366"/>
      <c r="D875" s="366"/>
      <c r="E875" s="366"/>
      <c r="F875" s="366"/>
      <c r="G875" s="366"/>
      <c r="H875" s="365"/>
      <c r="I875" s="365"/>
      <c r="J875" s="364"/>
      <c r="K875" s="364"/>
      <c r="L875" s="366"/>
      <c r="M875" s="409"/>
      <c r="N875" s="409"/>
      <c r="O875" s="409"/>
      <c r="P875" s="366"/>
      <c r="Q875" s="366"/>
      <c r="R875" s="366"/>
      <c r="S875" s="366"/>
      <c r="T875" s="366"/>
      <c r="U875" s="366"/>
      <c r="V875" s="366"/>
    </row>
    <row r="876" spans="2:22" ht="12.75" customHeight="1" x14ac:dyDescent="0.25">
      <c r="B876" s="366"/>
      <c r="C876" s="366"/>
      <c r="D876" s="366"/>
      <c r="E876" s="366"/>
      <c r="F876" s="366"/>
      <c r="G876" s="366"/>
      <c r="H876" s="365"/>
      <c r="I876" s="365"/>
      <c r="J876" s="364"/>
      <c r="K876" s="364"/>
      <c r="L876" s="366"/>
      <c r="M876" s="409"/>
      <c r="N876" s="409"/>
      <c r="O876" s="409"/>
      <c r="P876" s="366"/>
      <c r="Q876" s="366"/>
      <c r="R876" s="366"/>
      <c r="S876" s="366"/>
      <c r="T876" s="366"/>
      <c r="U876" s="366"/>
      <c r="V876" s="366"/>
    </row>
    <row r="877" spans="2:22" ht="12.75" customHeight="1" x14ac:dyDescent="0.25">
      <c r="B877" s="366"/>
      <c r="C877" s="366"/>
      <c r="D877" s="366"/>
      <c r="E877" s="366"/>
      <c r="F877" s="366"/>
      <c r="G877" s="366"/>
      <c r="H877" s="365"/>
      <c r="I877" s="365"/>
      <c r="J877" s="364"/>
      <c r="K877" s="364"/>
      <c r="L877" s="366"/>
      <c r="M877" s="409"/>
      <c r="N877" s="409"/>
      <c r="O877" s="409"/>
      <c r="P877" s="366"/>
      <c r="Q877" s="366"/>
      <c r="R877" s="366"/>
      <c r="S877" s="366"/>
      <c r="T877" s="366"/>
      <c r="U877" s="366"/>
      <c r="V877" s="366"/>
    </row>
    <row r="878" spans="2:22" ht="12.75" customHeight="1" x14ac:dyDescent="0.25">
      <c r="B878" s="366"/>
      <c r="C878" s="366"/>
      <c r="D878" s="366"/>
      <c r="E878" s="366"/>
      <c r="F878" s="366"/>
      <c r="G878" s="366"/>
      <c r="H878" s="365"/>
      <c r="I878" s="365"/>
      <c r="J878" s="364"/>
      <c r="K878" s="364"/>
      <c r="L878" s="366"/>
      <c r="M878" s="409"/>
      <c r="N878" s="409"/>
      <c r="O878" s="409"/>
      <c r="P878" s="366"/>
      <c r="Q878" s="366"/>
      <c r="R878" s="366"/>
      <c r="S878" s="366"/>
      <c r="T878" s="366"/>
      <c r="U878" s="366"/>
      <c r="V878" s="366"/>
    </row>
    <row r="879" spans="2:22" ht="12.75" customHeight="1" x14ac:dyDescent="0.25">
      <c r="B879" s="366"/>
      <c r="C879" s="366"/>
      <c r="D879" s="366"/>
      <c r="E879" s="366"/>
      <c r="F879" s="366"/>
      <c r="G879" s="366"/>
      <c r="H879" s="365"/>
      <c r="I879" s="365"/>
      <c r="J879" s="364"/>
      <c r="K879" s="364"/>
      <c r="L879" s="366"/>
      <c r="M879" s="409"/>
      <c r="N879" s="409"/>
      <c r="O879" s="409"/>
      <c r="P879" s="366"/>
      <c r="Q879" s="366"/>
      <c r="R879" s="366"/>
      <c r="S879" s="366"/>
      <c r="T879" s="366"/>
      <c r="U879" s="366"/>
      <c r="V879" s="366"/>
    </row>
    <row r="880" spans="2:22" ht="12.75" customHeight="1" x14ac:dyDescent="0.25">
      <c r="B880" s="366"/>
      <c r="C880" s="366"/>
      <c r="D880" s="366"/>
      <c r="E880" s="366"/>
      <c r="F880" s="366"/>
      <c r="G880" s="366"/>
      <c r="H880" s="365"/>
      <c r="I880" s="365"/>
      <c r="J880" s="364"/>
      <c r="K880" s="364"/>
      <c r="L880" s="366"/>
      <c r="M880" s="409"/>
      <c r="N880" s="409"/>
      <c r="O880" s="409"/>
      <c r="P880" s="366"/>
      <c r="Q880" s="366"/>
      <c r="R880" s="366"/>
      <c r="S880" s="366"/>
      <c r="T880" s="366"/>
      <c r="U880" s="366"/>
      <c r="V880" s="366"/>
    </row>
    <row r="881" spans="2:22" ht="12.75" customHeight="1" x14ac:dyDescent="0.25">
      <c r="B881" s="366"/>
      <c r="C881" s="366"/>
      <c r="D881" s="366"/>
      <c r="E881" s="366"/>
      <c r="F881" s="366"/>
      <c r="G881" s="366"/>
      <c r="H881" s="365"/>
      <c r="I881" s="365"/>
      <c r="J881" s="364"/>
      <c r="K881" s="364"/>
      <c r="L881" s="366"/>
      <c r="M881" s="409"/>
      <c r="N881" s="409"/>
      <c r="O881" s="409"/>
      <c r="P881" s="366"/>
      <c r="Q881" s="366"/>
      <c r="R881" s="366"/>
      <c r="S881" s="366"/>
      <c r="T881" s="366"/>
      <c r="U881" s="366"/>
      <c r="V881" s="366"/>
    </row>
    <row r="882" spans="2:22" ht="12.75" customHeight="1" x14ac:dyDescent="0.25">
      <c r="B882" s="366"/>
      <c r="C882" s="366"/>
      <c r="D882" s="366"/>
      <c r="E882" s="366"/>
      <c r="F882" s="366"/>
      <c r="G882" s="366"/>
      <c r="H882" s="365"/>
      <c r="I882" s="365"/>
      <c r="J882" s="364"/>
      <c r="K882" s="364"/>
      <c r="L882" s="366"/>
      <c r="M882" s="409"/>
      <c r="N882" s="409"/>
      <c r="O882" s="409"/>
      <c r="P882" s="366"/>
      <c r="Q882" s="366"/>
      <c r="R882" s="366"/>
      <c r="S882" s="366"/>
      <c r="T882" s="366"/>
      <c r="U882" s="366"/>
      <c r="V882" s="366"/>
    </row>
    <row r="883" spans="2:22" ht="12.75" customHeight="1" x14ac:dyDescent="0.25">
      <c r="B883" s="366"/>
      <c r="C883" s="366"/>
      <c r="D883" s="366"/>
      <c r="E883" s="366"/>
      <c r="F883" s="366"/>
      <c r="G883" s="366"/>
      <c r="H883" s="365"/>
      <c r="I883" s="365"/>
      <c r="J883" s="364"/>
      <c r="K883" s="364"/>
      <c r="L883" s="366"/>
      <c r="M883" s="409"/>
      <c r="N883" s="409"/>
      <c r="O883" s="409"/>
      <c r="P883" s="366"/>
      <c r="Q883" s="366"/>
      <c r="R883" s="366"/>
      <c r="S883" s="366"/>
      <c r="T883" s="366"/>
      <c r="U883" s="366"/>
      <c r="V883" s="366"/>
    </row>
    <row r="884" spans="2:22" ht="12.75" customHeight="1" x14ac:dyDescent="0.25">
      <c r="B884" s="366"/>
      <c r="C884" s="366"/>
      <c r="D884" s="366"/>
      <c r="E884" s="366"/>
      <c r="F884" s="366"/>
      <c r="G884" s="366"/>
      <c r="H884" s="365"/>
      <c r="I884" s="365"/>
      <c r="J884" s="364"/>
      <c r="K884" s="364"/>
      <c r="L884" s="366"/>
      <c r="M884" s="409"/>
      <c r="N884" s="409"/>
      <c r="O884" s="409"/>
      <c r="P884" s="366"/>
      <c r="Q884" s="366"/>
      <c r="R884" s="366"/>
      <c r="S884" s="366"/>
      <c r="T884" s="366"/>
      <c r="U884" s="366"/>
      <c r="V884" s="366"/>
    </row>
    <row r="885" spans="2:22" ht="12.75" customHeight="1" x14ac:dyDescent="0.25">
      <c r="B885" s="366"/>
      <c r="C885" s="366"/>
      <c r="D885" s="366"/>
      <c r="E885" s="366"/>
      <c r="F885" s="366"/>
      <c r="G885" s="366"/>
      <c r="H885" s="365"/>
      <c r="I885" s="365"/>
      <c r="J885" s="364"/>
      <c r="K885" s="364"/>
      <c r="L885" s="366"/>
      <c r="M885" s="409"/>
      <c r="N885" s="409"/>
      <c r="O885" s="409"/>
      <c r="P885" s="366"/>
      <c r="Q885" s="366"/>
      <c r="R885" s="366"/>
      <c r="S885" s="366"/>
      <c r="T885" s="366"/>
      <c r="U885" s="366"/>
      <c r="V885" s="366"/>
    </row>
    <row r="886" spans="2:22" ht="12.75" customHeight="1" x14ac:dyDescent="0.25">
      <c r="B886" s="366"/>
      <c r="C886" s="366"/>
      <c r="D886" s="366"/>
      <c r="E886" s="366"/>
      <c r="F886" s="366"/>
      <c r="G886" s="366"/>
      <c r="H886" s="365"/>
      <c r="I886" s="365"/>
      <c r="J886" s="364"/>
      <c r="K886" s="364"/>
      <c r="L886" s="366"/>
      <c r="M886" s="409"/>
      <c r="N886" s="409"/>
      <c r="O886" s="409"/>
      <c r="P886" s="366"/>
      <c r="Q886" s="366"/>
      <c r="R886" s="366"/>
      <c r="S886" s="366"/>
      <c r="T886" s="366"/>
      <c r="U886" s="366"/>
      <c r="V886" s="366"/>
    </row>
    <row r="887" spans="2:22" ht="12.75" customHeight="1" x14ac:dyDescent="0.25">
      <c r="B887" s="366"/>
      <c r="C887" s="366"/>
      <c r="D887" s="366"/>
      <c r="E887" s="366"/>
      <c r="F887" s="366"/>
      <c r="G887" s="366"/>
      <c r="H887" s="365"/>
      <c r="I887" s="365"/>
      <c r="J887" s="364"/>
      <c r="K887" s="364"/>
      <c r="L887" s="366"/>
      <c r="M887" s="409"/>
      <c r="N887" s="409"/>
      <c r="O887" s="409"/>
      <c r="P887" s="366"/>
      <c r="Q887" s="366"/>
      <c r="R887" s="366"/>
      <c r="S887" s="366"/>
      <c r="T887" s="366"/>
      <c r="U887" s="366"/>
      <c r="V887" s="366"/>
    </row>
    <row r="888" spans="2:22" ht="12.75" customHeight="1" x14ac:dyDescent="0.25">
      <c r="B888" s="366"/>
      <c r="C888" s="366"/>
      <c r="D888" s="366"/>
      <c r="E888" s="366"/>
      <c r="F888" s="366"/>
      <c r="G888" s="366"/>
      <c r="H888" s="365"/>
      <c r="I888" s="365"/>
      <c r="J888" s="364"/>
      <c r="K888" s="364"/>
      <c r="L888" s="366"/>
      <c r="M888" s="409"/>
      <c r="N888" s="409"/>
      <c r="O888" s="409"/>
      <c r="P888" s="366"/>
      <c r="Q888" s="366"/>
      <c r="R888" s="366"/>
      <c r="S888" s="366"/>
      <c r="T888" s="366"/>
      <c r="U888" s="366"/>
      <c r="V888" s="366"/>
    </row>
    <row r="889" spans="2:22" ht="12.75" customHeight="1" x14ac:dyDescent="0.25">
      <c r="B889" s="366"/>
      <c r="C889" s="366"/>
      <c r="D889" s="366"/>
      <c r="E889" s="366"/>
      <c r="F889" s="366"/>
      <c r="G889" s="366"/>
      <c r="H889" s="365"/>
      <c r="I889" s="365"/>
      <c r="J889" s="364"/>
      <c r="K889" s="364"/>
      <c r="L889" s="366"/>
      <c r="M889" s="409"/>
      <c r="N889" s="409"/>
      <c r="O889" s="409"/>
      <c r="P889" s="366"/>
      <c r="Q889" s="366"/>
      <c r="R889" s="366"/>
      <c r="S889" s="366"/>
      <c r="T889" s="366"/>
      <c r="U889" s="366"/>
      <c r="V889" s="366"/>
    </row>
    <row r="890" spans="2:22" ht="12.75" customHeight="1" x14ac:dyDescent="0.25">
      <c r="B890" s="366"/>
      <c r="C890" s="366"/>
      <c r="D890" s="366"/>
      <c r="E890" s="366"/>
      <c r="F890" s="366"/>
      <c r="G890" s="366"/>
      <c r="H890" s="365"/>
      <c r="I890" s="365"/>
      <c r="J890" s="364"/>
      <c r="K890" s="364"/>
      <c r="L890" s="366"/>
      <c r="M890" s="409"/>
      <c r="N890" s="409"/>
      <c r="O890" s="409"/>
      <c r="P890" s="366"/>
      <c r="Q890" s="366"/>
      <c r="R890" s="366"/>
      <c r="S890" s="366"/>
      <c r="T890" s="366"/>
      <c r="U890" s="366"/>
      <c r="V890" s="366"/>
    </row>
    <row r="891" spans="2:22" ht="12.75" customHeight="1" x14ac:dyDescent="0.25">
      <c r="B891" s="366"/>
      <c r="C891" s="366"/>
      <c r="D891" s="366"/>
      <c r="E891" s="366"/>
      <c r="F891" s="366"/>
      <c r="G891" s="366"/>
      <c r="H891" s="365"/>
      <c r="I891" s="365"/>
      <c r="J891" s="364"/>
      <c r="K891" s="364"/>
      <c r="L891" s="366"/>
      <c r="M891" s="409"/>
      <c r="N891" s="409"/>
      <c r="O891" s="409"/>
      <c r="P891" s="366"/>
      <c r="Q891" s="366"/>
      <c r="R891" s="366"/>
      <c r="S891" s="366"/>
      <c r="T891" s="366"/>
      <c r="U891" s="366"/>
      <c r="V891" s="366"/>
    </row>
    <row r="892" spans="2:22" ht="12.75" customHeight="1" x14ac:dyDescent="0.25">
      <c r="B892" s="366"/>
      <c r="C892" s="366"/>
      <c r="D892" s="366"/>
      <c r="E892" s="366"/>
      <c r="F892" s="366"/>
      <c r="G892" s="366"/>
      <c r="H892" s="365"/>
      <c r="I892" s="365"/>
      <c r="J892" s="364"/>
      <c r="K892" s="364"/>
      <c r="L892" s="366"/>
      <c r="M892" s="409"/>
      <c r="N892" s="409"/>
      <c r="O892" s="409"/>
      <c r="P892" s="366"/>
      <c r="Q892" s="366"/>
      <c r="R892" s="366"/>
      <c r="S892" s="366"/>
      <c r="T892" s="366"/>
      <c r="U892" s="366"/>
      <c r="V892" s="366"/>
    </row>
    <row r="893" spans="2:22" ht="12.75" customHeight="1" x14ac:dyDescent="0.25">
      <c r="B893" s="366"/>
      <c r="C893" s="366"/>
      <c r="D893" s="366"/>
      <c r="E893" s="366"/>
      <c r="F893" s="366"/>
      <c r="G893" s="366"/>
      <c r="H893" s="365"/>
      <c r="I893" s="365"/>
      <c r="J893" s="364"/>
      <c r="K893" s="364"/>
      <c r="L893" s="366"/>
      <c r="M893" s="409"/>
      <c r="N893" s="409"/>
      <c r="O893" s="409"/>
      <c r="P893" s="366"/>
      <c r="Q893" s="366"/>
      <c r="R893" s="366"/>
      <c r="S893" s="366"/>
      <c r="T893" s="366"/>
      <c r="U893" s="366"/>
      <c r="V893" s="366"/>
    </row>
    <row r="894" spans="2:22" ht="12.75" customHeight="1" x14ac:dyDescent="0.25">
      <c r="B894" s="366"/>
      <c r="C894" s="366"/>
      <c r="D894" s="366"/>
      <c r="E894" s="366"/>
      <c r="F894" s="366"/>
      <c r="G894" s="366"/>
      <c r="H894" s="365"/>
      <c r="I894" s="365"/>
      <c r="J894" s="364"/>
      <c r="K894" s="364"/>
      <c r="L894" s="366"/>
      <c r="M894" s="409"/>
      <c r="N894" s="409"/>
      <c r="O894" s="409"/>
      <c r="P894" s="366"/>
      <c r="Q894" s="366"/>
      <c r="R894" s="366"/>
      <c r="S894" s="366"/>
      <c r="T894" s="366"/>
      <c r="U894" s="366"/>
      <c r="V894" s="366"/>
    </row>
    <row r="895" spans="2:22" ht="12.75" customHeight="1" x14ac:dyDescent="0.25">
      <c r="B895" s="366"/>
      <c r="C895" s="366"/>
      <c r="D895" s="366"/>
      <c r="E895" s="366"/>
      <c r="F895" s="366"/>
      <c r="G895" s="366"/>
      <c r="H895" s="365"/>
      <c r="I895" s="365"/>
      <c r="J895" s="364"/>
      <c r="K895" s="364"/>
      <c r="L895" s="366"/>
      <c r="M895" s="409"/>
      <c r="N895" s="409"/>
      <c r="O895" s="409"/>
      <c r="P895" s="366"/>
      <c r="Q895" s="366"/>
      <c r="R895" s="366"/>
      <c r="S895" s="366"/>
      <c r="T895" s="366"/>
      <c r="U895" s="366"/>
      <c r="V895" s="366"/>
    </row>
    <row r="896" spans="2:22" ht="12.75" customHeight="1" x14ac:dyDescent="0.25">
      <c r="B896" s="366"/>
      <c r="C896" s="366"/>
      <c r="D896" s="366"/>
      <c r="E896" s="366"/>
      <c r="F896" s="366"/>
      <c r="G896" s="366"/>
      <c r="H896" s="365"/>
      <c r="I896" s="365"/>
      <c r="J896" s="364"/>
      <c r="K896" s="364"/>
      <c r="L896" s="366"/>
      <c r="M896" s="409"/>
      <c r="N896" s="409"/>
      <c r="O896" s="409"/>
      <c r="P896" s="366"/>
      <c r="Q896" s="366"/>
      <c r="R896" s="366"/>
      <c r="S896" s="366"/>
      <c r="T896" s="366"/>
      <c r="U896" s="366"/>
      <c r="V896" s="366"/>
    </row>
    <row r="897" spans="2:22" ht="12.75" customHeight="1" x14ac:dyDescent="0.25">
      <c r="B897" s="366"/>
      <c r="C897" s="366"/>
      <c r="D897" s="366"/>
      <c r="E897" s="366"/>
      <c r="F897" s="366"/>
      <c r="G897" s="366"/>
      <c r="H897" s="365"/>
      <c r="I897" s="365"/>
      <c r="J897" s="364"/>
      <c r="K897" s="364"/>
      <c r="L897" s="366"/>
      <c r="M897" s="409"/>
      <c r="N897" s="409"/>
      <c r="O897" s="409"/>
      <c r="P897" s="366"/>
      <c r="Q897" s="366"/>
      <c r="R897" s="366"/>
      <c r="S897" s="366"/>
      <c r="T897" s="366"/>
      <c r="U897" s="366"/>
      <c r="V897" s="366"/>
    </row>
    <row r="898" spans="2:22" ht="12.75" customHeight="1" x14ac:dyDescent="0.25">
      <c r="B898" s="366"/>
      <c r="C898" s="366"/>
      <c r="D898" s="366"/>
      <c r="E898" s="366"/>
      <c r="F898" s="366"/>
      <c r="G898" s="366"/>
      <c r="H898" s="365"/>
      <c r="I898" s="365"/>
      <c r="J898" s="364"/>
      <c r="K898" s="364"/>
      <c r="L898" s="366"/>
      <c r="M898" s="409"/>
      <c r="N898" s="409"/>
      <c r="O898" s="409"/>
      <c r="P898" s="366"/>
      <c r="Q898" s="366"/>
      <c r="R898" s="366"/>
      <c r="S898" s="366"/>
      <c r="T898" s="366"/>
      <c r="U898" s="366"/>
      <c r="V898" s="366"/>
    </row>
    <row r="899" spans="2:22" ht="12.75" customHeight="1" x14ac:dyDescent="0.25">
      <c r="B899" s="366"/>
      <c r="C899" s="366"/>
      <c r="D899" s="366"/>
      <c r="E899" s="366"/>
      <c r="F899" s="366"/>
      <c r="G899" s="366"/>
      <c r="H899" s="365"/>
      <c r="I899" s="365"/>
      <c r="J899" s="364"/>
      <c r="K899" s="364"/>
      <c r="L899" s="366"/>
      <c r="M899" s="409"/>
      <c r="N899" s="409"/>
      <c r="O899" s="409"/>
      <c r="P899" s="366"/>
      <c r="Q899" s="366"/>
      <c r="R899" s="366"/>
      <c r="S899" s="366"/>
      <c r="T899" s="366"/>
      <c r="U899" s="366"/>
      <c r="V899" s="366"/>
    </row>
    <row r="900" spans="2:22" ht="12.75" customHeight="1" x14ac:dyDescent="0.25">
      <c r="B900" s="366"/>
      <c r="C900" s="366"/>
      <c r="D900" s="366"/>
      <c r="E900" s="366"/>
      <c r="F900" s="366"/>
      <c r="G900" s="366"/>
      <c r="H900" s="365"/>
      <c r="I900" s="365"/>
      <c r="J900" s="364"/>
      <c r="K900" s="364"/>
      <c r="L900" s="366"/>
      <c r="M900" s="409"/>
      <c r="N900" s="409"/>
      <c r="O900" s="409"/>
      <c r="P900" s="366"/>
      <c r="Q900" s="366"/>
      <c r="R900" s="366"/>
      <c r="S900" s="366"/>
      <c r="T900" s="366"/>
      <c r="U900" s="366"/>
      <c r="V900" s="366"/>
    </row>
    <row r="901" spans="2:22" ht="12.75" customHeight="1" x14ac:dyDescent="0.25">
      <c r="B901" s="366"/>
      <c r="C901" s="366"/>
      <c r="D901" s="366"/>
      <c r="E901" s="366"/>
      <c r="F901" s="366"/>
      <c r="G901" s="366"/>
      <c r="H901" s="365"/>
      <c r="I901" s="365"/>
      <c r="J901" s="364"/>
      <c r="K901" s="364"/>
      <c r="L901" s="366"/>
      <c r="M901" s="409"/>
      <c r="N901" s="409"/>
      <c r="O901" s="409"/>
      <c r="P901" s="366"/>
      <c r="Q901" s="366"/>
      <c r="R901" s="366"/>
      <c r="S901" s="366"/>
      <c r="T901" s="366"/>
      <c r="U901" s="366"/>
      <c r="V901" s="366"/>
    </row>
    <row r="902" spans="2:22" ht="12.75" customHeight="1" x14ac:dyDescent="0.25">
      <c r="B902" s="366"/>
      <c r="C902" s="366"/>
      <c r="D902" s="366"/>
      <c r="E902" s="366"/>
      <c r="F902" s="366"/>
      <c r="G902" s="366"/>
      <c r="H902" s="365"/>
      <c r="I902" s="365"/>
      <c r="J902" s="364"/>
      <c r="K902" s="364"/>
      <c r="L902" s="366"/>
      <c r="M902" s="409"/>
      <c r="N902" s="409"/>
      <c r="O902" s="409"/>
      <c r="P902" s="366"/>
      <c r="Q902" s="366"/>
      <c r="R902" s="366"/>
      <c r="S902" s="366"/>
      <c r="T902" s="366"/>
      <c r="U902" s="366"/>
      <c r="V902" s="366"/>
    </row>
    <row r="903" spans="2:22" ht="12.75" customHeight="1" x14ac:dyDescent="0.25">
      <c r="B903" s="366"/>
      <c r="C903" s="366"/>
      <c r="D903" s="366"/>
      <c r="E903" s="366"/>
      <c r="F903" s="366"/>
      <c r="G903" s="366"/>
      <c r="H903" s="365"/>
      <c r="I903" s="365"/>
      <c r="J903" s="364"/>
      <c r="K903" s="364"/>
      <c r="L903" s="366"/>
      <c r="M903" s="409"/>
      <c r="N903" s="409"/>
      <c r="O903" s="409"/>
      <c r="P903" s="366"/>
      <c r="Q903" s="366"/>
      <c r="R903" s="366"/>
      <c r="S903" s="366"/>
      <c r="T903" s="366"/>
      <c r="U903" s="366"/>
      <c r="V903" s="366"/>
    </row>
    <row r="904" spans="2:22" ht="12.75" customHeight="1" x14ac:dyDescent="0.25">
      <c r="B904" s="366"/>
      <c r="C904" s="366"/>
      <c r="D904" s="366"/>
      <c r="E904" s="366"/>
      <c r="F904" s="366"/>
      <c r="G904" s="366"/>
      <c r="H904" s="365"/>
      <c r="I904" s="365"/>
      <c r="J904" s="364"/>
      <c r="K904" s="364"/>
      <c r="L904" s="366"/>
      <c r="M904" s="409"/>
      <c r="N904" s="409"/>
      <c r="O904" s="409"/>
      <c r="P904" s="366"/>
      <c r="Q904" s="366"/>
      <c r="R904" s="366"/>
      <c r="S904" s="366"/>
      <c r="T904" s="366"/>
      <c r="U904" s="366"/>
      <c r="V904" s="366"/>
    </row>
    <row r="905" spans="2:22" ht="12.75" customHeight="1" x14ac:dyDescent="0.25">
      <c r="B905" s="366"/>
      <c r="C905" s="366"/>
      <c r="D905" s="366"/>
      <c r="E905" s="366"/>
      <c r="F905" s="366"/>
      <c r="G905" s="366"/>
      <c r="H905" s="365"/>
      <c r="I905" s="365"/>
      <c r="J905" s="364"/>
      <c r="K905" s="364"/>
      <c r="L905" s="366"/>
      <c r="M905" s="409"/>
      <c r="N905" s="409"/>
      <c r="O905" s="409"/>
      <c r="P905" s="366"/>
      <c r="Q905" s="366"/>
      <c r="R905" s="366"/>
      <c r="S905" s="366"/>
      <c r="T905" s="366"/>
      <c r="U905" s="366"/>
      <c r="V905" s="366"/>
    </row>
    <row r="906" spans="2:22" ht="12.75" customHeight="1" x14ac:dyDescent="0.25">
      <c r="B906" s="366"/>
      <c r="C906" s="366"/>
      <c r="D906" s="366"/>
      <c r="E906" s="366"/>
      <c r="F906" s="366"/>
      <c r="G906" s="366"/>
      <c r="H906" s="365"/>
      <c r="I906" s="365"/>
      <c r="J906" s="364"/>
      <c r="K906" s="364"/>
      <c r="L906" s="366"/>
      <c r="M906" s="409"/>
      <c r="N906" s="409"/>
      <c r="O906" s="409"/>
      <c r="P906" s="366"/>
      <c r="Q906" s="366"/>
      <c r="R906" s="366"/>
      <c r="S906" s="366"/>
      <c r="T906" s="366"/>
      <c r="U906" s="366"/>
      <c r="V906" s="366"/>
    </row>
    <row r="907" spans="2:22" ht="12.75" customHeight="1" x14ac:dyDescent="0.25">
      <c r="B907" s="366"/>
      <c r="C907" s="366"/>
      <c r="D907" s="366"/>
      <c r="E907" s="366"/>
      <c r="F907" s="366"/>
      <c r="G907" s="366"/>
      <c r="H907" s="365"/>
      <c r="I907" s="365"/>
      <c r="J907" s="364"/>
      <c r="K907" s="364"/>
      <c r="L907" s="366"/>
      <c r="M907" s="409"/>
      <c r="N907" s="409"/>
      <c r="O907" s="409"/>
      <c r="P907" s="366"/>
      <c r="Q907" s="366"/>
      <c r="R907" s="366"/>
      <c r="S907" s="366"/>
      <c r="T907" s="366"/>
      <c r="U907" s="366"/>
      <c r="V907" s="366"/>
    </row>
    <row r="908" spans="2:22" ht="12.75" customHeight="1" x14ac:dyDescent="0.25">
      <c r="B908" s="366"/>
      <c r="C908" s="366"/>
      <c r="D908" s="366"/>
      <c r="E908" s="366"/>
      <c r="F908" s="366"/>
      <c r="G908" s="366"/>
      <c r="H908" s="365"/>
      <c r="I908" s="365"/>
      <c r="J908" s="364"/>
      <c r="K908" s="364"/>
      <c r="L908" s="366"/>
      <c r="M908" s="409"/>
      <c r="N908" s="409"/>
      <c r="O908" s="409"/>
      <c r="P908" s="366"/>
      <c r="Q908" s="366"/>
      <c r="R908" s="366"/>
      <c r="S908" s="366"/>
      <c r="T908" s="366"/>
      <c r="U908" s="366"/>
      <c r="V908" s="366"/>
    </row>
    <row r="909" spans="2:22" ht="12.75" customHeight="1" x14ac:dyDescent="0.25">
      <c r="B909" s="366"/>
      <c r="C909" s="366"/>
      <c r="D909" s="366"/>
      <c r="E909" s="366"/>
      <c r="F909" s="366"/>
      <c r="G909" s="366"/>
      <c r="H909" s="365"/>
      <c r="I909" s="365"/>
      <c r="J909" s="364"/>
      <c r="K909" s="364"/>
      <c r="L909" s="366"/>
      <c r="M909" s="409"/>
      <c r="N909" s="409"/>
      <c r="O909" s="409"/>
      <c r="P909" s="366"/>
      <c r="Q909" s="366"/>
      <c r="R909" s="366"/>
      <c r="S909" s="366"/>
      <c r="T909" s="366"/>
      <c r="U909" s="366"/>
      <c r="V909" s="366"/>
    </row>
    <row r="910" spans="2:22" ht="12.75" customHeight="1" x14ac:dyDescent="0.25">
      <c r="B910" s="366"/>
      <c r="C910" s="366"/>
      <c r="D910" s="366"/>
      <c r="E910" s="366"/>
      <c r="F910" s="366"/>
      <c r="G910" s="366"/>
      <c r="H910" s="365"/>
      <c r="I910" s="365"/>
      <c r="J910" s="364"/>
      <c r="K910" s="364"/>
      <c r="L910" s="366"/>
      <c r="M910" s="409"/>
      <c r="N910" s="409"/>
      <c r="O910" s="409"/>
      <c r="P910" s="366"/>
      <c r="Q910" s="366"/>
      <c r="R910" s="366"/>
      <c r="S910" s="366"/>
      <c r="T910" s="366"/>
      <c r="U910" s="366"/>
      <c r="V910" s="366"/>
    </row>
    <row r="911" spans="2:22" ht="12.75" customHeight="1" x14ac:dyDescent="0.25">
      <c r="B911" s="366"/>
      <c r="C911" s="366"/>
      <c r="D911" s="366"/>
      <c r="E911" s="366"/>
      <c r="F911" s="366"/>
      <c r="G911" s="366"/>
      <c r="H911" s="365"/>
      <c r="I911" s="365"/>
      <c r="J911" s="364"/>
      <c r="K911" s="364"/>
      <c r="L911" s="366"/>
      <c r="M911" s="409"/>
      <c r="N911" s="409"/>
      <c r="O911" s="409"/>
      <c r="P911" s="366"/>
      <c r="Q911" s="366"/>
      <c r="R911" s="366"/>
      <c r="S911" s="366"/>
      <c r="T911" s="366"/>
      <c r="U911" s="366"/>
      <c r="V911" s="366"/>
    </row>
    <row r="912" spans="2:22" ht="12.75" customHeight="1" x14ac:dyDescent="0.25">
      <c r="B912" s="366"/>
      <c r="C912" s="366"/>
      <c r="D912" s="366"/>
      <c r="E912" s="366"/>
      <c r="F912" s="366"/>
      <c r="G912" s="366"/>
      <c r="H912" s="365"/>
      <c r="I912" s="365"/>
      <c r="J912" s="364"/>
      <c r="K912" s="364"/>
      <c r="L912" s="366"/>
      <c r="M912" s="409"/>
      <c r="N912" s="409"/>
      <c r="O912" s="409"/>
      <c r="P912" s="366"/>
      <c r="Q912" s="366"/>
      <c r="R912" s="366"/>
      <c r="S912" s="366"/>
      <c r="T912" s="366"/>
      <c r="U912" s="366"/>
      <c r="V912" s="366"/>
    </row>
    <row r="913" spans="2:22" ht="12.75" customHeight="1" x14ac:dyDescent="0.25">
      <c r="B913" s="366"/>
      <c r="C913" s="366"/>
      <c r="D913" s="366"/>
      <c r="E913" s="366"/>
      <c r="F913" s="366"/>
      <c r="G913" s="366"/>
      <c r="H913" s="365"/>
      <c r="I913" s="365"/>
      <c r="J913" s="364"/>
      <c r="K913" s="364"/>
      <c r="L913" s="366"/>
      <c r="M913" s="409"/>
      <c r="N913" s="409"/>
      <c r="O913" s="409"/>
      <c r="P913" s="366"/>
      <c r="Q913" s="366"/>
      <c r="R913" s="366"/>
      <c r="S913" s="366"/>
      <c r="T913" s="366"/>
      <c r="U913" s="366"/>
      <c r="V913" s="366"/>
    </row>
    <row r="914" spans="2:22" ht="12.75" customHeight="1" x14ac:dyDescent="0.25">
      <c r="B914" s="366"/>
      <c r="C914" s="366"/>
      <c r="D914" s="366"/>
      <c r="E914" s="366"/>
      <c r="F914" s="366"/>
      <c r="G914" s="366"/>
      <c r="H914" s="365"/>
      <c r="I914" s="365"/>
      <c r="J914" s="364"/>
      <c r="K914" s="364"/>
      <c r="L914" s="366"/>
      <c r="M914" s="409"/>
      <c r="N914" s="409"/>
      <c r="O914" s="409"/>
      <c r="P914" s="366"/>
      <c r="Q914" s="366"/>
      <c r="R914" s="366"/>
      <c r="S914" s="366"/>
      <c r="T914" s="366"/>
      <c r="U914" s="366"/>
      <c r="V914" s="366"/>
    </row>
    <row r="915" spans="2:22" ht="12.75" customHeight="1" x14ac:dyDescent="0.25">
      <c r="B915" s="366"/>
      <c r="C915" s="366"/>
      <c r="D915" s="366"/>
      <c r="E915" s="366"/>
      <c r="F915" s="366"/>
      <c r="G915" s="366"/>
      <c r="H915" s="365"/>
      <c r="I915" s="365"/>
      <c r="J915" s="364"/>
      <c r="K915" s="364"/>
      <c r="L915" s="366"/>
      <c r="M915" s="409"/>
      <c r="N915" s="409"/>
      <c r="O915" s="409"/>
      <c r="P915" s="366"/>
      <c r="Q915" s="366"/>
      <c r="R915" s="366"/>
      <c r="S915" s="366"/>
      <c r="T915" s="366"/>
      <c r="U915" s="366"/>
      <c r="V915" s="366"/>
    </row>
    <row r="916" spans="2:22" ht="12.75" customHeight="1" x14ac:dyDescent="0.25">
      <c r="B916" s="366"/>
      <c r="C916" s="366"/>
      <c r="D916" s="366"/>
      <c r="E916" s="366"/>
      <c r="F916" s="366"/>
      <c r="G916" s="366"/>
      <c r="H916" s="365"/>
      <c r="I916" s="365"/>
      <c r="J916" s="364"/>
      <c r="K916" s="364"/>
      <c r="L916" s="366"/>
      <c r="M916" s="409"/>
      <c r="N916" s="409"/>
      <c r="O916" s="409"/>
      <c r="P916" s="366"/>
      <c r="Q916" s="366"/>
      <c r="R916" s="366"/>
      <c r="S916" s="366"/>
      <c r="T916" s="366"/>
      <c r="U916" s="366"/>
      <c r="V916" s="366"/>
    </row>
    <row r="917" spans="2:22" ht="12.75" customHeight="1" x14ac:dyDescent="0.25">
      <c r="B917" s="366"/>
      <c r="C917" s="366"/>
      <c r="D917" s="366"/>
      <c r="E917" s="366"/>
      <c r="F917" s="366"/>
      <c r="G917" s="366"/>
      <c r="H917" s="365"/>
      <c r="I917" s="365"/>
      <c r="J917" s="364"/>
      <c r="K917" s="364"/>
      <c r="L917" s="366"/>
      <c r="M917" s="409"/>
      <c r="N917" s="409"/>
      <c r="O917" s="409"/>
      <c r="P917" s="366"/>
      <c r="Q917" s="366"/>
      <c r="R917" s="366"/>
      <c r="S917" s="366"/>
      <c r="T917" s="366"/>
      <c r="U917" s="366"/>
      <c r="V917" s="366"/>
    </row>
    <row r="918" spans="2:22" ht="12.75" customHeight="1" x14ac:dyDescent="0.25">
      <c r="B918" s="366"/>
      <c r="C918" s="366"/>
      <c r="D918" s="366"/>
      <c r="E918" s="366"/>
      <c r="F918" s="366"/>
      <c r="G918" s="366"/>
      <c r="H918" s="365"/>
      <c r="I918" s="365"/>
      <c r="J918" s="364"/>
      <c r="K918" s="364"/>
      <c r="L918" s="366"/>
      <c r="M918" s="409"/>
      <c r="N918" s="409"/>
      <c r="O918" s="409"/>
      <c r="P918" s="366"/>
      <c r="Q918" s="366"/>
      <c r="R918" s="366"/>
      <c r="S918" s="366"/>
      <c r="T918" s="366"/>
      <c r="U918" s="366"/>
      <c r="V918" s="366"/>
    </row>
    <row r="919" spans="2:22" ht="12.75" customHeight="1" x14ac:dyDescent="0.25">
      <c r="B919" s="366"/>
      <c r="C919" s="366"/>
      <c r="D919" s="366"/>
      <c r="E919" s="366"/>
      <c r="F919" s="366"/>
      <c r="G919" s="366"/>
      <c r="H919" s="365"/>
      <c r="I919" s="365"/>
      <c r="J919" s="364"/>
      <c r="K919" s="364"/>
      <c r="L919" s="366"/>
      <c r="M919" s="409"/>
      <c r="N919" s="409"/>
      <c r="O919" s="409"/>
      <c r="P919" s="366"/>
      <c r="Q919" s="366"/>
      <c r="R919" s="366"/>
      <c r="S919" s="366"/>
      <c r="T919" s="366"/>
      <c r="U919" s="366"/>
      <c r="V919" s="366"/>
    </row>
    <row r="920" spans="2:22" ht="12.75" customHeight="1" x14ac:dyDescent="0.25">
      <c r="B920" s="366"/>
      <c r="C920" s="366"/>
      <c r="D920" s="366"/>
      <c r="E920" s="366"/>
      <c r="F920" s="366"/>
      <c r="G920" s="366"/>
      <c r="H920" s="365"/>
      <c r="I920" s="365"/>
      <c r="J920" s="364"/>
      <c r="K920" s="364"/>
      <c r="L920" s="366"/>
      <c r="M920" s="409"/>
      <c r="N920" s="409"/>
      <c r="O920" s="409"/>
      <c r="P920" s="366"/>
      <c r="Q920" s="366"/>
      <c r="R920" s="366"/>
      <c r="S920" s="366"/>
      <c r="T920" s="366"/>
      <c r="U920" s="366"/>
      <c r="V920" s="366"/>
    </row>
    <row r="921" spans="2:22" ht="12.75" customHeight="1" x14ac:dyDescent="0.25">
      <c r="B921" s="366"/>
      <c r="C921" s="366"/>
      <c r="D921" s="366"/>
      <c r="E921" s="366"/>
      <c r="F921" s="366"/>
      <c r="G921" s="366"/>
      <c r="H921" s="365"/>
      <c r="I921" s="365"/>
      <c r="J921" s="364"/>
      <c r="K921" s="364"/>
      <c r="L921" s="366"/>
      <c r="M921" s="409"/>
      <c r="N921" s="409"/>
      <c r="O921" s="409"/>
      <c r="P921" s="366"/>
      <c r="Q921" s="366"/>
      <c r="R921" s="366"/>
      <c r="S921" s="366"/>
      <c r="T921" s="366"/>
      <c r="U921" s="366"/>
      <c r="V921" s="366"/>
    </row>
    <row r="922" spans="2:22" ht="12.75" customHeight="1" x14ac:dyDescent="0.25">
      <c r="B922" s="366"/>
      <c r="C922" s="366"/>
      <c r="D922" s="366"/>
      <c r="E922" s="366"/>
      <c r="F922" s="366"/>
      <c r="G922" s="366"/>
      <c r="H922" s="365"/>
      <c r="I922" s="365"/>
      <c r="J922" s="364"/>
      <c r="K922" s="364"/>
      <c r="L922" s="366"/>
      <c r="M922" s="409"/>
      <c r="N922" s="409"/>
      <c r="O922" s="409"/>
      <c r="P922" s="366"/>
      <c r="Q922" s="366"/>
      <c r="R922" s="366"/>
      <c r="S922" s="366"/>
      <c r="T922" s="366"/>
      <c r="U922" s="366"/>
      <c r="V922" s="366"/>
    </row>
    <row r="923" spans="2:22" ht="12.75" customHeight="1" x14ac:dyDescent="0.25">
      <c r="B923" s="366"/>
      <c r="C923" s="366"/>
      <c r="D923" s="366"/>
      <c r="E923" s="366"/>
      <c r="F923" s="366"/>
      <c r="G923" s="366"/>
      <c r="H923" s="365"/>
      <c r="I923" s="365"/>
      <c r="J923" s="364"/>
      <c r="K923" s="364"/>
      <c r="L923" s="366"/>
      <c r="M923" s="409"/>
      <c r="N923" s="409"/>
      <c r="O923" s="409"/>
      <c r="P923" s="366"/>
      <c r="Q923" s="366"/>
      <c r="R923" s="366"/>
      <c r="S923" s="366"/>
      <c r="T923" s="366"/>
      <c r="U923" s="366"/>
      <c r="V923" s="366"/>
    </row>
    <row r="924" spans="2:22" ht="12.75" customHeight="1" x14ac:dyDescent="0.25">
      <c r="B924" s="366"/>
      <c r="C924" s="366"/>
      <c r="D924" s="366"/>
      <c r="E924" s="366"/>
      <c r="F924" s="366"/>
      <c r="G924" s="366"/>
      <c r="H924" s="365"/>
      <c r="I924" s="365"/>
      <c r="J924" s="364"/>
      <c r="K924" s="364"/>
      <c r="L924" s="366"/>
      <c r="M924" s="409"/>
      <c r="N924" s="409"/>
      <c r="O924" s="409"/>
      <c r="P924" s="366"/>
      <c r="Q924" s="366"/>
      <c r="R924" s="366"/>
      <c r="S924" s="366"/>
      <c r="T924" s="366"/>
      <c r="U924" s="366"/>
      <c r="V924" s="366"/>
    </row>
    <row r="925" spans="2:22" ht="12.75" customHeight="1" x14ac:dyDescent="0.25">
      <c r="B925" s="366"/>
      <c r="C925" s="366"/>
      <c r="D925" s="366"/>
      <c r="E925" s="366"/>
      <c r="F925" s="366"/>
      <c r="G925" s="366"/>
      <c r="H925" s="365"/>
      <c r="I925" s="365"/>
      <c r="J925" s="364"/>
      <c r="K925" s="364"/>
      <c r="L925" s="366"/>
      <c r="M925" s="409"/>
      <c r="N925" s="409"/>
      <c r="O925" s="409"/>
      <c r="P925" s="366"/>
      <c r="Q925" s="366"/>
      <c r="R925" s="366"/>
      <c r="S925" s="366"/>
      <c r="T925" s="366"/>
      <c r="U925" s="366"/>
      <c r="V925" s="366"/>
    </row>
    <row r="926" spans="2:22" ht="12.75" customHeight="1" x14ac:dyDescent="0.25">
      <c r="B926" s="366"/>
      <c r="C926" s="366"/>
      <c r="D926" s="366"/>
      <c r="E926" s="366"/>
      <c r="F926" s="366"/>
      <c r="G926" s="366"/>
      <c r="H926" s="365"/>
      <c r="I926" s="365"/>
      <c r="J926" s="364"/>
      <c r="K926" s="364"/>
      <c r="L926" s="366"/>
      <c r="M926" s="409"/>
      <c r="N926" s="409"/>
      <c r="O926" s="409"/>
      <c r="P926" s="366"/>
      <c r="Q926" s="366"/>
      <c r="R926" s="366"/>
      <c r="S926" s="366"/>
      <c r="T926" s="366"/>
      <c r="U926" s="366"/>
      <c r="V926" s="366"/>
    </row>
    <row r="927" spans="2:22" ht="12.75" customHeight="1" x14ac:dyDescent="0.25">
      <c r="B927" s="366"/>
      <c r="C927" s="366"/>
      <c r="D927" s="366"/>
      <c r="E927" s="366"/>
      <c r="F927" s="366"/>
      <c r="G927" s="366"/>
      <c r="H927" s="365"/>
      <c r="I927" s="365"/>
      <c r="J927" s="364"/>
      <c r="K927" s="364"/>
      <c r="L927" s="366"/>
      <c r="M927" s="409"/>
      <c r="N927" s="409"/>
      <c r="O927" s="409"/>
      <c r="P927" s="366"/>
      <c r="Q927" s="366"/>
      <c r="R927" s="366"/>
      <c r="S927" s="366"/>
      <c r="T927" s="366"/>
      <c r="U927" s="366"/>
      <c r="V927" s="366"/>
    </row>
    <row r="928" spans="2:22" ht="12.75" customHeight="1" x14ac:dyDescent="0.25">
      <c r="B928" s="366"/>
      <c r="C928" s="366"/>
      <c r="D928" s="366"/>
      <c r="E928" s="366"/>
      <c r="F928" s="366"/>
      <c r="G928" s="366"/>
      <c r="H928" s="365"/>
      <c r="I928" s="365"/>
      <c r="J928" s="364"/>
      <c r="K928" s="364"/>
      <c r="L928" s="366"/>
      <c r="M928" s="409"/>
      <c r="N928" s="409"/>
      <c r="O928" s="409"/>
      <c r="P928" s="366"/>
      <c r="Q928" s="366"/>
      <c r="R928" s="366"/>
      <c r="S928" s="366"/>
      <c r="T928" s="366"/>
      <c r="U928" s="366"/>
      <c r="V928" s="366"/>
    </row>
    <row r="929" spans="2:22" ht="12.75" customHeight="1" x14ac:dyDescent="0.25">
      <c r="B929" s="366"/>
      <c r="C929" s="366"/>
      <c r="D929" s="366"/>
      <c r="E929" s="366"/>
      <c r="F929" s="366"/>
      <c r="G929" s="366"/>
      <c r="H929" s="365"/>
      <c r="I929" s="365"/>
      <c r="J929" s="364"/>
      <c r="K929" s="364"/>
      <c r="L929" s="366"/>
      <c r="M929" s="409"/>
      <c r="N929" s="409"/>
      <c r="O929" s="409"/>
      <c r="P929" s="366"/>
      <c r="Q929" s="366"/>
      <c r="R929" s="366"/>
      <c r="S929" s="366"/>
      <c r="T929" s="366"/>
      <c r="U929" s="366"/>
      <c r="V929" s="366"/>
    </row>
    <row r="930" spans="2:22" ht="12.75" customHeight="1" x14ac:dyDescent="0.25">
      <c r="B930" s="366"/>
      <c r="C930" s="366"/>
      <c r="D930" s="366"/>
      <c r="E930" s="366"/>
      <c r="F930" s="366"/>
      <c r="G930" s="366"/>
      <c r="H930" s="365"/>
      <c r="I930" s="365"/>
      <c r="J930" s="364"/>
      <c r="K930" s="364"/>
      <c r="L930" s="366"/>
      <c r="M930" s="409"/>
      <c r="N930" s="409"/>
      <c r="O930" s="409"/>
      <c r="P930" s="366"/>
      <c r="Q930" s="366"/>
      <c r="R930" s="366"/>
      <c r="S930" s="366"/>
      <c r="T930" s="366"/>
      <c r="U930" s="366"/>
      <c r="V930" s="366"/>
    </row>
    <row r="931" spans="2:22" ht="12.75" customHeight="1" x14ac:dyDescent="0.25">
      <c r="B931" s="366"/>
      <c r="C931" s="366"/>
      <c r="D931" s="366"/>
      <c r="E931" s="366"/>
      <c r="F931" s="366"/>
      <c r="G931" s="366"/>
      <c r="H931" s="365"/>
      <c r="I931" s="365"/>
      <c r="J931" s="364"/>
      <c r="K931" s="364"/>
      <c r="L931" s="366"/>
      <c r="M931" s="409"/>
      <c r="N931" s="409"/>
      <c r="O931" s="409"/>
      <c r="P931" s="366"/>
      <c r="Q931" s="366"/>
      <c r="R931" s="366"/>
      <c r="S931" s="366"/>
      <c r="T931" s="366"/>
      <c r="U931" s="366"/>
      <c r="V931" s="366"/>
    </row>
    <row r="932" spans="2:22" ht="12.75" customHeight="1" x14ac:dyDescent="0.25">
      <c r="B932" s="366"/>
      <c r="C932" s="366"/>
      <c r="D932" s="366"/>
      <c r="E932" s="366"/>
      <c r="F932" s="366"/>
      <c r="G932" s="366"/>
      <c r="H932" s="365"/>
      <c r="I932" s="365"/>
      <c r="J932" s="364"/>
      <c r="K932" s="364"/>
      <c r="L932" s="366"/>
      <c r="M932" s="409"/>
      <c r="N932" s="409"/>
      <c r="O932" s="409"/>
      <c r="P932" s="366"/>
      <c r="Q932" s="366"/>
      <c r="R932" s="366"/>
      <c r="S932" s="366"/>
      <c r="T932" s="366"/>
      <c r="U932" s="366"/>
      <c r="V932" s="366"/>
    </row>
    <row r="933" spans="2:22" ht="12.75" customHeight="1" x14ac:dyDescent="0.25">
      <c r="B933" s="366"/>
      <c r="C933" s="366"/>
      <c r="D933" s="366"/>
      <c r="E933" s="366"/>
      <c r="F933" s="366"/>
      <c r="G933" s="366"/>
      <c r="H933" s="365"/>
      <c r="I933" s="365"/>
      <c r="J933" s="364"/>
      <c r="K933" s="364"/>
      <c r="L933" s="366"/>
      <c r="M933" s="409"/>
      <c r="N933" s="409"/>
      <c r="O933" s="409"/>
      <c r="P933" s="366"/>
      <c r="Q933" s="366"/>
      <c r="R933" s="366"/>
      <c r="S933" s="366"/>
      <c r="T933" s="366"/>
      <c r="U933" s="366"/>
      <c r="V933" s="366"/>
    </row>
    <row r="934" spans="2:22" ht="12.75" customHeight="1" x14ac:dyDescent="0.25">
      <c r="B934" s="366"/>
      <c r="C934" s="366"/>
      <c r="D934" s="366"/>
      <c r="E934" s="366"/>
      <c r="F934" s="366"/>
      <c r="G934" s="366"/>
      <c r="H934" s="365"/>
      <c r="I934" s="365"/>
      <c r="J934" s="364"/>
      <c r="K934" s="364"/>
      <c r="L934" s="366"/>
      <c r="M934" s="409"/>
      <c r="N934" s="409"/>
      <c r="O934" s="409"/>
      <c r="P934" s="366"/>
      <c r="Q934" s="366"/>
      <c r="R934" s="366"/>
      <c r="S934" s="366"/>
      <c r="T934" s="366"/>
      <c r="U934" s="366"/>
      <c r="V934" s="366"/>
    </row>
    <row r="935" spans="2:22" ht="12.75" customHeight="1" x14ac:dyDescent="0.25">
      <c r="B935" s="366"/>
      <c r="C935" s="366"/>
      <c r="D935" s="366"/>
      <c r="E935" s="366"/>
      <c r="F935" s="366"/>
      <c r="G935" s="366"/>
      <c r="H935" s="365"/>
      <c r="I935" s="365"/>
      <c r="J935" s="364"/>
      <c r="K935" s="364"/>
      <c r="L935" s="366"/>
      <c r="M935" s="409"/>
      <c r="N935" s="409"/>
      <c r="O935" s="409"/>
      <c r="P935" s="366"/>
      <c r="Q935" s="366"/>
      <c r="R935" s="366"/>
      <c r="S935" s="366"/>
      <c r="T935" s="366"/>
      <c r="U935" s="366"/>
      <c r="V935" s="366"/>
    </row>
    <row r="936" spans="2:22" ht="12.75" customHeight="1" x14ac:dyDescent="0.25">
      <c r="B936" s="366"/>
      <c r="C936" s="366"/>
      <c r="D936" s="366"/>
      <c r="E936" s="366"/>
      <c r="F936" s="366"/>
      <c r="G936" s="366"/>
      <c r="H936" s="365"/>
      <c r="I936" s="365"/>
      <c r="J936" s="364"/>
      <c r="K936" s="364"/>
      <c r="L936" s="366"/>
      <c r="M936" s="409"/>
      <c r="N936" s="409"/>
      <c r="O936" s="409"/>
      <c r="P936" s="366"/>
      <c r="Q936" s="366"/>
      <c r="R936" s="366"/>
      <c r="S936" s="366"/>
      <c r="T936" s="366"/>
      <c r="U936" s="366"/>
      <c r="V936" s="366"/>
    </row>
    <row r="937" spans="2:22" ht="12.75" customHeight="1" x14ac:dyDescent="0.25">
      <c r="B937" s="366"/>
      <c r="C937" s="366"/>
      <c r="D937" s="366"/>
      <c r="E937" s="366"/>
      <c r="F937" s="366"/>
      <c r="G937" s="366"/>
      <c r="H937" s="365"/>
      <c r="I937" s="365"/>
      <c r="J937" s="364"/>
      <c r="K937" s="364"/>
      <c r="L937" s="366"/>
      <c r="M937" s="409"/>
      <c r="N937" s="409"/>
      <c r="O937" s="409"/>
      <c r="P937" s="366"/>
      <c r="Q937" s="366"/>
      <c r="R937" s="366"/>
      <c r="S937" s="366"/>
      <c r="T937" s="366"/>
      <c r="U937" s="366"/>
      <c r="V937" s="366"/>
    </row>
    <row r="938" spans="2:22" ht="12.75" customHeight="1" x14ac:dyDescent="0.25">
      <c r="B938" s="366"/>
      <c r="C938" s="366"/>
      <c r="D938" s="366"/>
      <c r="E938" s="366"/>
      <c r="F938" s="366"/>
      <c r="G938" s="366"/>
      <c r="H938" s="365"/>
      <c r="I938" s="365"/>
      <c r="J938" s="364"/>
      <c r="K938" s="364"/>
      <c r="L938" s="366"/>
      <c r="M938" s="409"/>
      <c r="N938" s="409"/>
      <c r="O938" s="409"/>
      <c r="P938" s="366"/>
      <c r="Q938" s="366"/>
      <c r="R938" s="366"/>
      <c r="S938" s="366"/>
      <c r="T938" s="366"/>
      <c r="U938" s="366"/>
      <c r="V938" s="366"/>
    </row>
    <row r="939" spans="2:22" ht="12.75" customHeight="1" x14ac:dyDescent="0.25">
      <c r="B939" s="366"/>
      <c r="C939" s="366"/>
      <c r="D939" s="366"/>
      <c r="E939" s="366"/>
      <c r="F939" s="366"/>
      <c r="G939" s="366"/>
      <c r="H939" s="365"/>
      <c r="I939" s="365"/>
      <c r="J939" s="364"/>
      <c r="K939" s="364"/>
      <c r="L939" s="366"/>
      <c r="M939" s="409"/>
      <c r="N939" s="409"/>
      <c r="O939" s="409"/>
      <c r="P939" s="366"/>
      <c r="Q939" s="366"/>
      <c r="R939" s="366"/>
      <c r="S939" s="366"/>
      <c r="T939" s="366"/>
      <c r="U939" s="366"/>
      <c r="V939" s="366"/>
    </row>
    <row r="940" spans="2:22" ht="12.75" customHeight="1" x14ac:dyDescent="0.25">
      <c r="B940" s="366"/>
      <c r="C940" s="366"/>
      <c r="D940" s="366"/>
      <c r="E940" s="366"/>
      <c r="F940" s="366"/>
      <c r="G940" s="366"/>
      <c r="H940" s="365"/>
      <c r="I940" s="365"/>
      <c r="J940" s="364"/>
      <c r="K940" s="364"/>
      <c r="L940" s="366"/>
      <c r="M940" s="409"/>
      <c r="N940" s="409"/>
      <c r="O940" s="409"/>
      <c r="P940" s="366"/>
      <c r="Q940" s="366"/>
      <c r="R940" s="366"/>
      <c r="S940" s="366"/>
      <c r="T940" s="366"/>
      <c r="U940" s="366"/>
      <c r="V940" s="366"/>
    </row>
    <row r="941" spans="2:22" ht="12.75" customHeight="1" x14ac:dyDescent="0.25">
      <c r="B941" s="366"/>
      <c r="C941" s="366"/>
      <c r="D941" s="366"/>
      <c r="E941" s="366"/>
      <c r="F941" s="366"/>
      <c r="G941" s="366"/>
      <c r="H941" s="365"/>
      <c r="I941" s="365"/>
      <c r="J941" s="364"/>
      <c r="K941" s="364"/>
      <c r="L941" s="366"/>
      <c r="M941" s="409"/>
      <c r="N941" s="409"/>
      <c r="O941" s="409"/>
      <c r="P941" s="366"/>
      <c r="Q941" s="366"/>
      <c r="R941" s="366"/>
      <c r="S941" s="366"/>
      <c r="T941" s="366"/>
      <c r="U941" s="366"/>
      <c r="V941" s="366"/>
    </row>
    <row r="942" spans="2:22" ht="12.75" customHeight="1" x14ac:dyDescent="0.25">
      <c r="B942" s="366"/>
      <c r="C942" s="366"/>
      <c r="D942" s="366"/>
      <c r="E942" s="366"/>
      <c r="F942" s="366"/>
      <c r="G942" s="366"/>
      <c r="H942" s="365"/>
      <c r="I942" s="365"/>
      <c r="J942" s="364"/>
      <c r="K942" s="364"/>
      <c r="L942" s="366"/>
      <c r="M942" s="409"/>
      <c r="N942" s="409"/>
      <c r="O942" s="409"/>
      <c r="P942" s="366"/>
      <c r="Q942" s="366"/>
      <c r="R942" s="366"/>
      <c r="S942" s="366"/>
      <c r="T942" s="366"/>
      <c r="U942" s="366"/>
      <c r="V942" s="366"/>
    </row>
    <row r="943" spans="2:22" ht="12.75" customHeight="1" x14ac:dyDescent="0.25">
      <c r="B943" s="366"/>
      <c r="C943" s="366"/>
      <c r="D943" s="366"/>
      <c r="E943" s="366"/>
      <c r="F943" s="366"/>
      <c r="G943" s="366"/>
      <c r="H943" s="365"/>
      <c r="I943" s="365"/>
      <c r="J943" s="364"/>
      <c r="K943" s="364"/>
      <c r="L943" s="366"/>
      <c r="M943" s="409"/>
      <c r="N943" s="409"/>
      <c r="O943" s="409"/>
      <c r="P943" s="366"/>
      <c r="Q943" s="366"/>
      <c r="R943" s="366"/>
      <c r="S943" s="366"/>
      <c r="T943" s="366"/>
      <c r="U943" s="366"/>
      <c r="V943" s="366"/>
    </row>
    <row r="944" spans="2:22" ht="12.75" customHeight="1" x14ac:dyDescent="0.25">
      <c r="B944" s="366"/>
      <c r="C944" s="366"/>
      <c r="D944" s="366"/>
      <c r="E944" s="366"/>
      <c r="F944" s="366"/>
      <c r="G944" s="366"/>
      <c r="H944" s="365"/>
      <c r="I944" s="365"/>
      <c r="J944" s="364"/>
      <c r="K944" s="364"/>
      <c r="L944" s="366"/>
      <c r="M944" s="409"/>
      <c r="N944" s="409"/>
      <c r="O944" s="409"/>
      <c r="P944" s="366"/>
      <c r="Q944" s="366"/>
      <c r="R944" s="366"/>
      <c r="S944" s="366"/>
      <c r="T944" s="366"/>
      <c r="U944" s="366"/>
      <c r="V944" s="366"/>
    </row>
    <row r="945" spans="2:22" ht="12.75" customHeight="1" x14ac:dyDescent="0.25">
      <c r="B945" s="366"/>
      <c r="C945" s="366"/>
      <c r="D945" s="366"/>
      <c r="E945" s="366"/>
      <c r="F945" s="366"/>
      <c r="G945" s="366"/>
      <c r="H945" s="365"/>
      <c r="I945" s="365"/>
      <c r="J945" s="364"/>
      <c r="K945" s="364"/>
      <c r="L945" s="366"/>
      <c r="M945" s="409"/>
      <c r="N945" s="409"/>
      <c r="O945" s="409"/>
      <c r="P945" s="366"/>
      <c r="Q945" s="366"/>
      <c r="R945" s="366"/>
      <c r="S945" s="366"/>
      <c r="T945" s="366"/>
      <c r="U945" s="366"/>
      <c r="V945" s="366"/>
    </row>
    <row r="946" spans="2:22" ht="12.75" customHeight="1" x14ac:dyDescent="0.25">
      <c r="B946" s="366"/>
      <c r="C946" s="366"/>
      <c r="D946" s="366"/>
      <c r="E946" s="366"/>
      <c r="F946" s="366"/>
      <c r="G946" s="366"/>
      <c r="H946" s="365"/>
      <c r="I946" s="365"/>
      <c r="J946" s="364"/>
      <c r="K946" s="364"/>
      <c r="L946" s="366"/>
      <c r="M946" s="409"/>
      <c r="N946" s="409"/>
      <c r="O946" s="409"/>
      <c r="P946" s="366"/>
      <c r="Q946" s="366"/>
      <c r="R946" s="366"/>
      <c r="S946" s="366"/>
      <c r="T946" s="366"/>
      <c r="U946" s="366"/>
      <c r="V946" s="366"/>
    </row>
    <row r="947" spans="2:22" ht="12.75" customHeight="1" x14ac:dyDescent="0.25">
      <c r="B947" s="366"/>
      <c r="C947" s="366"/>
      <c r="D947" s="366"/>
      <c r="E947" s="366"/>
      <c r="F947" s="366"/>
      <c r="G947" s="366"/>
      <c r="H947" s="365"/>
      <c r="I947" s="365"/>
      <c r="J947" s="364"/>
      <c r="K947" s="364"/>
      <c r="L947" s="366"/>
      <c r="M947" s="409"/>
      <c r="N947" s="409"/>
      <c r="O947" s="409"/>
      <c r="P947" s="366"/>
      <c r="Q947" s="366"/>
      <c r="R947" s="366"/>
      <c r="S947" s="366"/>
      <c r="T947" s="366"/>
      <c r="U947" s="366"/>
      <c r="V947" s="366"/>
    </row>
    <row r="948" spans="2:22" ht="12.75" customHeight="1" x14ac:dyDescent="0.25">
      <c r="B948" s="366"/>
      <c r="C948" s="366"/>
      <c r="D948" s="366"/>
      <c r="E948" s="366"/>
      <c r="F948" s="366"/>
      <c r="G948" s="366"/>
      <c r="H948" s="365"/>
      <c r="I948" s="365"/>
      <c r="J948" s="364"/>
      <c r="K948" s="364"/>
      <c r="L948" s="366"/>
      <c r="M948" s="409"/>
      <c r="N948" s="409"/>
      <c r="O948" s="409"/>
      <c r="P948" s="366"/>
      <c r="Q948" s="366"/>
      <c r="R948" s="366"/>
      <c r="S948" s="366"/>
      <c r="T948" s="366"/>
      <c r="U948" s="366"/>
      <c r="V948" s="366"/>
    </row>
    <row r="949" spans="2:22" ht="12.75" customHeight="1" x14ac:dyDescent="0.25">
      <c r="B949" s="366"/>
      <c r="C949" s="366"/>
      <c r="D949" s="366"/>
      <c r="E949" s="366"/>
      <c r="F949" s="366"/>
      <c r="G949" s="366"/>
      <c r="H949" s="365"/>
      <c r="I949" s="365"/>
      <c r="J949" s="364"/>
      <c r="K949" s="364"/>
      <c r="L949" s="366"/>
      <c r="M949" s="409"/>
      <c r="N949" s="409"/>
      <c r="O949" s="409"/>
      <c r="P949" s="366"/>
      <c r="Q949" s="366"/>
      <c r="R949" s="366"/>
      <c r="S949" s="366"/>
      <c r="T949" s="366"/>
      <c r="U949" s="366"/>
      <c r="V949" s="366"/>
    </row>
    <row r="950" spans="2:22" ht="12.75" customHeight="1" x14ac:dyDescent="0.25">
      <c r="B950" s="366"/>
      <c r="C950" s="366"/>
      <c r="D950" s="366"/>
      <c r="E950" s="366"/>
      <c r="F950" s="366"/>
      <c r="G950" s="366"/>
      <c r="H950" s="365"/>
      <c r="I950" s="365"/>
      <c r="J950" s="364"/>
      <c r="K950" s="364"/>
      <c r="L950" s="366"/>
      <c r="M950" s="409"/>
      <c r="N950" s="409"/>
      <c r="O950" s="409"/>
      <c r="P950" s="366"/>
      <c r="Q950" s="366"/>
      <c r="R950" s="366"/>
      <c r="S950" s="366"/>
      <c r="T950" s="366"/>
      <c r="U950" s="366"/>
      <c r="V950" s="366"/>
    </row>
    <row r="951" spans="2:22" ht="12.75" customHeight="1" x14ac:dyDescent="0.25">
      <c r="B951" s="366"/>
      <c r="C951" s="366"/>
      <c r="D951" s="366"/>
      <c r="E951" s="366"/>
      <c r="F951" s="366"/>
      <c r="G951" s="366"/>
      <c r="H951" s="365"/>
      <c r="I951" s="365"/>
      <c r="J951" s="364"/>
      <c r="K951" s="364"/>
      <c r="L951" s="366"/>
      <c r="M951" s="409"/>
      <c r="N951" s="409"/>
      <c r="O951" s="409"/>
      <c r="P951" s="366"/>
      <c r="Q951" s="366"/>
      <c r="R951" s="366"/>
      <c r="S951" s="366"/>
      <c r="T951" s="366"/>
      <c r="U951" s="366"/>
      <c r="V951" s="366"/>
    </row>
    <row r="952" spans="2:22" ht="12.75" customHeight="1" x14ac:dyDescent="0.25">
      <c r="B952" s="366"/>
      <c r="C952" s="366"/>
      <c r="D952" s="366"/>
      <c r="E952" s="366"/>
      <c r="F952" s="366"/>
      <c r="G952" s="366"/>
      <c r="H952" s="365"/>
      <c r="I952" s="365"/>
      <c r="J952" s="364"/>
      <c r="K952" s="364"/>
      <c r="L952" s="366"/>
      <c r="M952" s="409"/>
      <c r="N952" s="409"/>
      <c r="O952" s="409"/>
      <c r="P952" s="366"/>
      <c r="Q952" s="366"/>
      <c r="R952" s="366"/>
      <c r="S952" s="366"/>
      <c r="T952" s="366"/>
      <c r="U952" s="366"/>
      <c r="V952" s="366"/>
    </row>
    <row r="953" spans="2:22" ht="12.75" customHeight="1" x14ac:dyDescent="0.25">
      <c r="B953" s="366"/>
      <c r="C953" s="366"/>
      <c r="D953" s="366"/>
      <c r="E953" s="366"/>
      <c r="F953" s="366"/>
      <c r="G953" s="366"/>
      <c r="H953" s="365"/>
      <c r="I953" s="365"/>
      <c r="J953" s="364"/>
      <c r="K953" s="364"/>
      <c r="L953" s="366"/>
      <c r="M953" s="409"/>
      <c r="N953" s="409"/>
      <c r="O953" s="409"/>
      <c r="P953" s="366"/>
      <c r="Q953" s="366"/>
      <c r="R953" s="366"/>
      <c r="S953" s="366"/>
      <c r="T953" s="366"/>
      <c r="U953" s="366"/>
      <c r="V953" s="366"/>
    </row>
    <row r="954" spans="2:22" ht="12.75" customHeight="1" x14ac:dyDescent="0.25">
      <c r="B954" s="366"/>
      <c r="C954" s="366"/>
      <c r="D954" s="366"/>
      <c r="E954" s="366"/>
      <c r="F954" s="366"/>
      <c r="G954" s="366"/>
      <c r="H954" s="365"/>
      <c r="I954" s="365"/>
      <c r="J954" s="364"/>
      <c r="K954" s="364"/>
      <c r="L954" s="366"/>
      <c r="M954" s="409"/>
      <c r="N954" s="409"/>
      <c r="O954" s="409"/>
      <c r="P954" s="366"/>
      <c r="Q954" s="366"/>
      <c r="R954" s="366"/>
      <c r="S954" s="366"/>
      <c r="T954" s="366"/>
      <c r="U954" s="366"/>
      <c r="V954" s="366"/>
    </row>
    <row r="955" spans="2:22" ht="12.75" customHeight="1" x14ac:dyDescent="0.25">
      <c r="B955" s="366"/>
      <c r="C955" s="366"/>
      <c r="D955" s="366"/>
      <c r="E955" s="366"/>
      <c r="F955" s="366"/>
      <c r="G955" s="366"/>
      <c r="H955" s="365"/>
      <c r="I955" s="365"/>
      <c r="J955" s="364"/>
      <c r="K955" s="364"/>
      <c r="L955" s="366"/>
      <c r="M955" s="409"/>
      <c r="N955" s="409"/>
      <c r="O955" s="409"/>
      <c r="P955" s="366"/>
      <c r="Q955" s="366"/>
      <c r="R955" s="366"/>
      <c r="S955" s="366"/>
      <c r="T955" s="366"/>
      <c r="U955" s="366"/>
      <c r="V955" s="366"/>
    </row>
    <row r="956" spans="2:22" ht="12.75" customHeight="1" x14ac:dyDescent="0.25">
      <c r="B956" s="366"/>
      <c r="C956" s="366"/>
      <c r="D956" s="366"/>
      <c r="E956" s="366"/>
      <c r="F956" s="366"/>
      <c r="G956" s="366"/>
      <c r="H956" s="365"/>
      <c r="I956" s="365"/>
      <c r="J956" s="364"/>
      <c r="K956" s="364"/>
      <c r="L956" s="366"/>
      <c r="M956" s="409"/>
      <c r="N956" s="409"/>
      <c r="O956" s="409"/>
      <c r="P956" s="366"/>
      <c r="Q956" s="366"/>
      <c r="R956" s="366"/>
      <c r="S956" s="366"/>
      <c r="T956" s="366"/>
      <c r="U956" s="366"/>
      <c r="V956" s="366"/>
    </row>
    <row r="957" spans="2:22" ht="12.75" customHeight="1" x14ac:dyDescent="0.25">
      <c r="B957" s="366"/>
      <c r="C957" s="366"/>
      <c r="D957" s="366"/>
      <c r="E957" s="366"/>
      <c r="F957" s="366"/>
      <c r="G957" s="366"/>
      <c r="H957" s="365"/>
      <c r="I957" s="365"/>
      <c r="J957" s="364"/>
      <c r="K957" s="364"/>
      <c r="L957" s="366"/>
      <c r="M957" s="409"/>
      <c r="N957" s="409"/>
      <c r="O957" s="409"/>
      <c r="P957" s="366"/>
      <c r="Q957" s="366"/>
      <c r="R957" s="366"/>
      <c r="S957" s="366"/>
      <c r="T957" s="366"/>
      <c r="U957" s="366"/>
      <c r="V957" s="366"/>
    </row>
    <row r="958" spans="2:22" ht="12.75" customHeight="1" x14ac:dyDescent="0.25">
      <c r="B958" s="366"/>
      <c r="C958" s="366"/>
      <c r="D958" s="366"/>
      <c r="E958" s="366"/>
      <c r="F958" s="366"/>
      <c r="G958" s="366"/>
      <c r="H958" s="365"/>
      <c r="I958" s="365"/>
      <c r="J958" s="364"/>
      <c r="K958" s="364"/>
      <c r="L958" s="366"/>
      <c r="M958" s="409"/>
      <c r="N958" s="409"/>
      <c r="O958" s="409"/>
      <c r="P958" s="366"/>
      <c r="Q958" s="366"/>
      <c r="R958" s="366"/>
      <c r="S958" s="366"/>
      <c r="T958" s="366"/>
      <c r="U958" s="366"/>
      <c r="V958" s="366"/>
    </row>
    <row r="959" spans="2:22" ht="12.75" customHeight="1" x14ac:dyDescent="0.25">
      <c r="B959" s="366"/>
      <c r="C959" s="366"/>
      <c r="D959" s="366"/>
      <c r="E959" s="366"/>
      <c r="F959" s="366"/>
      <c r="G959" s="366"/>
      <c r="H959" s="365"/>
      <c r="I959" s="365"/>
      <c r="J959" s="364"/>
      <c r="K959" s="364"/>
      <c r="L959" s="366"/>
      <c r="M959" s="409"/>
      <c r="N959" s="409"/>
      <c r="O959" s="409"/>
      <c r="P959" s="366"/>
      <c r="Q959" s="366"/>
      <c r="R959" s="366"/>
      <c r="S959" s="366"/>
      <c r="T959" s="366"/>
      <c r="U959" s="366"/>
      <c r="V959" s="366"/>
    </row>
    <row r="960" spans="2:22" ht="12.75" customHeight="1" x14ac:dyDescent="0.25">
      <c r="B960" s="366"/>
      <c r="C960" s="366"/>
      <c r="D960" s="366"/>
      <c r="E960" s="366"/>
      <c r="F960" s="366"/>
      <c r="G960" s="366"/>
      <c r="H960" s="365"/>
      <c r="I960" s="365"/>
      <c r="J960" s="364"/>
      <c r="K960" s="364"/>
      <c r="L960" s="366"/>
      <c r="M960" s="409"/>
      <c r="N960" s="409"/>
      <c r="O960" s="409"/>
      <c r="P960" s="366"/>
      <c r="Q960" s="366"/>
      <c r="R960" s="366"/>
      <c r="S960" s="366"/>
      <c r="T960" s="366"/>
      <c r="U960" s="366"/>
      <c r="V960" s="366"/>
    </row>
    <row r="961" spans="2:22" ht="12.75" customHeight="1" x14ac:dyDescent="0.25">
      <c r="B961" s="366"/>
      <c r="C961" s="366"/>
      <c r="D961" s="366"/>
      <c r="E961" s="366"/>
      <c r="F961" s="366"/>
      <c r="G961" s="366"/>
      <c r="H961" s="365"/>
      <c r="I961" s="365"/>
      <c r="J961" s="364"/>
      <c r="K961" s="364"/>
      <c r="L961" s="366"/>
      <c r="M961" s="409"/>
      <c r="N961" s="409"/>
      <c r="O961" s="409"/>
      <c r="P961" s="366"/>
      <c r="Q961" s="366"/>
      <c r="R961" s="366"/>
      <c r="S961" s="366"/>
      <c r="T961" s="366"/>
      <c r="U961" s="366"/>
      <c r="V961" s="366"/>
    </row>
    <row r="962" spans="2:22" ht="12.75" customHeight="1" x14ac:dyDescent="0.25">
      <c r="B962" s="366"/>
      <c r="C962" s="366"/>
      <c r="D962" s="366"/>
      <c r="E962" s="366"/>
      <c r="F962" s="366"/>
      <c r="G962" s="366"/>
      <c r="H962" s="365"/>
      <c r="I962" s="365"/>
      <c r="J962" s="364"/>
      <c r="K962" s="364"/>
      <c r="L962" s="366"/>
      <c r="M962" s="409"/>
      <c r="N962" s="409"/>
      <c r="O962" s="409"/>
      <c r="P962" s="366"/>
      <c r="Q962" s="366"/>
      <c r="R962" s="366"/>
      <c r="S962" s="366"/>
      <c r="T962" s="366"/>
      <c r="U962" s="366"/>
      <c r="V962" s="366"/>
    </row>
    <row r="963" spans="2:22" ht="12.75" customHeight="1" x14ac:dyDescent="0.25">
      <c r="B963" s="366"/>
      <c r="C963" s="366"/>
      <c r="D963" s="366"/>
      <c r="E963" s="366"/>
      <c r="F963" s="366"/>
      <c r="G963" s="366"/>
      <c r="H963" s="365"/>
      <c r="I963" s="365"/>
      <c r="J963" s="364"/>
      <c r="K963" s="364"/>
      <c r="L963" s="366"/>
      <c r="M963" s="409"/>
      <c r="N963" s="409"/>
      <c r="O963" s="409"/>
      <c r="P963" s="366"/>
      <c r="Q963" s="366"/>
      <c r="R963" s="366"/>
      <c r="S963" s="366"/>
      <c r="T963" s="366"/>
      <c r="U963" s="366"/>
      <c r="V963" s="366"/>
    </row>
    <row r="964" spans="2:22" ht="12.75" customHeight="1" x14ac:dyDescent="0.25">
      <c r="B964" s="366"/>
      <c r="C964" s="366"/>
      <c r="D964" s="366"/>
      <c r="E964" s="366"/>
      <c r="F964" s="366"/>
      <c r="G964" s="366"/>
      <c r="H964" s="365"/>
      <c r="I964" s="365"/>
      <c r="J964" s="364"/>
      <c r="K964" s="364"/>
      <c r="L964" s="366"/>
      <c r="M964" s="409"/>
      <c r="N964" s="409"/>
      <c r="O964" s="409"/>
      <c r="P964" s="366"/>
      <c r="Q964" s="366"/>
      <c r="R964" s="366"/>
      <c r="S964" s="366"/>
      <c r="T964" s="366"/>
      <c r="U964" s="366"/>
      <c r="V964" s="366"/>
    </row>
    <row r="965" spans="2:22" ht="12.75" customHeight="1" x14ac:dyDescent="0.25">
      <c r="B965" s="366"/>
      <c r="C965" s="366"/>
      <c r="D965" s="366"/>
      <c r="E965" s="366"/>
      <c r="F965" s="366"/>
      <c r="G965" s="366"/>
      <c r="H965" s="365"/>
      <c r="I965" s="365"/>
      <c r="J965" s="364"/>
      <c r="K965" s="364"/>
      <c r="L965" s="366"/>
      <c r="M965" s="409"/>
      <c r="N965" s="409"/>
      <c r="O965" s="409"/>
      <c r="P965" s="366"/>
      <c r="Q965" s="366"/>
      <c r="R965" s="366"/>
      <c r="S965" s="366"/>
      <c r="T965" s="366"/>
      <c r="U965" s="366"/>
      <c r="V965" s="366"/>
    </row>
    <row r="966" spans="2:22" ht="12.75" customHeight="1" x14ac:dyDescent="0.25">
      <c r="B966" s="366"/>
      <c r="C966" s="366"/>
      <c r="D966" s="366"/>
      <c r="E966" s="366"/>
      <c r="F966" s="366"/>
      <c r="G966" s="366"/>
      <c r="H966" s="365"/>
      <c r="I966" s="365"/>
      <c r="J966" s="364"/>
      <c r="K966" s="364"/>
      <c r="L966" s="366"/>
      <c r="M966" s="409"/>
      <c r="N966" s="409"/>
      <c r="O966" s="409"/>
      <c r="P966" s="366"/>
      <c r="Q966" s="366"/>
      <c r="R966" s="366"/>
      <c r="S966" s="366"/>
      <c r="T966" s="366"/>
      <c r="U966" s="366"/>
      <c r="V966" s="366"/>
    </row>
    <row r="967" spans="2:22" ht="12.75" customHeight="1" x14ac:dyDescent="0.25">
      <c r="B967" s="366"/>
      <c r="C967" s="366"/>
      <c r="D967" s="366"/>
      <c r="E967" s="366"/>
      <c r="F967" s="366"/>
      <c r="G967" s="366"/>
      <c r="H967" s="365"/>
      <c r="I967" s="365"/>
      <c r="J967" s="364"/>
      <c r="K967" s="364"/>
      <c r="L967" s="366"/>
      <c r="M967" s="409"/>
      <c r="N967" s="409"/>
      <c r="O967" s="409"/>
      <c r="P967" s="366"/>
      <c r="Q967" s="366"/>
      <c r="R967" s="366"/>
      <c r="S967" s="366"/>
      <c r="T967" s="366"/>
      <c r="U967" s="366"/>
      <c r="V967" s="366"/>
    </row>
    <row r="968" spans="2:22" ht="12.75" customHeight="1" x14ac:dyDescent="0.25">
      <c r="B968" s="366"/>
      <c r="C968" s="366"/>
      <c r="D968" s="366"/>
      <c r="E968" s="366"/>
      <c r="F968" s="366"/>
      <c r="G968" s="366"/>
      <c r="H968" s="365"/>
      <c r="I968" s="365"/>
      <c r="J968" s="364"/>
      <c r="K968" s="364"/>
      <c r="L968" s="366"/>
      <c r="M968" s="409"/>
      <c r="N968" s="409"/>
      <c r="O968" s="409"/>
      <c r="P968" s="366"/>
      <c r="Q968" s="366"/>
      <c r="R968" s="366"/>
      <c r="S968" s="366"/>
      <c r="T968" s="366"/>
      <c r="U968" s="366"/>
      <c r="V968" s="366"/>
    </row>
    <row r="969" spans="2:22" ht="12.75" customHeight="1" x14ac:dyDescent="0.25">
      <c r="B969" s="366"/>
      <c r="C969" s="366"/>
      <c r="D969" s="366"/>
      <c r="E969" s="366"/>
      <c r="F969" s="366"/>
      <c r="G969" s="366"/>
      <c r="H969" s="365"/>
      <c r="I969" s="365"/>
      <c r="J969" s="364"/>
      <c r="K969" s="364"/>
      <c r="L969" s="366"/>
      <c r="M969" s="409"/>
      <c r="N969" s="409"/>
      <c r="O969" s="409"/>
      <c r="P969" s="366"/>
      <c r="Q969" s="366"/>
      <c r="R969" s="366"/>
      <c r="S969" s="366"/>
      <c r="T969" s="366"/>
      <c r="U969" s="366"/>
      <c r="V969" s="366"/>
    </row>
    <row r="970" spans="2:22" ht="12.75" customHeight="1" x14ac:dyDescent="0.25">
      <c r="B970" s="366"/>
      <c r="C970" s="366"/>
      <c r="D970" s="366"/>
      <c r="E970" s="366"/>
      <c r="F970" s="366"/>
      <c r="G970" s="366"/>
      <c r="H970" s="365"/>
      <c r="I970" s="365"/>
      <c r="J970" s="364"/>
      <c r="K970" s="364"/>
      <c r="L970" s="366"/>
      <c r="M970" s="409"/>
      <c r="N970" s="409"/>
      <c r="O970" s="409"/>
      <c r="P970" s="366"/>
      <c r="Q970" s="366"/>
      <c r="R970" s="366"/>
      <c r="S970" s="366"/>
      <c r="T970" s="366"/>
      <c r="U970" s="366"/>
      <c r="V970" s="366"/>
    </row>
    <row r="971" spans="2:22" ht="12.75" customHeight="1" x14ac:dyDescent="0.25">
      <c r="B971" s="366"/>
      <c r="C971" s="366"/>
      <c r="D971" s="366"/>
      <c r="E971" s="366"/>
      <c r="F971" s="366"/>
      <c r="G971" s="366"/>
      <c r="H971" s="365"/>
      <c r="I971" s="365"/>
      <c r="J971" s="364"/>
      <c r="K971" s="364"/>
      <c r="L971" s="366"/>
      <c r="M971" s="409"/>
      <c r="N971" s="409"/>
      <c r="O971" s="409"/>
      <c r="P971" s="366"/>
      <c r="Q971" s="366"/>
      <c r="R971" s="366"/>
      <c r="S971" s="366"/>
      <c r="T971" s="366"/>
      <c r="U971" s="366"/>
      <c r="V971" s="366"/>
    </row>
    <row r="972" spans="2:22" ht="12.75" customHeight="1" x14ac:dyDescent="0.25">
      <c r="B972" s="366"/>
      <c r="C972" s="366"/>
      <c r="D972" s="366"/>
      <c r="E972" s="366"/>
      <c r="F972" s="366"/>
      <c r="G972" s="366"/>
      <c r="H972" s="365"/>
      <c r="I972" s="365"/>
      <c r="J972" s="364"/>
      <c r="K972" s="364"/>
      <c r="L972" s="366"/>
      <c r="M972" s="409"/>
      <c r="N972" s="409"/>
      <c r="O972" s="409"/>
      <c r="P972" s="366"/>
      <c r="Q972" s="366"/>
      <c r="R972" s="366"/>
      <c r="S972" s="366"/>
      <c r="T972" s="366"/>
      <c r="U972" s="366"/>
      <c r="V972" s="366"/>
    </row>
    <row r="973" spans="2:22" ht="12.75" customHeight="1" x14ac:dyDescent="0.25">
      <c r="B973" s="366"/>
      <c r="C973" s="366"/>
      <c r="D973" s="366"/>
      <c r="E973" s="366"/>
      <c r="F973" s="366"/>
      <c r="G973" s="366"/>
      <c r="H973" s="365"/>
      <c r="I973" s="365"/>
      <c r="J973" s="364"/>
      <c r="K973" s="364"/>
      <c r="L973" s="366"/>
      <c r="M973" s="409"/>
      <c r="N973" s="409"/>
      <c r="O973" s="409"/>
      <c r="P973" s="366"/>
      <c r="Q973" s="366"/>
      <c r="R973" s="366"/>
      <c r="S973" s="366"/>
      <c r="T973" s="366"/>
      <c r="U973" s="366"/>
      <c r="V973" s="366"/>
    </row>
    <row r="974" spans="2:22" ht="12.75" customHeight="1" x14ac:dyDescent="0.25">
      <c r="B974" s="366"/>
      <c r="C974" s="366"/>
      <c r="D974" s="366"/>
      <c r="E974" s="366"/>
      <c r="F974" s="366"/>
      <c r="G974" s="366"/>
      <c r="H974" s="365"/>
      <c r="I974" s="365"/>
      <c r="J974" s="364"/>
      <c r="K974" s="364"/>
      <c r="L974" s="366"/>
      <c r="M974" s="409"/>
      <c r="N974" s="409"/>
      <c r="O974" s="409"/>
      <c r="P974" s="366"/>
      <c r="Q974" s="366"/>
      <c r="R974" s="366"/>
      <c r="S974" s="366"/>
      <c r="T974" s="366"/>
      <c r="U974" s="366"/>
      <c r="V974" s="366"/>
    </row>
    <row r="975" spans="2:22" ht="12.75" customHeight="1" x14ac:dyDescent="0.25">
      <c r="B975" s="366"/>
      <c r="C975" s="366"/>
      <c r="D975" s="366"/>
      <c r="E975" s="366"/>
      <c r="F975" s="366"/>
      <c r="G975" s="366"/>
      <c r="H975" s="365"/>
      <c r="I975" s="365"/>
      <c r="J975" s="364"/>
      <c r="K975" s="364"/>
      <c r="L975" s="366"/>
      <c r="M975" s="409"/>
      <c r="N975" s="409"/>
      <c r="O975" s="409"/>
      <c r="P975" s="366"/>
      <c r="Q975" s="366"/>
      <c r="R975" s="366"/>
      <c r="S975" s="366"/>
      <c r="T975" s="366"/>
      <c r="U975" s="366"/>
      <c r="V975" s="366"/>
    </row>
    <row r="976" spans="2:22" ht="12.75" customHeight="1" x14ac:dyDescent="0.25">
      <c r="B976" s="366"/>
      <c r="C976" s="366"/>
      <c r="D976" s="366"/>
      <c r="E976" s="366"/>
      <c r="F976" s="366"/>
      <c r="G976" s="366"/>
      <c r="H976" s="365"/>
      <c r="I976" s="365"/>
      <c r="J976" s="364"/>
      <c r="K976" s="364"/>
      <c r="L976" s="366"/>
      <c r="M976" s="409"/>
      <c r="N976" s="409"/>
      <c r="O976" s="409"/>
      <c r="P976" s="366"/>
      <c r="Q976" s="366"/>
      <c r="R976" s="366"/>
      <c r="S976" s="366"/>
      <c r="T976" s="366"/>
      <c r="U976" s="366"/>
      <c r="V976" s="366"/>
    </row>
    <row r="977" spans="2:22" ht="12.75" customHeight="1" x14ac:dyDescent="0.25">
      <c r="B977" s="366"/>
      <c r="C977" s="366"/>
      <c r="D977" s="366"/>
      <c r="E977" s="366"/>
      <c r="F977" s="366"/>
      <c r="G977" s="366"/>
      <c r="H977" s="365"/>
      <c r="I977" s="365"/>
      <c r="J977" s="364"/>
      <c r="K977" s="364"/>
      <c r="L977" s="366"/>
      <c r="M977" s="409"/>
      <c r="N977" s="409"/>
      <c r="O977" s="409"/>
      <c r="P977" s="366"/>
      <c r="Q977" s="366"/>
      <c r="R977" s="366"/>
      <c r="S977" s="366"/>
      <c r="T977" s="366"/>
      <c r="U977" s="366"/>
      <c r="V977" s="366"/>
    </row>
    <row r="978" spans="2:22" ht="12.75" customHeight="1" x14ac:dyDescent="0.25">
      <c r="B978" s="366"/>
      <c r="C978" s="366"/>
      <c r="D978" s="366"/>
      <c r="E978" s="366"/>
      <c r="F978" s="366"/>
      <c r="G978" s="366"/>
      <c r="H978" s="365"/>
      <c r="I978" s="365"/>
      <c r="J978" s="364"/>
      <c r="K978" s="364"/>
      <c r="L978" s="366"/>
      <c r="M978" s="409"/>
      <c r="N978" s="409"/>
      <c r="O978" s="409"/>
      <c r="P978" s="366"/>
      <c r="Q978" s="366"/>
      <c r="R978" s="366"/>
      <c r="S978" s="366"/>
      <c r="T978" s="366"/>
      <c r="U978" s="366"/>
      <c r="V978" s="366"/>
    </row>
    <row r="979" spans="2:22" ht="12.75" customHeight="1" x14ac:dyDescent="0.25">
      <c r="B979" s="366"/>
      <c r="C979" s="366"/>
      <c r="D979" s="366"/>
      <c r="E979" s="366"/>
      <c r="F979" s="366"/>
      <c r="G979" s="366"/>
      <c r="H979" s="365"/>
      <c r="I979" s="365"/>
      <c r="J979" s="364"/>
      <c r="K979" s="364"/>
      <c r="L979" s="366"/>
      <c r="M979" s="409"/>
      <c r="N979" s="409"/>
      <c r="O979" s="409"/>
      <c r="P979" s="366"/>
      <c r="Q979" s="366"/>
      <c r="R979" s="366"/>
      <c r="S979" s="366"/>
      <c r="T979" s="366"/>
      <c r="U979" s="366"/>
      <c r="V979" s="366"/>
    </row>
    <row r="980" spans="2:22" ht="12.75" customHeight="1" x14ac:dyDescent="0.25">
      <c r="B980" s="366"/>
      <c r="C980" s="366"/>
      <c r="D980" s="366"/>
      <c r="E980" s="366"/>
      <c r="F980" s="366"/>
      <c r="G980" s="366"/>
      <c r="H980" s="365"/>
      <c r="I980" s="365"/>
      <c r="J980" s="364"/>
      <c r="K980" s="364"/>
      <c r="L980" s="366"/>
      <c r="M980" s="409"/>
      <c r="N980" s="409"/>
      <c r="O980" s="409"/>
      <c r="P980" s="366"/>
      <c r="Q980" s="366"/>
      <c r="R980" s="366"/>
      <c r="S980" s="366"/>
      <c r="T980" s="366"/>
      <c r="U980" s="366"/>
      <c r="V980" s="366"/>
    </row>
    <row r="981" spans="2:22" ht="12.75" customHeight="1" x14ac:dyDescent="0.25">
      <c r="B981" s="366"/>
      <c r="C981" s="366"/>
      <c r="D981" s="366"/>
      <c r="E981" s="366"/>
      <c r="F981" s="366"/>
      <c r="G981" s="366"/>
      <c r="H981" s="365"/>
      <c r="I981" s="365"/>
      <c r="J981" s="364"/>
      <c r="K981" s="364"/>
      <c r="L981" s="366"/>
      <c r="M981" s="409"/>
      <c r="N981" s="409"/>
      <c r="O981" s="409"/>
      <c r="P981" s="366"/>
      <c r="Q981" s="366"/>
      <c r="R981" s="366"/>
      <c r="S981" s="366"/>
      <c r="T981" s="366"/>
      <c r="U981" s="366"/>
      <c r="V981" s="366"/>
    </row>
    <row r="982" spans="2:22" ht="12.75" customHeight="1" x14ac:dyDescent="0.25">
      <c r="B982" s="366"/>
      <c r="C982" s="366"/>
      <c r="D982" s="366"/>
      <c r="E982" s="366"/>
      <c r="F982" s="366"/>
      <c r="G982" s="366"/>
      <c r="H982" s="365"/>
      <c r="I982" s="365"/>
      <c r="J982" s="364"/>
      <c r="K982" s="364"/>
      <c r="L982" s="366"/>
      <c r="M982" s="409"/>
      <c r="N982" s="409"/>
      <c r="O982" s="409"/>
      <c r="P982" s="366"/>
      <c r="Q982" s="366"/>
      <c r="R982" s="366"/>
      <c r="S982" s="366"/>
      <c r="T982" s="366"/>
      <c r="U982" s="366"/>
      <c r="V982" s="366"/>
    </row>
    <row r="983" spans="2:22" ht="12.75" customHeight="1" x14ac:dyDescent="0.25">
      <c r="B983" s="366"/>
      <c r="C983" s="366"/>
      <c r="D983" s="366"/>
      <c r="E983" s="366"/>
      <c r="F983" s="366"/>
      <c r="G983" s="366"/>
      <c r="H983" s="365"/>
      <c r="I983" s="365"/>
      <c r="J983" s="364"/>
      <c r="K983" s="364"/>
      <c r="L983" s="366"/>
      <c r="M983" s="409"/>
      <c r="N983" s="409"/>
      <c r="O983" s="409"/>
      <c r="P983" s="366"/>
      <c r="Q983" s="366"/>
      <c r="R983" s="366"/>
      <c r="S983" s="366"/>
      <c r="T983" s="366"/>
      <c r="U983" s="366"/>
      <c r="V983" s="366"/>
    </row>
    <row r="984" spans="2:22" ht="12.75" customHeight="1" x14ac:dyDescent="0.25">
      <c r="B984" s="366"/>
      <c r="C984" s="366"/>
      <c r="D984" s="366"/>
      <c r="E984" s="366"/>
      <c r="F984" s="366"/>
      <c r="G984" s="366"/>
      <c r="H984" s="365"/>
      <c r="I984" s="365"/>
      <c r="J984" s="364"/>
      <c r="K984" s="364"/>
      <c r="L984" s="366"/>
      <c r="M984" s="409"/>
      <c r="N984" s="409"/>
      <c r="O984" s="409"/>
      <c r="P984" s="366"/>
      <c r="Q984" s="366"/>
      <c r="R984" s="366"/>
      <c r="S984" s="366"/>
      <c r="T984" s="366"/>
      <c r="U984" s="366"/>
      <c r="V984" s="366"/>
    </row>
    <row r="985" spans="2:22" ht="12.75" customHeight="1" x14ac:dyDescent="0.25">
      <c r="B985" s="366"/>
      <c r="C985" s="366"/>
      <c r="D985" s="366"/>
      <c r="E985" s="366"/>
      <c r="F985" s="366"/>
      <c r="G985" s="366"/>
      <c r="H985" s="365"/>
      <c r="I985" s="365"/>
      <c r="J985" s="364"/>
      <c r="K985" s="364"/>
      <c r="L985" s="366"/>
      <c r="M985" s="409"/>
      <c r="N985" s="409"/>
      <c r="O985" s="409"/>
      <c r="P985" s="366"/>
      <c r="Q985" s="366"/>
      <c r="R985" s="366"/>
      <c r="S985" s="366"/>
      <c r="T985" s="366"/>
      <c r="U985" s="366"/>
      <c r="V985" s="366"/>
    </row>
    <row r="986" spans="2:22" ht="12.75" customHeight="1" x14ac:dyDescent="0.25">
      <c r="B986" s="366"/>
      <c r="C986" s="366"/>
      <c r="D986" s="366"/>
      <c r="E986" s="366"/>
      <c r="F986" s="366"/>
      <c r="G986" s="366"/>
      <c r="H986" s="365"/>
      <c r="I986" s="365"/>
      <c r="J986" s="364"/>
      <c r="K986" s="364"/>
      <c r="L986" s="366"/>
      <c r="M986" s="409"/>
      <c r="N986" s="409"/>
      <c r="O986" s="409"/>
      <c r="P986" s="366"/>
      <c r="Q986" s="366"/>
      <c r="R986" s="366"/>
      <c r="S986" s="366"/>
      <c r="T986" s="366"/>
      <c r="U986" s="366"/>
      <c r="V986" s="366"/>
    </row>
    <row r="987" spans="2:22" ht="12.75" customHeight="1" x14ac:dyDescent="0.25">
      <c r="B987" s="366"/>
      <c r="C987" s="366"/>
      <c r="D987" s="366"/>
      <c r="E987" s="366"/>
      <c r="F987" s="366"/>
      <c r="G987" s="366"/>
      <c r="H987" s="365"/>
      <c r="I987" s="365"/>
      <c r="J987" s="364"/>
      <c r="K987" s="364"/>
      <c r="L987" s="366"/>
      <c r="M987" s="409"/>
      <c r="N987" s="409"/>
      <c r="O987" s="409"/>
      <c r="P987" s="366"/>
      <c r="Q987" s="366"/>
      <c r="R987" s="366"/>
      <c r="S987" s="366"/>
      <c r="T987" s="366"/>
      <c r="U987" s="366"/>
      <c r="V987" s="366"/>
    </row>
    <row r="988" spans="2:22" ht="12.75" customHeight="1" x14ac:dyDescent="0.25">
      <c r="B988" s="366"/>
      <c r="C988" s="366"/>
      <c r="D988" s="366"/>
      <c r="E988" s="366"/>
      <c r="F988" s="366"/>
      <c r="G988" s="366"/>
      <c r="H988" s="365"/>
      <c r="I988" s="365"/>
      <c r="J988" s="364"/>
      <c r="K988" s="364"/>
      <c r="L988" s="366"/>
      <c r="M988" s="409"/>
      <c r="N988" s="409"/>
      <c r="O988" s="409"/>
      <c r="P988" s="366"/>
      <c r="Q988" s="366"/>
      <c r="R988" s="366"/>
      <c r="S988" s="366"/>
      <c r="T988" s="366"/>
      <c r="U988" s="366"/>
      <c r="V988" s="366"/>
    </row>
    <row r="989" spans="2:22" ht="12.75" customHeight="1" x14ac:dyDescent="0.25">
      <c r="B989" s="366"/>
      <c r="C989" s="366"/>
      <c r="D989" s="366"/>
      <c r="E989" s="366"/>
      <c r="F989" s="366"/>
      <c r="G989" s="366"/>
      <c r="H989" s="365"/>
      <c r="I989" s="365"/>
      <c r="J989" s="364"/>
      <c r="K989" s="364"/>
      <c r="L989" s="366"/>
      <c r="M989" s="409"/>
      <c r="N989" s="409"/>
      <c r="O989" s="409"/>
      <c r="P989" s="366"/>
      <c r="Q989" s="366"/>
      <c r="R989" s="366"/>
      <c r="S989" s="366"/>
      <c r="T989" s="366"/>
      <c r="U989" s="366"/>
      <c r="V989" s="366"/>
    </row>
    <row r="990" spans="2:22" ht="12.75" customHeight="1" x14ac:dyDescent="0.25">
      <c r="B990" s="366"/>
      <c r="C990" s="366"/>
      <c r="D990" s="366"/>
      <c r="E990" s="366"/>
      <c r="F990" s="366"/>
      <c r="G990" s="366"/>
      <c r="H990" s="365"/>
      <c r="I990" s="365"/>
      <c r="J990" s="364"/>
      <c r="K990" s="364"/>
      <c r="L990" s="366"/>
      <c r="M990" s="409"/>
      <c r="N990" s="409"/>
      <c r="O990" s="409"/>
      <c r="P990" s="366"/>
      <c r="Q990" s="366"/>
      <c r="R990" s="366"/>
      <c r="S990" s="366"/>
      <c r="T990" s="366"/>
      <c r="U990" s="366"/>
      <c r="V990" s="366"/>
    </row>
    <row r="991" spans="2:22" ht="12.75" customHeight="1" x14ac:dyDescent="0.25">
      <c r="B991" s="366"/>
      <c r="C991" s="366"/>
      <c r="D991" s="366"/>
      <c r="E991" s="366"/>
      <c r="F991" s="366"/>
      <c r="G991" s="366"/>
      <c r="H991" s="365"/>
      <c r="I991" s="365"/>
      <c r="J991" s="364"/>
      <c r="K991" s="364"/>
      <c r="L991" s="366"/>
      <c r="M991" s="409"/>
      <c r="N991" s="409"/>
      <c r="O991" s="409"/>
      <c r="P991" s="366"/>
      <c r="Q991" s="366"/>
      <c r="R991" s="366"/>
      <c r="S991" s="366"/>
      <c r="T991" s="366"/>
      <c r="U991" s="366"/>
      <c r="V991" s="366"/>
    </row>
    <row r="992" spans="2:22" ht="12.75" customHeight="1" x14ac:dyDescent="0.25">
      <c r="B992" s="366"/>
      <c r="C992" s="366"/>
      <c r="D992" s="366"/>
      <c r="E992" s="366"/>
      <c r="F992" s="366"/>
      <c r="G992" s="366"/>
      <c r="H992" s="365"/>
      <c r="I992" s="365"/>
      <c r="J992" s="364"/>
      <c r="K992" s="364"/>
      <c r="L992" s="366"/>
      <c r="M992" s="409"/>
      <c r="N992" s="409"/>
      <c r="O992" s="409"/>
      <c r="P992" s="366"/>
      <c r="Q992" s="366"/>
      <c r="R992" s="366"/>
      <c r="S992" s="366"/>
      <c r="T992" s="366"/>
      <c r="U992" s="366"/>
      <c r="V992" s="366"/>
    </row>
    <row r="993" spans="2:22" ht="12.75" customHeight="1" x14ac:dyDescent="0.25">
      <c r="B993" s="366"/>
      <c r="C993" s="366"/>
      <c r="D993" s="366"/>
      <c r="E993" s="366"/>
      <c r="F993" s="366"/>
      <c r="G993" s="366"/>
      <c r="H993" s="365"/>
      <c r="I993" s="365"/>
      <c r="J993" s="364"/>
      <c r="K993" s="364"/>
      <c r="L993" s="366"/>
      <c r="M993" s="409"/>
      <c r="N993" s="409"/>
      <c r="O993" s="409"/>
      <c r="P993" s="366"/>
      <c r="Q993" s="366"/>
      <c r="R993" s="366"/>
      <c r="S993" s="366"/>
      <c r="T993" s="366"/>
      <c r="U993" s="366"/>
      <c r="V993" s="366"/>
    </row>
    <row r="994" spans="2:22" ht="12.75" customHeight="1" x14ac:dyDescent="0.25">
      <c r="B994" s="366"/>
      <c r="C994" s="366"/>
      <c r="D994" s="366"/>
      <c r="E994" s="366"/>
      <c r="F994" s="366"/>
      <c r="G994" s="366"/>
      <c r="H994" s="365"/>
      <c r="I994" s="365"/>
      <c r="J994" s="364"/>
      <c r="K994" s="364"/>
      <c r="L994" s="366"/>
      <c r="M994" s="409"/>
      <c r="N994" s="409"/>
      <c r="O994" s="409"/>
      <c r="P994" s="366"/>
      <c r="Q994" s="366"/>
      <c r="R994" s="366"/>
      <c r="S994" s="366"/>
      <c r="T994" s="366"/>
      <c r="U994" s="366"/>
      <c r="V994" s="366"/>
    </row>
    <row r="995" spans="2:22" ht="12.75" customHeight="1" x14ac:dyDescent="0.25">
      <c r="B995" s="366"/>
      <c r="C995" s="366"/>
      <c r="D995" s="366"/>
      <c r="E995" s="366"/>
      <c r="F995" s="366"/>
      <c r="G995" s="366"/>
      <c r="H995" s="365"/>
      <c r="I995" s="365"/>
      <c r="J995" s="364"/>
      <c r="K995" s="364"/>
      <c r="L995" s="366"/>
      <c r="M995" s="409"/>
      <c r="N995" s="409"/>
      <c r="O995" s="409"/>
      <c r="P995" s="366"/>
      <c r="Q995" s="366"/>
      <c r="R995" s="366"/>
      <c r="S995" s="366"/>
      <c r="T995" s="366"/>
      <c r="U995" s="366"/>
      <c r="V995" s="366"/>
    </row>
    <row r="996" spans="2:22" ht="12.75" customHeight="1" x14ac:dyDescent="0.25">
      <c r="B996" s="366"/>
      <c r="C996" s="366"/>
      <c r="D996" s="366"/>
      <c r="E996" s="366"/>
      <c r="F996" s="366"/>
      <c r="G996" s="366"/>
      <c r="H996" s="365"/>
      <c r="I996" s="365"/>
      <c r="J996" s="364"/>
      <c r="K996" s="364"/>
      <c r="L996" s="366"/>
      <c r="M996" s="409"/>
      <c r="N996" s="409"/>
      <c r="O996" s="409"/>
      <c r="P996" s="366"/>
      <c r="Q996" s="366"/>
      <c r="R996" s="366"/>
      <c r="S996" s="366"/>
      <c r="T996" s="366"/>
      <c r="U996" s="366"/>
      <c r="V996" s="366"/>
    </row>
    <row r="997" spans="2:22" ht="12.75" customHeight="1" x14ac:dyDescent="0.25">
      <c r="B997" s="366"/>
      <c r="C997" s="366"/>
      <c r="D997" s="366"/>
      <c r="E997" s="366"/>
      <c r="F997" s="366"/>
      <c r="G997" s="366"/>
      <c r="H997" s="365"/>
      <c r="I997" s="365"/>
      <c r="J997" s="364"/>
      <c r="K997" s="364"/>
      <c r="L997" s="366"/>
      <c r="M997" s="409"/>
      <c r="N997" s="409"/>
      <c r="O997" s="409"/>
      <c r="P997" s="366"/>
      <c r="Q997" s="366"/>
      <c r="R997" s="366"/>
      <c r="S997" s="366"/>
      <c r="T997" s="366"/>
      <c r="U997" s="366"/>
      <c r="V997" s="366"/>
    </row>
    <row r="998" spans="2:22" ht="12.75" customHeight="1" x14ac:dyDescent="0.25">
      <c r="B998" s="366"/>
      <c r="C998" s="366"/>
      <c r="D998" s="366"/>
      <c r="E998" s="366"/>
      <c r="F998" s="366"/>
      <c r="G998" s="366"/>
      <c r="H998" s="365"/>
      <c r="I998" s="365"/>
      <c r="J998" s="364"/>
      <c r="K998" s="364"/>
      <c r="L998" s="366"/>
      <c r="M998" s="409"/>
      <c r="N998" s="409"/>
      <c r="O998" s="409"/>
      <c r="P998" s="366"/>
      <c r="Q998" s="366"/>
      <c r="R998" s="366"/>
      <c r="S998" s="366"/>
      <c r="T998" s="366"/>
      <c r="U998" s="366"/>
      <c r="V998" s="366"/>
    </row>
    <row r="999" spans="2:22" ht="12.75" customHeight="1" x14ac:dyDescent="0.25">
      <c r="B999" s="366"/>
      <c r="C999" s="366"/>
      <c r="D999" s="366"/>
      <c r="E999" s="366"/>
      <c r="F999" s="366"/>
      <c r="G999" s="366"/>
      <c r="H999" s="365"/>
      <c r="I999" s="365"/>
      <c r="J999" s="364"/>
      <c r="K999" s="364"/>
      <c r="L999" s="366"/>
      <c r="M999" s="409"/>
      <c r="N999" s="409"/>
      <c r="O999" s="409"/>
      <c r="P999" s="366"/>
      <c r="Q999" s="366"/>
      <c r="R999" s="366"/>
      <c r="S999" s="366"/>
      <c r="T999" s="366"/>
      <c r="U999" s="366"/>
      <c r="V999" s="366"/>
    </row>
    <row r="1000" spans="2:22" ht="12.75" customHeight="1" x14ac:dyDescent="0.25">
      <c r="B1000" s="366"/>
      <c r="C1000" s="366"/>
      <c r="D1000" s="366"/>
      <c r="E1000" s="366"/>
      <c r="F1000" s="366"/>
      <c r="G1000" s="366"/>
      <c r="H1000" s="365"/>
      <c r="I1000" s="365"/>
      <c r="J1000" s="364"/>
      <c r="K1000" s="364"/>
      <c r="L1000" s="366"/>
      <c r="M1000" s="409"/>
      <c r="N1000" s="409"/>
      <c r="O1000" s="409"/>
      <c r="P1000" s="366"/>
      <c r="Q1000" s="366"/>
      <c r="R1000" s="366"/>
      <c r="S1000" s="366"/>
      <c r="T1000" s="366"/>
      <c r="U1000" s="366"/>
      <c r="V1000" s="366"/>
    </row>
    <row r="1001" spans="2:22" ht="12.75" customHeight="1" x14ac:dyDescent="0.25">
      <c r="B1001" s="366"/>
      <c r="C1001" s="366"/>
      <c r="D1001" s="366"/>
      <c r="E1001" s="366"/>
      <c r="F1001" s="366"/>
      <c r="G1001" s="366"/>
      <c r="H1001" s="365"/>
      <c r="I1001" s="365"/>
      <c r="J1001" s="364"/>
      <c r="K1001" s="364"/>
      <c r="L1001" s="366"/>
      <c r="M1001" s="409"/>
      <c r="N1001" s="409"/>
      <c r="O1001" s="409"/>
      <c r="P1001" s="366"/>
      <c r="Q1001" s="366"/>
      <c r="R1001" s="366"/>
      <c r="S1001" s="366"/>
      <c r="T1001" s="366"/>
      <c r="U1001" s="366"/>
      <c r="V1001" s="366"/>
    </row>
    <row r="1002" spans="2:22" ht="12.75" customHeight="1" x14ac:dyDescent="0.25">
      <c r="B1002" s="366"/>
      <c r="C1002" s="366"/>
      <c r="D1002" s="366"/>
      <c r="E1002" s="366"/>
      <c r="F1002" s="366"/>
      <c r="G1002" s="366"/>
      <c r="H1002" s="365"/>
      <c r="I1002" s="365"/>
      <c r="J1002" s="364"/>
      <c r="K1002" s="364"/>
      <c r="L1002" s="366"/>
      <c r="M1002" s="409"/>
      <c r="N1002" s="409"/>
      <c r="O1002" s="409"/>
      <c r="P1002" s="366"/>
      <c r="Q1002" s="366"/>
      <c r="R1002" s="366"/>
      <c r="S1002" s="366"/>
      <c r="T1002" s="366"/>
      <c r="U1002" s="366"/>
      <c r="V1002" s="366"/>
    </row>
    <row r="1003" spans="2:22" ht="12.75" customHeight="1" x14ac:dyDescent="0.25">
      <c r="B1003" s="366"/>
      <c r="C1003" s="366"/>
      <c r="D1003" s="366"/>
      <c r="E1003" s="366"/>
      <c r="F1003" s="366"/>
      <c r="G1003" s="366"/>
      <c r="H1003" s="365"/>
      <c r="I1003" s="365"/>
      <c r="J1003" s="364"/>
      <c r="K1003" s="364"/>
      <c r="L1003" s="366"/>
      <c r="M1003" s="409"/>
      <c r="N1003" s="409"/>
      <c r="O1003" s="409"/>
      <c r="P1003" s="366"/>
      <c r="Q1003" s="366"/>
      <c r="R1003" s="366"/>
      <c r="S1003" s="366"/>
      <c r="T1003" s="366"/>
      <c r="U1003" s="366"/>
      <c r="V1003" s="366"/>
    </row>
    <row r="1004" spans="2:22" ht="12.75" customHeight="1" x14ac:dyDescent="0.25">
      <c r="B1004" s="366"/>
      <c r="C1004" s="366"/>
      <c r="D1004" s="366"/>
      <c r="E1004" s="366"/>
      <c r="F1004" s="366"/>
      <c r="G1004" s="366"/>
      <c r="H1004" s="365"/>
      <c r="I1004" s="365"/>
      <c r="J1004" s="364"/>
      <c r="K1004" s="364"/>
      <c r="L1004" s="366"/>
      <c r="M1004" s="409"/>
      <c r="N1004" s="409"/>
      <c r="O1004" s="409"/>
      <c r="P1004" s="366"/>
      <c r="Q1004" s="366"/>
      <c r="R1004" s="366"/>
      <c r="S1004" s="366"/>
      <c r="T1004" s="366"/>
      <c r="U1004" s="366"/>
      <c r="V1004" s="366"/>
    </row>
    <row r="1005" spans="2:22" ht="12.75" customHeight="1" x14ac:dyDescent="0.25">
      <c r="B1005" s="366"/>
      <c r="C1005" s="366"/>
      <c r="D1005" s="366"/>
      <c r="E1005" s="366"/>
      <c r="F1005" s="366"/>
      <c r="G1005" s="366"/>
      <c r="H1005" s="365"/>
      <c r="I1005" s="365"/>
      <c r="J1005" s="364"/>
      <c r="K1005" s="364"/>
      <c r="L1005" s="366"/>
      <c r="M1005" s="409"/>
      <c r="N1005" s="409"/>
      <c r="O1005" s="409"/>
      <c r="P1005" s="366"/>
      <c r="Q1005" s="366"/>
      <c r="R1005" s="366"/>
      <c r="S1005" s="366"/>
      <c r="T1005" s="366"/>
      <c r="U1005" s="366"/>
      <c r="V1005" s="366"/>
    </row>
    <row r="1006" spans="2:22" ht="12.75" customHeight="1" x14ac:dyDescent="0.25">
      <c r="B1006" s="366"/>
      <c r="C1006" s="366"/>
      <c r="D1006" s="366"/>
      <c r="E1006" s="366"/>
      <c r="F1006" s="366"/>
      <c r="G1006" s="366"/>
      <c r="H1006" s="365"/>
      <c r="I1006" s="365"/>
      <c r="J1006" s="364"/>
      <c r="K1006" s="364"/>
      <c r="L1006" s="366"/>
      <c r="M1006" s="409"/>
      <c r="N1006" s="409"/>
      <c r="O1006" s="409"/>
      <c r="P1006" s="366"/>
      <c r="Q1006" s="366"/>
      <c r="R1006" s="366"/>
      <c r="S1006" s="366"/>
      <c r="T1006" s="366"/>
      <c r="U1006" s="366"/>
      <c r="V1006" s="366"/>
    </row>
    <row r="1007" spans="2:22" ht="12.75" customHeight="1" x14ac:dyDescent="0.25">
      <c r="B1007" s="366"/>
      <c r="C1007" s="366"/>
      <c r="D1007" s="366"/>
      <c r="E1007" s="366"/>
      <c r="F1007" s="366"/>
      <c r="G1007" s="366"/>
      <c r="H1007" s="365"/>
      <c r="I1007" s="365"/>
      <c r="J1007" s="364"/>
      <c r="K1007" s="364"/>
      <c r="L1007" s="366"/>
      <c r="M1007" s="409"/>
      <c r="N1007" s="409"/>
      <c r="O1007" s="409"/>
      <c r="P1007" s="366"/>
      <c r="Q1007" s="366"/>
      <c r="R1007" s="366"/>
      <c r="S1007" s="366"/>
      <c r="T1007" s="366"/>
      <c r="U1007" s="366"/>
      <c r="V1007" s="366"/>
    </row>
    <row r="1008" spans="2:22" ht="12.75" customHeight="1" x14ac:dyDescent="0.25">
      <c r="B1008" s="366"/>
      <c r="C1008" s="366"/>
      <c r="D1008" s="366"/>
      <c r="E1008" s="366"/>
      <c r="F1008" s="366"/>
      <c r="G1008" s="366"/>
      <c r="H1008" s="365"/>
      <c r="I1008" s="365"/>
      <c r="J1008" s="364"/>
      <c r="K1008" s="364"/>
      <c r="L1008" s="366"/>
      <c r="M1008" s="409"/>
      <c r="N1008" s="409"/>
      <c r="O1008" s="409"/>
      <c r="P1008" s="366"/>
      <c r="Q1008" s="366"/>
      <c r="R1008" s="366"/>
      <c r="S1008" s="366"/>
      <c r="T1008" s="366"/>
      <c r="U1008" s="366"/>
      <c r="V1008" s="366"/>
    </row>
    <row r="1009" spans="2:22" ht="12.75" customHeight="1" x14ac:dyDescent="0.25">
      <c r="B1009" s="366"/>
      <c r="C1009" s="366"/>
      <c r="D1009" s="366"/>
      <c r="E1009" s="366"/>
      <c r="F1009" s="366"/>
      <c r="G1009" s="366"/>
      <c r="H1009" s="365"/>
      <c r="I1009" s="365"/>
      <c r="J1009" s="364"/>
      <c r="K1009" s="364"/>
      <c r="L1009" s="366"/>
      <c r="M1009" s="409"/>
      <c r="N1009" s="409"/>
      <c r="O1009" s="409"/>
      <c r="P1009" s="366"/>
      <c r="Q1009" s="366"/>
      <c r="R1009" s="366"/>
      <c r="S1009" s="366"/>
      <c r="T1009" s="366"/>
      <c r="U1009" s="366"/>
      <c r="V1009" s="366"/>
    </row>
    <row r="1010" spans="2:22" ht="12.75" customHeight="1" x14ac:dyDescent="0.25">
      <c r="B1010" s="366"/>
      <c r="C1010" s="366"/>
      <c r="D1010" s="366"/>
      <c r="E1010" s="366"/>
      <c r="F1010" s="366"/>
      <c r="G1010" s="366"/>
      <c r="H1010" s="365"/>
      <c r="I1010" s="365"/>
      <c r="J1010" s="364"/>
      <c r="K1010" s="364"/>
      <c r="L1010" s="366"/>
      <c r="M1010" s="409"/>
      <c r="N1010" s="409"/>
      <c r="O1010" s="409"/>
      <c r="P1010" s="366"/>
      <c r="Q1010" s="366"/>
      <c r="R1010" s="366"/>
      <c r="S1010" s="366"/>
      <c r="T1010" s="366"/>
      <c r="U1010" s="366"/>
      <c r="V1010" s="366"/>
    </row>
    <row r="1011" spans="2:22" ht="12.75" customHeight="1" x14ac:dyDescent="0.25">
      <c r="B1011" s="366"/>
      <c r="C1011" s="366"/>
      <c r="D1011" s="366"/>
      <c r="E1011" s="366"/>
      <c r="F1011" s="366"/>
      <c r="G1011" s="366"/>
      <c r="H1011" s="365"/>
      <c r="I1011" s="365"/>
      <c r="J1011" s="364"/>
      <c r="K1011" s="364"/>
      <c r="L1011" s="366"/>
      <c r="M1011" s="409"/>
      <c r="N1011" s="409"/>
      <c r="O1011" s="409"/>
      <c r="P1011" s="366"/>
      <c r="Q1011" s="366"/>
      <c r="R1011" s="366"/>
      <c r="S1011" s="366"/>
      <c r="T1011" s="366"/>
      <c r="U1011" s="366"/>
      <c r="V1011" s="366"/>
    </row>
    <row r="1012" spans="2:22" ht="12.75" customHeight="1" x14ac:dyDescent="0.25">
      <c r="B1012" s="366"/>
      <c r="C1012" s="366"/>
      <c r="D1012" s="366"/>
      <c r="E1012" s="366"/>
      <c r="F1012" s="366"/>
      <c r="G1012" s="366"/>
      <c r="H1012" s="365"/>
      <c r="I1012" s="365"/>
      <c r="J1012" s="364"/>
      <c r="K1012" s="364"/>
      <c r="L1012" s="366"/>
      <c r="M1012" s="409"/>
      <c r="N1012" s="409"/>
      <c r="O1012" s="409"/>
      <c r="P1012" s="366"/>
      <c r="Q1012" s="366"/>
      <c r="R1012" s="366"/>
      <c r="S1012" s="366"/>
      <c r="T1012" s="366"/>
      <c r="U1012" s="366"/>
      <c r="V1012" s="366"/>
    </row>
    <row r="1013" spans="2:22" ht="12.75" customHeight="1" x14ac:dyDescent="0.25">
      <c r="B1013" s="366"/>
      <c r="C1013" s="366"/>
      <c r="D1013" s="366"/>
      <c r="E1013" s="366"/>
      <c r="F1013" s="366"/>
      <c r="G1013" s="366"/>
      <c r="H1013" s="365"/>
      <c r="I1013" s="365"/>
      <c r="J1013" s="364"/>
      <c r="K1013" s="364"/>
      <c r="L1013" s="366"/>
      <c r="M1013" s="409"/>
      <c r="N1013" s="409"/>
      <c r="O1013" s="409"/>
      <c r="P1013" s="366"/>
      <c r="Q1013" s="366"/>
      <c r="R1013" s="366"/>
      <c r="S1013" s="366"/>
      <c r="T1013" s="366"/>
      <c r="U1013" s="366"/>
      <c r="V1013" s="366"/>
    </row>
    <row r="1014" spans="2:22" ht="12.75" customHeight="1" x14ac:dyDescent="0.25">
      <c r="B1014" s="366"/>
      <c r="C1014" s="366"/>
      <c r="D1014" s="366"/>
      <c r="E1014" s="366"/>
      <c r="F1014" s="366"/>
      <c r="G1014" s="366"/>
      <c r="H1014" s="365"/>
      <c r="I1014" s="365"/>
      <c r="J1014" s="364"/>
      <c r="K1014" s="364"/>
      <c r="L1014" s="366"/>
      <c r="M1014" s="409"/>
      <c r="N1014" s="409"/>
      <c r="O1014" s="409"/>
      <c r="P1014" s="366"/>
      <c r="Q1014" s="366"/>
      <c r="R1014" s="366"/>
      <c r="S1014" s="366"/>
      <c r="T1014" s="366"/>
      <c r="U1014" s="366"/>
      <c r="V1014" s="366"/>
    </row>
    <row r="1015" spans="2:22" ht="12.75" customHeight="1" x14ac:dyDescent="0.25">
      <c r="B1015" s="366"/>
      <c r="C1015" s="366"/>
      <c r="D1015" s="366"/>
      <c r="E1015" s="366"/>
      <c r="F1015" s="366"/>
      <c r="G1015" s="366"/>
      <c r="H1015" s="365"/>
      <c r="I1015" s="365"/>
      <c r="J1015" s="364"/>
      <c r="K1015" s="364"/>
      <c r="L1015" s="366"/>
      <c r="M1015" s="409"/>
      <c r="N1015" s="409"/>
      <c r="O1015" s="409"/>
      <c r="P1015" s="366"/>
      <c r="Q1015" s="366"/>
      <c r="R1015" s="366"/>
      <c r="S1015" s="366"/>
      <c r="T1015" s="366"/>
      <c r="U1015" s="366"/>
      <c r="V1015" s="366"/>
    </row>
    <row r="1016" spans="2:22" ht="12.75" customHeight="1" x14ac:dyDescent="0.25">
      <c r="B1016" s="366"/>
      <c r="C1016" s="366"/>
      <c r="D1016" s="366"/>
      <c r="E1016" s="366"/>
      <c r="F1016" s="366"/>
      <c r="G1016" s="366"/>
      <c r="H1016" s="365"/>
      <c r="I1016" s="365"/>
      <c r="J1016" s="364"/>
      <c r="K1016" s="364"/>
      <c r="L1016" s="366"/>
      <c r="M1016" s="409"/>
      <c r="N1016" s="409"/>
      <c r="O1016" s="409"/>
      <c r="P1016" s="366"/>
      <c r="Q1016" s="366"/>
      <c r="R1016" s="366"/>
      <c r="S1016" s="366"/>
      <c r="T1016" s="366"/>
      <c r="U1016" s="366"/>
      <c r="V1016" s="366"/>
    </row>
    <row r="1017" spans="2:22" ht="12.75" customHeight="1" x14ac:dyDescent="0.25">
      <c r="B1017" s="366"/>
      <c r="C1017" s="366"/>
      <c r="D1017" s="366"/>
      <c r="E1017" s="366"/>
      <c r="F1017" s="366"/>
      <c r="G1017" s="366"/>
      <c r="H1017" s="365"/>
      <c r="I1017" s="365"/>
      <c r="J1017" s="364"/>
      <c r="K1017" s="364"/>
      <c r="L1017" s="366"/>
      <c r="M1017" s="409"/>
      <c r="N1017" s="409"/>
      <c r="O1017" s="409"/>
      <c r="P1017" s="366"/>
      <c r="Q1017" s="366"/>
      <c r="R1017" s="366"/>
      <c r="S1017" s="366"/>
      <c r="T1017" s="366"/>
      <c r="U1017" s="366"/>
      <c r="V1017" s="366"/>
    </row>
    <row r="1018" spans="2:22" ht="12.75" customHeight="1" x14ac:dyDescent="0.25">
      <c r="B1018" s="366"/>
      <c r="C1018" s="366"/>
      <c r="D1018" s="366"/>
      <c r="E1018" s="366"/>
      <c r="F1018" s="366"/>
      <c r="G1018" s="366"/>
      <c r="H1018" s="365"/>
      <c r="I1018" s="365"/>
      <c r="J1018" s="364"/>
      <c r="K1018" s="364"/>
      <c r="L1018" s="366"/>
      <c r="M1018" s="409"/>
      <c r="N1018" s="409"/>
      <c r="O1018" s="409"/>
      <c r="P1018" s="366"/>
      <c r="Q1018" s="366"/>
      <c r="R1018" s="366"/>
      <c r="S1018" s="366"/>
      <c r="T1018" s="366"/>
      <c r="U1018" s="366"/>
      <c r="V1018" s="366"/>
    </row>
    <row r="1019" spans="2:22" ht="12.75" customHeight="1" x14ac:dyDescent="0.25">
      <c r="B1019" s="366"/>
      <c r="C1019" s="366"/>
      <c r="D1019" s="366"/>
      <c r="E1019" s="366"/>
      <c r="F1019" s="366"/>
      <c r="G1019" s="366"/>
      <c r="H1019" s="365"/>
      <c r="I1019" s="365"/>
      <c r="J1019" s="364"/>
      <c r="K1019" s="364"/>
      <c r="L1019" s="366"/>
      <c r="M1019" s="409"/>
      <c r="N1019" s="409"/>
      <c r="O1019" s="409"/>
      <c r="P1019" s="366"/>
      <c r="Q1019" s="366"/>
      <c r="R1019" s="366"/>
      <c r="S1019" s="366"/>
      <c r="T1019" s="366"/>
      <c r="U1019" s="366"/>
      <c r="V1019" s="366"/>
    </row>
    <row r="1020" spans="2:22" ht="12.75" customHeight="1" x14ac:dyDescent="0.25">
      <c r="B1020" s="366"/>
      <c r="C1020" s="366"/>
      <c r="D1020" s="366"/>
      <c r="E1020" s="366"/>
      <c r="F1020" s="366"/>
      <c r="G1020" s="366"/>
      <c r="H1020" s="365"/>
      <c r="I1020" s="365"/>
      <c r="J1020" s="364"/>
      <c r="K1020" s="364"/>
      <c r="L1020" s="366"/>
      <c r="M1020" s="409"/>
      <c r="N1020" s="409"/>
      <c r="O1020" s="409"/>
      <c r="P1020" s="366"/>
      <c r="Q1020" s="366"/>
      <c r="R1020" s="366"/>
      <c r="S1020" s="366"/>
      <c r="T1020" s="366"/>
      <c r="U1020" s="366"/>
      <c r="V1020" s="366"/>
    </row>
    <row r="1021" spans="2:22" ht="12.75" customHeight="1" x14ac:dyDescent="0.25">
      <c r="B1021" s="366"/>
      <c r="C1021" s="366"/>
      <c r="D1021" s="366"/>
      <c r="E1021" s="366"/>
      <c r="F1021" s="366"/>
      <c r="G1021" s="366"/>
      <c r="H1021" s="365"/>
      <c r="I1021" s="365"/>
      <c r="J1021" s="364"/>
      <c r="K1021" s="364"/>
      <c r="L1021" s="366"/>
      <c r="M1021" s="409"/>
      <c r="N1021" s="409"/>
      <c r="O1021" s="409"/>
      <c r="P1021" s="366"/>
      <c r="Q1021" s="366"/>
      <c r="R1021" s="366"/>
      <c r="S1021" s="366"/>
      <c r="T1021" s="366"/>
      <c r="U1021" s="366"/>
      <c r="V1021" s="366"/>
    </row>
    <row r="1022" spans="2:22" ht="12.75" customHeight="1" x14ac:dyDescent="0.25">
      <c r="B1022" s="366"/>
      <c r="C1022" s="366"/>
      <c r="D1022" s="366"/>
      <c r="E1022" s="366"/>
      <c r="F1022" s="366"/>
      <c r="G1022" s="366"/>
      <c r="H1022" s="365"/>
      <c r="I1022" s="365"/>
      <c r="J1022" s="364"/>
      <c r="K1022" s="364"/>
      <c r="L1022" s="366"/>
      <c r="M1022" s="409"/>
      <c r="N1022" s="409"/>
      <c r="O1022" s="409"/>
      <c r="P1022" s="366"/>
      <c r="Q1022" s="366"/>
      <c r="R1022" s="366"/>
      <c r="S1022" s="366"/>
      <c r="T1022" s="366"/>
      <c r="U1022" s="366"/>
      <c r="V1022" s="366"/>
    </row>
    <row r="1023" spans="2:22" ht="12.75" customHeight="1" x14ac:dyDescent="0.25">
      <c r="B1023" s="366"/>
      <c r="C1023" s="366"/>
      <c r="D1023" s="366"/>
      <c r="E1023" s="366"/>
      <c r="F1023" s="366"/>
      <c r="G1023" s="366"/>
      <c r="H1023" s="365"/>
      <c r="I1023" s="365"/>
      <c r="J1023" s="364"/>
      <c r="K1023" s="364"/>
      <c r="L1023" s="366"/>
      <c r="M1023" s="409"/>
      <c r="N1023" s="409"/>
      <c r="O1023" s="409"/>
      <c r="P1023" s="366"/>
      <c r="Q1023" s="366"/>
      <c r="R1023" s="366"/>
      <c r="S1023" s="366"/>
      <c r="T1023" s="366"/>
      <c r="U1023" s="366"/>
      <c r="V1023" s="366"/>
    </row>
    <row r="1024" spans="2:22" ht="12.75" customHeight="1" x14ac:dyDescent="0.25">
      <c r="B1024" s="366"/>
      <c r="C1024" s="366"/>
      <c r="D1024" s="366"/>
      <c r="E1024" s="366"/>
      <c r="F1024" s="366"/>
      <c r="G1024" s="366"/>
      <c r="H1024" s="365"/>
      <c r="I1024" s="365"/>
      <c r="J1024" s="364"/>
      <c r="K1024" s="364"/>
      <c r="L1024" s="366"/>
      <c r="M1024" s="409"/>
      <c r="N1024" s="409"/>
      <c r="O1024" s="409"/>
      <c r="P1024" s="366"/>
      <c r="Q1024" s="366"/>
      <c r="R1024" s="366"/>
      <c r="S1024" s="366"/>
      <c r="T1024" s="366"/>
      <c r="U1024" s="366"/>
      <c r="V1024" s="366"/>
    </row>
  </sheetData>
  <mergeCells count="116">
    <mergeCell ref="J38:J42"/>
    <mergeCell ref="K38:K42"/>
    <mergeCell ref="L38:L42"/>
    <mergeCell ref="M38:M42"/>
    <mergeCell ref="N38:N42"/>
    <mergeCell ref="O38:O42"/>
    <mergeCell ref="A38:A42"/>
    <mergeCell ref="B38:B42"/>
    <mergeCell ref="C38:C42"/>
    <mergeCell ref="D38:D42"/>
    <mergeCell ref="E38:E42"/>
    <mergeCell ref="F38:F42"/>
    <mergeCell ref="G38:G42"/>
    <mergeCell ref="H38:H42"/>
    <mergeCell ref="I38:I42"/>
    <mergeCell ref="F1:S1"/>
    <mergeCell ref="F2:S2"/>
    <mergeCell ref="F3:S3"/>
    <mergeCell ref="F4:O4"/>
    <mergeCell ref="P4:S4"/>
    <mergeCell ref="A28:A29"/>
    <mergeCell ref="A30:A32"/>
    <mergeCell ref="A33:B37"/>
    <mergeCell ref="B1:E4"/>
    <mergeCell ref="A8:A10"/>
    <mergeCell ref="A11:A12"/>
    <mergeCell ref="A13:A17"/>
    <mergeCell ref="A18:B22"/>
    <mergeCell ref="A23:A27"/>
    <mergeCell ref="D33:D37"/>
    <mergeCell ref="E33:E37"/>
    <mergeCell ref="C23:C27"/>
    <mergeCell ref="C28:C32"/>
    <mergeCell ref="C33:C37"/>
    <mergeCell ref="C8:C12"/>
    <mergeCell ref="C13:C17"/>
    <mergeCell ref="C18:C22"/>
    <mergeCell ref="M13:M17"/>
    <mergeCell ref="N13:N17"/>
    <mergeCell ref="B30:B32"/>
    <mergeCell ref="B28:B29"/>
    <mergeCell ref="D28:D32"/>
    <mergeCell ref="E28:E32"/>
    <mergeCell ref="O13:O17"/>
    <mergeCell ref="D18:D22"/>
    <mergeCell ref="E18:E22"/>
    <mergeCell ref="L18:L22"/>
    <mergeCell ref="F18:F22"/>
    <mergeCell ref="G18:G22"/>
    <mergeCell ref="H18:H22"/>
    <mergeCell ref="I18:I22"/>
    <mergeCell ref="J18:J22"/>
    <mergeCell ref="K18:K22"/>
    <mergeCell ref="M18:M22"/>
    <mergeCell ref="N18:N22"/>
    <mergeCell ref="O18:O22"/>
    <mergeCell ref="H13:H17"/>
    <mergeCell ref="I13:I17"/>
    <mergeCell ref="J13:J17"/>
    <mergeCell ref="K13:K17"/>
    <mergeCell ref="L13:L17"/>
    <mergeCell ref="M23:M27"/>
    <mergeCell ref="N23:N27"/>
    <mergeCell ref="O23:O27"/>
    <mergeCell ref="J23:J27"/>
    <mergeCell ref="F33:F37"/>
    <mergeCell ref="G33:G37"/>
    <mergeCell ref="L28:L32"/>
    <mergeCell ref="M28:M32"/>
    <mergeCell ref="N28:N32"/>
    <mergeCell ref="M33:M37"/>
    <mergeCell ref="N33:N37"/>
    <mergeCell ref="H33:H37"/>
    <mergeCell ref="I33:I37"/>
    <mergeCell ref="J33:J37"/>
    <mergeCell ref="K33:K37"/>
    <mergeCell ref="L33:L37"/>
    <mergeCell ref="O33:O37"/>
    <mergeCell ref="O28:O32"/>
    <mergeCell ref="F28:F32"/>
    <mergeCell ref="G28:G32"/>
    <mergeCell ref="H28:H32"/>
    <mergeCell ref="I28:I32"/>
    <mergeCell ref="J28:J32"/>
    <mergeCell ref="K28:K32"/>
    <mergeCell ref="B8:B10"/>
    <mergeCell ref="B11:B12"/>
    <mergeCell ref="D23:D27"/>
    <mergeCell ref="E23:E27"/>
    <mergeCell ref="L23:L27"/>
    <mergeCell ref="B23:B27"/>
    <mergeCell ref="D8:D12"/>
    <mergeCell ref="E8:E12"/>
    <mergeCell ref="F8:F12"/>
    <mergeCell ref="G8:G12"/>
    <mergeCell ref="H8:H12"/>
    <mergeCell ref="F23:F27"/>
    <mergeCell ref="G23:G27"/>
    <mergeCell ref="H23:H27"/>
    <mergeCell ref="I23:I27"/>
    <mergeCell ref="K23:K27"/>
    <mergeCell ref="B13:B17"/>
    <mergeCell ref="D13:D17"/>
    <mergeCell ref="E13:E17"/>
    <mergeCell ref="F13:F17"/>
    <mergeCell ref="G13:G17"/>
    <mergeCell ref="H6:K6"/>
    <mergeCell ref="L6:O6"/>
    <mergeCell ref="Q6:T6"/>
    <mergeCell ref="O8:O12"/>
    <mergeCell ref="M8:M12"/>
    <mergeCell ref="N8:N12"/>
    <mergeCell ref="L8:L12"/>
    <mergeCell ref="K8:K12"/>
    <mergeCell ref="I8:I12"/>
    <mergeCell ref="J8:J12"/>
  </mergeCells>
  <phoneticPr fontId="78" type="noConversion"/>
  <dataValidations count="15">
    <dataValidation allowBlank="1" showErrorMessage="1" sqref="D8:D42" xr:uid="{00000000-0002-0000-0500-000000000000}"/>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7" xr:uid="{1A2CF301-147A-47DE-928B-5FC0E41CADA2}"/>
    <dataValidation allowBlank="1" showInputMessage="1" showErrorMessage="1" prompt="Relacionar el nombre de la(s) actividad(s) del proyecto de inversión asociadas a la meta._x000a__x000a_Resalte en gris la(s) actividad(s) del proyecto de inversión que le aporta  al avance físico de la meta." sqref="B7" xr:uid="{7AF89F69-F298-41E4-9C21-84B552DF89B4}"/>
    <dataValidation allowBlank="1" showInputMessage="1" showErrorMessage="1" prompt="Relacionar el código de la actividad. El código es asignado por SEGPLAN, y debe guardar coherencia con el registrado en la hoja de vida de indicador._x000a_" sqref="A7" xr:uid="{F9B5C147-9DDD-46DC-A4E0-F148E60D7A52}"/>
    <dataValidation allowBlank="1" showInputMessage="1" showErrorMessage="1" prompt="Relacionar la magnitud programada para cada vigencia. _x000a_Nota: En caso de ser necesario realice su actualización al comienzo de cada vigencia." sqref="R7" xr:uid="{ED80EA7E-33C7-40EF-89DA-043C18036D7C}"/>
    <dataValidation allowBlank="1" showInputMessage="1" showErrorMessage="1" prompt="Reportar la magnitud alcanzada para la vigencia al periodo del reporte." sqref="S7" xr:uid="{B0075A41-5E0B-4B7A-8DBF-5D79B5BEEAD0}"/>
    <dataValidation allowBlank="1" showInputMessage="1" showErrorMessage="1" prompt="Relacionar el número de la meta asignado por la Secretaría Distrital de Planeación." sqref="D7" xr:uid="{BCC39144-C338-4EB8-90A2-4A4D0BDE6B42}"/>
    <dataValidation allowBlank="1" showInputMessage="1" showErrorMessage="1" prompt="Relacionar el nombre completo de la meta." sqref="E7" xr:uid="{0E72FD53-E682-4C7E-8370-290D7E93DC79}"/>
    <dataValidation allowBlank="1" showInputMessage="1" showErrorMessage="1" prompt="Relacionar el número del indicador asignado para la meta por la Secretaría Distrital de Planeación." sqref="F7" xr:uid="{105B270A-908D-4B38-8602-735B6E513718}"/>
    <dataValidation allowBlank="1" showInputMessage="1" showErrorMessage="1" prompt="Relacionar el nombre completo del indicador de la meta._x000a_" sqref="G7" xr:uid="{27C02BA7-1A64-4961-953C-5CA7D428E842}"/>
    <dataValidation allowBlank="1" showInputMessage="1" showErrorMessage="1" prompt="Relacionar el avance físico de la meta para el periodo de reporte. " sqref="H7:K7" xr:uid="{01E38115-BD6C-4403-BF12-C6D842647FA8}"/>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7" xr:uid="{AE46CB59-4E3D-45A2-8E45-A67A2C72B69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7" xr:uid="{C5C5D3C7-CD30-4F43-89BC-752AFFE61B89}"/>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7" xr:uid="{6E106F4D-6EE2-4945-A86C-5EB6E52EDCB6}"/>
    <dataValidation allowBlank="1" showInputMessage="1" showErrorMessage="1" prompt="Relacionar en este campo la dependencia y código del proyecto de inversión responsable de reportar la información de avance (No utilice siglas)." sqref="L7" xr:uid="{30DC60E2-3F10-48AD-88A4-E7AE4788CAD7}"/>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63"/>
      <c r="D1" s="64"/>
      <c r="E1" s="65"/>
    </row>
    <row r="2" spans="1:26" ht="14.25" customHeight="1" x14ac:dyDescent="0.25">
      <c r="A2" s="66"/>
      <c r="B2" s="940">
        <v>1</v>
      </c>
      <c r="C2" s="938" t="s">
        <v>165</v>
      </c>
      <c r="D2" s="939"/>
      <c r="E2" s="67"/>
      <c r="F2" s="66"/>
      <c r="G2" s="66"/>
      <c r="H2" s="66"/>
      <c r="I2" s="66"/>
      <c r="J2" s="66"/>
      <c r="K2" s="66"/>
      <c r="L2" s="66"/>
      <c r="M2" s="66"/>
      <c r="N2" s="66"/>
      <c r="O2" s="66"/>
      <c r="P2" s="66"/>
      <c r="Q2" s="66"/>
      <c r="R2" s="66"/>
      <c r="S2" s="66"/>
      <c r="T2" s="66"/>
      <c r="U2" s="66"/>
      <c r="V2" s="66"/>
      <c r="W2" s="66"/>
      <c r="X2" s="66"/>
      <c r="Y2" s="66"/>
      <c r="Z2" s="66"/>
    </row>
    <row r="3" spans="1:26" x14ac:dyDescent="0.25">
      <c r="A3" s="66"/>
      <c r="B3" s="941"/>
      <c r="C3" s="68">
        <v>1</v>
      </c>
      <c r="D3" s="69" t="s">
        <v>166</v>
      </c>
      <c r="E3" s="67"/>
      <c r="F3" s="66"/>
      <c r="G3" s="66"/>
      <c r="H3" s="66"/>
      <c r="I3" s="66"/>
      <c r="J3" s="66"/>
      <c r="K3" s="66"/>
      <c r="L3" s="66"/>
      <c r="M3" s="66"/>
      <c r="N3" s="66"/>
      <c r="O3" s="66"/>
      <c r="P3" s="66"/>
      <c r="Q3" s="66"/>
      <c r="R3" s="66"/>
      <c r="S3" s="66"/>
      <c r="T3" s="66"/>
      <c r="U3" s="66"/>
      <c r="V3" s="66"/>
      <c r="W3" s="66"/>
      <c r="X3" s="66"/>
      <c r="Y3" s="66"/>
      <c r="Z3" s="66"/>
    </row>
    <row r="4" spans="1:26" x14ac:dyDescent="0.25">
      <c r="A4" s="66"/>
      <c r="B4" s="941"/>
      <c r="C4" s="68">
        <v>2</v>
      </c>
      <c r="D4" s="69" t="s">
        <v>167</v>
      </c>
      <c r="E4" s="67"/>
      <c r="F4" s="66"/>
      <c r="G4" s="66"/>
      <c r="H4" s="66"/>
      <c r="I4" s="66"/>
      <c r="J4" s="66"/>
      <c r="K4" s="66"/>
      <c r="L4" s="66"/>
      <c r="M4" s="66"/>
      <c r="N4" s="66"/>
      <c r="O4" s="66"/>
      <c r="P4" s="66"/>
      <c r="Q4" s="66"/>
      <c r="R4" s="66"/>
      <c r="S4" s="66"/>
      <c r="T4" s="66"/>
      <c r="U4" s="66"/>
      <c r="V4" s="66"/>
      <c r="W4" s="66"/>
      <c r="X4" s="66"/>
      <c r="Y4" s="66"/>
      <c r="Z4" s="66"/>
    </row>
    <row r="5" spans="1:26" x14ac:dyDescent="0.25">
      <c r="A5" s="66"/>
      <c r="B5" s="941"/>
      <c r="C5" s="68">
        <v>3</v>
      </c>
      <c r="D5" s="69" t="s">
        <v>168</v>
      </c>
      <c r="E5" s="67"/>
      <c r="F5" s="66"/>
      <c r="G5" s="66"/>
      <c r="H5" s="66"/>
      <c r="I5" s="66"/>
      <c r="J5" s="66"/>
      <c r="K5" s="66"/>
      <c r="L5" s="66"/>
      <c r="M5" s="66"/>
      <c r="N5" s="66"/>
      <c r="O5" s="66"/>
      <c r="P5" s="66"/>
      <c r="Q5" s="66"/>
      <c r="R5" s="66"/>
      <c r="S5" s="66"/>
      <c r="T5" s="66"/>
      <c r="U5" s="66"/>
      <c r="V5" s="66"/>
      <c r="W5" s="66"/>
      <c r="X5" s="66"/>
      <c r="Y5" s="66"/>
      <c r="Z5" s="66"/>
    </row>
    <row r="6" spans="1:26" ht="24" x14ac:dyDescent="0.25">
      <c r="A6" s="66"/>
      <c r="B6" s="941"/>
      <c r="C6" s="68">
        <v>4</v>
      </c>
      <c r="D6" s="69" t="s">
        <v>169</v>
      </c>
      <c r="E6" s="67"/>
      <c r="F6" s="66"/>
      <c r="G6" s="66"/>
      <c r="H6" s="66"/>
      <c r="I6" s="66"/>
      <c r="J6" s="66"/>
      <c r="K6" s="66"/>
      <c r="L6" s="66"/>
      <c r="M6" s="66"/>
      <c r="N6" s="66"/>
      <c r="O6" s="66"/>
      <c r="P6" s="66"/>
      <c r="Q6" s="66"/>
      <c r="R6" s="66"/>
      <c r="S6" s="66"/>
      <c r="T6" s="66"/>
      <c r="U6" s="66"/>
      <c r="V6" s="66"/>
      <c r="W6" s="66"/>
      <c r="X6" s="66"/>
      <c r="Y6" s="66"/>
      <c r="Z6" s="66"/>
    </row>
    <row r="7" spans="1:26" ht="24" x14ac:dyDescent="0.25">
      <c r="A7" s="66"/>
      <c r="B7" s="941"/>
      <c r="C7" s="68">
        <v>5</v>
      </c>
      <c r="D7" s="69" t="s">
        <v>170</v>
      </c>
      <c r="E7" s="67"/>
      <c r="F7" s="66"/>
      <c r="G7" s="66"/>
      <c r="H7" s="66"/>
      <c r="I7" s="66"/>
      <c r="J7" s="66"/>
      <c r="K7" s="66"/>
      <c r="L7" s="66"/>
      <c r="M7" s="66"/>
      <c r="N7" s="66"/>
      <c r="O7" s="66"/>
      <c r="P7" s="66"/>
      <c r="Q7" s="66"/>
      <c r="R7" s="66"/>
      <c r="S7" s="66"/>
      <c r="T7" s="66"/>
      <c r="U7" s="66"/>
      <c r="V7" s="66"/>
      <c r="W7" s="66"/>
      <c r="X7" s="66"/>
      <c r="Y7" s="66"/>
      <c r="Z7" s="66"/>
    </row>
    <row r="8" spans="1:26" ht="24" x14ac:dyDescent="0.25">
      <c r="A8" s="66"/>
      <c r="B8" s="941"/>
      <c r="C8" s="68">
        <v>6</v>
      </c>
      <c r="D8" s="69" t="s">
        <v>171</v>
      </c>
      <c r="E8" s="67"/>
      <c r="F8" s="66"/>
      <c r="G8" s="66"/>
      <c r="H8" s="66"/>
      <c r="I8" s="66"/>
      <c r="J8" s="66"/>
      <c r="K8" s="66"/>
      <c r="L8" s="66"/>
      <c r="M8" s="66"/>
      <c r="N8" s="66"/>
      <c r="O8" s="66"/>
      <c r="P8" s="66"/>
      <c r="Q8" s="66"/>
      <c r="R8" s="66"/>
      <c r="S8" s="66"/>
      <c r="T8" s="66"/>
      <c r="U8" s="66"/>
      <c r="V8" s="66"/>
      <c r="W8" s="66"/>
      <c r="X8" s="66"/>
      <c r="Y8" s="66"/>
      <c r="Z8" s="66"/>
    </row>
    <row r="9" spans="1:26" ht="24" x14ac:dyDescent="0.25">
      <c r="A9" s="66"/>
      <c r="B9" s="942"/>
      <c r="C9" s="68">
        <v>7</v>
      </c>
      <c r="D9" s="69" t="s">
        <v>172</v>
      </c>
      <c r="E9" s="67"/>
      <c r="F9" s="66"/>
      <c r="G9" s="66"/>
      <c r="H9" s="66"/>
      <c r="I9" s="66"/>
      <c r="J9" s="66"/>
      <c r="K9" s="66"/>
      <c r="L9" s="66"/>
      <c r="M9" s="66"/>
      <c r="N9" s="66"/>
      <c r="O9" s="66"/>
      <c r="P9" s="66"/>
      <c r="Q9" s="66"/>
      <c r="R9" s="66"/>
      <c r="S9" s="66"/>
      <c r="T9" s="66"/>
      <c r="U9" s="66"/>
      <c r="V9" s="66"/>
      <c r="W9" s="66"/>
      <c r="X9" s="66"/>
      <c r="Y9" s="66"/>
      <c r="Z9" s="66"/>
    </row>
    <row r="10" spans="1:26" x14ac:dyDescent="0.25">
      <c r="A10" s="66"/>
      <c r="B10" s="940">
        <v>2</v>
      </c>
      <c r="C10" s="938" t="s">
        <v>173</v>
      </c>
      <c r="D10" s="939"/>
      <c r="E10" s="67"/>
      <c r="F10" s="66"/>
      <c r="G10" s="66"/>
      <c r="H10" s="66"/>
      <c r="I10" s="66"/>
      <c r="J10" s="66"/>
      <c r="K10" s="66"/>
      <c r="L10" s="66"/>
      <c r="M10" s="66"/>
      <c r="N10" s="66"/>
      <c r="O10" s="66"/>
      <c r="P10" s="66"/>
      <c r="Q10" s="66"/>
      <c r="R10" s="66"/>
      <c r="S10" s="66"/>
      <c r="T10" s="66"/>
      <c r="U10" s="66"/>
      <c r="V10" s="66"/>
      <c r="W10" s="66"/>
      <c r="X10" s="66"/>
      <c r="Y10" s="66"/>
      <c r="Z10" s="66"/>
    </row>
    <row r="11" spans="1:26" x14ac:dyDescent="0.25">
      <c r="A11" s="66"/>
      <c r="B11" s="941"/>
      <c r="C11" s="68">
        <v>8</v>
      </c>
      <c r="D11" s="69" t="s">
        <v>174</v>
      </c>
      <c r="E11" s="67"/>
      <c r="F11" s="66"/>
      <c r="G11" s="66"/>
      <c r="H11" s="66"/>
      <c r="I11" s="66"/>
      <c r="J11" s="66"/>
      <c r="K11" s="66"/>
      <c r="L11" s="66"/>
      <c r="M11" s="66"/>
      <c r="N11" s="66"/>
      <c r="O11" s="66"/>
      <c r="P11" s="66"/>
      <c r="Q11" s="66"/>
      <c r="R11" s="66"/>
      <c r="S11" s="66"/>
      <c r="T11" s="66"/>
      <c r="U11" s="66"/>
      <c r="V11" s="66"/>
      <c r="W11" s="66"/>
      <c r="X11" s="66"/>
      <c r="Y11" s="66"/>
      <c r="Z11" s="66"/>
    </row>
    <row r="12" spans="1:26" ht="24" x14ac:dyDescent="0.25">
      <c r="A12" s="66"/>
      <c r="B12" s="941"/>
      <c r="C12" s="68">
        <v>9</v>
      </c>
      <c r="D12" s="69" t="s">
        <v>175</v>
      </c>
      <c r="E12" s="67"/>
      <c r="F12" s="66"/>
      <c r="G12" s="66"/>
      <c r="H12" s="66"/>
      <c r="I12" s="66"/>
      <c r="J12" s="66"/>
      <c r="K12" s="66"/>
      <c r="L12" s="66"/>
      <c r="M12" s="66"/>
      <c r="N12" s="66"/>
      <c r="O12" s="66"/>
      <c r="P12" s="66"/>
      <c r="Q12" s="66"/>
      <c r="R12" s="66"/>
      <c r="S12" s="66"/>
      <c r="T12" s="66"/>
      <c r="U12" s="66"/>
      <c r="V12" s="66"/>
      <c r="W12" s="66"/>
      <c r="X12" s="66"/>
      <c r="Y12" s="66"/>
      <c r="Z12" s="66"/>
    </row>
    <row r="13" spans="1:26" ht="24" x14ac:dyDescent="0.25">
      <c r="A13" s="66"/>
      <c r="B13" s="941"/>
      <c r="C13" s="68">
        <v>10</v>
      </c>
      <c r="D13" s="69" t="s">
        <v>176</v>
      </c>
      <c r="E13" s="67"/>
      <c r="F13" s="66"/>
      <c r="G13" s="66"/>
      <c r="H13" s="66"/>
      <c r="I13" s="66"/>
      <c r="J13" s="66"/>
      <c r="K13" s="66"/>
      <c r="L13" s="66"/>
      <c r="M13" s="66"/>
      <c r="N13" s="66"/>
      <c r="O13" s="66"/>
      <c r="P13" s="66"/>
      <c r="Q13" s="66"/>
      <c r="R13" s="66"/>
      <c r="S13" s="66"/>
      <c r="T13" s="66"/>
      <c r="U13" s="66"/>
      <c r="V13" s="66"/>
      <c r="W13" s="66"/>
      <c r="X13" s="66"/>
      <c r="Y13" s="66"/>
      <c r="Z13" s="66"/>
    </row>
    <row r="14" spans="1:26" ht="24" x14ac:dyDescent="0.25">
      <c r="A14" s="66"/>
      <c r="B14" s="941"/>
      <c r="C14" s="68">
        <v>11</v>
      </c>
      <c r="D14" s="69" t="s">
        <v>177</v>
      </c>
      <c r="E14" s="67"/>
      <c r="F14" s="66"/>
      <c r="G14" s="66"/>
      <c r="H14" s="66"/>
      <c r="I14" s="66"/>
      <c r="J14" s="66"/>
      <c r="K14" s="66"/>
      <c r="L14" s="66"/>
      <c r="M14" s="66"/>
      <c r="N14" s="66"/>
      <c r="O14" s="66"/>
      <c r="P14" s="66"/>
      <c r="Q14" s="66"/>
      <c r="R14" s="66"/>
      <c r="S14" s="66"/>
      <c r="T14" s="66"/>
      <c r="U14" s="66"/>
      <c r="V14" s="66"/>
      <c r="W14" s="66"/>
      <c r="X14" s="66"/>
      <c r="Y14" s="66"/>
      <c r="Z14" s="66"/>
    </row>
    <row r="15" spans="1:26" ht="36" x14ac:dyDescent="0.25">
      <c r="A15" s="66"/>
      <c r="B15" s="941"/>
      <c r="C15" s="68">
        <v>12</v>
      </c>
      <c r="D15" s="69" t="s">
        <v>178</v>
      </c>
      <c r="E15" s="67"/>
      <c r="F15" s="66"/>
      <c r="G15" s="66"/>
      <c r="H15" s="66"/>
      <c r="I15" s="66"/>
      <c r="J15" s="66"/>
      <c r="K15" s="66"/>
      <c r="L15" s="66"/>
      <c r="M15" s="66"/>
      <c r="N15" s="66"/>
      <c r="O15" s="66"/>
      <c r="P15" s="66"/>
      <c r="Q15" s="66"/>
      <c r="R15" s="66"/>
      <c r="S15" s="66"/>
      <c r="T15" s="66"/>
      <c r="U15" s="66"/>
      <c r="V15" s="66"/>
      <c r="W15" s="66"/>
      <c r="X15" s="66"/>
      <c r="Y15" s="66"/>
      <c r="Z15" s="66"/>
    </row>
    <row r="16" spans="1:26" ht="24" x14ac:dyDescent="0.25">
      <c r="A16" s="66"/>
      <c r="B16" s="941"/>
      <c r="C16" s="68">
        <v>13</v>
      </c>
      <c r="D16" s="69" t="s">
        <v>179</v>
      </c>
      <c r="E16" s="67"/>
      <c r="F16" s="66"/>
      <c r="G16" s="66"/>
      <c r="H16" s="66"/>
      <c r="I16" s="66"/>
      <c r="J16" s="66"/>
      <c r="K16" s="66"/>
      <c r="L16" s="66"/>
      <c r="M16" s="66"/>
      <c r="N16" s="66"/>
      <c r="O16" s="66"/>
      <c r="P16" s="66"/>
      <c r="Q16" s="66"/>
      <c r="R16" s="66"/>
      <c r="S16" s="66"/>
      <c r="T16" s="66"/>
      <c r="U16" s="66"/>
      <c r="V16" s="66"/>
      <c r="W16" s="66"/>
      <c r="X16" s="66"/>
      <c r="Y16" s="66"/>
      <c r="Z16" s="66"/>
    </row>
    <row r="17" spans="1:26" ht="24" x14ac:dyDescent="0.25">
      <c r="A17" s="66"/>
      <c r="B17" s="941"/>
      <c r="C17" s="68">
        <v>14</v>
      </c>
      <c r="D17" s="69" t="s">
        <v>180</v>
      </c>
      <c r="E17" s="67"/>
      <c r="F17" s="66"/>
      <c r="G17" s="66"/>
      <c r="H17" s="66"/>
      <c r="I17" s="66"/>
      <c r="J17" s="66"/>
      <c r="K17" s="66"/>
      <c r="L17" s="66"/>
      <c r="M17" s="66"/>
      <c r="N17" s="66"/>
      <c r="O17" s="66"/>
      <c r="P17" s="66"/>
      <c r="Q17" s="66"/>
      <c r="R17" s="66"/>
      <c r="S17" s="66"/>
      <c r="T17" s="66"/>
      <c r="U17" s="66"/>
      <c r="V17" s="66"/>
      <c r="W17" s="66"/>
      <c r="X17" s="66"/>
      <c r="Y17" s="66"/>
      <c r="Z17" s="66"/>
    </row>
    <row r="18" spans="1:26" ht="24" x14ac:dyDescent="0.25">
      <c r="A18" s="66"/>
      <c r="B18" s="942"/>
      <c r="C18" s="68">
        <v>15</v>
      </c>
      <c r="D18" s="69" t="s">
        <v>181</v>
      </c>
      <c r="E18" s="67"/>
      <c r="F18" s="66"/>
      <c r="G18" s="66"/>
      <c r="H18" s="66"/>
      <c r="I18" s="66"/>
      <c r="J18" s="66"/>
      <c r="K18" s="66"/>
      <c r="L18" s="66"/>
      <c r="M18" s="66"/>
      <c r="N18" s="66"/>
      <c r="O18" s="66"/>
      <c r="P18" s="66"/>
      <c r="Q18" s="66"/>
      <c r="R18" s="66"/>
      <c r="S18" s="66"/>
      <c r="T18" s="66"/>
      <c r="U18" s="66"/>
      <c r="V18" s="66"/>
      <c r="W18" s="66"/>
      <c r="X18" s="66"/>
      <c r="Y18" s="66"/>
      <c r="Z18" s="66"/>
    </row>
    <row r="19" spans="1:26" x14ac:dyDescent="0.25">
      <c r="A19" s="66"/>
      <c r="B19" s="940">
        <v>3</v>
      </c>
      <c r="C19" s="938" t="s">
        <v>182</v>
      </c>
      <c r="D19" s="939"/>
      <c r="E19" s="67"/>
      <c r="F19" s="66"/>
      <c r="G19" s="66"/>
      <c r="H19" s="66"/>
      <c r="I19" s="66"/>
      <c r="J19" s="66"/>
      <c r="K19" s="66"/>
      <c r="L19" s="66"/>
      <c r="M19" s="66"/>
      <c r="N19" s="66"/>
      <c r="O19" s="66"/>
      <c r="P19" s="66"/>
      <c r="Q19" s="66"/>
      <c r="R19" s="66"/>
      <c r="S19" s="66"/>
      <c r="T19" s="66"/>
      <c r="U19" s="66"/>
      <c r="V19" s="66"/>
      <c r="W19" s="66"/>
      <c r="X19" s="66"/>
      <c r="Y19" s="66"/>
      <c r="Z19" s="66"/>
    </row>
    <row r="20" spans="1:26" x14ac:dyDescent="0.25">
      <c r="A20" s="66"/>
      <c r="B20" s="941"/>
      <c r="C20" s="68">
        <v>16</v>
      </c>
      <c r="D20" s="69" t="s">
        <v>183</v>
      </c>
      <c r="E20" s="67"/>
      <c r="F20" s="66"/>
      <c r="G20" s="66"/>
      <c r="H20" s="66"/>
      <c r="I20" s="66"/>
      <c r="J20" s="66"/>
      <c r="K20" s="66"/>
      <c r="L20" s="66"/>
      <c r="M20" s="66"/>
      <c r="N20" s="66"/>
      <c r="O20" s="66"/>
      <c r="P20" s="66"/>
      <c r="Q20" s="66"/>
      <c r="R20" s="66"/>
      <c r="S20" s="66"/>
      <c r="T20" s="66"/>
      <c r="U20" s="66"/>
      <c r="V20" s="66"/>
      <c r="W20" s="66"/>
      <c r="X20" s="66"/>
      <c r="Y20" s="66"/>
      <c r="Z20" s="66"/>
    </row>
    <row r="21" spans="1:26" ht="15.75" customHeight="1" x14ac:dyDescent="0.25">
      <c r="A21" s="66"/>
      <c r="B21" s="941"/>
      <c r="C21" s="68">
        <v>17</v>
      </c>
      <c r="D21" s="69" t="s">
        <v>184</v>
      </c>
      <c r="E21" s="67"/>
      <c r="F21" s="66"/>
      <c r="G21" s="66"/>
      <c r="H21" s="66"/>
      <c r="I21" s="66"/>
      <c r="J21" s="66"/>
      <c r="K21" s="66"/>
      <c r="L21" s="66"/>
      <c r="M21" s="66"/>
      <c r="N21" s="66"/>
      <c r="O21" s="66"/>
      <c r="P21" s="66"/>
      <c r="Q21" s="66"/>
      <c r="R21" s="66"/>
      <c r="S21" s="66"/>
      <c r="T21" s="66"/>
      <c r="U21" s="66"/>
      <c r="V21" s="66"/>
      <c r="W21" s="66"/>
      <c r="X21" s="66"/>
      <c r="Y21" s="66"/>
      <c r="Z21" s="66"/>
    </row>
    <row r="22" spans="1:26" ht="15.75" customHeight="1" x14ac:dyDescent="0.25">
      <c r="A22" s="66"/>
      <c r="B22" s="941"/>
      <c r="C22" s="68">
        <v>18</v>
      </c>
      <c r="D22" s="69" t="s">
        <v>185</v>
      </c>
      <c r="E22" s="67"/>
      <c r="F22" s="66"/>
      <c r="G22" s="66"/>
      <c r="H22" s="66"/>
      <c r="I22" s="66"/>
      <c r="J22" s="66"/>
      <c r="K22" s="66"/>
      <c r="L22" s="66"/>
      <c r="M22" s="66"/>
      <c r="N22" s="66"/>
      <c r="O22" s="66"/>
      <c r="P22" s="66"/>
      <c r="Q22" s="66"/>
      <c r="R22" s="66"/>
      <c r="S22" s="66"/>
      <c r="T22" s="66"/>
      <c r="U22" s="66"/>
      <c r="V22" s="66"/>
      <c r="W22" s="66"/>
      <c r="X22" s="66"/>
      <c r="Y22" s="66"/>
      <c r="Z22" s="66"/>
    </row>
    <row r="23" spans="1:26" ht="15.75" customHeight="1" x14ac:dyDescent="0.25">
      <c r="A23" s="66"/>
      <c r="B23" s="941"/>
      <c r="C23" s="68">
        <v>19</v>
      </c>
      <c r="D23" s="69" t="s">
        <v>186</v>
      </c>
      <c r="E23" s="67"/>
      <c r="F23" s="66"/>
      <c r="G23" s="66"/>
      <c r="H23" s="66"/>
      <c r="I23" s="66"/>
      <c r="J23" s="66"/>
      <c r="K23" s="66"/>
      <c r="L23" s="66"/>
      <c r="M23" s="66"/>
      <c r="N23" s="66"/>
      <c r="O23" s="66"/>
      <c r="P23" s="66"/>
      <c r="Q23" s="66"/>
      <c r="R23" s="66"/>
      <c r="S23" s="66"/>
      <c r="T23" s="66"/>
      <c r="U23" s="66"/>
      <c r="V23" s="66"/>
      <c r="W23" s="66"/>
      <c r="X23" s="66"/>
      <c r="Y23" s="66"/>
      <c r="Z23" s="66"/>
    </row>
    <row r="24" spans="1:26" ht="15.75" customHeight="1" x14ac:dyDescent="0.25">
      <c r="A24" s="66"/>
      <c r="B24" s="941"/>
      <c r="C24" s="68">
        <v>20</v>
      </c>
      <c r="D24" s="69" t="s">
        <v>187</v>
      </c>
      <c r="E24" s="67"/>
      <c r="F24" s="66"/>
      <c r="G24" s="66"/>
      <c r="H24" s="66"/>
      <c r="I24" s="66"/>
      <c r="J24" s="66"/>
      <c r="K24" s="66"/>
      <c r="L24" s="66"/>
      <c r="M24" s="66"/>
      <c r="N24" s="66"/>
      <c r="O24" s="66"/>
      <c r="P24" s="66"/>
      <c r="Q24" s="66"/>
      <c r="R24" s="66"/>
      <c r="S24" s="66"/>
      <c r="T24" s="66"/>
      <c r="U24" s="66"/>
      <c r="V24" s="66"/>
      <c r="W24" s="66"/>
      <c r="X24" s="66"/>
      <c r="Y24" s="66"/>
      <c r="Z24" s="66"/>
    </row>
    <row r="25" spans="1:26" ht="15.75" customHeight="1" x14ac:dyDescent="0.25">
      <c r="A25" s="66"/>
      <c r="B25" s="941"/>
      <c r="C25" s="70">
        <v>21</v>
      </c>
      <c r="D25" s="71" t="s">
        <v>188</v>
      </c>
      <c r="E25" s="67"/>
      <c r="F25" s="66"/>
      <c r="G25" s="66"/>
      <c r="H25" s="66"/>
      <c r="I25" s="66"/>
      <c r="J25" s="66"/>
      <c r="K25" s="66"/>
      <c r="L25" s="66"/>
      <c r="M25" s="66"/>
      <c r="N25" s="66"/>
      <c r="O25" s="66"/>
      <c r="P25" s="66"/>
      <c r="Q25" s="66"/>
      <c r="R25" s="66"/>
      <c r="S25" s="66"/>
      <c r="T25" s="66"/>
      <c r="U25" s="66"/>
      <c r="V25" s="66"/>
      <c r="W25" s="66"/>
      <c r="X25" s="66"/>
      <c r="Y25" s="66"/>
      <c r="Z25" s="66"/>
    </row>
    <row r="26" spans="1:26" ht="15.75" customHeight="1" x14ac:dyDescent="0.25">
      <c r="A26" s="66"/>
      <c r="B26" s="941"/>
      <c r="C26" s="68">
        <v>22</v>
      </c>
      <c r="D26" s="69" t="s">
        <v>189</v>
      </c>
      <c r="E26" s="67"/>
      <c r="F26" s="66"/>
      <c r="G26" s="66"/>
      <c r="H26" s="66"/>
      <c r="I26" s="66"/>
      <c r="J26" s="66"/>
      <c r="K26" s="66"/>
      <c r="L26" s="66"/>
      <c r="M26" s="66"/>
      <c r="N26" s="66"/>
      <c r="O26" s="66"/>
      <c r="P26" s="66"/>
      <c r="Q26" s="66"/>
      <c r="R26" s="66"/>
      <c r="S26" s="66"/>
      <c r="T26" s="66"/>
      <c r="U26" s="66"/>
      <c r="V26" s="66"/>
      <c r="W26" s="66"/>
      <c r="X26" s="66"/>
      <c r="Y26" s="66"/>
      <c r="Z26" s="66"/>
    </row>
    <row r="27" spans="1:26" ht="15.75" customHeight="1" x14ac:dyDescent="0.25">
      <c r="A27" s="66"/>
      <c r="B27" s="941"/>
      <c r="C27" s="68">
        <v>23</v>
      </c>
      <c r="D27" s="69" t="s">
        <v>190</v>
      </c>
      <c r="E27" s="67"/>
      <c r="F27" s="66"/>
      <c r="G27" s="66"/>
      <c r="H27" s="66"/>
      <c r="I27" s="66"/>
      <c r="J27" s="66"/>
      <c r="K27" s="66"/>
      <c r="L27" s="66"/>
      <c r="M27" s="66"/>
      <c r="N27" s="66"/>
      <c r="O27" s="66"/>
      <c r="P27" s="66"/>
      <c r="Q27" s="66"/>
      <c r="R27" s="66"/>
      <c r="S27" s="66"/>
      <c r="T27" s="66"/>
      <c r="U27" s="66"/>
      <c r="V27" s="66"/>
      <c r="W27" s="66"/>
      <c r="X27" s="66"/>
      <c r="Y27" s="66"/>
      <c r="Z27" s="66"/>
    </row>
    <row r="28" spans="1:26" ht="15.75" customHeight="1" x14ac:dyDescent="0.25">
      <c r="A28" s="66"/>
      <c r="B28" s="941"/>
      <c r="C28" s="68">
        <v>24</v>
      </c>
      <c r="D28" s="69" t="s">
        <v>191</v>
      </c>
      <c r="E28" s="67"/>
      <c r="F28" s="66"/>
      <c r="G28" s="66"/>
      <c r="H28" s="66"/>
      <c r="I28" s="66"/>
      <c r="J28" s="66"/>
      <c r="K28" s="66"/>
      <c r="L28" s="66"/>
      <c r="M28" s="66"/>
      <c r="N28" s="66"/>
      <c r="O28" s="66"/>
      <c r="P28" s="66"/>
      <c r="Q28" s="66"/>
      <c r="R28" s="66"/>
      <c r="S28" s="66"/>
      <c r="T28" s="66"/>
      <c r="U28" s="66"/>
      <c r="V28" s="66"/>
      <c r="W28" s="66"/>
      <c r="X28" s="66"/>
      <c r="Y28" s="66"/>
      <c r="Z28" s="66"/>
    </row>
    <row r="29" spans="1:26" ht="15.75" customHeight="1" x14ac:dyDescent="0.25">
      <c r="A29" s="66"/>
      <c r="B29" s="941"/>
      <c r="C29" s="68">
        <v>25</v>
      </c>
      <c r="D29" s="69" t="s">
        <v>192</v>
      </c>
      <c r="E29" s="67"/>
      <c r="F29" s="66"/>
      <c r="G29" s="66"/>
      <c r="H29" s="66"/>
      <c r="I29" s="66"/>
      <c r="J29" s="66"/>
      <c r="K29" s="66"/>
      <c r="L29" s="66"/>
      <c r="M29" s="66"/>
      <c r="N29" s="66"/>
      <c r="O29" s="66"/>
      <c r="P29" s="66"/>
      <c r="Q29" s="66"/>
      <c r="R29" s="66"/>
      <c r="S29" s="66"/>
      <c r="T29" s="66"/>
      <c r="U29" s="66"/>
      <c r="V29" s="66"/>
      <c r="W29" s="66"/>
      <c r="X29" s="66"/>
      <c r="Y29" s="66"/>
      <c r="Z29" s="66"/>
    </row>
    <row r="30" spans="1:26" ht="15.75" customHeight="1" x14ac:dyDescent="0.25">
      <c r="A30" s="66"/>
      <c r="B30" s="941"/>
      <c r="C30" s="68">
        <v>26</v>
      </c>
      <c r="D30" s="69" t="s">
        <v>193</v>
      </c>
      <c r="E30" s="67"/>
      <c r="F30" s="66"/>
      <c r="G30" s="66"/>
      <c r="H30" s="66"/>
      <c r="I30" s="66"/>
      <c r="J30" s="66"/>
      <c r="K30" s="66"/>
      <c r="L30" s="66"/>
      <c r="M30" s="66"/>
      <c r="N30" s="66"/>
      <c r="O30" s="66"/>
      <c r="P30" s="66"/>
      <c r="Q30" s="66"/>
      <c r="R30" s="66"/>
      <c r="S30" s="66"/>
      <c r="T30" s="66"/>
      <c r="U30" s="66"/>
      <c r="V30" s="66"/>
      <c r="W30" s="66"/>
      <c r="X30" s="66"/>
      <c r="Y30" s="66"/>
      <c r="Z30" s="66"/>
    </row>
    <row r="31" spans="1:26" ht="15.75" customHeight="1" x14ac:dyDescent="0.25">
      <c r="A31" s="66"/>
      <c r="B31" s="941"/>
      <c r="C31" s="68">
        <v>27</v>
      </c>
      <c r="D31" s="69" t="s">
        <v>194</v>
      </c>
      <c r="E31" s="67"/>
      <c r="F31" s="66"/>
      <c r="G31" s="66"/>
      <c r="H31" s="66"/>
      <c r="I31" s="66"/>
      <c r="J31" s="66"/>
      <c r="K31" s="66"/>
      <c r="L31" s="66"/>
      <c r="M31" s="66"/>
      <c r="N31" s="66"/>
      <c r="O31" s="66"/>
      <c r="P31" s="66"/>
      <c r="Q31" s="66"/>
      <c r="R31" s="66"/>
      <c r="S31" s="66"/>
      <c r="T31" s="66"/>
      <c r="U31" s="66"/>
      <c r="V31" s="66"/>
      <c r="W31" s="66"/>
      <c r="X31" s="66"/>
      <c r="Y31" s="66"/>
      <c r="Z31" s="66"/>
    </row>
    <row r="32" spans="1:26" ht="15.75" customHeight="1" x14ac:dyDescent="0.25">
      <c r="A32" s="66"/>
      <c r="B32" s="942"/>
      <c r="C32" s="68">
        <v>28</v>
      </c>
      <c r="D32" s="69" t="s">
        <v>195</v>
      </c>
      <c r="E32" s="67"/>
      <c r="F32" s="66"/>
      <c r="G32" s="66"/>
      <c r="H32" s="66"/>
      <c r="I32" s="66"/>
      <c r="J32" s="66"/>
      <c r="K32" s="66"/>
      <c r="L32" s="66"/>
      <c r="M32" s="66"/>
      <c r="N32" s="66"/>
      <c r="O32" s="66"/>
      <c r="P32" s="66"/>
      <c r="Q32" s="66"/>
      <c r="R32" s="66"/>
      <c r="S32" s="66"/>
      <c r="T32" s="66"/>
      <c r="U32" s="66"/>
      <c r="V32" s="66"/>
      <c r="W32" s="66"/>
      <c r="X32" s="66"/>
      <c r="Y32" s="66"/>
      <c r="Z32" s="66"/>
    </row>
    <row r="33" spans="1:26" ht="15.75" customHeight="1" x14ac:dyDescent="0.25">
      <c r="A33" s="66"/>
      <c r="B33" s="940">
        <v>4</v>
      </c>
      <c r="C33" s="938" t="s">
        <v>196</v>
      </c>
      <c r="D33" s="939"/>
      <c r="E33" s="67"/>
      <c r="F33" s="66"/>
      <c r="G33" s="66"/>
      <c r="H33" s="66"/>
      <c r="I33" s="66"/>
      <c r="J33" s="66"/>
      <c r="K33" s="66"/>
      <c r="L33" s="66"/>
      <c r="M33" s="66"/>
      <c r="N33" s="66"/>
      <c r="O33" s="66"/>
      <c r="P33" s="66"/>
      <c r="Q33" s="66"/>
      <c r="R33" s="66"/>
      <c r="S33" s="66"/>
      <c r="T33" s="66"/>
      <c r="U33" s="66"/>
      <c r="V33" s="66"/>
      <c r="W33" s="66"/>
      <c r="X33" s="66"/>
      <c r="Y33" s="66"/>
      <c r="Z33" s="66"/>
    </row>
    <row r="34" spans="1:26" ht="15.75" customHeight="1" x14ac:dyDescent="0.25">
      <c r="A34" s="66"/>
      <c r="B34" s="941"/>
      <c r="C34" s="68">
        <v>29</v>
      </c>
      <c r="D34" s="69" t="s">
        <v>197</v>
      </c>
      <c r="E34" s="67"/>
      <c r="F34" s="66"/>
      <c r="G34" s="66"/>
      <c r="H34" s="66"/>
      <c r="I34" s="66"/>
      <c r="J34" s="66"/>
      <c r="K34" s="66"/>
      <c r="L34" s="66"/>
      <c r="M34" s="66"/>
      <c r="N34" s="66"/>
      <c r="O34" s="66"/>
      <c r="P34" s="66"/>
      <c r="Q34" s="66"/>
      <c r="R34" s="66"/>
      <c r="S34" s="66"/>
      <c r="T34" s="66"/>
      <c r="U34" s="66"/>
      <c r="V34" s="66"/>
      <c r="W34" s="66"/>
      <c r="X34" s="66"/>
      <c r="Y34" s="66"/>
      <c r="Z34" s="66"/>
    </row>
    <row r="35" spans="1:26" ht="15.75" customHeight="1" x14ac:dyDescent="0.25">
      <c r="A35" s="66"/>
      <c r="B35" s="941"/>
      <c r="C35" s="68">
        <v>30</v>
      </c>
      <c r="D35" s="69" t="s">
        <v>198</v>
      </c>
      <c r="E35" s="67"/>
      <c r="F35" s="66"/>
      <c r="G35" s="66"/>
      <c r="H35" s="66"/>
      <c r="I35" s="66"/>
      <c r="J35" s="66"/>
      <c r="K35" s="66"/>
      <c r="L35" s="66"/>
      <c r="M35" s="66"/>
      <c r="N35" s="66"/>
      <c r="O35" s="66"/>
      <c r="P35" s="66"/>
      <c r="Q35" s="66"/>
      <c r="R35" s="66"/>
      <c r="S35" s="66"/>
      <c r="T35" s="66"/>
      <c r="U35" s="66"/>
      <c r="V35" s="66"/>
      <c r="W35" s="66"/>
      <c r="X35" s="66"/>
      <c r="Y35" s="66"/>
      <c r="Z35" s="66"/>
    </row>
    <row r="36" spans="1:26" ht="15.75" customHeight="1" x14ac:dyDescent="0.25">
      <c r="A36" s="66"/>
      <c r="B36" s="941"/>
      <c r="C36" s="68">
        <v>31</v>
      </c>
      <c r="D36" s="69" t="s">
        <v>199</v>
      </c>
      <c r="E36" s="67"/>
      <c r="F36" s="66"/>
      <c r="G36" s="66"/>
      <c r="H36" s="66"/>
      <c r="I36" s="66"/>
      <c r="J36" s="66"/>
      <c r="K36" s="66"/>
      <c r="L36" s="66"/>
      <c r="M36" s="66"/>
      <c r="N36" s="66"/>
      <c r="O36" s="66"/>
      <c r="P36" s="66"/>
      <c r="Q36" s="66"/>
      <c r="R36" s="66"/>
      <c r="S36" s="66"/>
      <c r="T36" s="66"/>
      <c r="U36" s="66"/>
      <c r="V36" s="66"/>
      <c r="W36" s="66"/>
      <c r="X36" s="66"/>
      <c r="Y36" s="66"/>
      <c r="Z36" s="66"/>
    </row>
    <row r="37" spans="1:26" ht="15.75" customHeight="1" x14ac:dyDescent="0.25">
      <c r="A37" s="66"/>
      <c r="B37" s="941"/>
      <c r="C37" s="68">
        <v>32</v>
      </c>
      <c r="D37" s="69" t="s">
        <v>200</v>
      </c>
      <c r="E37" s="67"/>
      <c r="F37" s="66"/>
      <c r="G37" s="66"/>
      <c r="H37" s="66"/>
      <c r="I37" s="66"/>
      <c r="J37" s="66"/>
      <c r="K37" s="66"/>
      <c r="L37" s="66"/>
      <c r="M37" s="66"/>
      <c r="N37" s="66"/>
      <c r="O37" s="66"/>
      <c r="P37" s="66"/>
      <c r="Q37" s="66"/>
      <c r="R37" s="66"/>
      <c r="S37" s="66"/>
      <c r="T37" s="66"/>
      <c r="U37" s="66"/>
      <c r="V37" s="66"/>
      <c r="W37" s="66"/>
      <c r="X37" s="66"/>
      <c r="Y37" s="66"/>
      <c r="Z37" s="66"/>
    </row>
    <row r="38" spans="1:26" ht="15.75" customHeight="1" x14ac:dyDescent="0.25">
      <c r="A38" s="66"/>
      <c r="B38" s="941"/>
      <c r="C38" s="68">
        <v>33</v>
      </c>
      <c r="D38" s="69" t="s">
        <v>201</v>
      </c>
      <c r="E38" s="67"/>
      <c r="F38" s="66"/>
      <c r="G38" s="66"/>
      <c r="H38" s="66"/>
      <c r="I38" s="66"/>
      <c r="J38" s="66"/>
      <c r="K38" s="66"/>
      <c r="L38" s="66"/>
      <c r="M38" s="66"/>
      <c r="N38" s="66"/>
      <c r="O38" s="66"/>
      <c r="P38" s="66"/>
      <c r="Q38" s="66"/>
      <c r="R38" s="66"/>
      <c r="S38" s="66"/>
      <c r="T38" s="66"/>
      <c r="U38" s="66"/>
      <c r="V38" s="66"/>
      <c r="W38" s="66"/>
      <c r="X38" s="66"/>
      <c r="Y38" s="66"/>
      <c r="Z38" s="66"/>
    </row>
    <row r="39" spans="1:26" ht="15.75" customHeight="1" x14ac:dyDescent="0.25">
      <c r="A39" s="66"/>
      <c r="B39" s="941"/>
      <c r="C39" s="68">
        <v>34</v>
      </c>
      <c r="D39" s="69" t="s">
        <v>202</v>
      </c>
      <c r="E39" s="67"/>
      <c r="F39" s="66"/>
      <c r="G39" s="66"/>
      <c r="H39" s="66"/>
      <c r="I39" s="66"/>
      <c r="J39" s="66"/>
      <c r="K39" s="66"/>
      <c r="L39" s="66"/>
      <c r="M39" s="66"/>
      <c r="N39" s="66"/>
      <c r="O39" s="66"/>
      <c r="P39" s="66"/>
      <c r="Q39" s="66"/>
      <c r="R39" s="66"/>
      <c r="S39" s="66"/>
      <c r="T39" s="66"/>
      <c r="U39" s="66"/>
      <c r="V39" s="66"/>
      <c r="W39" s="66"/>
      <c r="X39" s="66"/>
      <c r="Y39" s="66"/>
      <c r="Z39" s="66"/>
    </row>
    <row r="40" spans="1:26" ht="15.75" customHeight="1" x14ac:dyDescent="0.25">
      <c r="A40" s="66"/>
      <c r="B40" s="941"/>
      <c r="C40" s="68">
        <v>35</v>
      </c>
      <c r="D40" s="69" t="s">
        <v>203</v>
      </c>
      <c r="E40" s="67"/>
      <c r="F40" s="66"/>
      <c r="G40" s="66"/>
      <c r="H40" s="66"/>
      <c r="I40" s="66"/>
      <c r="J40" s="66"/>
      <c r="K40" s="66"/>
      <c r="L40" s="66"/>
      <c r="M40" s="66"/>
      <c r="N40" s="66"/>
      <c r="O40" s="66"/>
      <c r="P40" s="66"/>
      <c r="Q40" s="66"/>
      <c r="R40" s="66"/>
      <c r="S40" s="66"/>
      <c r="T40" s="66"/>
      <c r="U40" s="66"/>
      <c r="V40" s="66"/>
      <c r="W40" s="66"/>
      <c r="X40" s="66"/>
      <c r="Y40" s="66"/>
      <c r="Z40" s="66"/>
    </row>
    <row r="41" spans="1:26" ht="15.75" customHeight="1" x14ac:dyDescent="0.25">
      <c r="A41" s="66"/>
      <c r="B41" s="941"/>
      <c r="C41" s="68">
        <v>36</v>
      </c>
      <c r="D41" s="69" t="s">
        <v>204</v>
      </c>
      <c r="E41" s="67"/>
      <c r="F41" s="66"/>
      <c r="G41" s="66"/>
      <c r="H41" s="66"/>
      <c r="I41" s="66"/>
      <c r="J41" s="66"/>
      <c r="K41" s="66"/>
      <c r="L41" s="66"/>
      <c r="M41" s="66"/>
      <c r="N41" s="66"/>
      <c r="O41" s="66"/>
      <c r="P41" s="66"/>
      <c r="Q41" s="66"/>
      <c r="R41" s="66"/>
      <c r="S41" s="66"/>
      <c r="T41" s="66"/>
      <c r="U41" s="66"/>
      <c r="V41" s="66"/>
      <c r="W41" s="66"/>
      <c r="X41" s="66"/>
      <c r="Y41" s="66"/>
      <c r="Z41" s="66"/>
    </row>
    <row r="42" spans="1:26" ht="15.75" customHeight="1" x14ac:dyDescent="0.25">
      <c r="A42" s="66"/>
      <c r="B42" s="941"/>
      <c r="C42" s="68">
        <v>37</v>
      </c>
      <c r="D42" s="69" t="s">
        <v>205</v>
      </c>
      <c r="E42" s="67"/>
      <c r="F42" s="66"/>
      <c r="G42" s="66"/>
      <c r="H42" s="66"/>
      <c r="I42" s="66"/>
      <c r="J42" s="66"/>
      <c r="K42" s="66"/>
      <c r="L42" s="66"/>
      <c r="M42" s="66"/>
      <c r="N42" s="66"/>
      <c r="O42" s="66"/>
      <c r="P42" s="66"/>
      <c r="Q42" s="66"/>
      <c r="R42" s="66"/>
      <c r="S42" s="66"/>
      <c r="T42" s="66"/>
      <c r="U42" s="66"/>
      <c r="V42" s="66"/>
      <c r="W42" s="66"/>
      <c r="X42" s="66"/>
      <c r="Y42" s="66"/>
      <c r="Z42" s="66"/>
    </row>
    <row r="43" spans="1:26" ht="15.75" customHeight="1" x14ac:dyDescent="0.25">
      <c r="A43" s="66"/>
      <c r="B43" s="942"/>
      <c r="C43" s="68">
        <v>38</v>
      </c>
      <c r="D43" s="69" t="s">
        <v>206</v>
      </c>
      <c r="E43" s="67"/>
      <c r="F43" s="66"/>
      <c r="G43" s="66"/>
      <c r="H43" s="66"/>
      <c r="I43" s="66"/>
      <c r="J43" s="66"/>
      <c r="K43" s="66"/>
      <c r="L43" s="66"/>
      <c r="M43" s="66"/>
      <c r="N43" s="66"/>
      <c r="O43" s="66"/>
      <c r="P43" s="66"/>
      <c r="Q43" s="66"/>
      <c r="R43" s="66"/>
      <c r="S43" s="66"/>
      <c r="T43" s="66"/>
      <c r="U43" s="66"/>
      <c r="V43" s="66"/>
      <c r="W43" s="66"/>
      <c r="X43" s="66"/>
      <c r="Y43" s="66"/>
      <c r="Z43" s="66"/>
    </row>
    <row r="44" spans="1:26" ht="15.75" customHeight="1" x14ac:dyDescent="0.25">
      <c r="A44" s="66"/>
      <c r="B44" s="940">
        <v>5</v>
      </c>
      <c r="C44" s="938" t="s">
        <v>207</v>
      </c>
      <c r="D44" s="939"/>
      <c r="E44" s="67"/>
      <c r="F44" s="66"/>
      <c r="G44" s="66"/>
      <c r="H44" s="66"/>
      <c r="I44" s="66"/>
      <c r="J44" s="66"/>
      <c r="K44" s="66"/>
      <c r="L44" s="66"/>
      <c r="M44" s="66"/>
      <c r="N44" s="66"/>
      <c r="O44" s="66"/>
      <c r="P44" s="66"/>
      <c r="Q44" s="66"/>
      <c r="R44" s="66"/>
      <c r="S44" s="66"/>
      <c r="T44" s="66"/>
      <c r="U44" s="66"/>
      <c r="V44" s="66"/>
      <c r="W44" s="66"/>
      <c r="X44" s="66"/>
      <c r="Y44" s="66"/>
      <c r="Z44" s="66"/>
    </row>
    <row r="45" spans="1:26" ht="15.75" customHeight="1" x14ac:dyDescent="0.25">
      <c r="A45" s="66"/>
      <c r="B45" s="941"/>
      <c r="C45" s="68">
        <v>39</v>
      </c>
      <c r="D45" s="69" t="s">
        <v>208</v>
      </c>
      <c r="E45" s="67"/>
      <c r="F45" s="66"/>
      <c r="G45" s="66"/>
      <c r="H45" s="66"/>
      <c r="I45" s="66"/>
      <c r="J45" s="66"/>
      <c r="K45" s="66"/>
      <c r="L45" s="66"/>
      <c r="M45" s="66"/>
      <c r="N45" s="66"/>
      <c r="O45" s="66"/>
      <c r="P45" s="66"/>
      <c r="Q45" s="66"/>
      <c r="R45" s="66"/>
      <c r="S45" s="66"/>
      <c r="T45" s="66"/>
      <c r="U45" s="66"/>
      <c r="V45" s="66"/>
      <c r="W45" s="66"/>
      <c r="X45" s="66"/>
      <c r="Y45" s="66"/>
      <c r="Z45" s="66"/>
    </row>
    <row r="46" spans="1:26" ht="15.75" customHeight="1" x14ac:dyDescent="0.25">
      <c r="A46" s="66"/>
      <c r="B46" s="941"/>
      <c r="C46" s="68">
        <v>40</v>
      </c>
      <c r="D46" s="69" t="s">
        <v>209</v>
      </c>
      <c r="E46" s="67"/>
      <c r="F46" s="66"/>
      <c r="G46" s="66"/>
      <c r="H46" s="66"/>
      <c r="I46" s="66"/>
      <c r="J46" s="66"/>
      <c r="K46" s="66"/>
      <c r="L46" s="66"/>
      <c r="M46" s="66"/>
      <c r="N46" s="66"/>
      <c r="O46" s="66"/>
      <c r="P46" s="66"/>
      <c r="Q46" s="66"/>
      <c r="R46" s="66"/>
      <c r="S46" s="66"/>
      <c r="T46" s="66"/>
      <c r="U46" s="66"/>
      <c r="V46" s="66"/>
      <c r="W46" s="66"/>
      <c r="X46" s="66"/>
      <c r="Y46" s="66"/>
      <c r="Z46" s="66"/>
    </row>
    <row r="47" spans="1:26" ht="15.75" customHeight="1" x14ac:dyDescent="0.25">
      <c r="A47" s="66"/>
      <c r="B47" s="941"/>
      <c r="C47" s="68">
        <v>41</v>
      </c>
      <c r="D47" s="69" t="s">
        <v>210</v>
      </c>
      <c r="E47" s="67"/>
      <c r="F47" s="66"/>
      <c r="G47" s="66"/>
      <c r="H47" s="66"/>
      <c r="I47" s="66"/>
      <c r="J47" s="66"/>
      <c r="K47" s="66"/>
      <c r="L47" s="66"/>
      <c r="M47" s="66"/>
      <c r="N47" s="66"/>
      <c r="O47" s="66"/>
      <c r="P47" s="66"/>
      <c r="Q47" s="66"/>
      <c r="R47" s="66"/>
      <c r="S47" s="66"/>
      <c r="T47" s="66"/>
      <c r="U47" s="66"/>
      <c r="V47" s="66"/>
      <c r="W47" s="66"/>
      <c r="X47" s="66"/>
      <c r="Y47" s="66"/>
      <c r="Z47" s="66"/>
    </row>
    <row r="48" spans="1:26" ht="15.75" customHeight="1" x14ac:dyDescent="0.25">
      <c r="A48" s="66"/>
      <c r="B48" s="941"/>
      <c r="C48" s="68">
        <v>42</v>
      </c>
      <c r="D48" s="69" t="s">
        <v>211</v>
      </c>
      <c r="E48" s="67"/>
      <c r="F48" s="66"/>
      <c r="G48" s="66"/>
      <c r="H48" s="66"/>
      <c r="I48" s="66"/>
      <c r="J48" s="66"/>
      <c r="K48" s="66"/>
      <c r="L48" s="66"/>
      <c r="M48" s="66"/>
      <c r="N48" s="66"/>
      <c r="O48" s="66"/>
      <c r="P48" s="66"/>
      <c r="Q48" s="66"/>
      <c r="R48" s="66"/>
      <c r="S48" s="66"/>
      <c r="T48" s="66"/>
      <c r="U48" s="66"/>
      <c r="V48" s="66"/>
      <c r="W48" s="66"/>
      <c r="X48" s="66"/>
      <c r="Y48" s="66"/>
      <c r="Z48" s="66"/>
    </row>
    <row r="49" spans="1:26" ht="15.75" customHeight="1" x14ac:dyDescent="0.25">
      <c r="A49" s="66"/>
      <c r="B49" s="941"/>
      <c r="C49" s="68">
        <v>43</v>
      </c>
      <c r="D49" s="69" t="s">
        <v>212</v>
      </c>
      <c r="E49" s="67"/>
      <c r="F49" s="66"/>
      <c r="G49" s="66"/>
      <c r="H49" s="66"/>
      <c r="I49" s="66"/>
      <c r="J49" s="66"/>
      <c r="K49" s="66"/>
      <c r="L49" s="66"/>
      <c r="M49" s="66"/>
      <c r="N49" s="66"/>
      <c r="O49" s="66"/>
      <c r="P49" s="66"/>
      <c r="Q49" s="66"/>
      <c r="R49" s="66"/>
      <c r="S49" s="66"/>
      <c r="T49" s="66"/>
      <c r="U49" s="66"/>
      <c r="V49" s="66"/>
      <c r="W49" s="66"/>
      <c r="X49" s="66"/>
      <c r="Y49" s="66"/>
      <c r="Z49" s="66"/>
    </row>
    <row r="50" spans="1:26" ht="15.75" customHeight="1" x14ac:dyDescent="0.25">
      <c r="A50" s="66"/>
      <c r="B50" s="941"/>
      <c r="C50" s="68">
        <v>44</v>
      </c>
      <c r="D50" s="69" t="s">
        <v>213</v>
      </c>
      <c r="E50" s="67"/>
      <c r="F50" s="66"/>
      <c r="G50" s="66"/>
      <c r="H50" s="66"/>
      <c r="I50" s="66"/>
      <c r="J50" s="66"/>
      <c r="K50" s="66"/>
      <c r="L50" s="66"/>
      <c r="M50" s="66"/>
      <c r="N50" s="66"/>
      <c r="O50" s="66"/>
      <c r="P50" s="66"/>
      <c r="Q50" s="66"/>
      <c r="R50" s="66"/>
      <c r="S50" s="66"/>
      <c r="T50" s="66"/>
      <c r="U50" s="66"/>
      <c r="V50" s="66"/>
      <c r="W50" s="66"/>
      <c r="X50" s="66"/>
      <c r="Y50" s="66"/>
      <c r="Z50" s="66"/>
    </row>
    <row r="51" spans="1:26" ht="15.75" customHeight="1" x14ac:dyDescent="0.25">
      <c r="A51" s="66"/>
      <c r="B51" s="941"/>
      <c r="C51" s="68">
        <v>45</v>
      </c>
      <c r="D51" s="69" t="s">
        <v>214</v>
      </c>
      <c r="E51" s="67"/>
      <c r="F51" s="66"/>
      <c r="G51" s="66"/>
      <c r="H51" s="66"/>
      <c r="I51" s="66"/>
      <c r="J51" s="66"/>
      <c r="K51" s="66"/>
      <c r="L51" s="66"/>
      <c r="M51" s="66"/>
      <c r="N51" s="66"/>
      <c r="O51" s="66"/>
      <c r="P51" s="66"/>
      <c r="Q51" s="66"/>
      <c r="R51" s="66"/>
      <c r="S51" s="66"/>
      <c r="T51" s="66"/>
      <c r="U51" s="66"/>
      <c r="V51" s="66"/>
      <c r="W51" s="66"/>
      <c r="X51" s="66"/>
      <c r="Y51" s="66"/>
      <c r="Z51" s="66"/>
    </row>
    <row r="52" spans="1:26" ht="15.75" customHeight="1" x14ac:dyDescent="0.25">
      <c r="A52" s="66"/>
      <c r="B52" s="941"/>
      <c r="C52" s="68">
        <v>46</v>
      </c>
      <c r="D52" s="69" t="s">
        <v>215</v>
      </c>
      <c r="E52" s="67"/>
      <c r="F52" s="66"/>
      <c r="G52" s="66"/>
      <c r="H52" s="66"/>
      <c r="I52" s="66"/>
      <c r="J52" s="66"/>
      <c r="K52" s="66"/>
      <c r="L52" s="66"/>
      <c r="M52" s="66"/>
      <c r="N52" s="66"/>
      <c r="O52" s="66"/>
      <c r="P52" s="66"/>
      <c r="Q52" s="66"/>
      <c r="R52" s="66"/>
      <c r="S52" s="66"/>
      <c r="T52" s="66"/>
      <c r="U52" s="66"/>
      <c r="V52" s="66"/>
      <c r="W52" s="66"/>
      <c r="X52" s="66"/>
      <c r="Y52" s="66"/>
      <c r="Z52" s="66"/>
    </row>
    <row r="53" spans="1:26" ht="15.75" customHeight="1" x14ac:dyDescent="0.25">
      <c r="A53" s="66"/>
      <c r="B53" s="942"/>
      <c r="C53" s="68">
        <v>47</v>
      </c>
      <c r="D53" s="69" t="s">
        <v>216</v>
      </c>
      <c r="E53" s="67"/>
      <c r="F53" s="66"/>
      <c r="G53" s="66"/>
      <c r="H53" s="66"/>
      <c r="I53" s="66"/>
      <c r="J53" s="66"/>
      <c r="K53" s="66"/>
      <c r="L53" s="66"/>
      <c r="M53" s="66"/>
      <c r="N53" s="66"/>
      <c r="O53" s="66"/>
      <c r="P53" s="66"/>
      <c r="Q53" s="66"/>
      <c r="R53" s="66"/>
      <c r="S53" s="66"/>
      <c r="T53" s="66"/>
      <c r="U53" s="66"/>
      <c r="V53" s="66"/>
      <c r="W53" s="66"/>
      <c r="X53" s="66"/>
      <c r="Y53" s="66"/>
      <c r="Z53" s="66"/>
    </row>
    <row r="54" spans="1:26" ht="15.75" customHeight="1" x14ac:dyDescent="0.25">
      <c r="A54" s="66"/>
      <c r="B54" s="940">
        <v>6</v>
      </c>
      <c r="C54" s="938" t="s">
        <v>217</v>
      </c>
      <c r="D54" s="939"/>
      <c r="E54" s="67"/>
      <c r="F54" s="66"/>
      <c r="G54" s="66"/>
      <c r="H54" s="66"/>
      <c r="I54" s="66"/>
      <c r="J54" s="66"/>
      <c r="K54" s="66"/>
      <c r="L54" s="66"/>
      <c r="M54" s="66"/>
      <c r="N54" s="66"/>
      <c r="O54" s="66"/>
      <c r="P54" s="66"/>
      <c r="Q54" s="66"/>
      <c r="R54" s="66"/>
      <c r="S54" s="66"/>
      <c r="T54" s="66"/>
      <c r="U54" s="66"/>
      <c r="V54" s="66"/>
      <c r="W54" s="66"/>
      <c r="X54" s="66"/>
      <c r="Y54" s="66"/>
      <c r="Z54" s="66"/>
    </row>
    <row r="55" spans="1:26" ht="15.75" customHeight="1" x14ac:dyDescent="0.25">
      <c r="A55" s="66"/>
      <c r="B55" s="941"/>
      <c r="C55" s="68">
        <v>48</v>
      </c>
      <c r="D55" s="69" t="s">
        <v>218</v>
      </c>
      <c r="E55" s="67"/>
      <c r="F55" s="66"/>
      <c r="G55" s="66"/>
      <c r="H55" s="66"/>
      <c r="I55" s="66"/>
      <c r="J55" s="66"/>
      <c r="K55" s="66"/>
      <c r="L55" s="66"/>
      <c r="M55" s="66"/>
      <c r="N55" s="66"/>
      <c r="O55" s="66"/>
      <c r="P55" s="66"/>
      <c r="Q55" s="66"/>
      <c r="R55" s="66"/>
      <c r="S55" s="66"/>
      <c r="T55" s="66"/>
      <c r="U55" s="66"/>
      <c r="V55" s="66"/>
      <c r="W55" s="66"/>
      <c r="X55" s="66"/>
      <c r="Y55" s="66"/>
      <c r="Z55" s="66"/>
    </row>
    <row r="56" spans="1:26" ht="15.75" customHeight="1" x14ac:dyDescent="0.25">
      <c r="A56" s="66"/>
      <c r="B56" s="941"/>
      <c r="C56" s="68">
        <v>49</v>
      </c>
      <c r="D56" s="69" t="s">
        <v>219</v>
      </c>
      <c r="E56" s="67"/>
      <c r="F56" s="66"/>
      <c r="G56" s="66"/>
      <c r="H56" s="66"/>
      <c r="I56" s="66"/>
      <c r="J56" s="66"/>
      <c r="K56" s="66"/>
      <c r="L56" s="66"/>
      <c r="M56" s="66"/>
      <c r="N56" s="66"/>
      <c r="O56" s="66"/>
      <c r="P56" s="66"/>
      <c r="Q56" s="66"/>
      <c r="R56" s="66"/>
      <c r="S56" s="66"/>
      <c r="T56" s="66"/>
      <c r="U56" s="66"/>
      <c r="V56" s="66"/>
      <c r="W56" s="66"/>
      <c r="X56" s="66"/>
      <c r="Y56" s="66"/>
      <c r="Z56" s="66"/>
    </row>
    <row r="57" spans="1:26" ht="15.75" customHeight="1" x14ac:dyDescent="0.25">
      <c r="A57" s="66"/>
      <c r="B57" s="941"/>
      <c r="C57" s="68">
        <v>50</v>
      </c>
      <c r="D57" s="69" t="s">
        <v>220</v>
      </c>
      <c r="E57" s="67"/>
      <c r="F57" s="66"/>
      <c r="G57" s="66"/>
      <c r="H57" s="66"/>
      <c r="I57" s="66"/>
      <c r="J57" s="66"/>
      <c r="K57" s="66"/>
      <c r="L57" s="66"/>
      <c r="M57" s="66"/>
      <c r="N57" s="66"/>
      <c r="O57" s="66"/>
      <c r="P57" s="66"/>
      <c r="Q57" s="66"/>
      <c r="R57" s="66"/>
      <c r="S57" s="66"/>
      <c r="T57" s="66"/>
      <c r="U57" s="66"/>
      <c r="V57" s="66"/>
      <c r="W57" s="66"/>
      <c r="X57" s="66"/>
      <c r="Y57" s="66"/>
      <c r="Z57" s="66"/>
    </row>
    <row r="58" spans="1:26" ht="15.75" customHeight="1" x14ac:dyDescent="0.25">
      <c r="A58" s="66"/>
      <c r="B58" s="941"/>
      <c r="C58" s="68">
        <v>51</v>
      </c>
      <c r="D58" s="69" t="s">
        <v>221</v>
      </c>
      <c r="E58" s="67"/>
      <c r="F58" s="66"/>
      <c r="G58" s="66"/>
      <c r="H58" s="66"/>
      <c r="I58" s="66"/>
      <c r="J58" s="66"/>
      <c r="K58" s="66"/>
      <c r="L58" s="66"/>
      <c r="M58" s="66"/>
      <c r="N58" s="66"/>
      <c r="O58" s="66"/>
      <c r="P58" s="66"/>
      <c r="Q58" s="66"/>
      <c r="R58" s="66"/>
      <c r="S58" s="66"/>
      <c r="T58" s="66"/>
      <c r="U58" s="66"/>
      <c r="V58" s="66"/>
      <c r="W58" s="66"/>
      <c r="X58" s="66"/>
      <c r="Y58" s="66"/>
      <c r="Z58" s="66"/>
    </row>
    <row r="59" spans="1:26" ht="15.75" customHeight="1" x14ac:dyDescent="0.25">
      <c r="A59" s="66"/>
      <c r="B59" s="941"/>
      <c r="C59" s="68">
        <v>52</v>
      </c>
      <c r="D59" s="69" t="s">
        <v>222</v>
      </c>
      <c r="E59" s="67"/>
      <c r="F59" s="66"/>
      <c r="G59" s="66"/>
      <c r="H59" s="66"/>
      <c r="I59" s="66"/>
      <c r="J59" s="66"/>
      <c r="K59" s="66"/>
      <c r="L59" s="66"/>
      <c r="M59" s="66"/>
      <c r="N59" s="66"/>
      <c r="O59" s="66"/>
      <c r="P59" s="66"/>
      <c r="Q59" s="66"/>
      <c r="R59" s="66"/>
      <c r="S59" s="66"/>
      <c r="T59" s="66"/>
      <c r="U59" s="66"/>
      <c r="V59" s="66"/>
      <c r="W59" s="66"/>
      <c r="X59" s="66"/>
      <c r="Y59" s="66"/>
      <c r="Z59" s="66"/>
    </row>
    <row r="60" spans="1:26" ht="15.75" customHeight="1" x14ac:dyDescent="0.25">
      <c r="A60" s="66"/>
      <c r="B60" s="941"/>
      <c r="C60" s="68">
        <v>53</v>
      </c>
      <c r="D60" s="69" t="s">
        <v>223</v>
      </c>
      <c r="E60" s="67"/>
      <c r="F60" s="66"/>
      <c r="G60" s="66"/>
      <c r="H60" s="66"/>
      <c r="I60" s="66"/>
      <c r="J60" s="66"/>
      <c r="K60" s="66"/>
      <c r="L60" s="66"/>
      <c r="M60" s="66"/>
      <c r="N60" s="66"/>
      <c r="O60" s="66"/>
      <c r="P60" s="66"/>
      <c r="Q60" s="66"/>
      <c r="R60" s="66"/>
      <c r="S60" s="66"/>
      <c r="T60" s="66"/>
      <c r="U60" s="66"/>
      <c r="V60" s="66"/>
      <c r="W60" s="66"/>
      <c r="X60" s="66"/>
      <c r="Y60" s="66"/>
      <c r="Z60" s="66"/>
    </row>
    <row r="61" spans="1:26" ht="15.75" customHeight="1" x14ac:dyDescent="0.25">
      <c r="A61" s="66"/>
      <c r="B61" s="941"/>
      <c r="C61" s="68">
        <v>54</v>
      </c>
      <c r="D61" s="69" t="s">
        <v>224</v>
      </c>
      <c r="E61" s="67"/>
      <c r="F61" s="66"/>
      <c r="G61" s="66"/>
      <c r="H61" s="66"/>
      <c r="I61" s="66"/>
      <c r="J61" s="66"/>
      <c r="K61" s="66"/>
      <c r="L61" s="66"/>
      <c r="M61" s="66"/>
      <c r="N61" s="66"/>
      <c r="O61" s="66"/>
      <c r="P61" s="66"/>
      <c r="Q61" s="66"/>
      <c r="R61" s="66"/>
      <c r="S61" s="66"/>
      <c r="T61" s="66"/>
      <c r="U61" s="66"/>
      <c r="V61" s="66"/>
      <c r="W61" s="66"/>
      <c r="X61" s="66"/>
      <c r="Y61" s="66"/>
      <c r="Z61" s="66"/>
    </row>
    <row r="62" spans="1:26" ht="15.75" customHeight="1" x14ac:dyDescent="0.25">
      <c r="A62" s="66"/>
      <c r="B62" s="942"/>
      <c r="C62" s="68">
        <v>55</v>
      </c>
      <c r="D62" s="69" t="s">
        <v>225</v>
      </c>
      <c r="E62" s="67"/>
      <c r="F62" s="66"/>
      <c r="G62" s="66"/>
      <c r="H62" s="66"/>
      <c r="I62" s="66"/>
      <c r="J62" s="66"/>
      <c r="K62" s="66"/>
      <c r="L62" s="66"/>
      <c r="M62" s="66"/>
      <c r="N62" s="66"/>
      <c r="O62" s="66"/>
      <c r="P62" s="66"/>
      <c r="Q62" s="66"/>
      <c r="R62" s="66"/>
      <c r="S62" s="66"/>
      <c r="T62" s="66"/>
      <c r="U62" s="66"/>
      <c r="V62" s="66"/>
      <c r="W62" s="66"/>
      <c r="X62" s="66"/>
      <c r="Y62" s="66"/>
      <c r="Z62" s="66"/>
    </row>
    <row r="63" spans="1:26" ht="15.75" customHeight="1" x14ac:dyDescent="0.25">
      <c r="A63" s="66"/>
      <c r="B63" s="940">
        <v>7</v>
      </c>
      <c r="C63" s="938" t="s">
        <v>226</v>
      </c>
      <c r="D63" s="939"/>
      <c r="E63" s="67"/>
      <c r="F63" s="66"/>
      <c r="G63" s="66"/>
      <c r="H63" s="66"/>
      <c r="I63" s="66"/>
      <c r="J63" s="66"/>
      <c r="K63" s="66"/>
      <c r="L63" s="66"/>
      <c r="M63" s="66"/>
      <c r="N63" s="66"/>
      <c r="O63" s="66"/>
      <c r="P63" s="66"/>
      <c r="Q63" s="66"/>
      <c r="R63" s="66"/>
      <c r="S63" s="66"/>
      <c r="T63" s="66"/>
      <c r="U63" s="66"/>
      <c r="V63" s="66"/>
      <c r="W63" s="66"/>
      <c r="X63" s="66"/>
      <c r="Y63" s="66"/>
      <c r="Z63" s="66"/>
    </row>
    <row r="64" spans="1:26" ht="15.75" customHeight="1" x14ac:dyDescent="0.25">
      <c r="A64" s="66"/>
      <c r="B64" s="941"/>
      <c r="C64" s="68">
        <v>56</v>
      </c>
      <c r="D64" s="69" t="s">
        <v>227</v>
      </c>
      <c r="E64" s="67"/>
      <c r="F64" s="66"/>
      <c r="G64" s="66"/>
      <c r="H64" s="66"/>
      <c r="I64" s="66"/>
      <c r="J64" s="66"/>
      <c r="K64" s="66"/>
      <c r="L64" s="66"/>
      <c r="M64" s="66"/>
      <c r="N64" s="66"/>
      <c r="O64" s="66"/>
      <c r="P64" s="66"/>
      <c r="Q64" s="66"/>
      <c r="R64" s="66"/>
      <c r="S64" s="66"/>
      <c r="T64" s="66"/>
      <c r="U64" s="66"/>
      <c r="V64" s="66"/>
      <c r="W64" s="66"/>
      <c r="X64" s="66"/>
      <c r="Y64" s="66"/>
      <c r="Z64" s="66"/>
    </row>
    <row r="65" spans="1:26" ht="15.75" customHeight="1" x14ac:dyDescent="0.25">
      <c r="A65" s="66"/>
      <c r="B65" s="941"/>
      <c r="C65" s="68">
        <v>57</v>
      </c>
      <c r="D65" s="69" t="s">
        <v>228</v>
      </c>
      <c r="E65" s="67"/>
      <c r="F65" s="66"/>
      <c r="G65" s="66"/>
      <c r="H65" s="66"/>
      <c r="I65" s="66"/>
      <c r="J65" s="66"/>
      <c r="K65" s="66"/>
      <c r="L65" s="66"/>
      <c r="M65" s="66"/>
      <c r="N65" s="66"/>
      <c r="O65" s="66"/>
      <c r="P65" s="66"/>
      <c r="Q65" s="66"/>
      <c r="R65" s="66"/>
      <c r="S65" s="66"/>
      <c r="T65" s="66"/>
      <c r="U65" s="66"/>
      <c r="V65" s="66"/>
      <c r="W65" s="66"/>
      <c r="X65" s="66"/>
      <c r="Y65" s="66"/>
      <c r="Z65" s="66"/>
    </row>
    <row r="66" spans="1:26" ht="15.75" customHeight="1" x14ac:dyDescent="0.25">
      <c r="A66" s="66"/>
      <c r="B66" s="941"/>
      <c r="C66" s="68">
        <v>58</v>
      </c>
      <c r="D66" s="69" t="s">
        <v>229</v>
      </c>
      <c r="E66" s="67"/>
      <c r="F66" s="66"/>
      <c r="G66" s="66"/>
      <c r="H66" s="66"/>
      <c r="I66" s="66"/>
      <c r="J66" s="66"/>
      <c r="K66" s="66"/>
      <c r="L66" s="66"/>
      <c r="M66" s="66"/>
      <c r="N66" s="66"/>
      <c r="O66" s="66"/>
      <c r="P66" s="66"/>
      <c r="Q66" s="66"/>
      <c r="R66" s="66"/>
      <c r="S66" s="66"/>
      <c r="T66" s="66"/>
      <c r="U66" s="66"/>
      <c r="V66" s="66"/>
      <c r="W66" s="66"/>
      <c r="X66" s="66"/>
      <c r="Y66" s="66"/>
      <c r="Z66" s="66"/>
    </row>
    <row r="67" spans="1:26" ht="15.75" customHeight="1" x14ac:dyDescent="0.25">
      <c r="A67" s="66"/>
      <c r="B67" s="941"/>
      <c r="C67" s="68">
        <v>59</v>
      </c>
      <c r="D67" s="69" t="s">
        <v>230</v>
      </c>
      <c r="E67" s="67"/>
      <c r="F67" s="66"/>
      <c r="G67" s="66"/>
      <c r="H67" s="66"/>
      <c r="I67" s="66"/>
      <c r="J67" s="66"/>
      <c r="K67" s="66"/>
      <c r="L67" s="66"/>
      <c r="M67" s="66"/>
      <c r="N67" s="66"/>
      <c r="O67" s="66"/>
      <c r="P67" s="66"/>
      <c r="Q67" s="66"/>
      <c r="R67" s="66"/>
      <c r="S67" s="66"/>
      <c r="T67" s="66"/>
      <c r="U67" s="66"/>
      <c r="V67" s="66"/>
      <c r="W67" s="66"/>
      <c r="X67" s="66"/>
      <c r="Y67" s="66"/>
      <c r="Z67" s="66"/>
    </row>
    <row r="68" spans="1:26" ht="15.75" customHeight="1" x14ac:dyDescent="0.25">
      <c r="A68" s="66"/>
      <c r="B68" s="942"/>
      <c r="C68" s="68">
        <v>60</v>
      </c>
      <c r="D68" s="69" t="s">
        <v>231</v>
      </c>
      <c r="E68" s="67"/>
      <c r="F68" s="66"/>
      <c r="G68" s="66"/>
      <c r="H68" s="66"/>
      <c r="I68" s="66"/>
      <c r="J68" s="66"/>
      <c r="K68" s="66"/>
      <c r="L68" s="66"/>
      <c r="M68" s="66"/>
      <c r="N68" s="66"/>
      <c r="O68" s="66"/>
      <c r="P68" s="66"/>
      <c r="Q68" s="66"/>
      <c r="R68" s="66"/>
      <c r="S68" s="66"/>
      <c r="T68" s="66"/>
      <c r="U68" s="66"/>
      <c r="V68" s="66"/>
      <c r="W68" s="66"/>
      <c r="X68" s="66"/>
      <c r="Y68" s="66"/>
      <c r="Z68" s="66"/>
    </row>
    <row r="69" spans="1:26" ht="15.75" customHeight="1" x14ac:dyDescent="0.25">
      <c r="A69" s="66"/>
      <c r="B69" s="940">
        <v>8</v>
      </c>
      <c r="C69" s="938" t="s">
        <v>232</v>
      </c>
      <c r="D69" s="939"/>
      <c r="E69" s="67"/>
      <c r="F69" s="66"/>
      <c r="G69" s="66"/>
      <c r="H69" s="66"/>
      <c r="I69" s="66"/>
      <c r="J69" s="66"/>
      <c r="K69" s="66"/>
      <c r="L69" s="66"/>
      <c r="M69" s="66"/>
      <c r="N69" s="66"/>
      <c r="O69" s="66"/>
      <c r="P69" s="66"/>
      <c r="Q69" s="66"/>
      <c r="R69" s="66"/>
      <c r="S69" s="66"/>
      <c r="T69" s="66"/>
      <c r="U69" s="66"/>
      <c r="V69" s="66"/>
      <c r="W69" s="66"/>
      <c r="X69" s="66"/>
      <c r="Y69" s="66"/>
      <c r="Z69" s="66"/>
    </row>
    <row r="70" spans="1:26" ht="15.75" customHeight="1" x14ac:dyDescent="0.25">
      <c r="A70" s="66"/>
      <c r="B70" s="941"/>
      <c r="C70" s="68">
        <v>61</v>
      </c>
      <c r="D70" s="69" t="s">
        <v>233</v>
      </c>
      <c r="E70" s="67"/>
      <c r="F70" s="66"/>
      <c r="G70" s="66"/>
      <c r="H70" s="66"/>
      <c r="I70" s="66"/>
      <c r="J70" s="66"/>
      <c r="K70" s="66"/>
      <c r="L70" s="66"/>
      <c r="M70" s="66"/>
      <c r="N70" s="66"/>
      <c r="O70" s="66"/>
      <c r="P70" s="66"/>
      <c r="Q70" s="66"/>
      <c r="R70" s="66"/>
      <c r="S70" s="66"/>
      <c r="T70" s="66"/>
      <c r="U70" s="66"/>
      <c r="V70" s="66"/>
      <c r="W70" s="66"/>
      <c r="X70" s="66"/>
      <c r="Y70" s="66"/>
      <c r="Z70" s="66"/>
    </row>
    <row r="71" spans="1:26" ht="15.75" customHeight="1" x14ac:dyDescent="0.25">
      <c r="A71" s="66"/>
      <c r="B71" s="941"/>
      <c r="C71" s="68">
        <v>62</v>
      </c>
      <c r="D71" s="69" t="s">
        <v>234</v>
      </c>
      <c r="E71" s="67"/>
      <c r="F71" s="66"/>
      <c r="G71" s="66"/>
      <c r="H71" s="66"/>
      <c r="I71" s="66"/>
      <c r="J71" s="66"/>
      <c r="K71" s="66"/>
      <c r="L71" s="66"/>
      <c r="M71" s="66"/>
      <c r="N71" s="66"/>
      <c r="O71" s="66"/>
      <c r="P71" s="66"/>
      <c r="Q71" s="66"/>
      <c r="R71" s="66"/>
      <c r="S71" s="66"/>
      <c r="T71" s="66"/>
      <c r="U71" s="66"/>
      <c r="V71" s="66"/>
      <c r="W71" s="66"/>
      <c r="X71" s="66"/>
      <c r="Y71" s="66"/>
      <c r="Z71" s="66"/>
    </row>
    <row r="72" spans="1:26" ht="15.75" customHeight="1" x14ac:dyDescent="0.25">
      <c r="A72" s="66"/>
      <c r="B72" s="941"/>
      <c r="C72" s="68">
        <v>63</v>
      </c>
      <c r="D72" s="69" t="s">
        <v>235</v>
      </c>
      <c r="E72" s="67"/>
      <c r="F72" s="66"/>
      <c r="G72" s="66"/>
      <c r="H72" s="66"/>
      <c r="I72" s="66"/>
      <c r="J72" s="66"/>
      <c r="K72" s="66"/>
      <c r="L72" s="66"/>
      <c r="M72" s="66"/>
      <c r="N72" s="66"/>
      <c r="O72" s="66"/>
      <c r="P72" s="66"/>
      <c r="Q72" s="66"/>
      <c r="R72" s="66"/>
      <c r="S72" s="66"/>
      <c r="T72" s="66"/>
      <c r="U72" s="66"/>
      <c r="V72" s="66"/>
      <c r="W72" s="66"/>
      <c r="X72" s="66"/>
      <c r="Y72" s="66"/>
      <c r="Z72" s="66"/>
    </row>
    <row r="73" spans="1:26" ht="15.75" customHeight="1" x14ac:dyDescent="0.25">
      <c r="A73" s="66"/>
      <c r="B73" s="941"/>
      <c r="C73" s="68">
        <v>64</v>
      </c>
      <c r="D73" s="69" t="s">
        <v>236</v>
      </c>
      <c r="E73" s="67"/>
      <c r="F73" s="66"/>
      <c r="G73" s="66"/>
      <c r="H73" s="66"/>
      <c r="I73" s="66"/>
      <c r="J73" s="66"/>
      <c r="K73" s="66"/>
      <c r="L73" s="66"/>
      <c r="M73" s="66"/>
      <c r="N73" s="66"/>
      <c r="O73" s="66"/>
      <c r="P73" s="66"/>
      <c r="Q73" s="66"/>
      <c r="R73" s="66"/>
      <c r="S73" s="66"/>
      <c r="T73" s="66"/>
      <c r="U73" s="66"/>
      <c r="V73" s="66"/>
      <c r="W73" s="66"/>
      <c r="X73" s="66"/>
      <c r="Y73" s="66"/>
      <c r="Z73" s="66"/>
    </row>
    <row r="74" spans="1:26" ht="15.75" customHeight="1" x14ac:dyDescent="0.25">
      <c r="A74" s="66"/>
      <c r="B74" s="941"/>
      <c r="C74" s="68">
        <v>65</v>
      </c>
      <c r="D74" s="69" t="s">
        <v>237</v>
      </c>
      <c r="E74" s="67"/>
      <c r="F74" s="66"/>
      <c r="G74" s="66"/>
      <c r="H74" s="66"/>
      <c r="I74" s="66"/>
      <c r="J74" s="66"/>
      <c r="K74" s="66"/>
      <c r="L74" s="66"/>
      <c r="M74" s="66"/>
      <c r="N74" s="66"/>
      <c r="O74" s="66"/>
      <c r="P74" s="66"/>
      <c r="Q74" s="66"/>
      <c r="R74" s="66"/>
      <c r="S74" s="66"/>
      <c r="T74" s="66"/>
      <c r="U74" s="66"/>
      <c r="V74" s="66"/>
      <c r="W74" s="66"/>
      <c r="X74" s="66"/>
      <c r="Y74" s="66"/>
      <c r="Z74" s="66"/>
    </row>
    <row r="75" spans="1:26" ht="15.75" customHeight="1" x14ac:dyDescent="0.25">
      <c r="A75" s="66"/>
      <c r="B75" s="941"/>
      <c r="C75" s="68">
        <v>66</v>
      </c>
      <c r="D75" s="69" t="s">
        <v>238</v>
      </c>
      <c r="E75" s="67"/>
      <c r="F75" s="66"/>
      <c r="G75" s="66"/>
      <c r="H75" s="66"/>
      <c r="I75" s="66"/>
      <c r="J75" s="66"/>
      <c r="K75" s="66"/>
      <c r="L75" s="66"/>
      <c r="M75" s="66"/>
      <c r="N75" s="66"/>
      <c r="O75" s="66"/>
      <c r="P75" s="66"/>
      <c r="Q75" s="66"/>
      <c r="R75" s="66"/>
      <c r="S75" s="66"/>
      <c r="T75" s="66"/>
      <c r="U75" s="66"/>
      <c r="V75" s="66"/>
      <c r="W75" s="66"/>
      <c r="X75" s="66"/>
      <c r="Y75" s="66"/>
      <c r="Z75" s="66"/>
    </row>
    <row r="76" spans="1:26" ht="15.75" customHeight="1" x14ac:dyDescent="0.25">
      <c r="A76" s="66"/>
      <c r="B76" s="941"/>
      <c r="C76" s="68">
        <v>67</v>
      </c>
      <c r="D76" s="69" t="s">
        <v>239</v>
      </c>
      <c r="E76" s="67"/>
      <c r="F76" s="66"/>
      <c r="G76" s="66"/>
      <c r="H76" s="66"/>
      <c r="I76" s="66"/>
      <c r="J76" s="66"/>
      <c r="K76" s="66"/>
      <c r="L76" s="66"/>
      <c r="M76" s="66"/>
      <c r="N76" s="66"/>
      <c r="O76" s="66"/>
      <c r="P76" s="66"/>
      <c r="Q76" s="66"/>
      <c r="R76" s="66"/>
      <c r="S76" s="66"/>
      <c r="T76" s="66"/>
      <c r="U76" s="66"/>
      <c r="V76" s="66"/>
      <c r="W76" s="66"/>
      <c r="X76" s="66"/>
      <c r="Y76" s="66"/>
      <c r="Z76" s="66"/>
    </row>
    <row r="77" spans="1:26" ht="15.75" customHeight="1" x14ac:dyDescent="0.25">
      <c r="A77" s="66"/>
      <c r="B77" s="941"/>
      <c r="C77" s="68">
        <v>68</v>
      </c>
      <c r="D77" s="69" t="s">
        <v>240</v>
      </c>
      <c r="E77" s="67"/>
      <c r="F77" s="66"/>
      <c r="G77" s="66"/>
      <c r="H77" s="66"/>
      <c r="I77" s="66"/>
      <c r="J77" s="66"/>
      <c r="K77" s="66"/>
      <c r="L77" s="66"/>
      <c r="M77" s="66"/>
      <c r="N77" s="66"/>
      <c r="O77" s="66"/>
      <c r="P77" s="66"/>
      <c r="Q77" s="66"/>
      <c r="R77" s="66"/>
      <c r="S77" s="66"/>
      <c r="T77" s="66"/>
      <c r="U77" s="66"/>
      <c r="V77" s="66"/>
      <c r="W77" s="66"/>
      <c r="X77" s="66"/>
      <c r="Y77" s="66"/>
      <c r="Z77" s="66"/>
    </row>
    <row r="78" spans="1:26" ht="15.75" customHeight="1" x14ac:dyDescent="0.25">
      <c r="A78" s="66"/>
      <c r="B78" s="941"/>
      <c r="C78" s="68">
        <v>69</v>
      </c>
      <c r="D78" s="69" t="s">
        <v>241</v>
      </c>
      <c r="E78" s="67"/>
      <c r="F78" s="66"/>
      <c r="G78" s="66"/>
      <c r="H78" s="66"/>
      <c r="I78" s="66"/>
      <c r="J78" s="66"/>
      <c r="K78" s="66"/>
      <c r="L78" s="66"/>
      <c r="M78" s="66"/>
      <c r="N78" s="66"/>
      <c r="O78" s="66"/>
      <c r="P78" s="66"/>
      <c r="Q78" s="66"/>
      <c r="R78" s="66"/>
      <c r="S78" s="66"/>
      <c r="T78" s="66"/>
      <c r="U78" s="66"/>
      <c r="V78" s="66"/>
      <c r="W78" s="66"/>
      <c r="X78" s="66"/>
      <c r="Y78" s="66"/>
      <c r="Z78" s="66"/>
    </row>
    <row r="79" spans="1:26" ht="15.75" customHeight="1" x14ac:dyDescent="0.25">
      <c r="A79" s="66"/>
      <c r="B79" s="941"/>
      <c r="C79" s="68">
        <v>70</v>
      </c>
      <c r="D79" s="69" t="s">
        <v>242</v>
      </c>
      <c r="E79" s="67"/>
      <c r="F79" s="66"/>
      <c r="G79" s="66"/>
      <c r="H79" s="66"/>
      <c r="I79" s="66"/>
      <c r="J79" s="66"/>
      <c r="K79" s="66"/>
      <c r="L79" s="66"/>
      <c r="M79" s="66"/>
      <c r="N79" s="66"/>
      <c r="O79" s="66"/>
      <c r="P79" s="66"/>
      <c r="Q79" s="66"/>
      <c r="R79" s="66"/>
      <c r="S79" s="66"/>
      <c r="T79" s="66"/>
      <c r="U79" s="66"/>
      <c r="V79" s="66"/>
      <c r="W79" s="66"/>
      <c r="X79" s="66"/>
      <c r="Y79" s="66"/>
      <c r="Z79" s="66"/>
    </row>
    <row r="80" spans="1:26" ht="15.75" customHeight="1" x14ac:dyDescent="0.25">
      <c r="A80" s="66"/>
      <c r="B80" s="941"/>
      <c r="C80" s="68">
        <v>71</v>
      </c>
      <c r="D80" s="69" t="s">
        <v>243</v>
      </c>
      <c r="E80" s="67"/>
      <c r="F80" s="66"/>
      <c r="G80" s="66"/>
      <c r="H80" s="66"/>
      <c r="I80" s="66"/>
      <c r="J80" s="66"/>
      <c r="K80" s="66"/>
      <c r="L80" s="66"/>
      <c r="M80" s="66"/>
      <c r="N80" s="66"/>
      <c r="O80" s="66"/>
      <c r="P80" s="66"/>
      <c r="Q80" s="66"/>
      <c r="R80" s="66"/>
      <c r="S80" s="66"/>
      <c r="T80" s="66"/>
      <c r="U80" s="66"/>
      <c r="V80" s="66"/>
      <c r="W80" s="66"/>
      <c r="X80" s="66"/>
      <c r="Y80" s="66"/>
      <c r="Z80" s="66"/>
    </row>
    <row r="81" spans="1:26" ht="15.75" customHeight="1" x14ac:dyDescent="0.25">
      <c r="A81" s="66"/>
      <c r="B81" s="942"/>
      <c r="C81" s="68">
        <v>72</v>
      </c>
      <c r="D81" s="69" t="s">
        <v>244</v>
      </c>
      <c r="E81" s="67"/>
      <c r="F81" s="66"/>
      <c r="G81" s="66"/>
      <c r="H81" s="66"/>
      <c r="I81" s="66"/>
      <c r="J81" s="66"/>
      <c r="K81" s="66"/>
      <c r="L81" s="66"/>
      <c r="M81" s="66"/>
      <c r="N81" s="66"/>
      <c r="O81" s="66"/>
      <c r="P81" s="66"/>
      <c r="Q81" s="66"/>
      <c r="R81" s="66"/>
      <c r="S81" s="66"/>
      <c r="T81" s="66"/>
      <c r="U81" s="66"/>
      <c r="V81" s="66"/>
      <c r="W81" s="66"/>
      <c r="X81" s="66"/>
      <c r="Y81" s="66"/>
      <c r="Z81" s="66"/>
    </row>
    <row r="82" spans="1:26" ht="15.75" customHeight="1" x14ac:dyDescent="0.25">
      <c r="A82" s="66"/>
      <c r="B82" s="940">
        <v>9</v>
      </c>
      <c r="C82" s="938" t="s">
        <v>245</v>
      </c>
      <c r="D82" s="939"/>
      <c r="E82" s="67"/>
      <c r="F82" s="66"/>
      <c r="G82" s="66"/>
      <c r="H82" s="66"/>
      <c r="I82" s="66"/>
      <c r="J82" s="66"/>
      <c r="K82" s="66"/>
      <c r="L82" s="66"/>
      <c r="M82" s="66"/>
      <c r="N82" s="66"/>
      <c r="O82" s="66"/>
      <c r="P82" s="66"/>
      <c r="Q82" s="66"/>
      <c r="R82" s="66"/>
      <c r="S82" s="66"/>
      <c r="T82" s="66"/>
      <c r="U82" s="66"/>
      <c r="V82" s="66"/>
      <c r="W82" s="66"/>
      <c r="X82" s="66"/>
      <c r="Y82" s="66"/>
      <c r="Z82" s="66"/>
    </row>
    <row r="83" spans="1:26" ht="15.75" customHeight="1" x14ac:dyDescent="0.25">
      <c r="A83" s="66"/>
      <c r="B83" s="941"/>
      <c r="C83" s="68">
        <v>73</v>
      </c>
      <c r="D83" s="69" t="s">
        <v>246</v>
      </c>
      <c r="E83" s="67"/>
      <c r="F83" s="66"/>
      <c r="G83" s="66"/>
      <c r="H83" s="66"/>
      <c r="I83" s="66"/>
      <c r="J83" s="66"/>
      <c r="K83" s="66"/>
      <c r="L83" s="66"/>
      <c r="M83" s="66"/>
      <c r="N83" s="66"/>
      <c r="O83" s="66"/>
      <c r="P83" s="66"/>
      <c r="Q83" s="66"/>
      <c r="R83" s="66"/>
      <c r="S83" s="66"/>
      <c r="T83" s="66"/>
      <c r="U83" s="66"/>
      <c r="V83" s="66"/>
      <c r="W83" s="66"/>
      <c r="X83" s="66"/>
      <c r="Y83" s="66"/>
      <c r="Z83" s="66"/>
    </row>
    <row r="84" spans="1:26" ht="15.75" customHeight="1" x14ac:dyDescent="0.25">
      <c r="A84" s="66"/>
      <c r="B84" s="941"/>
      <c r="C84" s="68">
        <v>74</v>
      </c>
      <c r="D84" s="69" t="s">
        <v>247</v>
      </c>
      <c r="E84" s="67"/>
      <c r="F84" s="66"/>
      <c r="G84" s="66"/>
      <c r="H84" s="66"/>
      <c r="I84" s="66"/>
      <c r="J84" s="66"/>
      <c r="K84" s="66"/>
      <c r="L84" s="66"/>
      <c r="M84" s="66"/>
      <c r="N84" s="66"/>
      <c r="O84" s="66"/>
      <c r="P84" s="66"/>
      <c r="Q84" s="66"/>
      <c r="R84" s="66"/>
      <c r="S84" s="66"/>
      <c r="T84" s="66"/>
      <c r="U84" s="66"/>
      <c r="V84" s="66"/>
      <c r="W84" s="66"/>
      <c r="X84" s="66"/>
      <c r="Y84" s="66"/>
      <c r="Z84" s="66"/>
    </row>
    <row r="85" spans="1:26" ht="15.75" customHeight="1" x14ac:dyDescent="0.25">
      <c r="A85" s="66"/>
      <c r="B85" s="941"/>
      <c r="C85" s="68">
        <v>75</v>
      </c>
      <c r="D85" s="69" t="s">
        <v>248</v>
      </c>
      <c r="E85" s="67"/>
      <c r="F85" s="66"/>
      <c r="G85" s="66"/>
      <c r="H85" s="66"/>
      <c r="I85" s="66"/>
      <c r="J85" s="66"/>
      <c r="K85" s="66"/>
      <c r="L85" s="66"/>
      <c r="M85" s="66"/>
      <c r="N85" s="66"/>
      <c r="O85" s="66"/>
      <c r="P85" s="66"/>
      <c r="Q85" s="66"/>
      <c r="R85" s="66"/>
      <c r="S85" s="66"/>
      <c r="T85" s="66"/>
      <c r="U85" s="66"/>
      <c r="V85" s="66"/>
      <c r="W85" s="66"/>
      <c r="X85" s="66"/>
      <c r="Y85" s="66"/>
      <c r="Z85" s="66"/>
    </row>
    <row r="86" spans="1:26" ht="15.75" customHeight="1" x14ac:dyDescent="0.25">
      <c r="A86" s="66"/>
      <c r="B86" s="941"/>
      <c r="C86" s="68">
        <v>76</v>
      </c>
      <c r="D86" s="69" t="s">
        <v>249</v>
      </c>
      <c r="E86" s="67"/>
      <c r="F86" s="66"/>
      <c r="G86" s="66"/>
      <c r="H86" s="66"/>
      <c r="I86" s="66"/>
      <c r="J86" s="66"/>
      <c r="K86" s="66"/>
      <c r="L86" s="66"/>
      <c r="M86" s="66"/>
      <c r="N86" s="66"/>
      <c r="O86" s="66"/>
      <c r="P86" s="66"/>
      <c r="Q86" s="66"/>
      <c r="R86" s="66"/>
      <c r="S86" s="66"/>
      <c r="T86" s="66"/>
      <c r="U86" s="66"/>
      <c r="V86" s="66"/>
      <c r="W86" s="66"/>
      <c r="X86" s="66"/>
      <c r="Y86" s="66"/>
      <c r="Z86" s="66"/>
    </row>
    <row r="87" spans="1:26" ht="15.75" customHeight="1" x14ac:dyDescent="0.25">
      <c r="A87" s="66"/>
      <c r="B87" s="941"/>
      <c r="C87" s="68">
        <v>77</v>
      </c>
      <c r="D87" s="69" t="s">
        <v>250</v>
      </c>
      <c r="E87" s="67"/>
      <c r="F87" s="66"/>
      <c r="G87" s="66"/>
      <c r="H87" s="66"/>
      <c r="I87" s="66"/>
      <c r="J87" s="66"/>
      <c r="K87" s="66"/>
      <c r="L87" s="66"/>
      <c r="M87" s="66"/>
      <c r="N87" s="66"/>
      <c r="O87" s="66"/>
      <c r="P87" s="66"/>
      <c r="Q87" s="66"/>
      <c r="R87" s="66"/>
      <c r="S87" s="66"/>
      <c r="T87" s="66"/>
      <c r="U87" s="66"/>
      <c r="V87" s="66"/>
      <c r="W87" s="66"/>
      <c r="X87" s="66"/>
      <c r="Y87" s="66"/>
      <c r="Z87" s="66"/>
    </row>
    <row r="88" spans="1:26" ht="15.75" customHeight="1" x14ac:dyDescent="0.25">
      <c r="A88" s="66"/>
      <c r="B88" s="941"/>
      <c r="C88" s="68">
        <v>78</v>
      </c>
      <c r="D88" s="69" t="s">
        <v>251</v>
      </c>
      <c r="E88" s="67"/>
      <c r="F88" s="66"/>
      <c r="G88" s="66"/>
      <c r="H88" s="66"/>
      <c r="I88" s="66"/>
      <c r="J88" s="66"/>
      <c r="K88" s="66"/>
      <c r="L88" s="66"/>
      <c r="M88" s="66"/>
      <c r="N88" s="66"/>
      <c r="O88" s="66"/>
      <c r="P88" s="66"/>
      <c r="Q88" s="66"/>
      <c r="R88" s="66"/>
      <c r="S88" s="66"/>
      <c r="T88" s="66"/>
      <c r="U88" s="66"/>
      <c r="V88" s="66"/>
      <c r="W88" s="66"/>
      <c r="X88" s="66"/>
      <c r="Y88" s="66"/>
      <c r="Z88" s="66"/>
    </row>
    <row r="89" spans="1:26" ht="15.75" customHeight="1" x14ac:dyDescent="0.25">
      <c r="A89" s="66"/>
      <c r="B89" s="941"/>
      <c r="C89" s="68">
        <v>79</v>
      </c>
      <c r="D89" s="69" t="s">
        <v>252</v>
      </c>
      <c r="E89" s="67"/>
      <c r="F89" s="66"/>
      <c r="G89" s="66"/>
      <c r="H89" s="66"/>
      <c r="I89" s="66"/>
      <c r="J89" s="66"/>
      <c r="K89" s="66"/>
      <c r="L89" s="66"/>
      <c r="M89" s="66"/>
      <c r="N89" s="66"/>
      <c r="O89" s="66"/>
      <c r="P89" s="66"/>
      <c r="Q89" s="66"/>
      <c r="R89" s="66"/>
      <c r="S89" s="66"/>
      <c r="T89" s="66"/>
      <c r="U89" s="66"/>
      <c r="V89" s="66"/>
      <c r="W89" s="66"/>
      <c r="X89" s="66"/>
      <c r="Y89" s="66"/>
      <c r="Z89" s="66"/>
    </row>
    <row r="90" spans="1:26" ht="15.75" customHeight="1" x14ac:dyDescent="0.25">
      <c r="A90" s="66"/>
      <c r="B90" s="942"/>
      <c r="C90" s="68">
        <v>80</v>
      </c>
      <c r="D90" s="69" t="s">
        <v>253</v>
      </c>
      <c r="E90" s="67"/>
      <c r="F90" s="66"/>
      <c r="G90" s="66"/>
      <c r="H90" s="66"/>
      <c r="I90" s="66"/>
      <c r="J90" s="66"/>
      <c r="K90" s="66"/>
      <c r="L90" s="66"/>
      <c r="M90" s="66"/>
      <c r="N90" s="66"/>
      <c r="O90" s="66"/>
      <c r="P90" s="66"/>
      <c r="Q90" s="66"/>
      <c r="R90" s="66"/>
      <c r="S90" s="66"/>
      <c r="T90" s="66"/>
      <c r="U90" s="66"/>
      <c r="V90" s="66"/>
      <c r="W90" s="66"/>
      <c r="X90" s="66"/>
      <c r="Y90" s="66"/>
      <c r="Z90" s="66"/>
    </row>
    <row r="91" spans="1:26" ht="15.75" customHeight="1" x14ac:dyDescent="0.25">
      <c r="A91" s="66"/>
      <c r="B91" s="940">
        <v>10</v>
      </c>
      <c r="C91" s="938" t="s">
        <v>254</v>
      </c>
      <c r="D91" s="939"/>
      <c r="E91" s="67"/>
      <c r="F91" s="66"/>
      <c r="G91" s="66"/>
      <c r="H91" s="66"/>
      <c r="I91" s="66"/>
      <c r="J91" s="66"/>
      <c r="K91" s="66"/>
      <c r="L91" s="66"/>
      <c r="M91" s="66"/>
      <c r="N91" s="66"/>
      <c r="O91" s="66"/>
      <c r="P91" s="66"/>
      <c r="Q91" s="66"/>
      <c r="R91" s="66"/>
      <c r="S91" s="66"/>
      <c r="T91" s="66"/>
      <c r="U91" s="66"/>
      <c r="V91" s="66"/>
      <c r="W91" s="66"/>
      <c r="X91" s="66"/>
      <c r="Y91" s="66"/>
      <c r="Z91" s="66"/>
    </row>
    <row r="92" spans="1:26" ht="15.75" customHeight="1" x14ac:dyDescent="0.25">
      <c r="A92" s="66"/>
      <c r="B92" s="941"/>
      <c r="C92" s="68">
        <v>81</v>
      </c>
      <c r="D92" s="69" t="s">
        <v>255</v>
      </c>
      <c r="E92" s="67"/>
      <c r="F92" s="66"/>
      <c r="G92" s="66"/>
      <c r="H92" s="66"/>
      <c r="I92" s="66"/>
      <c r="J92" s="66"/>
      <c r="K92" s="66"/>
      <c r="L92" s="66"/>
      <c r="M92" s="66"/>
      <c r="N92" s="66"/>
      <c r="O92" s="66"/>
      <c r="P92" s="66"/>
      <c r="Q92" s="66"/>
      <c r="R92" s="66"/>
      <c r="S92" s="66"/>
      <c r="T92" s="66"/>
      <c r="U92" s="66"/>
      <c r="V92" s="66"/>
      <c r="W92" s="66"/>
      <c r="X92" s="66"/>
      <c r="Y92" s="66"/>
      <c r="Z92" s="66"/>
    </row>
    <row r="93" spans="1:26" ht="15.75" customHeight="1" x14ac:dyDescent="0.25">
      <c r="A93" s="66"/>
      <c r="B93" s="941"/>
      <c r="C93" s="68">
        <v>82</v>
      </c>
      <c r="D93" s="69" t="s">
        <v>256</v>
      </c>
      <c r="E93" s="67"/>
      <c r="F93" s="66"/>
      <c r="G93" s="66"/>
      <c r="H93" s="66"/>
      <c r="I93" s="66"/>
      <c r="J93" s="66"/>
      <c r="K93" s="66"/>
      <c r="L93" s="66"/>
      <c r="M93" s="66"/>
      <c r="N93" s="66"/>
      <c r="O93" s="66"/>
      <c r="P93" s="66"/>
      <c r="Q93" s="66"/>
      <c r="R93" s="66"/>
      <c r="S93" s="66"/>
      <c r="T93" s="66"/>
      <c r="U93" s="66"/>
      <c r="V93" s="66"/>
      <c r="W93" s="66"/>
      <c r="X93" s="66"/>
      <c r="Y93" s="66"/>
      <c r="Z93" s="66"/>
    </row>
    <row r="94" spans="1:26" ht="15.75" customHeight="1" x14ac:dyDescent="0.25">
      <c r="A94" s="66"/>
      <c r="B94" s="941"/>
      <c r="C94" s="68">
        <v>83</v>
      </c>
      <c r="D94" s="69" t="s">
        <v>257</v>
      </c>
      <c r="E94" s="67"/>
      <c r="F94" s="66"/>
      <c r="G94" s="66"/>
      <c r="H94" s="66"/>
      <c r="I94" s="66"/>
      <c r="J94" s="66"/>
      <c r="K94" s="66"/>
      <c r="L94" s="66"/>
      <c r="M94" s="66"/>
      <c r="N94" s="66"/>
      <c r="O94" s="66"/>
      <c r="P94" s="66"/>
      <c r="Q94" s="66"/>
      <c r="R94" s="66"/>
      <c r="S94" s="66"/>
      <c r="T94" s="66"/>
      <c r="U94" s="66"/>
      <c r="V94" s="66"/>
      <c r="W94" s="66"/>
      <c r="X94" s="66"/>
      <c r="Y94" s="66"/>
      <c r="Z94" s="66"/>
    </row>
    <row r="95" spans="1:26" ht="15.75" customHeight="1" x14ac:dyDescent="0.25">
      <c r="A95" s="66"/>
      <c r="B95" s="941"/>
      <c r="C95" s="68">
        <v>84</v>
      </c>
      <c r="D95" s="69" t="s">
        <v>258</v>
      </c>
      <c r="E95" s="67"/>
      <c r="F95" s="66"/>
      <c r="G95" s="66"/>
      <c r="H95" s="66"/>
      <c r="I95" s="66"/>
      <c r="J95" s="66"/>
      <c r="K95" s="66"/>
      <c r="L95" s="66"/>
      <c r="M95" s="66"/>
      <c r="N95" s="66"/>
      <c r="O95" s="66"/>
      <c r="P95" s="66"/>
      <c r="Q95" s="66"/>
      <c r="R95" s="66"/>
      <c r="S95" s="66"/>
      <c r="T95" s="66"/>
      <c r="U95" s="66"/>
      <c r="V95" s="66"/>
      <c r="W95" s="66"/>
      <c r="X95" s="66"/>
      <c r="Y95" s="66"/>
      <c r="Z95" s="66"/>
    </row>
    <row r="96" spans="1:26" ht="15.75" customHeight="1" x14ac:dyDescent="0.25">
      <c r="A96" s="66"/>
      <c r="B96" s="941"/>
      <c r="C96" s="68">
        <v>85</v>
      </c>
      <c r="D96" s="69" t="s">
        <v>259</v>
      </c>
      <c r="E96" s="67"/>
      <c r="F96" s="66"/>
      <c r="G96" s="66"/>
      <c r="H96" s="66"/>
      <c r="I96" s="66"/>
      <c r="J96" s="66"/>
      <c r="K96" s="66"/>
      <c r="L96" s="66"/>
      <c r="M96" s="66"/>
      <c r="N96" s="66"/>
      <c r="O96" s="66"/>
      <c r="P96" s="66"/>
      <c r="Q96" s="66"/>
      <c r="R96" s="66"/>
      <c r="S96" s="66"/>
      <c r="T96" s="66"/>
      <c r="U96" s="66"/>
      <c r="V96" s="66"/>
      <c r="W96" s="66"/>
      <c r="X96" s="66"/>
      <c r="Y96" s="66"/>
      <c r="Z96" s="66"/>
    </row>
    <row r="97" spans="1:26" ht="15.75" customHeight="1" x14ac:dyDescent="0.25">
      <c r="A97" s="66"/>
      <c r="B97" s="941"/>
      <c r="C97" s="68">
        <v>86</v>
      </c>
      <c r="D97" s="69" t="s">
        <v>260</v>
      </c>
      <c r="E97" s="67"/>
      <c r="F97" s="66"/>
      <c r="G97" s="66"/>
      <c r="H97" s="66"/>
      <c r="I97" s="66"/>
      <c r="J97" s="66"/>
      <c r="K97" s="66"/>
      <c r="L97" s="66"/>
      <c r="M97" s="66"/>
      <c r="N97" s="66"/>
      <c r="O97" s="66"/>
      <c r="P97" s="66"/>
      <c r="Q97" s="66"/>
      <c r="R97" s="66"/>
      <c r="S97" s="66"/>
      <c r="T97" s="66"/>
      <c r="U97" s="66"/>
      <c r="V97" s="66"/>
      <c r="W97" s="66"/>
      <c r="X97" s="66"/>
      <c r="Y97" s="66"/>
      <c r="Z97" s="66"/>
    </row>
    <row r="98" spans="1:26" ht="15.75" customHeight="1" x14ac:dyDescent="0.25">
      <c r="A98" s="66"/>
      <c r="B98" s="941"/>
      <c r="C98" s="68">
        <v>87</v>
      </c>
      <c r="D98" s="69" t="s">
        <v>261</v>
      </c>
      <c r="E98" s="67"/>
      <c r="F98" s="66"/>
      <c r="G98" s="66"/>
      <c r="H98" s="66"/>
      <c r="I98" s="66"/>
      <c r="J98" s="66"/>
      <c r="K98" s="66"/>
      <c r="L98" s="66"/>
      <c r="M98" s="66"/>
      <c r="N98" s="66"/>
      <c r="O98" s="66"/>
      <c r="P98" s="66"/>
      <c r="Q98" s="66"/>
      <c r="R98" s="66"/>
      <c r="S98" s="66"/>
      <c r="T98" s="66"/>
      <c r="U98" s="66"/>
      <c r="V98" s="66"/>
      <c r="W98" s="66"/>
      <c r="X98" s="66"/>
      <c r="Y98" s="66"/>
      <c r="Z98" s="66"/>
    </row>
    <row r="99" spans="1:26" ht="15.75" customHeight="1" x14ac:dyDescent="0.25">
      <c r="A99" s="66"/>
      <c r="B99" s="941"/>
      <c r="C99" s="68">
        <v>88</v>
      </c>
      <c r="D99" s="69" t="s">
        <v>262</v>
      </c>
      <c r="E99" s="67"/>
      <c r="F99" s="66"/>
      <c r="G99" s="66"/>
      <c r="H99" s="66"/>
      <c r="I99" s="66"/>
      <c r="J99" s="66"/>
      <c r="K99" s="66"/>
      <c r="L99" s="66"/>
      <c r="M99" s="66"/>
      <c r="N99" s="66"/>
      <c r="O99" s="66"/>
      <c r="P99" s="66"/>
      <c r="Q99" s="66"/>
      <c r="R99" s="66"/>
      <c r="S99" s="66"/>
      <c r="T99" s="66"/>
      <c r="U99" s="66"/>
      <c r="V99" s="66"/>
      <c r="W99" s="66"/>
      <c r="X99" s="66"/>
      <c r="Y99" s="66"/>
      <c r="Z99" s="66"/>
    </row>
    <row r="100" spans="1:26" ht="15.75" customHeight="1" x14ac:dyDescent="0.25">
      <c r="A100" s="66"/>
      <c r="B100" s="941"/>
      <c r="C100" s="68">
        <v>89</v>
      </c>
      <c r="D100" s="69" t="s">
        <v>263</v>
      </c>
      <c r="E100" s="67"/>
      <c r="F100" s="66"/>
      <c r="G100" s="66"/>
      <c r="H100" s="66"/>
      <c r="I100" s="66"/>
      <c r="J100" s="66"/>
      <c r="K100" s="66"/>
      <c r="L100" s="66"/>
      <c r="M100" s="66"/>
      <c r="N100" s="66"/>
      <c r="O100" s="66"/>
      <c r="P100" s="66"/>
      <c r="Q100" s="66"/>
      <c r="R100" s="66"/>
      <c r="S100" s="66"/>
      <c r="T100" s="66"/>
      <c r="U100" s="66"/>
      <c r="V100" s="66"/>
      <c r="W100" s="66"/>
      <c r="X100" s="66"/>
      <c r="Y100" s="66"/>
      <c r="Z100" s="66"/>
    </row>
    <row r="101" spans="1:26" ht="15.75" customHeight="1" x14ac:dyDescent="0.25">
      <c r="A101" s="66"/>
      <c r="B101" s="942"/>
      <c r="C101" s="68">
        <v>90</v>
      </c>
      <c r="D101" s="69" t="s">
        <v>264</v>
      </c>
      <c r="E101" s="67"/>
      <c r="F101" s="66"/>
      <c r="G101" s="66"/>
      <c r="H101" s="66"/>
      <c r="I101" s="66"/>
      <c r="J101" s="66"/>
      <c r="K101" s="66"/>
      <c r="L101" s="66"/>
      <c r="M101" s="66"/>
      <c r="N101" s="66"/>
      <c r="O101" s="66"/>
      <c r="P101" s="66"/>
      <c r="Q101" s="66"/>
      <c r="R101" s="66"/>
      <c r="S101" s="66"/>
      <c r="T101" s="66"/>
      <c r="U101" s="66"/>
      <c r="V101" s="66"/>
      <c r="W101" s="66"/>
      <c r="X101" s="66"/>
      <c r="Y101" s="66"/>
      <c r="Z101" s="66"/>
    </row>
    <row r="102" spans="1:26" ht="15.75" customHeight="1" x14ac:dyDescent="0.25">
      <c r="A102" s="66"/>
      <c r="B102" s="940">
        <v>11</v>
      </c>
      <c r="C102" s="938" t="s">
        <v>265</v>
      </c>
      <c r="D102" s="939"/>
      <c r="E102" s="67"/>
      <c r="F102" s="66"/>
      <c r="G102" s="66"/>
      <c r="H102" s="66"/>
      <c r="I102" s="66"/>
      <c r="J102" s="66"/>
      <c r="K102" s="66"/>
      <c r="L102" s="66"/>
      <c r="M102" s="66"/>
      <c r="N102" s="66"/>
      <c r="O102" s="66"/>
      <c r="P102" s="66"/>
      <c r="Q102" s="66"/>
      <c r="R102" s="66"/>
      <c r="S102" s="66"/>
      <c r="T102" s="66"/>
      <c r="U102" s="66"/>
      <c r="V102" s="66"/>
      <c r="W102" s="66"/>
      <c r="X102" s="66"/>
      <c r="Y102" s="66"/>
      <c r="Z102" s="66"/>
    </row>
    <row r="103" spans="1:26" ht="15.75" customHeight="1" x14ac:dyDescent="0.25">
      <c r="A103" s="66"/>
      <c r="B103" s="941"/>
      <c r="C103" s="70">
        <v>91</v>
      </c>
      <c r="D103" s="71" t="s">
        <v>266</v>
      </c>
      <c r="E103" s="67"/>
      <c r="F103" s="66"/>
      <c r="G103" s="66"/>
      <c r="H103" s="66"/>
      <c r="I103" s="66"/>
      <c r="J103" s="66"/>
      <c r="K103" s="66"/>
      <c r="L103" s="66"/>
      <c r="M103" s="66"/>
      <c r="N103" s="66"/>
      <c r="O103" s="66"/>
      <c r="P103" s="66"/>
      <c r="Q103" s="66"/>
      <c r="R103" s="66"/>
      <c r="S103" s="66"/>
      <c r="T103" s="66"/>
      <c r="U103" s="66"/>
      <c r="V103" s="66"/>
      <c r="W103" s="66"/>
      <c r="X103" s="66"/>
      <c r="Y103" s="66"/>
      <c r="Z103" s="66"/>
    </row>
    <row r="104" spans="1:26" ht="15.75" customHeight="1" x14ac:dyDescent="0.25">
      <c r="A104" s="66"/>
      <c r="B104" s="941"/>
      <c r="C104" s="70">
        <v>92</v>
      </c>
      <c r="D104" s="71" t="s">
        <v>267</v>
      </c>
      <c r="E104" s="67"/>
      <c r="F104" s="66"/>
      <c r="G104" s="66"/>
      <c r="H104" s="66"/>
      <c r="I104" s="66"/>
      <c r="J104" s="66"/>
      <c r="K104" s="66"/>
      <c r="L104" s="66"/>
      <c r="M104" s="66"/>
      <c r="N104" s="66"/>
      <c r="O104" s="66"/>
      <c r="P104" s="66"/>
      <c r="Q104" s="66"/>
      <c r="R104" s="66"/>
      <c r="S104" s="66"/>
      <c r="T104" s="66"/>
      <c r="U104" s="66"/>
      <c r="V104" s="66"/>
      <c r="W104" s="66"/>
      <c r="X104" s="66"/>
      <c r="Y104" s="66"/>
      <c r="Z104" s="66"/>
    </row>
    <row r="105" spans="1:26" ht="15.75" customHeight="1" x14ac:dyDescent="0.25">
      <c r="A105" s="66"/>
      <c r="B105" s="941"/>
      <c r="C105" s="68">
        <v>93</v>
      </c>
      <c r="D105" s="69" t="s">
        <v>268</v>
      </c>
      <c r="E105" s="67"/>
      <c r="F105" s="66"/>
      <c r="G105" s="66"/>
      <c r="H105" s="66"/>
      <c r="I105" s="66"/>
      <c r="J105" s="66"/>
      <c r="K105" s="66"/>
      <c r="L105" s="66"/>
      <c r="M105" s="66"/>
      <c r="N105" s="66"/>
      <c r="O105" s="66"/>
      <c r="P105" s="66"/>
      <c r="Q105" s="66"/>
      <c r="R105" s="66"/>
      <c r="S105" s="66"/>
      <c r="T105" s="66"/>
      <c r="U105" s="66"/>
      <c r="V105" s="66"/>
      <c r="W105" s="66"/>
      <c r="X105" s="66"/>
      <c r="Y105" s="66"/>
      <c r="Z105" s="66"/>
    </row>
    <row r="106" spans="1:26" ht="15.75" customHeight="1" x14ac:dyDescent="0.25">
      <c r="A106" s="66"/>
      <c r="B106" s="941"/>
      <c r="C106" s="68">
        <v>94</v>
      </c>
      <c r="D106" s="69" t="s">
        <v>269</v>
      </c>
      <c r="E106" s="67"/>
      <c r="F106" s="66"/>
      <c r="G106" s="66"/>
      <c r="H106" s="66"/>
      <c r="I106" s="66"/>
      <c r="J106" s="66"/>
      <c r="K106" s="66"/>
      <c r="L106" s="66"/>
      <c r="M106" s="66"/>
      <c r="N106" s="66"/>
      <c r="O106" s="66"/>
      <c r="P106" s="66"/>
      <c r="Q106" s="66"/>
      <c r="R106" s="66"/>
      <c r="S106" s="66"/>
      <c r="T106" s="66"/>
      <c r="U106" s="66"/>
      <c r="V106" s="66"/>
      <c r="W106" s="66"/>
      <c r="X106" s="66"/>
      <c r="Y106" s="66"/>
      <c r="Z106" s="66"/>
    </row>
    <row r="107" spans="1:26" ht="15.75" customHeight="1" x14ac:dyDescent="0.25">
      <c r="A107" s="66"/>
      <c r="B107" s="941"/>
      <c r="C107" s="68">
        <v>95</v>
      </c>
      <c r="D107" s="69" t="s">
        <v>270</v>
      </c>
      <c r="E107" s="67"/>
      <c r="F107" s="66"/>
      <c r="G107" s="66"/>
      <c r="H107" s="66"/>
      <c r="I107" s="66"/>
      <c r="J107" s="66"/>
      <c r="K107" s="66"/>
      <c r="L107" s="66"/>
      <c r="M107" s="66"/>
      <c r="N107" s="66"/>
      <c r="O107" s="66"/>
      <c r="P107" s="66"/>
      <c r="Q107" s="66"/>
      <c r="R107" s="66"/>
      <c r="S107" s="66"/>
      <c r="T107" s="66"/>
      <c r="U107" s="66"/>
      <c r="V107" s="66"/>
      <c r="W107" s="66"/>
      <c r="X107" s="66"/>
      <c r="Y107" s="66"/>
      <c r="Z107" s="66"/>
    </row>
    <row r="108" spans="1:26" ht="15.75" customHeight="1" x14ac:dyDescent="0.25">
      <c r="A108" s="66"/>
      <c r="B108" s="941"/>
      <c r="C108" s="68">
        <v>96</v>
      </c>
      <c r="D108" s="69" t="s">
        <v>271</v>
      </c>
      <c r="E108" s="67"/>
      <c r="F108" s="66"/>
      <c r="G108" s="66"/>
      <c r="H108" s="66"/>
      <c r="I108" s="66"/>
      <c r="J108" s="66"/>
      <c r="K108" s="66"/>
      <c r="L108" s="66"/>
      <c r="M108" s="66"/>
      <c r="N108" s="66"/>
      <c r="O108" s="66"/>
      <c r="P108" s="66"/>
      <c r="Q108" s="66"/>
      <c r="R108" s="66"/>
      <c r="S108" s="66"/>
      <c r="T108" s="66"/>
      <c r="U108" s="66"/>
      <c r="V108" s="66"/>
      <c r="W108" s="66"/>
      <c r="X108" s="66"/>
      <c r="Y108" s="66"/>
      <c r="Z108" s="66"/>
    </row>
    <row r="109" spans="1:26" ht="15.75" customHeight="1" x14ac:dyDescent="0.25">
      <c r="A109" s="66"/>
      <c r="B109" s="941"/>
      <c r="C109" s="68">
        <v>97</v>
      </c>
      <c r="D109" s="69" t="s">
        <v>272</v>
      </c>
      <c r="E109" s="67"/>
      <c r="F109" s="66"/>
      <c r="G109" s="66"/>
      <c r="H109" s="66"/>
      <c r="I109" s="66"/>
      <c r="J109" s="66"/>
      <c r="K109" s="66"/>
      <c r="L109" s="66"/>
      <c r="M109" s="66"/>
      <c r="N109" s="66"/>
      <c r="O109" s="66"/>
      <c r="P109" s="66"/>
      <c r="Q109" s="66"/>
      <c r="R109" s="66"/>
      <c r="S109" s="66"/>
      <c r="T109" s="66"/>
      <c r="U109" s="66"/>
      <c r="V109" s="66"/>
      <c r="W109" s="66"/>
      <c r="X109" s="66"/>
      <c r="Y109" s="66"/>
      <c r="Z109" s="66"/>
    </row>
    <row r="110" spans="1:26" ht="15.75" customHeight="1" x14ac:dyDescent="0.25">
      <c r="A110" s="66"/>
      <c r="B110" s="941"/>
      <c r="C110" s="68">
        <v>98</v>
      </c>
      <c r="D110" s="69" t="s">
        <v>273</v>
      </c>
      <c r="E110" s="67"/>
      <c r="F110" s="66"/>
      <c r="G110" s="66"/>
      <c r="H110" s="66"/>
      <c r="I110" s="66"/>
      <c r="J110" s="66"/>
      <c r="K110" s="66"/>
      <c r="L110" s="66"/>
      <c r="M110" s="66"/>
      <c r="N110" s="66"/>
      <c r="O110" s="66"/>
      <c r="P110" s="66"/>
      <c r="Q110" s="66"/>
      <c r="R110" s="66"/>
      <c r="S110" s="66"/>
      <c r="T110" s="66"/>
      <c r="U110" s="66"/>
      <c r="V110" s="66"/>
      <c r="W110" s="66"/>
      <c r="X110" s="66"/>
      <c r="Y110" s="66"/>
      <c r="Z110" s="66"/>
    </row>
    <row r="111" spans="1:26" ht="15.75" customHeight="1" x14ac:dyDescent="0.25">
      <c r="A111" s="66"/>
      <c r="B111" s="941"/>
      <c r="C111" s="68">
        <v>99</v>
      </c>
      <c r="D111" s="69" t="s">
        <v>274</v>
      </c>
      <c r="E111" s="67"/>
      <c r="F111" s="66"/>
      <c r="G111" s="66"/>
      <c r="H111" s="66"/>
      <c r="I111" s="66"/>
      <c r="J111" s="66"/>
      <c r="K111" s="66"/>
      <c r="L111" s="66"/>
      <c r="M111" s="66"/>
      <c r="N111" s="66"/>
      <c r="O111" s="66"/>
      <c r="P111" s="66"/>
      <c r="Q111" s="66"/>
      <c r="R111" s="66"/>
      <c r="S111" s="66"/>
      <c r="T111" s="66"/>
      <c r="U111" s="66"/>
      <c r="V111" s="66"/>
      <c r="W111" s="66"/>
      <c r="X111" s="66"/>
      <c r="Y111" s="66"/>
      <c r="Z111" s="66"/>
    </row>
    <row r="112" spans="1:26" ht="15.75" customHeight="1" x14ac:dyDescent="0.25">
      <c r="A112" s="66"/>
      <c r="B112" s="942"/>
      <c r="C112" s="68">
        <v>100</v>
      </c>
      <c r="D112" s="69" t="s">
        <v>275</v>
      </c>
      <c r="E112" s="67"/>
      <c r="F112" s="66"/>
      <c r="G112" s="66"/>
      <c r="H112" s="66"/>
      <c r="I112" s="66"/>
      <c r="J112" s="66"/>
      <c r="K112" s="66"/>
      <c r="L112" s="66"/>
      <c r="M112" s="66"/>
      <c r="N112" s="66"/>
      <c r="O112" s="66"/>
      <c r="P112" s="66"/>
      <c r="Q112" s="66"/>
      <c r="R112" s="66"/>
      <c r="S112" s="66"/>
      <c r="T112" s="66"/>
      <c r="U112" s="66"/>
      <c r="V112" s="66"/>
      <c r="W112" s="66"/>
      <c r="X112" s="66"/>
      <c r="Y112" s="66"/>
      <c r="Z112" s="66"/>
    </row>
    <row r="113" spans="1:26" ht="15.75" customHeight="1" x14ac:dyDescent="0.25">
      <c r="A113" s="66"/>
      <c r="B113" s="940">
        <v>12</v>
      </c>
      <c r="C113" s="938" t="s">
        <v>276</v>
      </c>
      <c r="D113" s="939"/>
      <c r="E113" s="67"/>
      <c r="F113" s="66"/>
      <c r="G113" s="66"/>
      <c r="H113" s="66"/>
      <c r="I113" s="66"/>
      <c r="J113" s="66"/>
      <c r="K113" s="66"/>
      <c r="L113" s="66"/>
      <c r="M113" s="66"/>
      <c r="N113" s="66"/>
      <c r="O113" s="66"/>
      <c r="P113" s="66"/>
      <c r="Q113" s="66"/>
      <c r="R113" s="66"/>
      <c r="S113" s="66"/>
      <c r="T113" s="66"/>
      <c r="U113" s="66"/>
      <c r="V113" s="66"/>
      <c r="W113" s="66"/>
      <c r="X113" s="66"/>
      <c r="Y113" s="66"/>
      <c r="Z113" s="66"/>
    </row>
    <row r="114" spans="1:26" ht="15.75" customHeight="1" x14ac:dyDescent="0.25">
      <c r="A114" s="66"/>
      <c r="B114" s="941"/>
      <c r="C114" s="68">
        <v>101</v>
      </c>
      <c r="D114" s="69" t="s">
        <v>277</v>
      </c>
      <c r="E114" s="67"/>
      <c r="F114" s="66"/>
      <c r="G114" s="66"/>
      <c r="H114" s="66"/>
      <c r="I114" s="66"/>
      <c r="J114" s="66"/>
      <c r="K114" s="66"/>
      <c r="L114" s="66"/>
      <c r="M114" s="66"/>
      <c r="N114" s="66"/>
      <c r="O114" s="66"/>
      <c r="P114" s="66"/>
      <c r="Q114" s="66"/>
      <c r="R114" s="66"/>
      <c r="S114" s="66"/>
      <c r="T114" s="66"/>
      <c r="U114" s="66"/>
      <c r="V114" s="66"/>
      <c r="W114" s="66"/>
      <c r="X114" s="66"/>
      <c r="Y114" s="66"/>
      <c r="Z114" s="66"/>
    </row>
    <row r="115" spans="1:26" ht="15.75" customHeight="1" x14ac:dyDescent="0.25">
      <c r="A115" s="66"/>
      <c r="B115" s="941"/>
      <c r="C115" s="68">
        <v>102</v>
      </c>
      <c r="D115" s="69" t="s">
        <v>278</v>
      </c>
      <c r="E115" s="67"/>
      <c r="F115" s="66"/>
      <c r="G115" s="66"/>
      <c r="H115" s="66"/>
      <c r="I115" s="66"/>
      <c r="J115" s="66"/>
      <c r="K115" s="66"/>
      <c r="L115" s="66"/>
      <c r="M115" s="66"/>
      <c r="N115" s="66"/>
      <c r="O115" s="66"/>
      <c r="P115" s="66"/>
      <c r="Q115" s="66"/>
      <c r="R115" s="66"/>
      <c r="S115" s="66"/>
      <c r="T115" s="66"/>
      <c r="U115" s="66"/>
      <c r="V115" s="66"/>
      <c r="W115" s="66"/>
      <c r="X115" s="66"/>
      <c r="Y115" s="66"/>
      <c r="Z115" s="66"/>
    </row>
    <row r="116" spans="1:26" ht="15.75" customHeight="1" x14ac:dyDescent="0.25">
      <c r="A116" s="66"/>
      <c r="B116" s="941"/>
      <c r="C116" s="68">
        <v>103</v>
      </c>
      <c r="D116" s="69" t="s">
        <v>279</v>
      </c>
      <c r="E116" s="67"/>
      <c r="F116" s="66"/>
      <c r="G116" s="66"/>
      <c r="H116" s="66"/>
      <c r="I116" s="66"/>
      <c r="J116" s="66"/>
      <c r="K116" s="66"/>
      <c r="L116" s="66"/>
      <c r="M116" s="66"/>
      <c r="N116" s="66"/>
      <c r="O116" s="66"/>
      <c r="P116" s="66"/>
      <c r="Q116" s="66"/>
      <c r="R116" s="66"/>
      <c r="S116" s="66"/>
      <c r="T116" s="66"/>
      <c r="U116" s="66"/>
      <c r="V116" s="66"/>
      <c r="W116" s="66"/>
      <c r="X116" s="66"/>
      <c r="Y116" s="66"/>
      <c r="Z116" s="66"/>
    </row>
    <row r="117" spans="1:26" ht="15.75" customHeight="1" x14ac:dyDescent="0.25">
      <c r="A117" s="66"/>
      <c r="B117" s="941"/>
      <c r="C117" s="68">
        <v>104</v>
      </c>
      <c r="D117" s="69" t="s">
        <v>280</v>
      </c>
      <c r="E117" s="67"/>
      <c r="F117" s="66"/>
      <c r="G117" s="66"/>
      <c r="H117" s="66"/>
      <c r="I117" s="66"/>
      <c r="J117" s="66"/>
      <c r="K117" s="66"/>
      <c r="L117" s="66"/>
      <c r="M117" s="66"/>
      <c r="N117" s="66"/>
      <c r="O117" s="66"/>
      <c r="P117" s="66"/>
      <c r="Q117" s="66"/>
      <c r="R117" s="66"/>
      <c r="S117" s="66"/>
      <c r="T117" s="66"/>
      <c r="U117" s="66"/>
      <c r="V117" s="66"/>
      <c r="W117" s="66"/>
      <c r="X117" s="66"/>
      <c r="Y117" s="66"/>
      <c r="Z117" s="66"/>
    </row>
    <row r="118" spans="1:26" ht="15.75" customHeight="1" x14ac:dyDescent="0.25">
      <c r="A118" s="66"/>
      <c r="B118" s="941"/>
      <c r="C118" s="68">
        <v>105</v>
      </c>
      <c r="D118" s="69" t="s">
        <v>281</v>
      </c>
      <c r="E118" s="67"/>
      <c r="F118" s="66"/>
      <c r="G118" s="66"/>
      <c r="H118" s="66"/>
      <c r="I118" s="66"/>
      <c r="J118" s="66"/>
      <c r="K118" s="66"/>
      <c r="L118" s="66"/>
      <c r="M118" s="66"/>
      <c r="N118" s="66"/>
      <c r="O118" s="66"/>
      <c r="P118" s="66"/>
      <c r="Q118" s="66"/>
      <c r="R118" s="66"/>
      <c r="S118" s="66"/>
      <c r="T118" s="66"/>
      <c r="U118" s="66"/>
      <c r="V118" s="66"/>
      <c r="W118" s="66"/>
      <c r="X118" s="66"/>
      <c r="Y118" s="66"/>
      <c r="Z118" s="66"/>
    </row>
    <row r="119" spans="1:26" ht="15.75" customHeight="1" x14ac:dyDescent="0.25">
      <c r="A119" s="66"/>
      <c r="B119" s="941"/>
      <c r="C119" s="68">
        <v>106</v>
      </c>
      <c r="D119" s="69" t="s">
        <v>282</v>
      </c>
      <c r="E119" s="67"/>
      <c r="F119" s="66"/>
      <c r="G119" s="66"/>
      <c r="H119" s="66"/>
      <c r="I119" s="66"/>
      <c r="J119" s="66"/>
      <c r="K119" s="66"/>
      <c r="L119" s="66"/>
      <c r="M119" s="66"/>
      <c r="N119" s="66"/>
      <c r="O119" s="66"/>
      <c r="P119" s="66"/>
      <c r="Q119" s="66"/>
      <c r="R119" s="66"/>
      <c r="S119" s="66"/>
      <c r="T119" s="66"/>
      <c r="U119" s="66"/>
      <c r="V119" s="66"/>
      <c r="W119" s="66"/>
      <c r="X119" s="66"/>
      <c r="Y119" s="66"/>
      <c r="Z119" s="66"/>
    </row>
    <row r="120" spans="1:26" ht="15.75" customHeight="1" x14ac:dyDescent="0.25">
      <c r="A120" s="66"/>
      <c r="B120" s="941"/>
      <c r="C120" s="68">
        <v>107</v>
      </c>
      <c r="D120" s="69" t="s">
        <v>283</v>
      </c>
      <c r="E120" s="67"/>
      <c r="F120" s="66"/>
      <c r="G120" s="66"/>
      <c r="H120" s="66"/>
      <c r="I120" s="66"/>
      <c r="J120" s="66"/>
      <c r="K120" s="66"/>
      <c r="L120" s="66"/>
      <c r="M120" s="66"/>
      <c r="N120" s="66"/>
      <c r="O120" s="66"/>
      <c r="P120" s="66"/>
      <c r="Q120" s="66"/>
      <c r="R120" s="66"/>
      <c r="S120" s="66"/>
      <c r="T120" s="66"/>
      <c r="U120" s="66"/>
      <c r="V120" s="66"/>
      <c r="W120" s="66"/>
      <c r="X120" s="66"/>
      <c r="Y120" s="66"/>
      <c r="Z120" s="66"/>
    </row>
    <row r="121" spans="1:26" ht="15.75" customHeight="1" x14ac:dyDescent="0.25">
      <c r="A121" s="66"/>
      <c r="B121" s="941"/>
      <c r="C121" s="68">
        <v>108</v>
      </c>
      <c r="D121" s="69" t="s">
        <v>284</v>
      </c>
      <c r="E121" s="67"/>
      <c r="F121" s="66"/>
      <c r="G121" s="66"/>
      <c r="H121" s="66"/>
      <c r="I121" s="66"/>
      <c r="J121" s="66"/>
      <c r="K121" s="66"/>
      <c r="L121" s="66"/>
      <c r="M121" s="66"/>
      <c r="N121" s="66"/>
      <c r="O121" s="66"/>
      <c r="P121" s="66"/>
      <c r="Q121" s="66"/>
      <c r="R121" s="66"/>
      <c r="S121" s="66"/>
      <c r="T121" s="66"/>
      <c r="U121" s="66"/>
      <c r="V121" s="66"/>
      <c r="W121" s="66"/>
      <c r="X121" s="66"/>
      <c r="Y121" s="66"/>
      <c r="Z121" s="66"/>
    </row>
    <row r="122" spans="1:26" ht="15.75" customHeight="1" x14ac:dyDescent="0.25">
      <c r="A122" s="66"/>
      <c r="B122" s="941"/>
      <c r="C122" s="68">
        <v>109</v>
      </c>
      <c r="D122" s="69" t="s">
        <v>285</v>
      </c>
      <c r="E122" s="67"/>
      <c r="F122" s="66"/>
      <c r="G122" s="66"/>
      <c r="H122" s="66"/>
      <c r="I122" s="66"/>
      <c r="J122" s="66"/>
      <c r="K122" s="66"/>
      <c r="L122" s="66"/>
      <c r="M122" s="66"/>
      <c r="N122" s="66"/>
      <c r="O122" s="66"/>
      <c r="P122" s="66"/>
      <c r="Q122" s="66"/>
      <c r="R122" s="66"/>
      <c r="S122" s="66"/>
      <c r="T122" s="66"/>
      <c r="U122" s="66"/>
      <c r="V122" s="66"/>
      <c r="W122" s="66"/>
      <c r="X122" s="66"/>
      <c r="Y122" s="66"/>
      <c r="Z122" s="66"/>
    </row>
    <row r="123" spans="1:26" ht="15.75" customHeight="1" x14ac:dyDescent="0.25">
      <c r="A123" s="66"/>
      <c r="B123" s="941"/>
      <c r="C123" s="68">
        <v>110</v>
      </c>
      <c r="D123" s="69" t="s">
        <v>286</v>
      </c>
      <c r="E123" s="67"/>
      <c r="F123" s="66"/>
      <c r="G123" s="66"/>
      <c r="H123" s="66"/>
      <c r="I123" s="66"/>
      <c r="J123" s="66"/>
      <c r="K123" s="66"/>
      <c r="L123" s="66"/>
      <c r="M123" s="66"/>
      <c r="N123" s="66"/>
      <c r="O123" s="66"/>
      <c r="P123" s="66"/>
      <c r="Q123" s="66"/>
      <c r="R123" s="66"/>
      <c r="S123" s="66"/>
      <c r="T123" s="66"/>
      <c r="U123" s="66"/>
      <c r="V123" s="66"/>
      <c r="W123" s="66"/>
      <c r="X123" s="66"/>
      <c r="Y123" s="66"/>
      <c r="Z123" s="66"/>
    </row>
    <row r="124" spans="1:26" ht="15.75" customHeight="1" x14ac:dyDescent="0.25">
      <c r="A124" s="66"/>
      <c r="B124" s="942"/>
      <c r="C124" s="68">
        <v>111</v>
      </c>
      <c r="D124" s="69" t="s">
        <v>287</v>
      </c>
      <c r="E124" s="67"/>
      <c r="F124" s="66"/>
      <c r="G124" s="66"/>
      <c r="H124" s="66"/>
      <c r="I124" s="66"/>
      <c r="J124" s="66"/>
      <c r="K124" s="66"/>
      <c r="L124" s="66"/>
      <c r="M124" s="66"/>
      <c r="N124" s="66"/>
      <c r="O124" s="66"/>
      <c r="P124" s="66"/>
      <c r="Q124" s="66"/>
      <c r="R124" s="66"/>
      <c r="S124" s="66"/>
      <c r="T124" s="66"/>
      <c r="U124" s="66"/>
      <c r="V124" s="66"/>
      <c r="W124" s="66"/>
      <c r="X124" s="66"/>
      <c r="Y124" s="66"/>
      <c r="Z124" s="66"/>
    </row>
    <row r="125" spans="1:26" ht="15.75" customHeight="1" x14ac:dyDescent="0.25">
      <c r="A125" s="66"/>
      <c r="B125" s="940">
        <v>13</v>
      </c>
      <c r="C125" s="938" t="s">
        <v>288</v>
      </c>
      <c r="D125" s="939"/>
      <c r="E125" s="67"/>
      <c r="F125" s="66"/>
      <c r="G125" s="66"/>
      <c r="H125" s="66"/>
      <c r="I125" s="66"/>
      <c r="J125" s="66"/>
      <c r="K125" s="66"/>
      <c r="L125" s="66"/>
      <c r="M125" s="66"/>
      <c r="N125" s="66"/>
      <c r="O125" s="66"/>
      <c r="P125" s="66"/>
      <c r="Q125" s="66"/>
      <c r="R125" s="66"/>
      <c r="S125" s="66"/>
      <c r="T125" s="66"/>
      <c r="U125" s="66"/>
      <c r="V125" s="66"/>
      <c r="W125" s="66"/>
      <c r="X125" s="66"/>
      <c r="Y125" s="66"/>
      <c r="Z125" s="66"/>
    </row>
    <row r="126" spans="1:26" ht="15.75" customHeight="1" x14ac:dyDescent="0.25">
      <c r="A126" s="66"/>
      <c r="B126" s="941"/>
      <c r="C126" s="68">
        <v>112</v>
      </c>
      <c r="D126" s="69" t="s">
        <v>289</v>
      </c>
      <c r="E126" s="67"/>
      <c r="F126" s="66"/>
      <c r="G126" s="66"/>
      <c r="H126" s="66"/>
      <c r="I126" s="66"/>
      <c r="J126" s="66"/>
      <c r="K126" s="66"/>
      <c r="L126" s="66"/>
      <c r="M126" s="66"/>
      <c r="N126" s="66"/>
      <c r="O126" s="66"/>
      <c r="P126" s="66"/>
      <c r="Q126" s="66"/>
      <c r="R126" s="66"/>
      <c r="S126" s="66"/>
      <c r="T126" s="66"/>
      <c r="U126" s="66"/>
      <c r="V126" s="66"/>
      <c r="W126" s="66"/>
      <c r="X126" s="66"/>
      <c r="Y126" s="66"/>
      <c r="Z126" s="66"/>
    </row>
    <row r="127" spans="1:26" ht="15.75" customHeight="1" x14ac:dyDescent="0.25">
      <c r="A127" s="66"/>
      <c r="B127" s="941"/>
      <c r="C127" s="68">
        <v>113</v>
      </c>
      <c r="D127" s="69" t="s">
        <v>290</v>
      </c>
      <c r="E127" s="67"/>
      <c r="F127" s="66"/>
      <c r="G127" s="66"/>
      <c r="H127" s="66"/>
      <c r="I127" s="66"/>
      <c r="J127" s="66"/>
      <c r="K127" s="66"/>
      <c r="L127" s="66"/>
      <c r="M127" s="66"/>
      <c r="N127" s="66"/>
      <c r="O127" s="66"/>
      <c r="P127" s="66"/>
      <c r="Q127" s="66"/>
      <c r="R127" s="66"/>
      <c r="S127" s="66"/>
      <c r="T127" s="66"/>
      <c r="U127" s="66"/>
      <c r="V127" s="66"/>
      <c r="W127" s="66"/>
      <c r="X127" s="66"/>
      <c r="Y127" s="66"/>
      <c r="Z127" s="66"/>
    </row>
    <row r="128" spans="1:26" ht="15.75" customHeight="1" x14ac:dyDescent="0.25">
      <c r="A128" s="66"/>
      <c r="B128" s="941"/>
      <c r="C128" s="68">
        <v>114</v>
      </c>
      <c r="D128" s="69" t="s">
        <v>291</v>
      </c>
      <c r="E128" s="67"/>
      <c r="F128" s="66"/>
      <c r="G128" s="66"/>
      <c r="H128" s="66"/>
      <c r="I128" s="66"/>
      <c r="J128" s="66"/>
      <c r="K128" s="66"/>
      <c r="L128" s="66"/>
      <c r="M128" s="66"/>
      <c r="N128" s="66"/>
      <c r="O128" s="66"/>
      <c r="P128" s="66"/>
      <c r="Q128" s="66"/>
      <c r="R128" s="66"/>
      <c r="S128" s="66"/>
      <c r="T128" s="66"/>
      <c r="U128" s="66"/>
      <c r="V128" s="66"/>
      <c r="W128" s="66"/>
      <c r="X128" s="66"/>
      <c r="Y128" s="66"/>
      <c r="Z128" s="66"/>
    </row>
    <row r="129" spans="1:26" ht="15.75" customHeight="1" x14ac:dyDescent="0.25">
      <c r="A129" s="66"/>
      <c r="B129" s="941"/>
      <c r="C129" s="68">
        <v>115</v>
      </c>
      <c r="D129" s="69" t="s">
        <v>292</v>
      </c>
      <c r="E129" s="67"/>
      <c r="F129" s="66"/>
      <c r="G129" s="66"/>
      <c r="H129" s="66"/>
      <c r="I129" s="66"/>
      <c r="J129" s="66"/>
      <c r="K129" s="66"/>
      <c r="L129" s="66"/>
      <c r="M129" s="66"/>
      <c r="N129" s="66"/>
      <c r="O129" s="66"/>
      <c r="P129" s="66"/>
      <c r="Q129" s="66"/>
      <c r="R129" s="66"/>
      <c r="S129" s="66"/>
      <c r="T129" s="66"/>
      <c r="U129" s="66"/>
      <c r="V129" s="66"/>
      <c r="W129" s="66"/>
      <c r="X129" s="66"/>
      <c r="Y129" s="66"/>
      <c r="Z129" s="66"/>
    </row>
    <row r="130" spans="1:26" ht="15.75" customHeight="1" x14ac:dyDescent="0.25">
      <c r="A130" s="66"/>
      <c r="B130" s="942"/>
      <c r="C130" s="68">
        <v>116</v>
      </c>
      <c r="D130" s="69" t="s">
        <v>293</v>
      </c>
      <c r="E130" s="67"/>
      <c r="F130" s="66"/>
      <c r="G130" s="66"/>
      <c r="H130" s="66"/>
      <c r="I130" s="66"/>
      <c r="J130" s="66"/>
      <c r="K130" s="66"/>
      <c r="L130" s="66"/>
      <c r="M130" s="66"/>
      <c r="N130" s="66"/>
      <c r="O130" s="66"/>
      <c r="P130" s="66"/>
      <c r="Q130" s="66"/>
      <c r="R130" s="66"/>
      <c r="S130" s="66"/>
      <c r="T130" s="66"/>
      <c r="U130" s="66"/>
      <c r="V130" s="66"/>
      <c r="W130" s="66"/>
      <c r="X130" s="66"/>
      <c r="Y130" s="66"/>
      <c r="Z130" s="66"/>
    </row>
    <row r="131" spans="1:26" ht="15.75" customHeight="1" x14ac:dyDescent="0.25">
      <c r="A131" s="66"/>
      <c r="B131" s="940">
        <v>14</v>
      </c>
      <c r="C131" s="938" t="s">
        <v>294</v>
      </c>
      <c r="D131" s="939"/>
      <c r="E131" s="67"/>
      <c r="F131" s="66"/>
      <c r="G131" s="66"/>
      <c r="H131" s="66"/>
      <c r="I131" s="66"/>
      <c r="J131" s="66"/>
      <c r="K131" s="66"/>
      <c r="L131" s="66"/>
      <c r="M131" s="66"/>
      <c r="N131" s="66"/>
      <c r="O131" s="66"/>
      <c r="P131" s="66"/>
      <c r="Q131" s="66"/>
      <c r="R131" s="66"/>
      <c r="S131" s="66"/>
      <c r="T131" s="66"/>
      <c r="U131" s="66"/>
      <c r="V131" s="66"/>
      <c r="W131" s="66"/>
      <c r="X131" s="66"/>
      <c r="Y131" s="66"/>
      <c r="Z131" s="66"/>
    </row>
    <row r="132" spans="1:26" ht="15.75" customHeight="1" x14ac:dyDescent="0.25">
      <c r="A132" s="66"/>
      <c r="B132" s="941"/>
      <c r="C132" s="68">
        <v>117</v>
      </c>
      <c r="D132" s="69" t="s">
        <v>295</v>
      </c>
      <c r="E132" s="67"/>
      <c r="F132" s="66"/>
      <c r="G132" s="66"/>
      <c r="H132" s="66"/>
      <c r="I132" s="66"/>
      <c r="J132" s="66"/>
      <c r="K132" s="66"/>
      <c r="L132" s="66"/>
      <c r="M132" s="66"/>
      <c r="N132" s="66"/>
      <c r="O132" s="66"/>
      <c r="P132" s="66"/>
      <c r="Q132" s="66"/>
      <c r="R132" s="66"/>
      <c r="S132" s="66"/>
      <c r="T132" s="66"/>
      <c r="U132" s="66"/>
      <c r="V132" s="66"/>
      <c r="W132" s="66"/>
      <c r="X132" s="66"/>
      <c r="Y132" s="66"/>
      <c r="Z132" s="66"/>
    </row>
    <row r="133" spans="1:26" ht="15.75" customHeight="1" x14ac:dyDescent="0.25">
      <c r="A133" s="66"/>
      <c r="B133" s="941"/>
      <c r="C133" s="68">
        <v>118</v>
      </c>
      <c r="D133" s="69" t="s">
        <v>296</v>
      </c>
      <c r="E133" s="67"/>
      <c r="F133" s="66"/>
      <c r="G133" s="66"/>
      <c r="H133" s="66"/>
      <c r="I133" s="66"/>
      <c r="J133" s="66"/>
      <c r="K133" s="66"/>
      <c r="L133" s="66"/>
      <c r="M133" s="66"/>
      <c r="N133" s="66"/>
      <c r="O133" s="66"/>
      <c r="P133" s="66"/>
      <c r="Q133" s="66"/>
      <c r="R133" s="66"/>
      <c r="S133" s="66"/>
      <c r="T133" s="66"/>
      <c r="U133" s="66"/>
      <c r="V133" s="66"/>
      <c r="W133" s="66"/>
      <c r="X133" s="66"/>
      <c r="Y133" s="66"/>
      <c r="Z133" s="66"/>
    </row>
    <row r="134" spans="1:26" ht="15.75" customHeight="1" x14ac:dyDescent="0.25">
      <c r="A134" s="66"/>
      <c r="B134" s="941"/>
      <c r="C134" s="68">
        <v>119</v>
      </c>
      <c r="D134" s="69" t="s">
        <v>297</v>
      </c>
      <c r="E134" s="67"/>
      <c r="F134" s="66"/>
      <c r="G134" s="66"/>
      <c r="H134" s="66"/>
      <c r="I134" s="66"/>
      <c r="J134" s="66"/>
      <c r="K134" s="66"/>
      <c r="L134" s="66"/>
      <c r="M134" s="66"/>
      <c r="N134" s="66"/>
      <c r="O134" s="66"/>
      <c r="P134" s="66"/>
      <c r="Q134" s="66"/>
      <c r="R134" s="66"/>
      <c r="S134" s="66"/>
      <c r="T134" s="66"/>
      <c r="U134" s="66"/>
      <c r="V134" s="66"/>
      <c r="W134" s="66"/>
      <c r="X134" s="66"/>
      <c r="Y134" s="66"/>
      <c r="Z134" s="66"/>
    </row>
    <row r="135" spans="1:26" ht="15.75" customHeight="1" x14ac:dyDescent="0.25">
      <c r="A135" s="66"/>
      <c r="B135" s="941"/>
      <c r="C135" s="68">
        <v>120</v>
      </c>
      <c r="D135" s="69" t="s">
        <v>298</v>
      </c>
      <c r="E135" s="67"/>
      <c r="F135" s="66"/>
      <c r="G135" s="66"/>
      <c r="H135" s="66"/>
      <c r="I135" s="66"/>
      <c r="J135" s="66"/>
      <c r="K135" s="66"/>
      <c r="L135" s="66"/>
      <c r="M135" s="66"/>
      <c r="N135" s="66"/>
      <c r="O135" s="66"/>
      <c r="P135" s="66"/>
      <c r="Q135" s="66"/>
      <c r="R135" s="66"/>
      <c r="S135" s="66"/>
      <c r="T135" s="66"/>
      <c r="U135" s="66"/>
      <c r="V135" s="66"/>
      <c r="W135" s="66"/>
      <c r="X135" s="66"/>
      <c r="Y135" s="66"/>
      <c r="Z135" s="66"/>
    </row>
    <row r="136" spans="1:26" ht="15.75" customHeight="1" x14ac:dyDescent="0.25">
      <c r="A136" s="66"/>
      <c r="B136" s="941"/>
      <c r="C136" s="68">
        <v>121</v>
      </c>
      <c r="D136" s="69" t="s">
        <v>299</v>
      </c>
      <c r="E136" s="67"/>
      <c r="F136" s="66"/>
      <c r="G136" s="66"/>
      <c r="H136" s="66"/>
      <c r="I136" s="66"/>
      <c r="J136" s="66"/>
      <c r="K136" s="66"/>
      <c r="L136" s="66"/>
      <c r="M136" s="66"/>
      <c r="N136" s="66"/>
      <c r="O136" s="66"/>
      <c r="P136" s="66"/>
      <c r="Q136" s="66"/>
      <c r="R136" s="66"/>
      <c r="S136" s="66"/>
      <c r="T136" s="66"/>
      <c r="U136" s="66"/>
      <c r="V136" s="66"/>
      <c r="W136" s="66"/>
      <c r="X136" s="66"/>
      <c r="Y136" s="66"/>
      <c r="Z136" s="66"/>
    </row>
    <row r="137" spans="1:26" ht="15.75" customHeight="1" x14ac:dyDescent="0.25">
      <c r="A137" s="66"/>
      <c r="B137" s="941"/>
      <c r="C137" s="68">
        <v>122</v>
      </c>
      <c r="D137" s="69" t="s">
        <v>300</v>
      </c>
      <c r="E137" s="67"/>
      <c r="F137" s="66"/>
      <c r="G137" s="66"/>
      <c r="H137" s="66"/>
      <c r="I137" s="66"/>
      <c r="J137" s="66"/>
      <c r="K137" s="66"/>
      <c r="L137" s="66"/>
      <c r="M137" s="66"/>
      <c r="N137" s="66"/>
      <c r="O137" s="66"/>
      <c r="P137" s="66"/>
      <c r="Q137" s="66"/>
      <c r="R137" s="66"/>
      <c r="S137" s="66"/>
      <c r="T137" s="66"/>
      <c r="U137" s="66"/>
      <c r="V137" s="66"/>
      <c r="W137" s="66"/>
      <c r="X137" s="66"/>
      <c r="Y137" s="66"/>
      <c r="Z137" s="66"/>
    </row>
    <row r="138" spans="1:26" ht="15.75" customHeight="1" x14ac:dyDescent="0.25">
      <c r="A138" s="66"/>
      <c r="B138" s="941"/>
      <c r="C138" s="68">
        <v>123</v>
      </c>
      <c r="D138" s="69" t="s">
        <v>301</v>
      </c>
      <c r="E138" s="67"/>
      <c r="F138" s="66"/>
      <c r="G138" s="66"/>
      <c r="H138" s="66"/>
      <c r="I138" s="66"/>
      <c r="J138" s="66"/>
      <c r="K138" s="66"/>
      <c r="L138" s="66"/>
      <c r="M138" s="66"/>
      <c r="N138" s="66"/>
      <c r="O138" s="66"/>
      <c r="P138" s="66"/>
      <c r="Q138" s="66"/>
      <c r="R138" s="66"/>
      <c r="S138" s="66"/>
      <c r="T138" s="66"/>
      <c r="U138" s="66"/>
      <c r="V138" s="66"/>
      <c r="W138" s="66"/>
      <c r="X138" s="66"/>
      <c r="Y138" s="66"/>
      <c r="Z138" s="66"/>
    </row>
    <row r="139" spans="1:26" ht="15.75" customHeight="1" x14ac:dyDescent="0.25">
      <c r="A139" s="66"/>
      <c r="B139" s="941"/>
      <c r="C139" s="68">
        <v>124</v>
      </c>
      <c r="D139" s="69" t="s">
        <v>302</v>
      </c>
      <c r="E139" s="67"/>
      <c r="F139" s="66"/>
      <c r="G139" s="66"/>
      <c r="H139" s="66"/>
      <c r="I139" s="66"/>
      <c r="J139" s="66"/>
      <c r="K139" s="66"/>
      <c r="L139" s="66"/>
      <c r="M139" s="66"/>
      <c r="N139" s="66"/>
      <c r="O139" s="66"/>
      <c r="P139" s="66"/>
      <c r="Q139" s="66"/>
      <c r="R139" s="66"/>
      <c r="S139" s="66"/>
      <c r="T139" s="66"/>
      <c r="U139" s="66"/>
      <c r="V139" s="66"/>
      <c r="W139" s="66"/>
      <c r="X139" s="66"/>
      <c r="Y139" s="66"/>
      <c r="Z139" s="66"/>
    </row>
    <row r="140" spans="1:26" ht="15.75" customHeight="1" x14ac:dyDescent="0.25">
      <c r="A140" s="66"/>
      <c r="B140" s="941"/>
      <c r="C140" s="68">
        <v>125</v>
      </c>
      <c r="D140" s="69" t="s">
        <v>303</v>
      </c>
      <c r="E140" s="67"/>
      <c r="F140" s="66"/>
      <c r="G140" s="66"/>
      <c r="H140" s="66"/>
      <c r="I140" s="66"/>
      <c r="J140" s="66"/>
      <c r="K140" s="66"/>
      <c r="L140" s="66"/>
      <c r="M140" s="66"/>
      <c r="N140" s="66"/>
      <c r="O140" s="66"/>
      <c r="P140" s="66"/>
      <c r="Q140" s="66"/>
      <c r="R140" s="66"/>
      <c r="S140" s="66"/>
      <c r="T140" s="66"/>
      <c r="U140" s="66"/>
      <c r="V140" s="66"/>
      <c r="W140" s="66"/>
      <c r="X140" s="66"/>
      <c r="Y140" s="66"/>
      <c r="Z140" s="66"/>
    </row>
    <row r="141" spans="1:26" ht="15.75" customHeight="1" x14ac:dyDescent="0.25">
      <c r="A141" s="66"/>
      <c r="B141" s="942"/>
      <c r="C141" s="68">
        <v>126</v>
      </c>
      <c r="D141" s="69" t="s">
        <v>304</v>
      </c>
      <c r="E141" s="67"/>
      <c r="F141" s="66"/>
      <c r="G141" s="66"/>
      <c r="H141" s="66"/>
      <c r="I141" s="66"/>
      <c r="J141" s="66"/>
      <c r="K141" s="66"/>
      <c r="L141" s="66"/>
      <c r="M141" s="66"/>
      <c r="N141" s="66"/>
      <c r="O141" s="66"/>
      <c r="P141" s="66"/>
      <c r="Q141" s="66"/>
      <c r="R141" s="66"/>
      <c r="S141" s="66"/>
      <c r="T141" s="66"/>
      <c r="U141" s="66"/>
      <c r="V141" s="66"/>
      <c r="W141" s="66"/>
      <c r="X141" s="66"/>
      <c r="Y141" s="66"/>
      <c r="Z141" s="66"/>
    </row>
    <row r="142" spans="1:26" ht="15.75" customHeight="1" x14ac:dyDescent="0.25">
      <c r="A142" s="66"/>
      <c r="B142" s="940">
        <v>15</v>
      </c>
      <c r="C142" s="938" t="s">
        <v>305</v>
      </c>
      <c r="D142" s="939"/>
      <c r="E142" s="67"/>
      <c r="F142" s="66"/>
      <c r="G142" s="66"/>
      <c r="H142" s="66"/>
      <c r="I142" s="66"/>
      <c r="J142" s="66"/>
      <c r="K142" s="66"/>
      <c r="L142" s="66"/>
      <c r="M142" s="66"/>
      <c r="N142" s="66"/>
      <c r="O142" s="66"/>
      <c r="P142" s="66"/>
      <c r="Q142" s="66"/>
      <c r="R142" s="66"/>
      <c r="S142" s="66"/>
      <c r="T142" s="66"/>
      <c r="U142" s="66"/>
      <c r="V142" s="66"/>
      <c r="W142" s="66"/>
      <c r="X142" s="66"/>
      <c r="Y142" s="66"/>
      <c r="Z142" s="66"/>
    </row>
    <row r="143" spans="1:26" ht="15.75" customHeight="1" x14ac:dyDescent="0.25">
      <c r="A143" s="66"/>
      <c r="B143" s="941"/>
      <c r="C143" s="68">
        <v>127</v>
      </c>
      <c r="D143" s="69" t="s">
        <v>306</v>
      </c>
      <c r="E143" s="67"/>
      <c r="F143" s="66"/>
      <c r="G143" s="66"/>
      <c r="H143" s="66"/>
      <c r="I143" s="66"/>
      <c r="J143" s="66"/>
      <c r="K143" s="66"/>
      <c r="L143" s="66"/>
      <c r="M143" s="66"/>
      <c r="N143" s="66"/>
      <c r="O143" s="66"/>
      <c r="P143" s="66"/>
      <c r="Q143" s="66"/>
      <c r="R143" s="66"/>
      <c r="S143" s="66"/>
      <c r="T143" s="66"/>
      <c r="U143" s="66"/>
      <c r="V143" s="66"/>
      <c r="W143" s="66"/>
      <c r="X143" s="66"/>
      <c r="Y143" s="66"/>
      <c r="Z143" s="66"/>
    </row>
    <row r="144" spans="1:26" ht="15.75" customHeight="1" x14ac:dyDescent="0.25">
      <c r="A144" s="66"/>
      <c r="B144" s="941"/>
      <c r="C144" s="68">
        <v>128</v>
      </c>
      <c r="D144" s="69" t="s">
        <v>307</v>
      </c>
      <c r="E144" s="67"/>
      <c r="F144" s="66"/>
      <c r="G144" s="66"/>
      <c r="H144" s="66"/>
      <c r="I144" s="66"/>
      <c r="J144" s="66"/>
      <c r="K144" s="66"/>
      <c r="L144" s="66"/>
      <c r="M144" s="66"/>
      <c r="N144" s="66"/>
      <c r="O144" s="66"/>
      <c r="P144" s="66"/>
      <c r="Q144" s="66"/>
      <c r="R144" s="66"/>
      <c r="S144" s="66"/>
      <c r="T144" s="66"/>
      <c r="U144" s="66"/>
      <c r="V144" s="66"/>
      <c r="W144" s="66"/>
      <c r="X144" s="66"/>
      <c r="Y144" s="66"/>
      <c r="Z144" s="66"/>
    </row>
    <row r="145" spans="1:26" ht="15.75" customHeight="1" x14ac:dyDescent="0.25">
      <c r="A145" s="66"/>
      <c r="B145" s="941"/>
      <c r="C145" s="68">
        <v>129</v>
      </c>
      <c r="D145" s="69" t="s">
        <v>308</v>
      </c>
      <c r="E145" s="67"/>
      <c r="F145" s="66"/>
      <c r="G145" s="66"/>
      <c r="H145" s="66"/>
      <c r="I145" s="66"/>
      <c r="J145" s="66"/>
      <c r="K145" s="66"/>
      <c r="L145" s="66"/>
      <c r="M145" s="66"/>
      <c r="N145" s="66"/>
      <c r="O145" s="66"/>
      <c r="P145" s="66"/>
      <c r="Q145" s="66"/>
      <c r="R145" s="66"/>
      <c r="S145" s="66"/>
      <c r="T145" s="66"/>
      <c r="U145" s="66"/>
      <c r="V145" s="66"/>
      <c r="W145" s="66"/>
      <c r="X145" s="66"/>
      <c r="Y145" s="66"/>
      <c r="Z145" s="66"/>
    </row>
    <row r="146" spans="1:26" ht="15.75" customHeight="1" x14ac:dyDescent="0.25">
      <c r="A146" s="66"/>
      <c r="B146" s="941"/>
      <c r="C146" s="68">
        <v>130</v>
      </c>
      <c r="D146" s="69" t="s">
        <v>309</v>
      </c>
      <c r="E146" s="67"/>
      <c r="F146" s="66"/>
      <c r="G146" s="66"/>
      <c r="H146" s="66"/>
      <c r="I146" s="66"/>
      <c r="J146" s="66"/>
      <c r="K146" s="66"/>
      <c r="L146" s="66"/>
      <c r="M146" s="66"/>
      <c r="N146" s="66"/>
      <c r="O146" s="66"/>
      <c r="P146" s="66"/>
      <c r="Q146" s="66"/>
      <c r="R146" s="66"/>
      <c r="S146" s="66"/>
      <c r="T146" s="66"/>
      <c r="U146" s="66"/>
      <c r="V146" s="66"/>
      <c r="W146" s="66"/>
      <c r="X146" s="66"/>
      <c r="Y146" s="66"/>
      <c r="Z146" s="66"/>
    </row>
    <row r="147" spans="1:26" ht="15.75" customHeight="1" x14ac:dyDescent="0.25">
      <c r="A147" s="66"/>
      <c r="B147" s="941"/>
      <c r="C147" s="68">
        <v>131</v>
      </c>
      <c r="D147" s="69" t="s">
        <v>310</v>
      </c>
      <c r="E147" s="67"/>
      <c r="F147" s="66"/>
      <c r="G147" s="66"/>
      <c r="H147" s="66"/>
      <c r="I147" s="66"/>
      <c r="J147" s="66"/>
      <c r="K147" s="66"/>
      <c r="L147" s="66"/>
      <c r="M147" s="66"/>
      <c r="N147" s="66"/>
      <c r="O147" s="66"/>
      <c r="P147" s="66"/>
      <c r="Q147" s="66"/>
      <c r="R147" s="66"/>
      <c r="S147" s="66"/>
      <c r="T147" s="66"/>
      <c r="U147" s="66"/>
      <c r="V147" s="66"/>
      <c r="W147" s="66"/>
      <c r="X147" s="66"/>
      <c r="Y147" s="66"/>
      <c r="Z147" s="66"/>
    </row>
    <row r="148" spans="1:26" ht="15.75" customHeight="1" x14ac:dyDescent="0.25">
      <c r="A148" s="66"/>
      <c r="B148" s="941"/>
      <c r="C148" s="68">
        <v>132</v>
      </c>
      <c r="D148" s="69" t="s">
        <v>311</v>
      </c>
      <c r="E148" s="67"/>
      <c r="F148" s="66"/>
      <c r="G148" s="66"/>
      <c r="H148" s="66"/>
      <c r="I148" s="66"/>
      <c r="J148" s="66"/>
      <c r="K148" s="66"/>
      <c r="L148" s="66"/>
      <c r="M148" s="66"/>
      <c r="N148" s="66"/>
      <c r="O148" s="66"/>
      <c r="P148" s="66"/>
      <c r="Q148" s="66"/>
      <c r="R148" s="66"/>
      <c r="S148" s="66"/>
      <c r="T148" s="66"/>
      <c r="U148" s="66"/>
      <c r="V148" s="66"/>
      <c r="W148" s="66"/>
      <c r="X148" s="66"/>
      <c r="Y148" s="66"/>
      <c r="Z148" s="66"/>
    </row>
    <row r="149" spans="1:26" ht="15.75" customHeight="1" x14ac:dyDescent="0.25">
      <c r="A149" s="66"/>
      <c r="B149" s="941"/>
      <c r="C149" s="68">
        <v>133</v>
      </c>
      <c r="D149" s="69" t="s">
        <v>312</v>
      </c>
      <c r="E149" s="67"/>
      <c r="F149" s="66"/>
      <c r="G149" s="66"/>
      <c r="H149" s="66"/>
      <c r="I149" s="66"/>
      <c r="J149" s="66"/>
      <c r="K149" s="66"/>
      <c r="L149" s="66"/>
      <c r="M149" s="66"/>
      <c r="N149" s="66"/>
      <c r="O149" s="66"/>
      <c r="P149" s="66"/>
      <c r="Q149" s="66"/>
      <c r="R149" s="66"/>
      <c r="S149" s="66"/>
      <c r="T149" s="66"/>
      <c r="U149" s="66"/>
      <c r="V149" s="66"/>
      <c r="W149" s="66"/>
      <c r="X149" s="66"/>
      <c r="Y149" s="66"/>
      <c r="Z149" s="66"/>
    </row>
    <row r="150" spans="1:26" ht="15.75" customHeight="1" x14ac:dyDescent="0.25">
      <c r="A150" s="66"/>
      <c r="B150" s="941"/>
      <c r="C150" s="68">
        <v>134</v>
      </c>
      <c r="D150" s="69" t="s">
        <v>313</v>
      </c>
      <c r="E150" s="67"/>
      <c r="F150" s="66"/>
      <c r="G150" s="66"/>
      <c r="H150" s="66"/>
      <c r="I150" s="66"/>
      <c r="J150" s="66"/>
      <c r="K150" s="66"/>
      <c r="L150" s="66"/>
      <c r="M150" s="66"/>
      <c r="N150" s="66"/>
      <c r="O150" s="66"/>
      <c r="P150" s="66"/>
      <c r="Q150" s="66"/>
      <c r="R150" s="66"/>
      <c r="S150" s="66"/>
      <c r="T150" s="66"/>
      <c r="U150" s="66"/>
      <c r="V150" s="66"/>
      <c r="W150" s="66"/>
      <c r="X150" s="66"/>
      <c r="Y150" s="66"/>
      <c r="Z150" s="66"/>
    </row>
    <row r="151" spans="1:26" ht="15.75" customHeight="1" x14ac:dyDescent="0.25">
      <c r="A151" s="66"/>
      <c r="B151" s="941"/>
      <c r="C151" s="68">
        <v>135</v>
      </c>
      <c r="D151" s="69" t="s">
        <v>314</v>
      </c>
      <c r="E151" s="67"/>
      <c r="F151" s="66"/>
      <c r="G151" s="66"/>
      <c r="H151" s="66"/>
      <c r="I151" s="66"/>
      <c r="J151" s="66"/>
      <c r="K151" s="66"/>
      <c r="L151" s="66"/>
      <c r="M151" s="66"/>
      <c r="N151" s="66"/>
      <c r="O151" s="66"/>
      <c r="P151" s="66"/>
      <c r="Q151" s="66"/>
      <c r="R151" s="66"/>
      <c r="S151" s="66"/>
      <c r="T151" s="66"/>
      <c r="U151" s="66"/>
      <c r="V151" s="66"/>
      <c r="W151" s="66"/>
      <c r="X151" s="66"/>
      <c r="Y151" s="66"/>
      <c r="Z151" s="66"/>
    </row>
    <row r="152" spans="1:26" ht="15.75" customHeight="1" x14ac:dyDescent="0.25">
      <c r="A152" s="66"/>
      <c r="B152" s="941"/>
      <c r="C152" s="68">
        <v>136</v>
      </c>
      <c r="D152" s="69" t="s">
        <v>315</v>
      </c>
      <c r="E152" s="67"/>
      <c r="F152" s="66"/>
      <c r="G152" s="66"/>
      <c r="H152" s="66"/>
      <c r="I152" s="66"/>
      <c r="J152" s="66"/>
      <c r="K152" s="66"/>
      <c r="L152" s="66"/>
      <c r="M152" s="66"/>
      <c r="N152" s="66"/>
      <c r="O152" s="66"/>
      <c r="P152" s="66"/>
      <c r="Q152" s="66"/>
      <c r="R152" s="66"/>
      <c r="S152" s="66"/>
      <c r="T152" s="66"/>
      <c r="U152" s="66"/>
      <c r="V152" s="66"/>
      <c r="W152" s="66"/>
      <c r="X152" s="66"/>
      <c r="Y152" s="66"/>
      <c r="Z152" s="66"/>
    </row>
    <row r="153" spans="1:26" ht="15.75" customHeight="1" x14ac:dyDescent="0.25">
      <c r="A153" s="66"/>
      <c r="B153" s="941"/>
      <c r="C153" s="68">
        <v>137</v>
      </c>
      <c r="D153" s="69" t="s">
        <v>316</v>
      </c>
      <c r="E153" s="67"/>
      <c r="F153" s="66"/>
      <c r="G153" s="66"/>
      <c r="H153" s="66"/>
      <c r="I153" s="66"/>
      <c r="J153" s="66"/>
      <c r="K153" s="66"/>
      <c r="L153" s="66"/>
      <c r="M153" s="66"/>
      <c r="N153" s="66"/>
      <c r="O153" s="66"/>
      <c r="P153" s="66"/>
      <c r="Q153" s="66"/>
      <c r="R153" s="66"/>
      <c r="S153" s="66"/>
      <c r="T153" s="66"/>
      <c r="U153" s="66"/>
      <c r="V153" s="66"/>
      <c r="W153" s="66"/>
      <c r="X153" s="66"/>
      <c r="Y153" s="66"/>
      <c r="Z153" s="66"/>
    </row>
    <row r="154" spans="1:26" ht="15.75" customHeight="1" x14ac:dyDescent="0.25">
      <c r="A154" s="66"/>
      <c r="B154" s="942"/>
      <c r="C154" s="68">
        <v>138</v>
      </c>
      <c r="D154" s="69" t="s">
        <v>317</v>
      </c>
      <c r="E154" s="67"/>
      <c r="F154" s="66"/>
      <c r="G154" s="66"/>
      <c r="H154" s="66"/>
      <c r="I154" s="66"/>
      <c r="J154" s="66"/>
      <c r="K154" s="66"/>
      <c r="L154" s="66"/>
      <c r="M154" s="66"/>
      <c r="N154" s="66"/>
      <c r="O154" s="66"/>
      <c r="P154" s="66"/>
      <c r="Q154" s="66"/>
      <c r="R154" s="66"/>
      <c r="S154" s="66"/>
      <c r="T154" s="66"/>
      <c r="U154" s="66"/>
      <c r="V154" s="66"/>
      <c r="W154" s="66"/>
      <c r="X154" s="66"/>
      <c r="Y154" s="66"/>
      <c r="Z154" s="66"/>
    </row>
    <row r="155" spans="1:26" ht="15.75" customHeight="1" x14ac:dyDescent="0.25">
      <c r="A155" s="66"/>
      <c r="B155" s="940">
        <v>16</v>
      </c>
      <c r="C155" s="938" t="s">
        <v>318</v>
      </c>
      <c r="D155" s="939"/>
      <c r="E155" s="67"/>
      <c r="F155" s="66"/>
      <c r="G155" s="66"/>
      <c r="H155" s="66"/>
      <c r="I155" s="66"/>
      <c r="J155" s="66"/>
      <c r="K155" s="66"/>
      <c r="L155" s="66"/>
      <c r="M155" s="66"/>
      <c r="N155" s="66"/>
      <c r="O155" s="66"/>
      <c r="P155" s="66"/>
      <c r="Q155" s="66"/>
      <c r="R155" s="66"/>
      <c r="S155" s="66"/>
      <c r="T155" s="66"/>
      <c r="U155" s="66"/>
      <c r="V155" s="66"/>
      <c r="W155" s="66"/>
      <c r="X155" s="66"/>
      <c r="Y155" s="66"/>
      <c r="Z155" s="66"/>
    </row>
    <row r="156" spans="1:26" ht="15.75" customHeight="1" x14ac:dyDescent="0.25">
      <c r="A156" s="66"/>
      <c r="B156" s="941"/>
      <c r="C156" s="68">
        <v>139</v>
      </c>
      <c r="D156" s="72" t="s">
        <v>319</v>
      </c>
      <c r="E156" s="67"/>
      <c r="F156" s="66"/>
      <c r="G156" s="66"/>
      <c r="H156" s="66"/>
      <c r="I156" s="66"/>
      <c r="J156" s="66"/>
      <c r="K156" s="66"/>
      <c r="L156" s="66"/>
      <c r="M156" s="66"/>
      <c r="N156" s="66"/>
      <c r="O156" s="66"/>
      <c r="P156" s="66"/>
      <c r="Q156" s="66"/>
      <c r="R156" s="66"/>
      <c r="S156" s="66"/>
      <c r="T156" s="66"/>
      <c r="U156" s="66"/>
      <c r="V156" s="66"/>
      <c r="W156" s="66"/>
      <c r="X156" s="66"/>
      <c r="Y156" s="66"/>
      <c r="Z156" s="66"/>
    </row>
    <row r="157" spans="1:26" ht="15.75" customHeight="1" x14ac:dyDescent="0.25">
      <c r="A157" s="66"/>
      <c r="B157" s="941"/>
      <c r="C157" s="68">
        <v>140</v>
      </c>
      <c r="D157" s="69" t="s">
        <v>320</v>
      </c>
      <c r="E157" s="67"/>
      <c r="F157" s="66"/>
      <c r="G157" s="66"/>
      <c r="H157" s="66"/>
      <c r="I157" s="66"/>
      <c r="J157" s="66"/>
      <c r="K157" s="66"/>
      <c r="L157" s="66"/>
      <c r="M157" s="66"/>
      <c r="N157" s="66"/>
      <c r="O157" s="66"/>
      <c r="P157" s="66"/>
      <c r="Q157" s="66"/>
      <c r="R157" s="66"/>
      <c r="S157" s="66"/>
      <c r="T157" s="66"/>
      <c r="U157" s="66"/>
      <c r="V157" s="66"/>
      <c r="W157" s="66"/>
      <c r="X157" s="66"/>
      <c r="Y157" s="66"/>
      <c r="Z157" s="66"/>
    </row>
    <row r="158" spans="1:26" ht="15.75" customHeight="1" x14ac:dyDescent="0.25">
      <c r="A158" s="66"/>
      <c r="B158" s="941"/>
      <c r="C158" s="68">
        <v>141</v>
      </c>
      <c r="D158" s="69" t="s">
        <v>321</v>
      </c>
      <c r="E158" s="67"/>
      <c r="F158" s="66"/>
      <c r="G158" s="66"/>
      <c r="H158" s="66"/>
      <c r="I158" s="66"/>
      <c r="J158" s="66"/>
      <c r="K158" s="66"/>
      <c r="L158" s="66"/>
      <c r="M158" s="66"/>
      <c r="N158" s="66"/>
      <c r="O158" s="66"/>
      <c r="P158" s="66"/>
      <c r="Q158" s="66"/>
      <c r="R158" s="66"/>
      <c r="S158" s="66"/>
      <c r="T158" s="66"/>
      <c r="U158" s="66"/>
      <c r="V158" s="66"/>
      <c r="W158" s="66"/>
      <c r="X158" s="66"/>
      <c r="Y158" s="66"/>
      <c r="Z158" s="66"/>
    </row>
    <row r="159" spans="1:26" ht="15.75" customHeight="1" x14ac:dyDescent="0.25">
      <c r="A159" s="66"/>
      <c r="B159" s="941"/>
      <c r="C159" s="68">
        <v>142</v>
      </c>
      <c r="D159" s="69" t="s">
        <v>322</v>
      </c>
      <c r="E159" s="67"/>
      <c r="F159" s="66"/>
      <c r="G159" s="66"/>
      <c r="H159" s="66"/>
      <c r="I159" s="66"/>
      <c r="J159" s="66"/>
      <c r="K159" s="66"/>
      <c r="L159" s="66"/>
      <c r="M159" s="66"/>
      <c r="N159" s="66"/>
      <c r="O159" s="66"/>
      <c r="P159" s="66"/>
      <c r="Q159" s="66"/>
      <c r="R159" s="66"/>
      <c r="S159" s="66"/>
      <c r="T159" s="66"/>
      <c r="U159" s="66"/>
      <c r="V159" s="66"/>
      <c r="W159" s="66"/>
      <c r="X159" s="66"/>
      <c r="Y159" s="66"/>
      <c r="Z159" s="66"/>
    </row>
    <row r="160" spans="1:26" ht="15.75" customHeight="1" x14ac:dyDescent="0.25">
      <c r="A160" s="66"/>
      <c r="B160" s="941"/>
      <c r="C160" s="70">
        <v>143</v>
      </c>
      <c r="D160" s="71" t="s">
        <v>323</v>
      </c>
      <c r="E160" s="67"/>
      <c r="F160" s="66"/>
      <c r="G160" s="66"/>
      <c r="H160" s="66"/>
      <c r="I160" s="66"/>
      <c r="J160" s="66"/>
      <c r="K160" s="66"/>
      <c r="L160" s="66"/>
      <c r="M160" s="66"/>
      <c r="N160" s="66"/>
      <c r="O160" s="66"/>
      <c r="P160" s="66"/>
      <c r="Q160" s="66"/>
      <c r="R160" s="66"/>
      <c r="S160" s="66"/>
      <c r="T160" s="66"/>
      <c r="U160" s="66"/>
      <c r="V160" s="66"/>
      <c r="W160" s="66"/>
      <c r="X160" s="66"/>
      <c r="Y160" s="66"/>
      <c r="Z160" s="66"/>
    </row>
    <row r="161" spans="1:26" ht="15.75" customHeight="1" x14ac:dyDescent="0.25">
      <c r="A161" s="66"/>
      <c r="B161" s="941"/>
      <c r="C161" s="70">
        <v>144</v>
      </c>
      <c r="D161" s="71" t="s">
        <v>324</v>
      </c>
      <c r="E161" s="67"/>
      <c r="F161" s="66"/>
      <c r="G161" s="66"/>
      <c r="H161" s="66"/>
      <c r="I161" s="66"/>
      <c r="J161" s="66"/>
      <c r="K161" s="66"/>
      <c r="L161" s="66"/>
      <c r="M161" s="66"/>
      <c r="N161" s="66"/>
      <c r="O161" s="66"/>
      <c r="P161" s="66"/>
      <c r="Q161" s="66"/>
      <c r="R161" s="66"/>
      <c r="S161" s="66"/>
      <c r="T161" s="66"/>
      <c r="U161" s="66"/>
      <c r="V161" s="66"/>
      <c r="W161" s="66"/>
      <c r="X161" s="66"/>
      <c r="Y161" s="66"/>
      <c r="Z161" s="66"/>
    </row>
    <row r="162" spans="1:26" ht="15.75" customHeight="1" x14ac:dyDescent="0.25">
      <c r="A162" s="66"/>
      <c r="B162" s="941"/>
      <c r="C162" s="70">
        <v>145</v>
      </c>
      <c r="D162" s="71" t="s">
        <v>325</v>
      </c>
      <c r="E162" s="67"/>
      <c r="F162" s="66"/>
      <c r="G162" s="66"/>
      <c r="H162" s="66"/>
      <c r="I162" s="66"/>
      <c r="J162" s="66"/>
      <c r="K162" s="66"/>
      <c r="L162" s="66"/>
      <c r="M162" s="66"/>
      <c r="N162" s="66"/>
      <c r="O162" s="66"/>
      <c r="P162" s="66"/>
      <c r="Q162" s="66"/>
      <c r="R162" s="66"/>
      <c r="S162" s="66"/>
      <c r="T162" s="66"/>
      <c r="U162" s="66"/>
      <c r="V162" s="66"/>
      <c r="W162" s="66"/>
      <c r="X162" s="66"/>
      <c r="Y162" s="66"/>
      <c r="Z162" s="66"/>
    </row>
    <row r="163" spans="1:26" ht="15.75" customHeight="1" x14ac:dyDescent="0.25">
      <c r="A163" s="66"/>
      <c r="B163" s="941"/>
      <c r="C163" s="68">
        <v>146</v>
      </c>
      <c r="D163" s="69" t="s">
        <v>326</v>
      </c>
      <c r="E163" s="67"/>
      <c r="F163" s="66"/>
      <c r="G163" s="66"/>
      <c r="H163" s="66"/>
      <c r="I163" s="66"/>
      <c r="J163" s="66"/>
      <c r="K163" s="66"/>
      <c r="L163" s="66"/>
      <c r="M163" s="66"/>
      <c r="N163" s="66"/>
      <c r="O163" s="66"/>
      <c r="P163" s="66"/>
      <c r="Q163" s="66"/>
      <c r="R163" s="66"/>
      <c r="S163" s="66"/>
      <c r="T163" s="66"/>
      <c r="U163" s="66"/>
      <c r="V163" s="66"/>
      <c r="W163" s="66"/>
      <c r="X163" s="66"/>
      <c r="Y163" s="66"/>
      <c r="Z163" s="66"/>
    </row>
    <row r="164" spans="1:26" ht="15.75" customHeight="1" x14ac:dyDescent="0.25">
      <c r="A164" s="66"/>
      <c r="B164" s="941"/>
      <c r="C164" s="68">
        <v>147</v>
      </c>
      <c r="D164" s="69" t="s">
        <v>327</v>
      </c>
      <c r="E164" s="67"/>
      <c r="F164" s="66"/>
      <c r="G164" s="66"/>
      <c r="H164" s="66"/>
      <c r="I164" s="66"/>
      <c r="J164" s="66"/>
      <c r="K164" s="66"/>
      <c r="L164" s="66"/>
      <c r="M164" s="66"/>
      <c r="N164" s="66"/>
      <c r="O164" s="66"/>
      <c r="P164" s="66"/>
      <c r="Q164" s="66"/>
      <c r="R164" s="66"/>
      <c r="S164" s="66"/>
      <c r="T164" s="66"/>
      <c r="U164" s="66"/>
      <c r="V164" s="66"/>
      <c r="W164" s="66"/>
      <c r="X164" s="66"/>
      <c r="Y164" s="66"/>
      <c r="Z164" s="66"/>
    </row>
    <row r="165" spans="1:26" ht="15.75" customHeight="1" x14ac:dyDescent="0.25">
      <c r="A165" s="66"/>
      <c r="B165" s="941"/>
      <c r="C165" s="70">
        <v>148</v>
      </c>
      <c r="D165" s="71" t="s">
        <v>328</v>
      </c>
      <c r="E165" s="67"/>
      <c r="F165" s="66"/>
      <c r="G165" s="66"/>
      <c r="H165" s="66"/>
      <c r="I165" s="66"/>
      <c r="J165" s="66"/>
      <c r="K165" s="66"/>
      <c r="L165" s="66"/>
      <c r="M165" s="66"/>
      <c r="N165" s="66"/>
      <c r="O165" s="66"/>
      <c r="P165" s="66"/>
      <c r="Q165" s="66"/>
      <c r="R165" s="66"/>
      <c r="S165" s="66"/>
      <c r="T165" s="66"/>
      <c r="U165" s="66"/>
      <c r="V165" s="66"/>
      <c r="W165" s="66"/>
      <c r="X165" s="66"/>
      <c r="Y165" s="66"/>
      <c r="Z165" s="66"/>
    </row>
    <row r="166" spans="1:26" ht="15.75" customHeight="1" x14ac:dyDescent="0.25">
      <c r="A166" s="66"/>
      <c r="B166" s="941"/>
      <c r="C166" s="68">
        <v>149</v>
      </c>
      <c r="D166" s="69" t="s">
        <v>329</v>
      </c>
      <c r="E166" s="67"/>
      <c r="F166" s="66"/>
      <c r="G166" s="66"/>
      <c r="H166" s="66"/>
      <c r="I166" s="66"/>
      <c r="J166" s="66"/>
      <c r="K166" s="66"/>
      <c r="L166" s="66"/>
      <c r="M166" s="66"/>
      <c r="N166" s="66"/>
      <c r="O166" s="66"/>
      <c r="P166" s="66"/>
      <c r="Q166" s="66"/>
      <c r="R166" s="66"/>
      <c r="S166" s="66"/>
      <c r="T166" s="66"/>
      <c r="U166" s="66"/>
      <c r="V166" s="66"/>
      <c r="W166" s="66"/>
      <c r="X166" s="66"/>
      <c r="Y166" s="66"/>
      <c r="Z166" s="66"/>
    </row>
    <row r="167" spans="1:26" ht="15.75" customHeight="1" x14ac:dyDescent="0.25">
      <c r="A167" s="66"/>
      <c r="B167" s="942"/>
      <c r="C167" s="68">
        <v>150</v>
      </c>
      <c r="D167" s="69" t="s">
        <v>330</v>
      </c>
      <c r="E167" s="67"/>
      <c r="F167" s="66"/>
      <c r="G167" s="66"/>
      <c r="H167" s="66"/>
      <c r="I167" s="66"/>
      <c r="J167" s="66"/>
      <c r="K167" s="66"/>
      <c r="L167" s="66"/>
      <c r="M167" s="66"/>
      <c r="N167" s="66"/>
      <c r="O167" s="66"/>
      <c r="P167" s="66"/>
      <c r="Q167" s="66"/>
      <c r="R167" s="66"/>
      <c r="S167" s="66"/>
      <c r="T167" s="66"/>
      <c r="U167" s="66"/>
      <c r="V167" s="66"/>
      <c r="W167" s="66"/>
      <c r="X167" s="66"/>
      <c r="Y167" s="66"/>
      <c r="Z167" s="66"/>
    </row>
    <row r="168" spans="1:26" ht="15.75" customHeight="1" x14ac:dyDescent="0.25">
      <c r="A168" s="66"/>
      <c r="B168" s="940">
        <v>17</v>
      </c>
      <c r="C168" s="938" t="s">
        <v>331</v>
      </c>
      <c r="D168" s="939"/>
      <c r="E168" s="67"/>
      <c r="F168" s="66"/>
      <c r="G168" s="66"/>
      <c r="H168" s="66"/>
      <c r="I168" s="66"/>
      <c r="J168" s="66"/>
      <c r="K168" s="66"/>
      <c r="L168" s="66"/>
      <c r="M168" s="66"/>
      <c r="N168" s="66"/>
      <c r="O168" s="66"/>
      <c r="P168" s="66"/>
      <c r="Q168" s="66"/>
      <c r="R168" s="66"/>
      <c r="S168" s="66"/>
      <c r="T168" s="66"/>
      <c r="U168" s="66"/>
      <c r="V168" s="66"/>
      <c r="W168" s="66"/>
      <c r="X168" s="66"/>
      <c r="Y168" s="66"/>
      <c r="Z168" s="66"/>
    </row>
    <row r="169" spans="1:26" ht="15.75" customHeight="1" x14ac:dyDescent="0.25">
      <c r="A169" s="66"/>
      <c r="B169" s="941"/>
      <c r="C169" s="68">
        <v>151</v>
      </c>
      <c r="D169" s="69" t="s">
        <v>332</v>
      </c>
      <c r="E169" s="67"/>
      <c r="F169" s="66"/>
      <c r="G169" s="66"/>
      <c r="H169" s="66"/>
      <c r="I169" s="66"/>
      <c r="J169" s="66"/>
      <c r="K169" s="66"/>
      <c r="L169" s="66"/>
      <c r="M169" s="66"/>
      <c r="N169" s="66"/>
      <c r="O169" s="66"/>
      <c r="P169" s="66"/>
      <c r="Q169" s="66"/>
      <c r="R169" s="66"/>
      <c r="S169" s="66"/>
      <c r="T169" s="66"/>
      <c r="U169" s="66"/>
      <c r="V169" s="66"/>
      <c r="W169" s="66"/>
      <c r="X169" s="66"/>
      <c r="Y169" s="66"/>
      <c r="Z169" s="66"/>
    </row>
    <row r="170" spans="1:26" ht="15.75" customHeight="1" x14ac:dyDescent="0.25">
      <c r="A170" s="66"/>
      <c r="B170" s="941"/>
      <c r="C170" s="68">
        <v>152</v>
      </c>
      <c r="D170" s="69" t="s">
        <v>333</v>
      </c>
      <c r="E170" s="67"/>
      <c r="F170" s="66"/>
      <c r="G170" s="66"/>
      <c r="H170" s="66"/>
      <c r="I170" s="66"/>
      <c r="J170" s="66"/>
      <c r="K170" s="66"/>
      <c r="L170" s="66"/>
      <c r="M170" s="66"/>
      <c r="N170" s="66"/>
      <c r="O170" s="66"/>
      <c r="P170" s="66"/>
      <c r="Q170" s="66"/>
      <c r="R170" s="66"/>
      <c r="S170" s="66"/>
      <c r="T170" s="66"/>
      <c r="U170" s="66"/>
      <c r="V170" s="66"/>
      <c r="W170" s="66"/>
      <c r="X170" s="66"/>
      <c r="Y170" s="66"/>
      <c r="Z170" s="66"/>
    </row>
    <row r="171" spans="1:26" ht="15.75" customHeight="1" x14ac:dyDescent="0.25">
      <c r="A171" s="66"/>
      <c r="B171" s="941"/>
      <c r="C171" s="68">
        <v>153</v>
      </c>
      <c r="D171" s="69" t="s">
        <v>334</v>
      </c>
      <c r="E171" s="67"/>
      <c r="F171" s="66"/>
      <c r="G171" s="66"/>
      <c r="H171" s="66"/>
      <c r="I171" s="66"/>
      <c r="J171" s="66"/>
      <c r="K171" s="66"/>
      <c r="L171" s="66"/>
      <c r="M171" s="66"/>
      <c r="N171" s="66"/>
      <c r="O171" s="66"/>
      <c r="P171" s="66"/>
      <c r="Q171" s="66"/>
      <c r="R171" s="66"/>
      <c r="S171" s="66"/>
      <c r="T171" s="66"/>
      <c r="U171" s="66"/>
      <c r="V171" s="66"/>
      <c r="W171" s="66"/>
      <c r="X171" s="66"/>
      <c r="Y171" s="66"/>
      <c r="Z171" s="66"/>
    </row>
    <row r="172" spans="1:26" ht="15.75" customHeight="1" x14ac:dyDescent="0.25">
      <c r="A172" s="66"/>
      <c r="B172" s="941"/>
      <c r="C172" s="68">
        <v>154</v>
      </c>
      <c r="D172" s="69" t="s">
        <v>335</v>
      </c>
      <c r="E172" s="67"/>
      <c r="F172" s="66"/>
      <c r="G172" s="66"/>
      <c r="H172" s="66"/>
      <c r="I172" s="66"/>
      <c r="J172" s="66"/>
      <c r="K172" s="66"/>
      <c r="L172" s="66"/>
      <c r="M172" s="66"/>
      <c r="N172" s="66"/>
      <c r="O172" s="66"/>
      <c r="P172" s="66"/>
      <c r="Q172" s="66"/>
      <c r="R172" s="66"/>
      <c r="S172" s="66"/>
      <c r="T172" s="66"/>
      <c r="U172" s="66"/>
      <c r="V172" s="66"/>
      <c r="W172" s="66"/>
      <c r="X172" s="66"/>
      <c r="Y172" s="66"/>
      <c r="Z172" s="66"/>
    </row>
    <row r="173" spans="1:26" ht="15.75" customHeight="1" x14ac:dyDescent="0.25">
      <c r="A173" s="66"/>
      <c r="B173" s="941"/>
      <c r="C173" s="68">
        <v>155</v>
      </c>
      <c r="D173" s="69" t="s">
        <v>336</v>
      </c>
      <c r="E173" s="67"/>
      <c r="F173" s="66"/>
      <c r="G173" s="66"/>
      <c r="H173" s="66"/>
      <c r="I173" s="66"/>
      <c r="J173" s="66"/>
      <c r="K173" s="66"/>
      <c r="L173" s="66"/>
      <c r="M173" s="66"/>
      <c r="N173" s="66"/>
      <c r="O173" s="66"/>
      <c r="P173" s="66"/>
      <c r="Q173" s="66"/>
      <c r="R173" s="66"/>
      <c r="S173" s="66"/>
      <c r="T173" s="66"/>
      <c r="U173" s="66"/>
      <c r="V173" s="66"/>
      <c r="W173" s="66"/>
      <c r="X173" s="66"/>
      <c r="Y173" s="66"/>
      <c r="Z173" s="66"/>
    </row>
    <row r="174" spans="1:26" ht="15.75" customHeight="1" x14ac:dyDescent="0.25">
      <c r="A174" s="66"/>
      <c r="B174" s="941"/>
      <c r="C174" s="68">
        <v>156</v>
      </c>
      <c r="D174" s="69" t="s">
        <v>337</v>
      </c>
      <c r="E174" s="67"/>
      <c r="F174" s="66"/>
      <c r="G174" s="66"/>
      <c r="H174" s="66"/>
      <c r="I174" s="66"/>
      <c r="J174" s="66"/>
      <c r="K174" s="66"/>
      <c r="L174" s="66"/>
      <c r="M174" s="66"/>
      <c r="N174" s="66"/>
      <c r="O174" s="66"/>
      <c r="P174" s="66"/>
      <c r="Q174" s="66"/>
      <c r="R174" s="66"/>
      <c r="S174" s="66"/>
      <c r="T174" s="66"/>
      <c r="U174" s="66"/>
      <c r="V174" s="66"/>
      <c r="W174" s="66"/>
      <c r="X174" s="66"/>
      <c r="Y174" s="66"/>
      <c r="Z174" s="66"/>
    </row>
    <row r="175" spans="1:26" ht="15.75" customHeight="1" x14ac:dyDescent="0.25">
      <c r="A175" s="66"/>
      <c r="B175" s="941"/>
      <c r="C175" s="68">
        <v>157</v>
      </c>
      <c r="D175" s="69" t="s">
        <v>338</v>
      </c>
      <c r="E175" s="67"/>
      <c r="F175" s="66"/>
      <c r="G175" s="66"/>
      <c r="H175" s="66"/>
      <c r="I175" s="66"/>
      <c r="J175" s="66"/>
      <c r="K175" s="66"/>
      <c r="L175" s="66"/>
      <c r="M175" s="66"/>
      <c r="N175" s="66"/>
      <c r="O175" s="66"/>
      <c r="P175" s="66"/>
      <c r="Q175" s="66"/>
      <c r="R175" s="66"/>
      <c r="S175" s="66"/>
      <c r="T175" s="66"/>
      <c r="U175" s="66"/>
      <c r="V175" s="66"/>
      <c r="W175" s="66"/>
      <c r="X175" s="66"/>
      <c r="Y175" s="66"/>
      <c r="Z175" s="66"/>
    </row>
    <row r="176" spans="1:26" ht="15.75" customHeight="1" x14ac:dyDescent="0.25">
      <c r="A176" s="66"/>
      <c r="B176" s="941"/>
      <c r="C176" s="68">
        <v>158</v>
      </c>
      <c r="D176" s="69" t="s">
        <v>339</v>
      </c>
      <c r="E176" s="67"/>
      <c r="F176" s="66"/>
      <c r="G176" s="66"/>
      <c r="H176" s="66"/>
      <c r="I176" s="66"/>
      <c r="J176" s="66"/>
      <c r="K176" s="66"/>
      <c r="L176" s="66"/>
      <c r="M176" s="66"/>
      <c r="N176" s="66"/>
      <c r="O176" s="66"/>
      <c r="P176" s="66"/>
      <c r="Q176" s="66"/>
      <c r="R176" s="66"/>
      <c r="S176" s="66"/>
      <c r="T176" s="66"/>
      <c r="U176" s="66"/>
      <c r="V176" s="66"/>
      <c r="W176" s="66"/>
      <c r="X176" s="66"/>
      <c r="Y176" s="66"/>
      <c r="Z176" s="66"/>
    </row>
    <row r="177" spans="1:26" ht="15.75" customHeight="1" x14ac:dyDescent="0.25">
      <c r="A177" s="66"/>
      <c r="B177" s="941"/>
      <c r="C177" s="68">
        <v>159</v>
      </c>
      <c r="D177" s="69" t="s">
        <v>340</v>
      </c>
      <c r="E177" s="67"/>
      <c r="F177" s="66"/>
      <c r="G177" s="66"/>
      <c r="H177" s="66"/>
      <c r="I177" s="66"/>
      <c r="J177" s="66"/>
      <c r="K177" s="66"/>
      <c r="L177" s="66"/>
      <c r="M177" s="66"/>
      <c r="N177" s="66"/>
      <c r="O177" s="66"/>
      <c r="P177" s="66"/>
      <c r="Q177" s="66"/>
      <c r="R177" s="66"/>
      <c r="S177" s="66"/>
      <c r="T177" s="66"/>
      <c r="U177" s="66"/>
      <c r="V177" s="66"/>
      <c r="W177" s="66"/>
      <c r="X177" s="66"/>
      <c r="Y177" s="66"/>
      <c r="Z177" s="66"/>
    </row>
    <row r="178" spans="1:26" ht="15.75" customHeight="1" x14ac:dyDescent="0.25">
      <c r="A178" s="66"/>
      <c r="B178" s="941"/>
      <c r="C178" s="68">
        <v>160</v>
      </c>
      <c r="D178" s="69" t="s">
        <v>341</v>
      </c>
      <c r="E178" s="67"/>
      <c r="F178" s="66"/>
      <c r="G178" s="66"/>
      <c r="H178" s="66"/>
      <c r="I178" s="66"/>
      <c r="J178" s="66"/>
      <c r="K178" s="66"/>
      <c r="L178" s="66"/>
      <c r="M178" s="66"/>
      <c r="N178" s="66"/>
      <c r="O178" s="66"/>
      <c r="P178" s="66"/>
      <c r="Q178" s="66"/>
      <c r="R178" s="66"/>
      <c r="S178" s="66"/>
      <c r="T178" s="66"/>
      <c r="U178" s="66"/>
      <c r="V178" s="66"/>
      <c r="W178" s="66"/>
      <c r="X178" s="66"/>
      <c r="Y178" s="66"/>
      <c r="Z178" s="66"/>
    </row>
    <row r="179" spans="1:26" ht="15.75" customHeight="1" x14ac:dyDescent="0.25">
      <c r="A179" s="66"/>
      <c r="B179" s="941"/>
      <c r="C179" s="68">
        <v>161</v>
      </c>
      <c r="D179" s="69" t="s">
        <v>342</v>
      </c>
      <c r="E179" s="67"/>
      <c r="F179" s="66"/>
      <c r="G179" s="66"/>
      <c r="H179" s="66"/>
      <c r="I179" s="66"/>
      <c r="J179" s="66"/>
      <c r="K179" s="66"/>
      <c r="L179" s="66"/>
      <c r="M179" s="66"/>
      <c r="N179" s="66"/>
      <c r="O179" s="66"/>
      <c r="P179" s="66"/>
      <c r="Q179" s="66"/>
      <c r="R179" s="66"/>
      <c r="S179" s="66"/>
      <c r="T179" s="66"/>
      <c r="U179" s="66"/>
      <c r="V179" s="66"/>
      <c r="W179" s="66"/>
      <c r="X179" s="66"/>
      <c r="Y179" s="66"/>
      <c r="Z179" s="66"/>
    </row>
    <row r="180" spans="1:26" ht="15.75" customHeight="1" x14ac:dyDescent="0.25">
      <c r="A180" s="66"/>
      <c r="B180" s="941"/>
      <c r="C180" s="68">
        <v>162</v>
      </c>
      <c r="D180" s="69" t="s">
        <v>343</v>
      </c>
      <c r="E180" s="67"/>
      <c r="F180" s="66"/>
      <c r="G180" s="66"/>
      <c r="H180" s="66"/>
      <c r="I180" s="66"/>
      <c r="J180" s="66"/>
      <c r="K180" s="66"/>
      <c r="L180" s="66"/>
      <c r="M180" s="66"/>
      <c r="N180" s="66"/>
      <c r="O180" s="66"/>
      <c r="P180" s="66"/>
      <c r="Q180" s="66"/>
      <c r="R180" s="66"/>
      <c r="S180" s="66"/>
      <c r="T180" s="66"/>
      <c r="U180" s="66"/>
      <c r="V180" s="66"/>
      <c r="W180" s="66"/>
      <c r="X180" s="66"/>
      <c r="Y180" s="66"/>
      <c r="Z180" s="66"/>
    </row>
    <row r="181" spans="1:26" ht="15.75" customHeight="1" x14ac:dyDescent="0.25">
      <c r="A181" s="66"/>
      <c r="B181" s="941"/>
      <c r="C181" s="68">
        <v>163</v>
      </c>
      <c r="D181" s="69" t="s">
        <v>344</v>
      </c>
      <c r="E181" s="67"/>
      <c r="F181" s="66"/>
      <c r="G181" s="66"/>
      <c r="H181" s="66"/>
      <c r="I181" s="66"/>
      <c r="J181" s="66"/>
      <c r="K181" s="66"/>
      <c r="L181" s="66"/>
      <c r="M181" s="66"/>
      <c r="N181" s="66"/>
      <c r="O181" s="66"/>
      <c r="P181" s="66"/>
      <c r="Q181" s="66"/>
      <c r="R181" s="66"/>
      <c r="S181" s="66"/>
      <c r="T181" s="66"/>
      <c r="U181" s="66"/>
      <c r="V181" s="66"/>
      <c r="W181" s="66"/>
      <c r="X181" s="66"/>
      <c r="Y181" s="66"/>
      <c r="Z181" s="66"/>
    </row>
    <row r="182" spans="1:26" ht="15.75" customHeight="1" x14ac:dyDescent="0.25">
      <c r="A182" s="66"/>
      <c r="B182" s="941"/>
      <c r="C182" s="68">
        <v>164</v>
      </c>
      <c r="D182" s="69" t="s">
        <v>345</v>
      </c>
      <c r="E182" s="67"/>
      <c r="F182" s="66"/>
      <c r="G182" s="66"/>
      <c r="H182" s="66"/>
      <c r="I182" s="66"/>
      <c r="J182" s="66"/>
      <c r="K182" s="66"/>
      <c r="L182" s="66"/>
      <c r="M182" s="66"/>
      <c r="N182" s="66"/>
      <c r="O182" s="66"/>
      <c r="P182" s="66"/>
      <c r="Q182" s="66"/>
      <c r="R182" s="66"/>
      <c r="S182" s="66"/>
      <c r="T182" s="66"/>
      <c r="U182" s="66"/>
      <c r="V182" s="66"/>
      <c r="W182" s="66"/>
      <c r="X182" s="66"/>
      <c r="Y182" s="66"/>
      <c r="Z182" s="66"/>
    </row>
    <row r="183" spans="1:26" ht="15.75" customHeight="1" x14ac:dyDescent="0.25">
      <c r="A183" s="66"/>
      <c r="B183" s="941"/>
      <c r="C183" s="68">
        <v>165</v>
      </c>
      <c r="D183" s="69" t="s">
        <v>346</v>
      </c>
      <c r="E183" s="67"/>
      <c r="F183" s="66"/>
      <c r="G183" s="66"/>
      <c r="H183" s="66"/>
      <c r="I183" s="66"/>
      <c r="J183" s="66"/>
      <c r="K183" s="66"/>
      <c r="L183" s="66"/>
      <c r="M183" s="66"/>
      <c r="N183" s="66"/>
      <c r="O183" s="66"/>
      <c r="P183" s="66"/>
      <c r="Q183" s="66"/>
      <c r="R183" s="66"/>
      <c r="S183" s="66"/>
      <c r="T183" s="66"/>
      <c r="U183" s="66"/>
      <c r="V183" s="66"/>
      <c r="W183" s="66"/>
      <c r="X183" s="66"/>
      <c r="Y183" s="66"/>
      <c r="Z183" s="66"/>
    </row>
    <row r="184" spans="1:26" ht="15.75" customHeight="1" x14ac:dyDescent="0.25">
      <c r="A184" s="66"/>
      <c r="B184" s="941"/>
      <c r="C184" s="68">
        <v>166</v>
      </c>
      <c r="D184" s="69" t="s">
        <v>347</v>
      </c>
      <c r="E184" s="67"/>
      <c r="F184" s="66"/>
      <c r="G184" s="66"/>
      <c r="H184" s="66"/>
      <c r="I184" s="66"/>
      <c r="J184" s="66"/>
      <c r="K184" s="66"/>
      <c r="L184" s="66"/>
      <c r="M184" s="66"/>
      <c r="N184" s="66"/>
      <c r="O184" s="66"/>
      <c r="P184" s="66"/>
      <c r="Q184" s="66"/>
      <c r="R184" s="66"/>
      <c r="S184" s="66"/>
      <c r="T184" s="66"/>
      <c r="U184" s="66"/>
      <c r="V184" s="66"/>
      <c r="W184" s="66"/>
      <c r="X184" s="66"/>
      <c r="Y184" s="66"/>
      <c r="Z184" s="66"/>
    </row>
    <row r="185" spans="1:26" ht="15.75" customHeight="1" x14ac:dyDescent="0.25">
      <c r="A185" s="66"/>
      <c r="B185" s="941"/>
      <c r="C185" s="68">
        <v>167</v>
      </c>
      <c r="D185" s="69" t="s">
        <v>348</v>
      </c>
      <c r="E185" s="67"/>
      <c r="F185" s="66"/>
      <c r="G185" s="66"/>
      <c r="H185" s="66"/>
      <c r="I185" s="66"/>
      <c r="J185" s="66"/>
      <c r="K185" s="66"/>
      <c r="L185" s="66"/>
      <c r="M185" s="66"/>
      <c r="N185" s="66"/>
      <c r="O185" s="66"/>
      <c r="P185" s="66"/>
      <c r="Q185" s="66"/>
      <c r="R185" s="66"/>
      <c r="S185" s="66"/>
      <c r="T185" s="66"/>
      <c r="U185" s="66"/>
      <c r="V185" s="66"/>
      <c r="W185" s="66"/>
      <c r="X185" s="66"/>
      <c r="Y185" s="66"/>
      <c r="Z185" s="66"/>
    </row>
    <row r="186" spans="1:26" ht="15.75" customHeight="1" x14ac:dyDescent="0.25">
      <c r="A186" s="66"/>
      <c r="B186" s="941"/>
      <c r="C186" s="68">
        <v>168</v>
      </c>
      <c r="D186" s="69" t="s">
        <v>349</v>
      </c>
      <c r="E186" s="67"/>
      <c r="F186" s="66"/>
      <c r="G186" s="66"/>
      <c r="H186" s="66"/>
      <c r="I186" s="66"/>
      <c r="J186" s="66"/>
      <c r="K186" s="66"/>
      <c r="L186" s="66"/>
      <c r="M186" s="66"/>
      <c r="N186" s="66"/>
      <c r="O186" s="66"/>
      <c r="P186" s="66"/>
      <c r="Q186" s="66"/>
      <c r="R186" s="66"/>
      <c r="S186" s="66"/>
      <c r="T186" s="66"/>
      <c r="U186" s="66"/>
      <c r="V186" s="66"/>
      <c r="W186" s="66"/>
      <c r="X186" s="66"/>
      <c r="Y186" s="66"/>
      <c r="Z186" s="66"/>
    </row>
    <row r="187" spans="1:26" ht="15.75" customHeight="1" x14ac:dyDescent="0.25">
      <c r="A187" s="66"/>
      <c r="B187" s="942"/>
      <c r="C187" s="68">
        <v>169</v>
      </c>
      <c r="D187" s="69" t="s">
        <v>350</v>
      </c>
      <c r="E187" s="67"/>
      <c r="F187" s="66"/>
      <c r="G187" s="66"/>
      <c r="H187" s="66"/>
      <c r="I187" s="66"/>
      <c r="J187" s="66"/>
      <c r="K187" s="66"/>
      <c r="L187" s="66"/>
      <c r="M187" s="66"/>
      <c r="N187" s="66"/>
      <c r="O187" s="66"/>
      <c r="P187" s="66"/>
      <c r="Q187" s="66"/>
      <c r="R187" s="66"/>
      <c r="S187" s="66"/>
      <c r="T187" s="66"/>
      <c r="U187" s="66"/>
      <c r="V187" s="66"/>
      <c r="W187" s="66"/>
      <c r="X187" s="66"/>
      <c r="Y187" s="66"/>
      <c r="Z187" s="66"/>
    </row>
    <row r="188" spans="1:26" ht="15.75" customHeight="1" x14ac:dyDescent="0.25">
      <c r="A188" s="66"/>
      <c r="B188" s="66"/>
      <c r="C188" s="73"/>
      <c r="D188" s="74"/>
      <c r="E188" s="67"/>
      <c r="F188" s="66"/>
      <c r="G188" s="66"/>
      <c r="H188" s="66"/>
      <c r="I188" s="66"/>
      <c r="J188" s="66"/>
      <c r="K188" s="66"/>
      <c r="L188" s="66"/>
      <c r="M188" s="66"/>
      <c r="N188" s="66"/>
      <c r="O188" s="66"/>
      <c r="P188" s="66"/>
      <c r="Q188" s="66"/>
      <c r="R188" s="66"/>
      <c r="S188" s="66"/>
      <c r="T188" s="66"/>
      <c r="U188" s="66"/>
      <c r="V188" s="66"/>
      <c r="W188" s="66"/>
      <c r="X188" s="66"/>
      <c r="Y188" s="66"/>
      <c r="Z188" s="66"/>
    </row>
    <row r="189" spans="1:26" ht="15.75" customHeight="1" x14ac:dyDescent="0.25">
      <c r="A189" s="66"/>
      <c r="B189" s="66"/>
      <c r="C189" s="73"/>
      <c r="D189" s="74"/>
      <c r="E189" s="67"/>
      <c r="F189" s="66"/>
      <c r="G189" s="66"/>
      <c r="H189" s="66"/>
      <c r="I189" s="66"/>
      <c r="J189" s="66"/>
      <c r="K189" s="66"/>
      <c r="L189" s="66"/>
      <c r="M189" s="66"/>
      <c r="N189" s="66"/>
      <c r="O189" s="66"/>
      <c r="P189" s="66"/>
      <c r="Q189" s="66"/>
      <c r="R189" s="66"/>
      <c r="S189" s="66"/>
      <c r="T189" s="66"/>
      <c r="U189" s="66"/>
      <c r="V189" s="66"/>
      <c r="W189" s="66"/>
      <c r="X189" s="66"/>
      <c r="Y189" s="66"/>
      <c r="Z189" s="66"/>
    </row>
    <row r="190" spans="1:26" ht="15.75" customHeight="1" x14ac:dyDescent="0.25">
      <c r="A190" s="66"/>
      <c r="B190" s="66"/>
      <c r="C190" s="73"/>
      <c r="D190" s="74"/>
      <c r="E190" s="67"/>
      <c r="F190" s="66"/>
      <c r="G190" s="66"/>
      <c r="H190" s="66"/>
      <c r="I190" s="66"/>
      <c r="J190" s="66"/>
      <c r="K190" s="66"/>
      <c r="L190" s="66"/>
      <c r="M190" s="66"/>
      <c r="N190" s="66"/>
      <c r="O190" s="66"/>
      <c r="P190" s="66"/>
      <c r="Q190" s="66"/>
      <c r="R190" s="66"/>
      <c r="S190" s="66"/>
      <c r="T190" s="66"/>
      <c r="U190" s="66"/>
      <c r="V190" s="66"/>
      <c r="W190" s="66"/>
      <c r="X190" s="66"/>
      <c r="Y190" s="66"/>
      <c r="Z190" s="66"/>
    </row>
    <row r="191" spans="1:26" ht="15.75" customHeight="1" x14ac:dyDescent="0.25">
      <c r="A191" s="66"/>
      <c r="B191" s="66"/>
      <c r="C191" s="73"/>
      <c r="D191" s="74"/>
      <c r="E191" s="67"/>
      <c r="F191" s="66"/>
      <c r="G191" s="66"/>
      <c r="H191" s="66"/>
      <c r="I191" s="66"/>
      <c r="J191" s="66"/>
      <c r="K191" s="66"/>
      <c r="L191" s="66"/>
      <c r="M191" s="66"/>
      <c r="N191" s="66"/>
      <c r="O191" s="66"/>
      <c r="P191" s="66"/>
      <c r="Q191" s="66"/>
      <c r="R191" s="66"/>
      <c r="S191" s="66"/>
      <c r="T191" s="66"/>
      <c r="U191" s="66"/>
      <c r="V191" s="66"/>
      <c r="W191" s="66"/>
      <c r="X191" s="66"/>
      <c r="Y191" s="66"/>
      <c r="Z191" s="66"/>
    </row>
    <row r="192" spans="1:26" ht="15.75" customHeight="1" x14ac:dyDescent="0.25">
      <c r="A192" s="66"/>
      <c r="B192" s="66"/>
      <c r="C192" s="73"/>
      <c r="D192" s="74"/>
      <c r="E192" s="67"/>
      <c r="F192" s="66"/>
      <c r="G192" s="66"/>
      <c r="H192" s="66"/>
      <c r="I192" s="66"/>
      <c r="J192" s="66"/>
      <c r="K192" s="66"/>
      <c r="L192" s="66"/>
      <c r="M192" s="66"/>
      <c r="N192" s="66"/>
      <c r="O192" s="66"/>
      <c r="P192" s="66"/>
      <c r="Q192" s="66"/>
      <c r="R192" s="66"/>
      <c r="S192" s="66"/>
      <c r="T192" s="66"/>
      <c r="U192" s="66"/>
      <c r="V192" s="66"/>
      <c r="W192" s="66"/>
      <c r="X192" s="66"/>
      <c r="Y192" s="66"/>
      <c r="Z192" s="66"/>
    </row>
    <row r="193" spans="1:26" ht="15.75" customHeight="1" x14ac:dyDescent="0.25">
      <c r="A193" s="66"/>
      <c r="B193" s="66"/>
      <c r="C193" s="73"/>
      <c r="D193" s="74"/>
      <c r="E193" s="67"/>
      <c r="F193" s="66"/>
      <c r="G193" s="66"/>
      <c r="H193" s="66"/>
      <c r="I193" s="66"/>
      <c r="J193" s="66"/>
      <c r="K193" s="66"/>
      <c r="L193" s="66"/>
      <c r="M193" s="66"/>
      <c r="N193" s="66"/>
      <c r="O193" s="66"/>
      <c r="P193" s="66"/>
      <c r="Q193" s="66"/>
      <c r="R193" s="66"/>
      <c r="S193" s="66"/>
      <c r="T193" s="66"/>
      <c r="U193" s="66"/>
      <c r="V193" s="66"/>
      <c r="W193" s="66"/>
      <c r="X193" s="66"/>
      <c r="Y193" s="66"/>
      <c r="Z193" s="66"/>
    </row>
    <row r="194" spans="1:26" ht="15.75" customHeight="1" x14ac:dyDescent="0.25">
      <c r="A194" s="66"/>
      <c r="B194" s="66"/>
      <c r="C194" s="73"/>
      <c r="D194" s="74"/>
      <c r="E194" s="67"/>
      <c r="F194" s="66"/>
      <c r="G194" s="66"/>
      <c r="H194" s="66"/>
      <c r="I194" s="66"/>
      <c r="J194" s="66"/>
      <c r="K194" s="66"/>
      <c r="L194" s="66"/>
      <c r="M194" s="66"/>
      <c r="N194" s="66"/>
      <c r="O194" s="66"/>
      <c r="P194" s="66"/>
      <c r="Q194" s="66"/>
      <c r="R194" s="66"/>
      <c r="S194" s="66"/>
      <c r="T194" s="66"/>
      <c r="U194" s="66"/>
      <c r="V194" s="66"/>
      <c r="W194" s="66"/>
      <c r="X194" s="66"/>
      <c r="Y194" s="66"/>
      <c r="Z194" s="66"/>
    </row>
    <row r="195" spans="1:26" ht="15.75" customHeight="1" x14ac:dyDescent="0.25">
      <c r="A195" s="66"/>
      <c r="B195" s="66"/>
      <c r="C195" s="73"/>
      <c r="D195" s="74"/>
      <c r="E195" s="67"/>
      <c r="F195" s="66"/>
      <c r="G195" s="66"/>
      <c r="H195" s="66"/>
      <c r="I195" s="66"/>
      <c r="J195" s="66"/>
      <c r="K195" s="66"/>
      <c r="L195" s="66"/>
      <c r="M195" s="66"/>
      <c r="N195" s="66"/>
      <c r="O195" s="66"/>
      <c r="P195" s="66"/>
      <c r="Q195" s="66"/>
      <c r="R195" s="66"/>
      <c r="S195" s="66"/>
      <c r="T195" s="66"/>
      <c r="U195" s="66"/>
      <c r="V195" s="66"/>
      <c r="W195" s="66"/>
      <c r="X195" s="66"/>
      <c r="Y195" s="66"/>
      <c r="Z195" s="66"/>
    </row>
    <row r="196" spans="1:26" ht="15.75" customHeight="1" x14ac:dyDescent="0.25">
      <c r="A196" s="66"/>
      <c r="B196" s="66"/>
      <c r="C196" s="73"/>
      <c r="D196" s="74"/>
      <c r="E196" s="67"/>
      <c r="F196" s="66"/>
      <c r="G196" s="66"/>
      <c r="H196" s="66"/>
      <c r="I196" s="66"/>
      <c r="J196" s="66"/>
      <c r="K196" s="66"/>
      <c r="L196" s="66"/>
      <c r="M196" s="66"/>
      <c r="N196" s="66"/>
      <c r="O196" s="66"/>
      <c r="P196" s="66"/>
      <c r="Q196" s="66"/>
      <c r="R196" s="66"/>
      <c r="S196" s="66"/>
      <c r="T196" s="66"/>
      <c r="U196" s="66"/>
      <c r="V196" s="66"/>
      <c r="W196" s="66"/>
      <c r="X196" s="66"/>
      <c r="Y196" s="66"/>
      <c r="Z196" s="66"/>
    </row>
    <row r="197" spans="1:26" ht="15.75" customHeight="1" x14ac:dyDescent="0.25">
      <c r="A197" s="66"/>
      <c r="B197" s="66"/>
      <c r="C197" s="73"/>
      <c r="D197" s="74"/>
      <c r="E197" s="67"/>
      <c r="F197" s="66"/>
      <c r="G197" s="66"/>
      <c r="H197" s="66"/>
      <c r="I197" s="66"/>
      <c r="J197" s="66"/>
      <c r="K197" s="66"/>
      <c r="L197" s="66"/>
      <c r="M197" s="66"/>
      <c r="N197" s="66"/>
      <c r="O197" s="66"/>
      <c r="P197" s="66"/>
      <c r="Q197" s="66"/>
      <c r="R197" s="66"/>
      <c r="S197" s="66"/>
      <c r="T197" s="66"/>
      <c r="U197" s="66"/>
      <c r="V197" s="66"/>
      <c r="W197" s="66"/>
      <c r="X197" s="66"/>
      <c r="Y197" s="66"/>
      <c r="Z197" s="66"/>
    </row>
    <row r="198" spans="1:26" ht="15.75" customHeight="1" x14ac:dyDescent="0.25">
      <c r="A198" s="66"/>
      <c r="B198" s="66"/>
      <c r="C198" s="73"/>
      <c r="D198" s="74"/>
      <c r="E198" s="67"/>
      <c r="F198" s="66"/>
      <c r="G198" s="66"/>
      <c r="H198" s="66"/>
      <c r="I198" s="66"/>
      <c r="J198" s="66"/>
      <c r="K198" s="66"/>
      <c r="L198" s="66"/>
      <c r="M198" s="66"/>
      <c r="N198" s="66"/>
      <c r="O198" s="66"/>
      <c r="P198" s="66"/>
      <c r="Q198" s="66"/>
      <c r="R198" s="66"/>
      <c r="S198" s="66"/>
      <c r="T198" s="66"/>
      <c r="U198" s="66"/>
      <c r="V198" s="66"/>
      <c r="W198" s="66"/>
      <c r="X198" s="66"/>
      <c r="Y198" s="66"/>
      <c r="Z198" s="66"/>
    </row>
    <row r="199" spans="1:26" ht="15.75" customHeight="1" x14ac:dyDescent="0.25">
      <c r="A199" s="66"/>
      <c r="B199" s="66"/>
      <c r="C199" s="73"/>
      <c r="D199" s="74"/>
      <c r="E199" s="67"/>
      <c r="F199" s="66"/>
      <c r="G199" s="66"/>
      <c r="H199" s="66"/>
      <c r="I199" s="66"/>
      <c r="J199" s="66"/>
      <c r="K199" s="66"/>
      <c r="L199" s="66"/>
      <c r="M199" s="66"/>
      <c r="N199" s="66"/>
      <c r="O199" s="66"/>
      <c r="P199" s="66"/>
      <c r="Q199" s="66"/>
      <c r="R199" s="66"/>
      <c r="S199" s="66"/>
      <c r="T199" s="66"/>
      <c r="U199" s="66"/>
      <c r="V199" s="66"/>
      <c r="W199" s="66"/>
      <c r="X199" s="66"/>
      <c r="Y199" s="66"/>
      <c r="Z199" s="66"/>
    </row>
    <row r="200" spans="1:26" ht="15.75" customHeight="1" x14ac:dyDescent="0.25">
      <c r="A200" s="66"/>
      <c r="B200" s="66"/>
      <c r="C200" s="73"/>
      <c r="D200" s="74"/>
      <c r="E200" s="67"/>
      <c r="F200" s="66"/>
      <c r="G200" s="66"/>
      <c r="H200" s="66"/>
      <c r="I200" s="66"/>
      <c r="J200" s="66"/>
      <c r="K200" s="66"/>
      <c r="L200" s="66"/>
      <c r="M200" s="66"/>
      <c r="N200" s="66"/>
      <c r="O200" s="66"/>
      <c r="P200" s="66"/>
      <c r="Q200" s="66"/>
      <c r="R200" s="66"/>
      <c r="S200" s="66"/>
      <c r="T200" s="66"/>
      <c r="U200" s="66"/>
      <c r="V200" s="66"/>
      <c r="W200" s="66"/>
      <c r="X200" s="66"/>
      <c r="Y200" s="66"/>
      <c r="Z200" s="66"/>
    </row>
    <row r="201" spans="1:26" ht="15.75" customHeight="1" x14ac:dyDescent="0.25">
      <c r="A201" s="66"/>
      <c r="B201" s="66"/>
      <c r="C201" s="73"/>
      <c r="D201" s="74"/>
      <c r="E201" s="67"/>
      <c r="F201" s="66"/>
      <c r="G201" s="66"/>
      <c r="H201" s="66"/>
      <c r="I201" s="66"/>
      <c r="J201" s="66"/>
      <c r="K201" s="66"/>
      <c r="L201" s="66"/>
      <c r="M201" s="66"/>
      <c r="N201" s="66"/>
      <c r="O201" s="66"/>
      <c r="P201" s="66"/>
      <c r="Q201" s="66"/>
      <c r="R201" s="66"/>
      <c r="S201" s="66"/>
      <c r="T201" s="66"/>
      <c r="U201" s="66"/>
      <c r="V201" s="66"/>
      <c r="W201" s="66"/>
      <c r="X201" s="66"/>
      <c r="Y201" s="66"/>
      <c r="Z201" s="66"/>
    </row>
    <row r="202" spans="1:26" ht="15.75" customHeight="1" x14ac:dyDescent="0.25">
      <c r="A202" s="66"/>
      <c r="B202" s="66"/>
      <c r="C202" s="73"/>
      <c r="D202" s="74"/>
      <c r="E202" s="67"/>
      <c r="F202" s="66"/>
      <c r="G202" s="66"/>
      <c r="H202" s="66"/>
      <c r="I202" s="66"/>
      <c r="J202" s="66"/>
      <c r="K202" s="66"/>
      <c r="L202" s="66"/>
      <c r="M202" s="66"/>
      <c r="N202" s="66"/>
      <c r="O202" s="66"/>
      <c r="P202" s="66"/>
      <c r="Q202" s="66"/>
      <c r="R202" s="66"/>
      <c r="S202" s="66"/>
      <c r="T202" s="66"/>
      <c r="U202" s="66"/>
      <c r="V202" s="66"/>
      <c r="W202" s="66"/>
      <c r="X202" s="66"/>
      <c r="Y202" s="66"/>
      <c r="Z202" s="66"/>
    </row>
    <row r="203" spans="1:26" ht="15.75" customHeight="1" x14ac:dyDescent="0.25">
      <c r="A203" s="66"/>
      <c r="B203" s="66"/>
      <c r="C203" s="73"/>
      <c r="D203" s="74"/>
      <c r="E203" s="67"/>
      <c r="F203" s="66"/>
      <c r="G203" s="66"/>
      <c r="H203" s="66"/>
      <c r="I203" s="66"/>
      <c r="J203" s="66"/>
      <c r="K203" s="66"/>
      <c r="L203" s="66"/>
      <c r="M203" s="66"/>
      <c r="N203" s="66"/>
      <c r="O203" s="66"/>
      <c r="P203" s="66"/>
      <c r="Q203" s="66"/>
      <c r="R203" s="66"/>
      <c r="S203" s="66"/>
      <c r="T203" s="66"/>
      <c r="U203" s="66"/>
      <c r="V203" s="66"/>
      <c r="W203" s="66"/>
      <c r="X203" s="66"/>
      <c r="Y203" s="66"/>
      <c r="Z203" s="66"/>
    </row>
    <row r="204" spans="1:26" ht="15.75" customHeight="1" x14ac:dyDescent="0.25">
      <c r="A204" s="66"/>
      <c r="B204" s="66"/>
      <c r="C204" s="73"/>
      <c r="D204" s="74"/>
      <c r="E204" s="67"/>
      <c r="F204" s="66"/>
      <c r="G204" s="66"/>
      <c r="H204" s="66"/>
      <c r="I204" s="66"/>
      <c r="J204" s="66"/>
      <c r="K204" s="66"/>
      <c r="L204" s="66"/>
      <c r="M204" s="66"/>
      <c r="N204" s="66"/>
      <c r="O204" s="66"/>
      <c r="P204" s="66"/>
      <c r="Q204" s="66"/>
      <c r="R204" s="66"/>
      <c r="S204" s="66"/>
      <c r="T204" s="66"/>
      <c r="U204" s="66"/>
      <c r="V204" s="66"/>
      <c r="W204" s="66"/>
      <c r="X204" s="66"/>
      <c r="Y204" s="66"/>
      <c r="Z204" s="66"/>
    </row>
    <row r="205" spans="1:26" ht="15.75" customHeight="1" x14ac:dyDescent="0.25">
      <c r="A205" s="66"/>
      <c r="B205" s="66"/>
      <c r="C205" s="73"/>
      <c r="D205" s="74"/>
      <c r="E205" s="67"/>
      <c r="F205" s="66"/>
      <c r="G205" s="66"/>
      <c r="H205" s="66"/>
      <c r="I205" s="66"/>
      <c r="J205" s="66"/>
      <c r="K205" s="66"/>
      <c r="L205" s="66"/>
      <c r="M205" s="66"/>
      <c r="N205" s="66"/>
      <c r="O205" s="66"/>
      <c r="P205" s="66"/>
      <c r="Q205" s="66"/>
      <c r="R205" s="66"/>
      <c r="S205" s="66"/>
      <c r="T205" s="66"/>
      <c r="U205" s="66"/>
      <c r="V205" s="66"/>
      <c r="W205" s="66"/>
      <c r="X205" s="66"/>
      <c r="Y205" s="66"/>
      <c r="Z205" s="66"/>
    </row>
    <row r="206" spans="1:26" ht="15.75" customHeight="1" x14ac:dyDescent="0.25">
      <c r="A206" s="66"/>
      <c r="B206" s="66"/>
      <c r="C206" s="73"/>
      <c r="D206" s="74"/>
      <c r="E206" s="67"/>
      <c r="F206" s="66"/>
      <c r="G206" s="66"/>
      <c r="H206" s="66"/>
      <c r="I206" s="66"/>
      <c r="J206" s="66"/>
      <c r="K206" s="66"/>
      <c r="L206" s="66"/>
      <c r="M206" s="66"/>
      <c r="N206" s="66"/>
      <c r="O206" s="66"/>
      <c r="P206" s="66"/>
      <c r="Q206" s="66"/>
      <c r="R206" s="66"/>
      <c r="S206" s="66"/>
      <c r="T206" s="66"/>
      <c r="U206" s="66"/>
      <c r="V206" s="66"/>
      <c r="W206" s="66"/>
      <c r="X206" s="66"/>
      <c r="Y206" s="66"/>
      <c r="Z206" s="66"/>
    </row>
    <row r="207" spans="1:26" ht="15.75" customHeight="1" x14ac:dyDescent="0.25">
      <c r="A207" s="66"/>
      <c r="B207" s="66"/>
      <c r="C207" s="73"/>
      <c r="D207" s="74"/>
      <c r="E207" s="67"/>
      <c r="F207" s="66"/>
      <c r="G207" s="66"/>
      <c r="H207" s="66"/>
      <c r="I207" s="66"/>
      <c r="J207" s="66"/>
      <c r="K207" s="66"/>
      <c r="L207" s="66"/>
      <c r="M207" s="66"/>
      <c r="N207" s="66"/>
      <c r="O207" s="66"/>
      <c r="P207" s="66"/>
      <c r="Q207" s="66"/>
      <c r="R207" s="66"/>
      <c r="S207" s="66"/>
      <c r="T207" s="66"/>
      <c r="U207" s="66"/>
      <c r="V207" s="66"/>
      <c r="W207" s="66"/>
      <c r="X207" s="66"/>
      <c r="Y207" s="66"/>
      <c r="Z207" s="66"/>
    </row>
    <row r="208" spans="1:26" ht="15.75" customHeight="1" x14ac:dyDescent="0.25">
      <c r="A208" s="66"/>
      <c r="B208" s="66"/>
      <c r="C208" s="73"/>
      <c r="D208" s="74"/>
      <c r="E208" s="67"/>
      <c r="F208" s="66"/>
      <c r="G208" s="66"/>
      <c r="H208" s="66"/>
      <c r="I208" s="66"/>
      <c r="J208" s="66"/>
      <c r="K208" s="66"/>
      <c r="L208" s="66"/>
      <c r="M208" s="66"/>
      <c r="N208" s="66"/>
      <c r="O208" s="66"/>
      <c r="P208" s="66"/>
      <c r="Q208" s="66"/>
      <c r="R208" s="66"/>
      <c r="S208" s="66"/>
      <c r="T208" s="66"/>
      <c r="U208" s="66"/>
      <c r="V208" s="66"/>
      <c r="W208" s="66"/>
      <c r="X208" s="66"/>
      <c r="Y208" s="66"/>
      <c r="Z208" s="66"/>
    </row>
    <row r="209" spans="1:26" ht="15.75" customHeight="1" x14ac:dyDescent="0.25">
      <c r="A209" s="66"/>
      <c r="B209" s="66"/>
      <c r="C209" s="73"/>
      <c r="D209" s="74"/>
      <c r="E209" s="67"/>
      <c r="F209" s="66"/>
      <c r="G209" s="66"/>
      <c r="H209" s="66"/>
      <c r="I209" s="66"/>
      <c r="J209" s="66"/>
      <c r="K209" s="66"/>
      <c r="L209" s="66"/>
      <c r="M209" s="66"/>
      <c r="N209" s="66"/>
      <c r="O209" s="66"/>
      <c r="P209" s="66"/>
      <c r="Q209" s="66"/>
      <c r="R209" s="66"/>
      <c r="S209" s="66"/>
      <c r="T209" s="66"/>
      <c r="U209" s="66"/>
      <c r="V209" s="66"/>
      <c r="W209" s="66"/>
      <c r="X209" s="66"/>
      <c r="Y209" s="66"/>
      <c r="Z209" s="66"/>
    </row>
    <row r="210" spans="1:26" ht="15.75" customHeight="1" x14ac:dyDescent="0.25">
      <c r="A210" s="66"/>
      <c r="B210" s="66"/>
      <c r="C210" s="73"/>
      <c r="D210" s="74"/>
      <c r="E210" s="67"/>
      <c r="F210" s="66"/>
      <c r="G210" s="66"/>
      <c r="H210" s="66"/>
      <c r="I210" s="66"/>
      <c r="J210" s="66"/>
      <c r="K210" s="66"/>
      <c r="L210" s="66"/>
      <c r="M210" s="66"/>
      <c r="N210" s="66"/>
      <c r="O210" s="66"/>
      <c r="P210" s="66"/>
      <c r="Q210" s="66"/>
      <c r="R210" s="66"/>
      <c r="S210" s="66"/>
      <c r="T210" s="66"/>
      <c r="U210" s="66"/>
      <c r="V210" s="66"/>
      <c r="W210" s="66"/>
      <c r="X210" s="66"/>
      <c r="Y210" s="66"/>
      <c r="Z210" s="66"/>
    </row>
    <row r="211" spans="1:26" ht="15.75" customHeight="1" x14ac:dyDescent="0.25">
      <c r="A211" s="66"/>
      <c r="B211" s="66"/>
      <c r="C211" s="73"/>
      <c r="D211" s="74"/>
      <c r="E211" s="67"/>
      <c r="F211" s="66"/>
      <c r="G211" s="66"/>
      <c r="H211" s="66"/>
      <c r="I211" s="66"/>
      <c r="J211" s="66"/>
      <c r="K211" s="66"/>
      <c r="L211" s="66"/>
      <c r="M211" s="66"/>
      <c r="N211" s="66"/>
      <c r="O211" s="66"/>
      <c r="P211" s="66"/>
      <c r="Q211" s="66"/>
      <c r="R211" s="66"/>
      <c r="S211" s="66"/>
      <c r="T211" s="66"/>
      <c r="U211" s="66"/>
      <c r="V211" s="66"/>
      <c r="W211" s="66"/>
      <c r="X211" s="66"/>
      <c r="Y211" s="66"/>
      <c r="Z211" s="66"/>
    </row>
    <row r="212" spans="1:26" ht="15.75" customHeight="1" x14ac:dyDescent="0.25">
      <c r="A212" s="66"/>
      <c r="B212" s="66"/>
      <c r="C212" s="73"/>
      <c r="D212" s="74"/>
      <c r="E212" s="67"/>
      <c r="F212" s="66"/>
      <c r="G212" s="66"/>
      <c r="H212" s="66"/>
      <c r="I212" s="66"/>
      <c r="J212" s="66"/>
      <c r="K212" s="66"/>
      <c r="L212" s="66"/>
      <c r="M212" s="66"/>
      <c r="N212" s="66"/>
      <c r="O212" s="66"/>
      <c r="P212" s="66"/>
      <c r="Q212" s="66"/>
      <c r="R212" s="66"/>
      <c r="S212" s="66"/>
      <c r="T212" s="66"/>
      <c r="U212" s="66"/>
      <c r="V212" s="66"/>
      <c r="W212" s="66"/>
      <c r="X212" s="66"/>
      <c r="Y212" s="66"/>
      <c r="Z212" s="66"/>
    </row>
    <row r="213" spans="1:26" ht="15.75" customHeight="1" x14ac:dyDescent="0.25">
      <c r="A213" s="66"/>
      <c r="B213" s="66"/>
      <c r="C213" s="73"/>
      <c r="D213" s="74"/>
      <c r="E213" s="67"/>
      <c r="F213" s="66"/>
      <c r="G213" s="66"/>
      <c r="H213" s="66"/>
      <c r="I213" s="66"/>
      <c r="J213" s="66"/>
      <c r="K213" s="66"/>
      <c r="L213" s="66"/>
      <c r="M213" s="66"/>
      <c r="N213" s="66"/>
      <c r="O213" s="66"/>
      <c r="P213" s="66"/>
      <c r="Q213" s="66"/>
      <c r="R213" s="66"/>
      <c r="S213" s="66"/>
      <c r="T213" s="66"/>
      <c r="U213" s="66"/>
      <c r="V213" s="66"/>
      <c r="W213" s="66"/>
      <c r="X213" s="66"/>
      <c r="Y213" s="66"/>
      <c r="Z213" s="66"/>
    </row>
    <row r="214" spans="1:26" ht="15.75" customHeight="1" x14ac:dyDescent="0.25">
      <c r="A214" s="66"/>
      <c r="B214" s="66"/>
      <c r="C214" s="73"/>
      <c r="D214" s="74"/>
      <c r="E214" s="67"/>
      <c r="F214" s="66"/>
      <c r="G214" s="66"/>
      <c r="H214" s="66"/>
      <c r="I214" s="66"/>
      <c r="J214" s="66"/>
      <c r="K214" s="66"/>
      <c r="L214" s="66"/>
      <c r="M214" s="66"/>
      <c r="N214" s="66"/>
      <c r="O214" s="66"/>
      <c r="P214" s="66"/>
      <c r="Q214" s="66"/>
      <c r="R214" s="66"/>
      <c r="S214" s="66"/>
      <c r="T214" s="66"/>
      <c r="U214" s="66"/>
      <c r="V214" s="66"/>
      <c r="W214" s="66"/>
      <c r="X214" s="66"/>
      <c r="Y214" s="66"/>
      <c r="Z214" s="66"/>
    </row>
    <row r="215" spans="1:26" ht="15.75" customHeight="1" x14ac:dyDescent="0.25">
      <c r="A215" s="66"/>
      <c r="B215" s="66"/>
      <c r="C215" s="73"/>
      <c r="D215" s="74"/>
      <c r="E215" s="67"/>
      <c r="F215" s="66"/>
      <c r="G215" s="66"/>
      <c r="H215" s="66"/>
      <c r="I215" s="66"/>
      <c r="J215" s="66"/>
      <c r="K215" s="66"/>
      <c r="L215" s="66"/>
      <c r="M215" s="66"/>
      <c r="N215" s="66"/>
      <c r="O215" s="66"/>
      <c r="P215" s="66"/>
      <c r="Q215" s="66"/>
      <c r="R215" s="66"/>
      <c r="S215" s="66"/>
      <c r="T215" s="66"/>
      <c r="U215" s="66"/>
      <c r="V215" s="66"/>
      <c r="W215" s="66"/>
      <c r="X215" s="66"/>
      <c r="Y215" s="66"/>
      <c r="Z215" s="66"/>
    </row>
    <row r="216" spans="1:26" ht="15.75" customHeight="1" x14ac:dyDescent="0.25">
      <c r="A216" s="66"/>
      <c r="B216" s="66"/>
      <c r="C216" s="73"/>
      <c r="D216" s="74"/>
      <c r="E216" s="67"/>
      <c r="F216" s="66"/>
      <c r="G216" s="66"/>
      <c r="H216" s="66"/>
      <c r="I216" s="66"/>
      <c r="J216" s="66"/>
      <c r="K216" s="66"/>
      <c r="L216" s="66"/>
      <c r="M216" s="66"/>
      <c r="N216" s="66"/>
      <c r="O216" s="66"/>
      <c r="P216" s="66"/>
      <c r="Q216" s="66"/>
      <c r="R216" s="66"/>
      <c r="S216" s="66"/>
      <c r="T216" s="66"/>
      <c r="U216" s="66"/>
      <c r="V216" s="66"/>
      <c r="W216" s="66"/>
      <c r="X216" s="66"/>
      <c r="Y216" s="66"/>
      <c r="Z216" s="66"/>
    </row>
    <row r="217" spans="1:26" ht="15.75" customHeight="1" x14ac:dyDescent="0.25">
      <c r="A217" s="66"/>
      <c r="B217" s="66"/>
      <c r="C217" s="73"/>
      <c r="D217" s="74"/>
      <c r="E217" s="67"/>
      <c r="F217" s="66"/>
      <c r="G217" s="66"/>
      <c r="H217" s="66"/>
      <c r="I217" s="66"/>
      <c r="J217" s="66"/>
      <c r="K217" s="66"/>
      <c r="L217" s="66"/>
      <c r="M217" s="66"/>
      <c r="N217" s="66"/>
      <c r="O217" s="66"/>
      <c r="P217" s="66"/>
      <c r="Q217" s="66"/>
      <c r="R217" s="66"/>
      <c r="S217" s="66"/>
      <c r="T217" s="66"/>
      <c r="U217" s="66"/>
      <c r="V217" s="66"/>
      <c r="W217" s="66"/>
      <c r="X217" s="66"/>
      <c r="Y217" s="66"/>
      <c r="Z217" s="66"/>
    </row>
    <row r="218" spans="1:26" ht="15.75" customHeight="1" x14ac:dyDescent="0.25">
      <c r="A218" s="66"/>
      <c r="B218" s="66"/>
      <c r="C218" s="73"/>
      <c r="D218" s="74"/>
      <c r="E218" s="67"/>
      <c r="F218" s="66"/>
      <c r="G218" s="66"/>
      <c r="H218" s="66"/>
      <c r="I218" s="66"/>
      <c r="J218" s="66"/>
      <c r="K218" s="66"/>
      <c r="L218" s="66"/>
      <c r="M218" s="66"/>
      <c r="N218" s="66"/>
      <c r="O218" s="66"/>
      <c r="P218" s="66"/>
      <c r="Q218" s="66"/>
      <c r="R218" s="66"/>
      <c r="S218" s="66"/>
      <c r="T218" s="66"/>
      <c r="U218" s="66"/>
      <c r="V218" s="66"/>
      <c r="W218" s="66"/>
      <c r="X218" s="66"/>
      <c r="Y218" s="66"/>
      <c r="Z218" s="66"/>
    </row>
    <row r="219" spans="1:26" ht="15.75" customHeight="1" x14ac:dyDescent="0.25">
      <c r="A219" s="66"/>
      <c r="B219" s="66"/>
      <c r="C219" s="73"/>
      <c r="D219" s="74"/>
      <c r="E219" s="67"/>
      <c r="F219" s="66"/>
      <c r="G219" s="66"/>
      <c r="H219" s="66"/>
      <c r="I219" s="66"/>
      <c r="J219" s="66"/>
      <c r="K219" s="66"/>
      <c r="L219" s="66"/>
      <c r="M219" s="66"/>
      <c r="N219" s="66"/>
      <c r="O219" s="66"/>
      <c r="P219" s="66"/>
      <c r="Q219" s="66"/>
      <c r="R219" s="66"/>
      <c r="S219" s="66"/>
      <c r="T219" s="66"/>
      <c r="U219" s="66"/>
      <c r="V219" s="66"/>
      <c r="W219" s="66"/>
      <c r="X219" s="66"/>
      <c r="Y219" s="66"/>
      <c r="Z219" s="66"/>
    </row>
    <row r="220" spans="1:26" ht="15.75" customHeight="1" x14ac:dyDescent="0.25">
      <c r="A220" s="66"/>
      <c r="B220" s="66"/>
      <c r="C220" s="73"/>
      <c r="D220" s="74"/>
      <c r="E220" s="67"/>
      <c r="F220" s="66"/>
      <c r="G220" s="66"/>
      <c r="H220" s="66"/>
      <c r="I220" s="66"/>
      <c r="J220" s="66"/>
      <c r="K220" s="66"/>
      <c r="L220" s="66"/>
      <c r="M220" s="66"/>
      <c r="N220" s="66"/>
      <c r="O220" s="66"/>
      <c r="P220" s="66"/>
      <c r="Q220" s="66"/>
      <c r="R220" s="66"/>
      <c r="S220" s="66"/>
      <c r="T220" s="66"/>
      <c r="U220" s="66"/>
      <c r="V220" s="66"/>
      <c r="W220" s="66"/>
      <c r="X220" s="66"/>
      <c r="Y220" s="66"/>
      <c r="Z220" s="66"/>
    </row>
    <row r="221" spans="1:26" ht="15.75" customHeight="1" x14ac:dyDescent="0.25">
      <c r="A221" s="66"/>
      <c r="B221" s="66"/>
      <c r="C221" s="73"/>
      <c r="D221" s="74"/>
      <c r="E221" s="67"/>
      <c r="F221" s="66"/>
      <c r="G221" s="66"/>
      <c r="H221" s="66"/>
      <c r="I221" s="66"/>
      <c r="J221" s="66"/>
      <c r="K221" s="66"/>
      <c r="L221" s="66"/>
      <c r="M221" s="66"/>
      <c r="N221" s="66"/>
      <c r="O221" s="66"/>
      <c r="P221" s="66"/>
      <c r="Q221" s="66"/>
      <c r="R221" s="66"/>
      <c r="S221" s="66"/>
      <c r="T221" s="66"/>
      <c r="U221" s="66"/>
      <c r="V221" s="66"/>
      <c r="W221" s="66"/>
      <c r="X221" s="66"/>
      <c r="Y221" s="66"/>
      <c r="Z221" s="66"/>
    </row>
    <row r="222" spans="1:26" ht="15.75" customHeight="1" x14ac:dyDescent="0.25">
      <c r="A222" s="66"/>
      <c r="B222" s="66"/>
      <c r="C222" s="73"/>
      <c r="D222" s="74"/>
      <c r="E222" s="67"/>
      <c r="F222" s="66"/>
      <c r="G222" s="66"/>
      <c r="H222" s="66"/>
      <c r="I222" s="66"/>
      <c r="J222" s="66"/>
      <c r="K222" s="66"/>
      <c r="L222" s="66"/>
      <c r="M222" s="66"/>
      <c r="N222" s="66"/>
      <c r="O222" s="66"/>
      <c r="P222" s="66"/>
      <c r="Q222" s="66"/>
      <c r="R222" s="66"/>
      <c r="S222" s="66"/>
      <c r="T222" s="66"/>
      <c r="U222" s="66"/>
      <c r="V222" s="66"/>
      <c r="W222" s="66"/>
      <c r="X222" s="66"/>
      <c r="Y222" s="66"/>
      <c r="Z222" s="66"/>
    </row>
    <row r="223" spans="1:26" ht="15.75" customHeight="1" x14ac:dyDescent="0.25">
      <c r="A223" s="66"/>
      <c r="B223" s="66"/>
      <c r="C223" s="73"/>
      <c r="D223" s="74"/>
      <c r="E223" s="67"/>
      <c r="F223" s="66"/>
      <c r="G223" s="66"/>
      <c r="H223" s="66"/>
      <c r="I223" s="66"/>
      <c r="J223" s="66"/>
      <c r="K223" s="66"/>
      <c r="L223" s="66"/>
      <c r="M223" s="66"/>
      <c r="N223" s="66"/>
      <c r="O223" s="66"/>
      <c r="P223" s="66"/>
      <c r="Q223" s="66"/>
      <c r="R223" s="66"/>
      <c r="S223" s="66"/>
      <c r="T223" s="66"/>
      <c r="U223" s="66"/>
      <c r="V223" s="66"/>
      <c r="W223" s="66"/>
      <c r="X223" s="66"/>
      <c r="Y223" s="66"/>
      <c r="Z223" s="66"/>
    </row>
    <row r="224" spans="1:26" ht="15.75" customHeight="1" x14ac:dyDescent="0.25">
      <c r="A224" s="66"/>
      <c r="B224" s="66"/>
      <c r="C224" s="73"/>
      <c r="D224" s="74"/>
      <c r="E224" s="67"/>
      <c r="F224" s="66"/>
      <c r="G224" s="66"/>
      <c r="H224" s="66"/>
      <c r="I224" s="66"/>
      <c r="J224" s="66"/>
      <c r="K224" s="66"/>
      <c r="L224" s="66"/>
      <c r="M224" s="66"/>
      <c r="N224" s="66"/>
      <c r="O224" s="66"/>
      <c r="P224" s="66"/>
      <c r="Q224" s="66"/>
      <c r="R224" s="66"/>
      <c r="S224" s="66"/>
      <c r="T224" s="66"/>
      <c r="U224" s="66"/>
      <c r="V224" s="66"/>
      <c r="W224" s="66"/>
      <c r="X224" s="66"/>
      <c r="Y224" s="66"/>
      <c r="Z224" s="66"/>
    </row>
    <row r="225" spans="1:26" ht="15.75" customHeight="1" x14ac:dyDescent="0.25">
      <c r="A225" s="66"/>
      <c r="B225" s="66"/>
      <c r="C225" s="73"/>
      <c r="D225" s="74"/>
      <c r="E225" s="67"/>
      <c r="F225" s="66"/>
      <c r="G225" s="66"/>
      <c r="H225" s="66"/>
      <c r="I225" s="66"/>
      <c r="J225" s="66"/>
      <c r="K225" s="66"/>
      <c r="L225" s="66"/>
      <c r="M225" s="66"/>
      <c r="N225" s="66"/>
      <c r="O225" s="66"/>
      <c r="P225" s="66"/>
      <c r="Q225" s="66"/>
      <c r="R225" s="66"/>
      <c r="S225" s="66"/>
      <c r="T225" s="66"/>
      <c r="U225" s="66"/>
      <c r="V225" s="66"/>
      <c r="W225" s="66"/>
      <c r="X225" s="66"/>
      <c r="Y225" s="66"/>
      <c r="Z225" s="66"/>
    </row>
    <row r="226" spans="1:26" ht="15.75" customHeight="1" x14ac:dyDescent="0.25">
      <c r="A226" s="66"/>
      <c r="B226" s="66"/>
      <c r="C226" s="73"/>
      <c r="D226" s="74"/>
      <c r="E226" s="67"/>
      <c r="F226" s="66"/>
      <c r="G226" s="66"/>
      <c r="H226" s="66"/>
      <c r="I226" s="66"/>
      <c r="J226" s="66"/>
      <c r="K226" s="66"/>
      <c r="L226" s="66"/>
      <c r="M226" s="66"/>
      <c r="N226" s="66"/>
      <c r="O226" s="66"/>
      <c r="P226" s="66"/>
      <c r="Q226" s="66"/>
      <c r="R226" s="66"/>
      <c r="S226" s="66"/>
      <c r="T226" s="66"/>
      <c r="U226" s="66"/>
      <c r="V226" s="66"/>
      <c r="W226" s="66"/>
      <c r="X226" s="66"/>
      <c r="Y226" s="66"/>
      <c r="Z226" s="66"/>
    </row>
    <row r="227" spans="1:26" ht="15.75" customHeight="1" x14ac:dyDescent="0.25">
      <c r="A227" s="66"/>
      <c r="B227" s="66"/>
      <c r="C227" s="73"/>
      <c r="D227" s="74"/>
      <c r="E227" s="67"/>
      <c r="F227" s="66"/>
      <c r="G227" s="66"/>
      <c r="H227" s="66"/>
      <c r="I227" s="66"/>
      <c r="J227" s="66"/>
      <c r="K227" s="66"/>
      <c r="L227" s="66"/>
      <c r="M227" s="66"/>
      <c r="N227" s="66"/>
      <c r="O227" s="66"/>
      <c r="P227" s="66"/>
      <c r="Q227" s="66"/>
      <c r="R227" s="66"/>
      <c r="S227" s="66"/>
      <c r="T227" s="66"/>
      <c r="U227" s="66"/>
      <c r="V227" s="66"/>
      <c r="W227" s="66"/>
      <c r="X227" s="66"/>
      <c r="Y227" s="66"/>
      <c r="Z227" s="66"/>
    </row>
    <row r="228" spans="1:26" ht="15.75" customHeight="1" x14ac:dyDescent="0.25">
      <c r="A228" s="66"/>
      <c r="B228" s="66"/>
      <c r="C228" s="73"/>
      <c r="D228" s="74"/>
      <c r="E228" s="67"/>
      <c r="F228" s="66"/>
      <c r="G228" s="66"/>
      <c r="H228" s="66"/>
      <c r="I228" s="66"/>
      <c r="J228" s="66"/>
      <c r="K228" s="66"/>
      <c r="L228" s="66"/>
      <c r="M228" s="66"/>
      <c r="N228" s="66"/>
      <c r="O228" s="66"/>
      <c r="P228" s="66"/>
      <c r="Q228" s="66"/>
      <c r="R228" s="66"/>
      <c r="S228" s="66"/>
      <c r="T228" s="66"/>
      <c r="U228" s="66"/>
      <c r="V228" s="66"/>
      <c r="W228" s="66"/>
      <c r="X228" s="66"/>
      <c r="Y228" s="66"/>
      <c r="Z228" s="66"/>
    </row>
    <row r="229" spans="1:26" ht="15.75" customHeight="1" x14ac:dyDescent="0.25">
      <c r="A229" s="66"/>
      <c r="B229" s="66"/>
      <c r="C229" s="73"/>
      <c r="D229" s="74"/>
      <c r="E229" s="67"/>
      <c r="F229" s="66"/>
      <c r="G229" s="66"/>
      <c r="H229" s="66"/>
      <c r="I229" s="66"/>
      <c r="J229" s="66"/>
      <c r="K229" s="66"/>
      <c r="L229" s="66"/>
      <c r="M229" s="66"/>
      <c r="N229" s="66"/>
      <c r="O229" s="66"/>
      <c r="P229" s="66"/>
      <c r="Q229" s="66"/>
      <c r="R229" s="66"/>
      <c r="S229" s="66"/>
      <c r="T229" s="66"/>
      <c r="U229" s="66"/>
      <c r="V229" s="66"/>
      <c r="W229" s="66"/>
      <c r="X229" s="66"/>
      <c r="Y229" s="66"/>
      <c r="Z229" s="66"/>
    </row>
    <row r="230" spans="1:26" ht="15.75" customHeight="1" x14ac:dyDescent="0.25">
      <c r="A230" s="66"/>
      <c r="B230" s="66"/>
      <c r="C230" s="73"/>
      <c r="D230" s="74"/>
      <c r="E230" s="67"/>
      <c r="F230" s="66"/>
      <c r="G230" s="66"/>
      <c r="H230" s="66"/>
      <c r="I230" s="66"/>
      <c r="J230" s="66"/>
      <c r="K230" s="66"/>
      <c r="L230" s="66"/>
      <c r="M230" s="66"/>
      <c r="N230" s="66"/>
      <c r="O230" s="66"/>
      <c r="P230" s="66"/>
      <c r="Q230" s="66"/>
      <c r="R230" s="66"/>
      <c r="S230" s="66"/>
      <c r="T230" s="66"/>
      <c r="U230" s="66"/>
      <c r="V230" s="66"/>
      <c r="W230" s="66"/>
      <c r="X230" s="66"/>
      <c r="Y230" s="66"/>
      <c r="Z230" s="66"/>
    </row>
    <row r="231" spans="1:26" ht="15.75" customHeight="1" x14ac:dyDescent="0.25">
      <c r="A231" s="66"/>
      <c r="B231" s="66"/>
      <c r="C231" s="73"/>
      <c r="D231" s="74"/>
      <c r="E231" s="67"/>
      <c r="F231" s="66"/>
      <c r="G231" s="66"/>
      <c r="H231" s="66"/>
      <c r="I231" s="66"/>
      <c r="J231" s="66"/>
      <c r="K231" s="66"/>
      <c r="L231" s="66"/>
      <c r="M231" s="66"/>
      <c r="N231" s="66"/>
      <c r="O231" s="66"/>
      <c r="P231" s="66"/>
      <c r="Q231" s="66"/>
      <c r="R231" s="66"/>
      <c r="S231" s="66"/>
      <c r="T231" s="66"/>
      <c r="U231" s="66"/>
      <c r="V231" s="66"/>
      <c r="W231" s="66"/>
      <c r="X231" s="66"/>
      <c r="Y231" s="66"/>
      <c r="Z231" s="66"/>
    </row>
    <row r="232" spans="1:26" ht="15.75" customHeight="1" x14ac:dyDescent="0.25">
      <c r="A232" s="66"/>
      <c r="B232" s="66"/>
      <c r="C232" s="73"/>
      <c r="D232" s="74"/>
      <c r="E232" s="67"/>
      <c r="F232" s="66"/>
      <c r="G232" s="66"/>
      <c r="H232" s="66"/>
      <c r="I232" s="66"/>
      <c r="J232" s="66"/>
      <c r="K232" s="66"/>
      <c r="L232" s="66"/>
      <c r="M232" s="66"/>
      <c r="N232" s="66"/>
      <c r="O232" s="66"/>
      <c r="P232" s="66"/>
      <c r="Q232" s="66"/>
      <c r="R232" s="66"/>
      <c r="S232" s="66"/>
      <c r="T232" s="66"/>
      <c r="U232" s="66"/>
      <c r="V232" s="66"/>
      <c r="W232" s="66"/>
      <c r="X232" s="66"/>
      <c r="Y232" s="66"/>
      <c r="Z232" s="66"/>
    </row>
    <row r="233" spans="1:26" ht="15.75" customHeight="1" x14ac:dyDescent="0.25">
      <c r="A233" s="66"/>
      <c r="B233" s="66"/>
      <c r="C233" s="73"/>
      <c r="D233" s="74"/>
      <c r="E233" s="67"/>
      <c r="F233" s="66"/>
      <c r="G233" s="66"/>
      <c r="H233" s="66"/>
      <c r="I233" s="66"/>
      <c r="J233" s="66"/>
      <c r="K233" s="66"/>
      <c r="L233" s="66"/>
      <c r="M233" s="66"/>
      <c r="N233" s="66"/>
      <c r="O233" s="66"/>
      <c r="P233" s="66"/>
      <c r="Q233" s="66"/>
      <c r="R233" s="66"/>
      <c r="S233" s="66"/>
      <c r="T233" s="66"/>
      <c r="U233" s="66"/>
      <c r="V233" s="66"/>
      <c r="W233" s="66"/>
      <c r="X233" s="66"/>
      <c r="Y233" s="66"/>
      <c r="Z233" s="66"/>
    </row>
    <row r="234" spans="1:26" ht="15.75" customHeight="1" x14ac:dyDescent="0.25">
      <c r="A234" s="66"/>
      <c r="B234" s="66"/>
      <c r="C234" s="73"/>
      <c r="D234" s="74"/>
      <c r="E234" s="67"/>
      <c r="F234" s="66"/>
      <c r="G234" s="66"/>
      <c r="H234" s="66"/>
      <c r="I234" s="66"/>
      <c r="J234" s="66"/>
      <c r="K234" s="66"/>
      <c r="L234" s="66"/>
      <c r="M234" s="66"/>
      <c r="N234" s="66"/>
      <c r="O234" s="66"/>
      <c r="P234" s="66"/>
      <c r="Q234" s="66"/>
      <c r="R234" s="66"/>
      <c r="S234" s="66"/>
      <c r="T234" s="66"/>
      <c r="U234" s="66"/>
      <c r="V234" s="66"/>
      <c r="W234" s="66"/>
      <c r="X234" s="66"/>
      <c r="Y234" s="66"/>
      <c r="Z234" s="66"/>
    </row>
    <row r="235" spans="1:26" ht="15.75" customHeight="1" x14ac:dyDescent="0.25">
      <c r="A235" s="66"/>
      <c r="B235" s="66"/>
      <c r="C235" s="73"/>
      <c r="D235" s="74"/>
      <c r="E235" s="67"/>
      <c r="F235" s="66"/>
      <c r="G235" s="66"/>
      <c r="H235" s="66"/>
      <c r="I235" s="66"/>
      <c r="J235" s="66"/>
      <c r="K235" s="66"/>
      <c r="L235" s="66"/>
      <c r="M235" s="66"/>
      <c r="N235" s="66"/>
      <c r="O235" s="66"/>
      <c r="P235" s="66"/>
      <c r="Q235" s="66"/>
      <c r="R235" s="66"/>
      <c r="S235" s="66"/>
      <c r="T235" s="66"/>
      <c r="U235" s="66"/>
      <c r="V235" s="66"/>
      <c r="W235" s="66"/>
      <c r="X235" s="66"/>
      <c r="Y235" s="66"/>
      <c r="Z235" s="66"/>
    </row>
    <row r="236" spans="1:26" ht="15.75" customHeight="1" x14ac:dyDescent="0.25">
      <c r="A236" s="66"/>
      <c r="B236" s="66"/>
      <c r="C236" s="73"/>
      <c r="D236" s="74"/>
      <c r="E236" s="67"/>
      <c r="F236" s="66"/>
      <c r="G236" s="66"/>
      <c r="H236" s="66"/>
      <c r="I236" s="66"/>
      <c r="J236" s="66"/>
      <c r="K236" s="66"/>
      <c r="L236" s="66"/>
      <c r="M236" s="66"/>
      <c r="N236" s="66"/>
      <c r="O236" s="66"/>
      <c r="P236" s="66"/>
      <c r="Q236" s="66"/>
      <c r="R236" s="66"/>
      <c r="S236" s="66"/>
      <c r="T236" s="66"/>
      <c r="U236" s="66"/>
      <c r="V236" s="66"/>
      <c r="W236" s="66"/>
      <c r="X236" s="66"/>
      <c r="Y236" s="66"/>
      <c r="Z236" s="66"/>
    </row>
    <row r="237" spans="1:26" ht="15.75" customHeight="1" x14ac:dyDescent="0.25">
      <c r="A237" s="66"/>
      <c r="B237" s="66"/>
      <c r="C237" s="73"/>
      <c r="D237" s="74"/>
      <c r="E237" s="67"/>
      <c r="F237" s="66"/>
      <c r="G237" s="66"/>
      <c r="H237" s="66"/>
      <c r="I237" s="66"/>
      <c r="J237" s="66"/>
      <c r="K237" s="66"/>
      <c r="L237" s="66"/>
      <c r="M237" s="66"/>
      <c r="N237" s="66"/>
      <c r="O237" s="66"/>
      <c r="P237" s="66"/>
      <c r="Q237" s="66"/>
      <c r="R237" s="66"/>
      <c r="S237" s="66"/>
      <c r="T237" s="66"/>
      <c r="U237" s="66"/>
      <c r="V237" s="66"/>
      <c r="W237" s="66"/>
      <c r="X237" s="66"/>
      <c r="Y237" s="66"/>
      <c r="Z237" s="66"/>
    </row>
    <row r="238" spans="1:26" ht="15.75" customHeight="1" x14ac:dyDescent="0.25">
      <c r="A238" s="66"/>
      <c r="B238" s="66"/>
      <c r="C238" s="73"/>
      <c r="D238" s="74"/>
      <c r="E238" s="67"/>
      <c r="F238" s="66"/>
      <c r="G238" s="66"/>
      <c r="H238" s="66"/>
      <c r="I238" s="66"/>
      <c r="J238" s="66"/>
      <c r="K238" s="66"/>
      <c r="L238" s="66"/>
      <c r="M238" s="66"/>
      <c r="N238" s="66"/>
      <c r="O238" s="66"/>
      <c r="P238" s="66"/>
      <c r="Q238" s="66"/>
      <c r="R238" s="66"/>
      <c r="S238" s="66"/>
      <c r="T238" s="66"/>
      <c r="U238" s="66"/>
      <c r="V238" s="66"/>
      <c r="W238" s="66"/>
      <c r="X238" s="66"/>
      <c r="Y238" s="66"/>
      <c r="Z238" s="66"/>
    </row>
    <row r="239" spans="1:26" ht="15.75" customHeight="1" x14ac:dyDescent="0.25">
      <c r="A239" s="66"/>
      <c r="B239" s="66"/>
      <c r="C239" s="73"/>
      <c r="D239" s="74"/>
      <c r="E239" s="67"/>
      <c r="F239" s="66"/>
      <c r="G239" s="66"/>
      <c r="H239" s="66"/>
      <c r="I239" s="66"/>
      <c r="J239" s="66"/>
      <c r="K239" s="66"/>
      <c r="L239" s="66"/>
      <c r="M239" s="66"/>
      <c r="N239" s="66"/>
      <c r="O239" s="66"/>
      <c r="P239" s="66"/>
      <c r="Q239" s="66"/>
      <c r="R239" s="66"/>
      <c r="S239" s="66"/>
      <c r="T239" s="66"/>
      <c r="U239" s="66"/>
      <c r="V239" s="66"/>
      <c r="W239" s="66"/>
      <c r="X239" s="66"/>
      <c r="Y239" s="66"/>
      <c r="Z239" s="66"/>
    </row>
    <row r="240" spans="1:26" ht="15.75" customHeight="1" x14ac:dyDescent="0.25">
      <c r="A240" s="66"/>
      <c r="B240" s="66"/>
      <c r="C240" s="63"/>
      <c r="D240" s="64"/>
      <c r="E240" s="65"/>
    </row>
    <row r="241" spans="1:5" ht="15.75" customHeight="1" x14ac:dyDescent="0.25">
      <c r="A241" s="66"/>
      <c r="B241" s="66"/>
      <c r="C241" s="63"/>
      <c r="D241" s="64"/>
      <c r="E241" s="65"/>
    </row>
    <row r="242" spans="1:5" ht="15.75" customHeight="1" x14ac:dyDescent="0.25">
      <c r="A242" s="66"/>
      <c r="B242" s="66"/>
      <c r="C242" s="63"/>
      <c r="D242" s="64"/>
      <c r="E242" s="65"/>
    </row>
    <row r="243" spans="1:5" ht="15.75" customHeight="1" x14ac:dyDescent="0.25">
      <c r="A243" s="66"/>
      <c r="B243" s="66"/>
      <c r="C243" s="63"/>
      <c r="D243" s="64"/>
      <c r="E243" s="65"/>
    </row>
    <row r="244" spans="1:5" ht="15.75" customHeight="1" x14ac:dyDescent="0.25">
      <c r="A244" s="66"/>
      <c r="B244" s="66"/>
      <c r="C244" s="63"/>
      <c r="D244" s="64"/>
      <c r="E244" s="65"/>
    </row>
    <row r="245" spans="1:5" ht="15.75" customHeight="1" x14ac:dyDescent="0.25">
      <c r="A245" s="66"/>
      <c r="B245" s="66"/>
      <c r="C245" s="63"/>
      <c r="D245" s="64"/>
      <c r="E245" s="65"/>
    </row>
    <row r="246" spans="1:5" ht="15.75" customHeight="1" x14ac:dyDescent="0.25">
      <c r="A246" s="66"/>
      <c r="B246" s="66"/>
      <c r="C246" s="63"/>
      <c r="D246" s="64"/>
      <c r="E246" s="65"/>
    </row>
    <row r="247" spans="1:5" ht="15.75" customHeight="1" x14ac:dyDescent="0.25">
      <c r="A247" s="66"/>
      <c r="B247" s="66"/>
      <c r="C247" s="63"/>
      <c r="D247" s="64"/>
      <c r="E247" s="65"/>
    </row>
    <row r="248" spans="1:5" ht="15.75" customHeight="1" x14ac:dyDescent="0.25">
      <c r="A248" s="66"/>
      <c r="B248" s="66"/>
      <c r="C248" s="63"/>
      <c r="D248" s="64"/>
      <c r="E248" s="65"/>
    </row>
    <row r="249" spans="1:5" ht="15.75" customHeight="1" x14ac:dyDescent="0.25">
      <c r="A249" s="66"/>
      <c r="B249" s="66"/>
      <c r="C249" s="63"/>
      <c r="D249" s="64"/>
      <c r="E249" s="65"/>
    </row>
    <row r="250" spans="1:5" ht="15.75" customHeight="1" x14ac:dyDescent="0.25">
      <c r="A250" s="66"/>
      <c r="B250" s="66"/>
      <c r="C250" s="63"/>
      <c r="D250" s="64"/>
      <c r="E250" s="65"/>
    </row>
    <row r="251" spans="1:5" ht="15.75" customHeight="1" x14ac:dyDescent="0.25">
      <c r="A251" s="66"/>
      <c r="B251" s="66"/>
      <c r="C251" s="63"/>
      <c r="D251" s="64"/>
      <c r="E251" s="65"/>
    </row>
    <row r="252" spans="1:5" ht="15.75" customHeight="1" x14ac:dyDescent="0.25">
      <c r="A252" s="66"/>
      <c r="B252" s="66"/>
      <c r="C252" s="63"/>
      <c r="D252" s="64"/>
      <c r="E252" s="65"/>
    </row>
    <row r="253" spans="1:5" ht="15.75" customHeight="1" x14ac:dyDescent="0.25">
      <c r="A253" s="66"/>
      <c r="B253" s="66"/>
      <c r="C253" s="63"/>
      <c r="D253" s="64"/>
      <c r="E253" s="65"/>
    </row>
    <row r="254" spans="1:5" ht="15.75" customHeight="1" x14ac:dyDescent="0.25">
      <c r="A254" s="66"/>
      <c r="B254" s="66"/>
      <c r="C254" s="63"/>
      <c r="D254" s="64"/>
      <c r="E254" s="65"/>
    </row>
    <row r="255" spans="1:5" ht="15.75" customHeight="1" x14ac:dyDescent="0.25">
      <c r="A255" s="66"/>
      <c r="B255" s="66"/>
      <c r="C255" s="63"/>
      <c r="D255" s="64"/>
      <c r="E255" s="65"/>
    </row>
    <row r="256" spans="1:5" ht="15.75" customHeight="1" x14ac:dyDescent="0.25">
      <c r="A256" s="66"/>
      <c r="B256" s="66"/>
      <c r="C256" s="63"/>
      <c r="D256" s="64"/>
      <c r="E256" s="65"/>
    </row>
    <row r="257" spans="1:5" ht="15.75" customHeight="1" x14ac:dyDescent="0.25">
      <c r="A257" s="66"/>
      <c r="B257" s="66"/>
      <c r="C257" s="63"/>
      <c r="D257" s="64"/>
      <c r="E257" s="65"/>
    </row>
    <row r="258" spans="1:5" ht="15.75" customHeight="1" x14ac:dyDescent="0.25">
      <c r="A258" s="66"/>
      <c r="B258" s="66"/>
      <c r="C258" s="63"/>
      <c r="D258" s="64"/>
      <c r="E258" s="65"/>
    </row>
    <row r="259" spans="1:5" ht="15.75" customHeight="1" x14ac:dyDescent="0.25">
      <c r="A259" s="66"/>
      <c r="B259" s="66"/>
      <c r="C259" s="63"/>
      <c r="D259" s="64"/>
      <c r="E259" s="65"/>
    </row>
    <row r="260" spans="1:5" ht="15.75" customHeight="1" x14ac:dyDescent="0.25">
      <c r="A260" s="66"/>
      <c r="B260" s="66"/>
      <c r="C260" s="63"/>
      <c r="D260" s="64"/>
      <c r="E260" s="65"/>
    </row>
    <row r="261" spans="1:5" ht="15.75" customHeight="1" x14ac:dyDescent="0.25">
      <c r="A261" s="66"/>
      <c r="B261" s="66"/>
      <c r="C261" s="63"/>
      <c r="D261" s="64"/>
      <c r="E261" s="65"/>
    </row>
    <row r="262" spans="1:5" ht="15.75" customHeight="1" x14ac:dyDescent="0.25">
      <c r="A262" s="66"/>
      <c r="B262" s="66"/>
      <c r="C262" s="63"/>
      <c r="D262" s="64"/>
      <c r="E262" s="65"/>
    </row>
    <row r="263" spans="1:5" ht="15.75" customHeight="1" x14ac:dyDescent="0.25">
      <c r="A263" s="66"/>
      <c r="B263" s="66"/>
      <c r="C263" s="63"/>
      <c r="D263" s="64"/>
      <c r="E263" s="65"/>
    </row>
    <row r="264" spans="1:5" ht="15.75" customHeight="1" x14ac:dyDescent="0.25">
      <c r="A264" s="66"/>
      <c r="B264" s="66"/>
      <c r="C264" s="63"/>
      <c r="D264" s="64"/>
      <c r="E264" s="65"/>
    </row>
    <row r="265" spans="1:5" ht="15.75" customHeight="1" x14ac:dyDescent="0.25">
      <c r="A265" s="66"/>
      <c r="B265" s="66"/>
      <c r="C265" s="63"/>
      <c r="D265" s="64"/>
      <c r="E265" s="65"/>
    </row>
    <row r="266" spans="1:5" ht="15.75" customHeight="1" x14ac:dyDescent="0.25">
      <c r="A266" s="66"/>
      <c r="B266" s="66"/>
      <c r="C266" s="63"/>
      <c r="D266" s="64"/>
      <c r="E266" s="65"/>
    </row>
    <row r="267" spans="1:5" ht="15.75" customHeight="1" x14ac:dyDescent="0.25">
      <c r="A267" s="66"/>
      <c r="B267" s="66"/>
      <c r="C267" s="63"/>
      <c r="D267" s="64"/>
      <c r="E267" s="65"/>
    </row>
    <row r="268" spans="1:5" ht="15.75" customHeight="1" x14ac:dyDescent="0.25">
      <c r="A268" s="66"/>
      <c r="B268" s="66"/>
      <c r="C268" s="63"/>
      <c r="D268" s="64"/>
      <c r="E268" s="65"/>
    </row>
    <row r="269" spans="1:5" ht="15.75" customHeight="1" x14ac:dyDescent="0.25">
      <c r="A269" s="66"/>
      <c r="B269" s="66"/>
      <c r="C269" s="63"/>
      <c r="D269" s="64"/>
      <c r="E269" s="65"/>
    </row>
    <row r="270" spans="1:5" ht="15.75" customHeight="1" x14ac:dyDescent="0.25">
      <c r="A270" s="66"/>
      <c r="B270" s="66"/>
      <c r="C270" s="63"/>
      <c r="D270" s="64"/>
      <c r="E270" s="65"/>
    </row>
    <row r="271" spans="1:5" ht="15.75" customHeight="1" x14ac:dyDescent="0.25">
      <c r="A271" s="66"/>
      <c r="B271" s="66"/>
      <c r="C271" s="63"/>
      <c r="D271" s="64"/>
      <c r="E271" s="65"/>
    </row>
    <row r="272" spans="1:5" ht="15.75" customHeight="1" x14ac:dyDescent="0.25">
      <c r="A272" s="66"/>
      <c r="B272" s="66"/>
      <c r="C272" s="63"/>
      <c r="D272" s="64"/>
      <c r="E272" s="65"/>
    </row>
    <row r="273" spans="1:5" ht="15.75" customHeight="1" x14ac:dyDescent="0.25">
      <c r="A273" s="66"/>
      <c r="B273" s="66"/>
      <c r="C273" s="63"/>
      <c r="D273" s="64"/>
      <c r="E273" s="65"/>
    </row>
    <row r="274" spans="1:5" ht="15.75" customHeight="1" x14ac:dyDescent="0.25">
      <c r="A274" s="66"/>
      <c r="B274" s="66"/>
      <c r="C274" s="63"/>
      <c r="D274" s="64"/>
      <c r="E274" s="65"/>
    </row>
    <row r="275" spans="1:5" ht="15.75" customHeight="1" x14ac:dyDescent="0.25">
      <c r="A275" s="66"/>
      <c r="B275" s="66"/>
      <c r="C275" s="63"/>
      <c r="D275" s="64"/>
      <c r="E275" s="65"/>
    </row>
    <row r="276" spans="1:5" ht="15.75" customHeight="1" x14ac:dyDescent="0.25">
      <c r="A276" s="66"/>
      <c r="B276" s="66"/>
      <c r="C276" s="63"/>
      <c r="D276" s="64"/>
      <c r="E276" s="65"/>
    </row>
    <row r="277" spans="1:5" ht="15.75" customHeight="1" x14ac:dyDescent="0.25">
      <c r="A277" s="66"/>
      <c r="B277" s="66"/>
      <c r="C277" s="63"/>
      <c r="D277" s="64"/>
      <c r="E277" s="65"/>
    </row>
    <row r="278" spans="1:5" ht="15.75" customHeight="1" x14ac:dyDescent="0.25">
      <c r="A278" s="66"/>
      <c r="B278" s="66"/>
      <c r="C278" s="63"/>
      <c r="D278" s="64"/>
      <c r="E278" s="65"/>
    </row>
    <row r="279" spans="1:5" ht="15.75" customHeight="1" x14ac:dyDescent="0.25">
      <c r="A279" s="66"/>
      <c r="B279" s="66"/>
      <c r="C279" s="63"/>
      <c r="D279" s="64"/>
      <c r="E279" s="65"/>
    </row>
    <row r="280" spans="1:5" ht="15.75" customHeight="1" x14ac:dyDescent="0.25">
      <c r="A280" s="66"/>
      <c r="B280" s="66"/>
      <c r="C280" s="63"/>
      <c r="D280" s="64"/>
      <c r="E280" s="65"/>
    </row>
    <row r="281" spans="1:5" ht="15.75" customHeight="1" x14ac:dyDescent="0.25">
      <c r="A281" s="66"/>
      <c r="B281" s="66"/>
      <c r="C281" s="63"/>
      <c r="D281" s="64"/>
      <c r="E281" s="65"/>
    </row>
    <row r="282" spans="1:5" ht="15.75" customHeight="1" x14ac:dyDescent="0.25">
      <c r="A282" s="66"/>
      <c r="B282" s="66"/>
      <c r="C282" s="63"/>
      <c r="D282" s="64"/>
      <c r="E282" s="65"/>
    </row>
    <row r="283" spans="1:5" ht="15.75" customHeight="1" x14ac:dyDescent="0.25">
      <c r="A283" s="66"/>
      <c r="B283" s="66"/>
      <c r="C283" s="63"/>
      <c r="D283" s="64"/>
      <c r="E283" s="65"/>
    </row>
    <row r="284" spans="1:5" ht="15.75" customHeight="1" x14ac:dyDescent="0.25">
      <c r="A284" s="66"/>
      <c r="B284" s="66"/>
      <c r="C284" s="63"/>
      <c r="D284" s="64"/>
      <c r="E284" s="65"/>
    </row>
    <row r="285" spans="1:5" ht="15.75" customHeight="1" x14ac:dyDescent="0.25">
      <c r="A285" s="66"/>
      <c r="B285" s="66"/>
      <c r="C285" s="63"/>
      <c r="D285" s="64"/>
      <c r="E285" s="65"/>
    </row>
    <row r="286" spans="1:5" ht="15.75" customHeight="1" x14ac:dyDescent="0.25">
      <c r="A286" s="66"/>
      <c r="B286" s="66"/>
      <c r="C286" s="63"/>
      <c r="D286" s="64"/>
      <c r="E286" s="65"/>
    </row>
    <row r="287" spans="1:5" ht="15.75" customHeight="1" x14ac:dyDescent="0.25">
      <c r="A287" s="66"/>
      <c r="B287" s="66"/>
      <c r="C287" s="63"/>
      <c r="D287" s="64"/>
      <c r="E287" s="65"/>
    </row>
    <row r="288" spans="1:5" ht="15.75" customHeight="1" x14ac:dyDescent="0.25">
      <c r="A288" s="66"/>
      <c r="B288" s="66"/>
      <c r="C288" s="63"/>
      <c r="D288" s="64"/>
      <c r="E288" s="65"/>
    </row>
    <row r="289" spans="1:5" ht="15.75" customHeight="1" x14ac:dyDescent="0.25">
      <c r="A289" s="66"/>
      <c r="B289" s="66"/>
      <c r="C289" s="63"/>
      <c r="D289" s="64"/>
      <c r="E289" s="65"/>
    </row>
    <row r="290" spans="1:5" ht="15.75" customHeight="1" x14ac:dyDescent="0.25">
      <c r="A290" s="66"/>
      <c r="B290" s="66"/>
      <c r="C290" s="63"/>
      <c r="D290" s="64"/>
      <c r="E290" s="65"/>
    </row>
    <row r="291" spans="1:5" ht="15.75" customHeight="1" x14ac:dyDescent="0.25">
      <c r="A291" s="66"/>
      <c r="B291" s="66"/>
      <c r="C291" s="63"/>
      <c r="D291" s="64"/>
      <c r="E291" s="65"/>
    </row>
    <row r="292" spans="1:5" ht="15.75" customHeight="1" x14ac:dyDescent="0.25">
      <c r="A292" s="66"/>
      <c r="B292" s="66"/>
      <c r="C292" s="63"/>
      <c r="D292" s="64"/>
      <c r="E292" s="65"/>
    </row>
    <row r="293" spans="1:5" ht="15.75" customHeight="1" x14ac:dyDescent="0.25">
      <c r="A293" s="66"/>
      <c r="B293" s="66"/>
      <c r="C293" s="63"/>
      <c r="D293" s="64"/>
      <c r="E293" s="65"/>
    </row>
    <row r="294" spans="1:5" ht="15.75" customHeight="1" x14ac:dyDescent="0.25">
      <c r="A294" s="66"/>
      <c r="B294" s="66"/>
      <c r="C294" s="63"/>
      <c r="D294" s="64"/>
      <c r="E294" s="65"/>
    </row>
    <row r="295" spans="1:5" ht="15.75" customHeight="1" x14ac:dyDescent="0.25">
      <c r="A295" s="66"/>
      <c r="B295" s="66"/>
      <c r="C295" s="63"/>
      <c r="D295" s="64"/>
      <c r="E295" s="65"/>
    </row>
    <row r="296" spans="1:5" ht="15.75" customHeight="1" x14ac:dyDescent="0.25">
      <c r="A296" s="66"/>
      <c r="B296" s="66"/>
      <c r="C296" s="63"/>
      <c r="D296" s="64"/>
      <c r="E296" s="65"/>
    </row>
    <row r="297" spans="1:5" ht="15.75" customHeight="1" x14ac:dyDescent="0.25">
      <c r="A297" s="66"/>
      <c r="B297" s="66"/>
      <c r="C297" s="63"/>
      <c r="D297" s="64"/>
      <c r="E297" s="65"/>
    </row>
    <row r="298" spans="1:5" ht="15.75" customHeight="1" x14ac:dyDescent="0.25">
      <c r="A298" s="66"/>
      <c r="B298" s="66"/>
      <c r="C298" s="63"/>
      <c r="D298" s="64"/>
      <c r="E298" s="65"/>
    </row>
    <row r="299" spans="1:5" ht="15.75" customHeight="1" x14ac:dyDescent="0.25">
      <c r="A299" s="66"/>
      <c r="B299" s="66"/>
      <c r="C299" s="63"/>
      <c r="D299" s="64"/>
      <c r="E299" s="65"/>
    </row>
    <row r="300" spans="1:5" ht="15.75" customHeight="1" x14ac:dyDescent="0.25">
      <c r="A300" s="66"/>
      <c r="B300" s="66"/>
      <c r="C300" s="63"/>
      <c r="D300" s="64"/>
      <c r="E300" s="65"/>
    </row>
    <row r="301" spans="1:5" ht="15.75" customHeight="1" x14ac:dyDescent="0.25">
      <c r="A301" s="66"/>
      <c r="B301" s="66"/>
      <c r="C301" s="63"/>
      <c r="D301" s="64"/>
      <c r="E301" s="65"/>
    </row>
    <row r="302" spans="1:5" ht="15.75" customHeight="1" x14ac:dyDescent="0.25">
      <c r="A302" s="66"/>
      <c r="B302" s="66"/>
      <c r="C302" s="63"/>
      <c r="D302" s="64"/>
      <c r="E302" s="65"/>
    </row>
    <row r="303" spans="1:5" ht="15.75" customHeight="1" x14ac:dyDescent="0.25">
      <c r="A303" s="66"/>
      <c r="B303" s="66"/>
      <c r="C303" s="63"/>
      <c r="D303" s="64"/>
      <c r="E303" s="65"/>
    </row>
    <row r="304" spans="1:5" ht="15.75" customHeight="1" x14ac:dyDescent="0.25">
      <c r="A304" s="66"/>
      <c r="B304" s="66"/>
      <c r="C304" s="63"/>
      <c r="D304" s="64"/>
      <c r="E304" s="65"/>
    </row>
    <row r="305" spans="1:5" ht="15.75" customHeight="1" x14ac:dyDescent="0.25">
      <c r="A305" s="66"/>
      <c r="B305" s="66"/>
      <c r="C305" s="63"/>
      <c r="D305" s="64"/>
      <c r="E305" s="65"/>
    </row>
    <row r="306" spans="1:5" ht="15.75" customHeight="1" x14ac:dyDescent="0.25">
      <c r="A306" s="66"/>
      <c r="B306" s="66"/>
      <c r="C306" s="63"/>
      <c r="D306" s="64"/>
      <c r="E306" s="65"/>
    </row>
    <row r="307" spans="1:5" ht="15.75" customHeight="1" x14ac:dyDescent="0.25">
      <c r="A307" s="66"/>
      <c r="B307" s="66"/>
      <c r="C307" s="63"/>
      <c r="D307" s="64"/>
      <c r="E307" s="65"/>
    </row>
    <row r="308" spans="1:5" ht="15.75" customHeight="1" x14ac:dyDescent="0.25">
      <c r="A308" s="66"/>
      <c r="B308" s="66"/>
      <c r="C308" s="63"/>
      <c r="D308" s="64"/>
      <c r="E308" s="65"/>
    </row>
    <row r="309" spans="1:5" ht="15.75" customHeight="1" x14ac:dyDescent="0.25">
      <c r="A309" s="66"/>
      <c r="B309" s="66"/>
      <c r="C309" s="63"/>
      <c r="D309" s="64"/>
      <c r="E309" s="65"/>
    </row>
    <row r="310" spans="1:5" ht="15.75" customHeight="1" x14ac:dyDescent="0.25">
      <c r="A310" s="66"/>
      <c r="B310" s="66"/>
      <c r="C310" s="63"/>
      <c r="D310" s="64"/>
      <c r="E310" s="65"/>
    </row>
    <row r="311" spans="1:5" ht="15.75" customHeight="1" x14ac:dyDescent="0.25">
      <c r="A311" s="66"/>
      <c r="B311" s="66"/>
      <c r="C311" s="63"/>
      <c r="D311" s="64"/>
      <c r="E311" s="65"/>
    </row>
    <row r="312" spans="1:5" ht="15.75" customHeight="1" x14ac:dyDescent="0.25">
      <c r="A312" s="66"/>
      <c r="B312" s="66"/>
      <c r="C312" s="63"/>
      <c r="D312" s="64"/>
      <c r="E312" s="65"/>
    </row>
    <row r="313" spans="1:5" ht="15.75" customHeight="1" x14ac:dyDescent="0.25">
      <c r="A313" s="66"/>
      <c r="B313" s="66"/>
      <c r="C313" s="63"/>
      <c r="D313" s="64"/>
      <c r="E313" s="65"/>
    </row>
    <row r="314" spans="1:5" ht="15.75" customHeight="1" x14ac:dyDescent="0.25">
      <c r="A314" s="66"/>
      <c r="B314" s="66"/>
      <c r="C314" s="63"/>
      <c r="D314" s="64"/>
      <c r="E314" s="65"/>
    </row>
    <row r="315" spans="1:5" ht="15.75" customHeight="1" x14ac:dyDescent="0.25">
      <c r="A315" s="66"/>
      <c r="B315" s="66"/>
      <c r="C315" s="63"/>
      <c r="D315" s="64"/>
      <c r="E315" s="65"/>
    </row>
    <row r="316" spans="1:5" ht="15.75" customHeight="1" x14ac:dyDescent="0.25">
      <c r="A316" s="66"/>
      <c r="B316" s="66"/>
      <c r="C316" s="63"/>
      <c r="D316" s="64"/>
      <c r="E316" s="65"/>
    </row>
    <row r="317" spans="1:5" ht="15.75" customHeight="1" x14ac:dyDescent="0.25">
      <c r="A317" s="66"/>
      <c r="B317" s="66"/>
      <c r="C317" s="63"/>
      <c r="D317" s="64"/>
      <c r="E317" s="65"/>
    </row>
    <row r="318" spans="1:5" ht="15.75" customHeight="1" x14ac:dyDescent="0.25">
      <c r="A318" s="66"/>
      <c r="B318" s="66"/>
      <c r="C318" s="63"/>
      <c r="D318" s="64"/>
      <c r="E318" s="65"/>
    </row>
    <row r="319" spans="1:5" ht="15.75" customHeight="1" x14ac:dyDescent="0.25">
      <c r="A319" s="66"/>
      <c r="B319" s="66"/>
      <c r="C319" s="63"/>
      <c r="D319" s="64"/>
      <c r="E319" s="65"/>
    </row>
    <row r="320" spans="1:5" ht="15.75" customHeight="1" x14ac:dyDescent="0.25">
      <c r="A320" s="66"/>
      <c r="B320" s="66"/>
      <c r="C320" s="63"/>
      <c r="D320" s="64"/>
      <c r="E320" s="65"/>
    </row>
    <row r="321" spans="1:5" ht="15.75" customHeight="1" x14ac:dyDescent="0.25">
      <c r="A321" s="66"/>
      <c r="B321" s="66"/>
      <c r="C321" s="63"/>
      <c r="D321" s="64"/>
      <c r="E321" s="65"/>
    </row>
    <row r="322" spans="1:5" ht="15.75" customHeight="1" x14ac:dyDescent="0.25">
      <c r="A322" s="66"/>
      <c r="B322" s="66"/>
      <c r="C322" s="63"/>
      <c r="D322" s="64"/>
      <c r="E322" s="65"/>
    </row>
    <row r="323" spans="1:5" ht="15.75" customHeight="1" x14ac:dyDescent="0.25">
      <c r="A323" s="66"/>
      <c r="B323" s="66"/>
      <c r="C323" s="63"/>
      <c r="D323" s="64"/>
      <c r="E323" s="65"/>
    </row>
    <row r="324" spans="1:5" ht="15.75" customHeight="1" x14ac:dyDescent="0.25">
      <c r="A324" s="66"/>
      <c r="B324" s="66"/>
      <c r="C324" s="63"/>
      <c r="D324" s="64"/>
      <c r="E324" s="65"/>
    </row>
    <row r="325" spans="1:5" ht="15.75" customHeight="1" x14ac:dyDescent="0.25">
      <c r="A325" s="66"/>
      <c r="B325" s="66"/>
      <c r="C325" s="63"/>
      <c r="D325" s="64"/>
      <c r="E325" s="65"/>
    </row>
    <row r="326" spans="1:5" ht="15.75" customHeight="1" x14ac:dyDescent="0.25">
      <c r="A326" s="66"/>
      <c r="B326" s="66"/>
      <c r="C326" s="63"/>
      <c r="D326" s="64"/>
      <c r="E326" s="65"/>
    </row>
    <row r="327" spans="1:5" ht="15.75" customHeight="1" x14ac:dyDescent="0.25">
      <c r="A327" s="66"/>
      <c r="B327" s="66"/>
      <c r="C327" s="63"/>
      <c r="D327" s="64"/>
      <c r="E327" s="65"/>
    </row>
    <row r="328" spans="1:5" ht="15.75" customHeight="1" x14ac:dyDescent="0.25">
      <c r="A328" s="66"/>
      <c r="B328" s="66"/>
      <c r="C328" s="63"/>
      <c r="D328" s="64"/>
      <c r="E328" s="65"/>
    </row>
    <row r="329" spans="1:5" ht="15.75" customHeight="1" x14ac:dyDescent="0.25">
      <c r="A329" s="66"/>
      <c r="B329" s="66"/>
      <c r="C329" s="63"/>
      <c r="D329" s="64"/>
      <c r="E329" s="65"/>
    </row>
    <row r="330" spans="1:5" ht="15.75" customHeight="1" x14ac:dyDescent="0.25">
      <c r="A330" s="66"/>
      <c r="B330" s="66"/>
      <c r="C330" s="63"/>
      <c r="D330" s="64"/>
      <c r="E330" s="65"/>
    </row>
    <row r="331" spans="1:5" ht="15.75" customHeight="1" x14ac:dyDescent="0.25">
      <c r="A331" s="66"/>
      <c r="B331" s="66"/>
      <c r="C331" s="63"/>
      <c r="D331" s="64"/>
      <c r="E331" s="65"/>
    </row>
    <row r="332" spans="1:5" ht="15.75" customHeight="1" x14ac:dyDescent="0.25">
      <c r="A332" s="66"/>
      <c r="B332" s="66"/>
      <c r="C332" s="63"/>
      <c r="D332" s="64"/>
      <c r="E332" s="65"/>
    </row>
    <row r="333" spans="1:5" ht="15.75" customHeight="1" x14ac:dyDescent="0.25">
      <c r="A333" s="66"/>
      <c r="B333" s="66"/>
      <c r="C333" s="63"/>
      <c r="D333" s="64"/>
      <c r="E333" s="65"/>
    </row>
    <row r="334" spans="1:5" ht="15.75" customHeight="1" x14ac:dyDescent="0.25">
      <c r="A334" s="66"/>
      <c r="B334" s="66"/>
      <c r="C334" s="63"/>
      <c r="D334" s="64"/>
      <c r="E334" s="65"/>
    </row>
    <row r="335" spans="1:5" ht="15.75" customHeight="1" x14ac:dyDescent="0.25">
      <c r="A335" s="66"/>
      <c r="B335" s="66"/>
      <c r="C335" s="63"/>
      <c r="D335" s="64"/>
      <c r="E335" s="65"/>
    </row>
    <row r="336" spans="1:5" ht="15.75" customHeight="1" x14ac:dyDescent="0.25">
      <c r="A336" s="66"/>
      <c r="B336" s="66"/>
      <c r="C336" s="63"/>
      <c r="D336" s="64"/>
      <c r="E336" s="65"/>
    </row>
    <row r="337" spans="1:5" ht="15.75" customHeight="1" x14ac:dyDescent="0.25">
      <c r="A337" s="66"/>
      <c r="B337" s="66"/>
      <c r="C337" s="63"/>
      <c r="D337" s="64"/>
      <c r="E337" s="65"/>
    </row>
    <row r="338" spans="1:5" ht="15.75" customHeight="1" x14ac:dyDescent="0.25">
      <c r="A338" s="66"/>
      <c r="B338" s="66"/>
      <c r="C338" s="63"/>
      <c r="D338" s="64"/>
      <c r="E338" s="65"/>
    </row>
    <row r="339" spans="1:5" ht="15.75" customHeight="1" x14ac:dyDescent="0.25">
      <c r="A339" s="66"/>
      <c r="B339" s="66"/>
      <c r="C339" s="63"/>
      <c r="D339" s="64"/>
      <c r="E339" s="65"/>
    </row>
    <row r="340" spans="1:5" ht="15.75" customHeight="1" x14ac:dyDescent="0.25">
      <c r="A340" s="66"/>
      <c r="B340" s="66"/>
      <c r="C340" s="63"/>
      <c r="D340" s="64"/>
      <c r="E340" s="65"/>
    </row>
    <row r="341" spans="1:5" ht="15.75" customHeight="1" x14ac:dyDescent="0.25">
      <c r="A341" s="66"/>
      <c r="B341" s="66"/>
      <c r="C341" s="63"/>
      <c r="D341" s="64"/>
      <c r="E341" s="65"/>
    </row>
    <row r="342" spans="1:5" ht="15.75" customHeight="1" x14ac:dyDescent="0.25">
      <c r="A342" s="66"/>
      <c r="B342" s="66"/>
      <c r="C342" s="63"/>
      <c r="D342" s="64"/>
      <c r="E342" s="65"/>
    </row>
    <row r="343" spans="1:5" ht="15.75" customHeight="1" x14ac:dyDescent="0.25">
      <c r="A343" s="66"/>
      <c r="B343" s="66"/>
      <c r="C343" s="63"/>
      <c r="D343" s="64"/>
      <c r="E343" s="65"/>
    </row>
    <row r="344" spans="1:5" ht="15.75" customHeight="1" x14ac:dyDescent="0.25">
      <c r="A344" s="66"/>
      <c r="B344" s="66"/>
      <c r="C344" s="63"/>
      <c r="D344" s="64"/>
      <c r="E344" s="65"/>
    </row>
    <row r="345" spans="1:5" ht="15.75" customHeight="1" x14ac:dyDescent="0.25">
      <c r="A345" s="66"/>
      <c r="B345" s="66"/>
      <c r="C345" s="63"/>
      <c r="D345" s="64"/>
      <c r="E345" s="65"/>
    </row>
    <row r="346" spans="1:5" ht="15.75" customHeight="1" x14ac:dyDescent="0.25">
      <c r="A346" s="66"/>
      <c r="B346" s="66"/>
      <c r="C346" s="63"/>
      <c r="D346" s="64"/>
      <c r="E346" s="65"/>
    </row>
    <row r="347" spans="1:5" ht="15.75" customHeight="1" x14ac:dyDescent="0.25">
      <c r="A347" s="66"/>
      <c r="B347" s="66"/>
      <c r="C347" s="63"/>
      <c r="D347" s="64"/>
      <c r="E347" s="65"/>
    </row>
    <row r="348" spans="1:5" ht="15.75" customHeight="1" x14ac:dyDescent="0.25">
      <c r="A348" s="66"/>
      <c r="B348" s="66"/>
      <c r="C348" s="63"/>
      <c r="D348" s="64"/>
      <c r="E348" s="65"/>
    </row>
    <row r="349" spans="1:5" ht="15.75" customHeight="1" x14ac:dyDescent="0.25">
      <c r="A349" s="66"/>
      <c r="B349" s="66"/>
      <c r="C349" s="63"/>
      <c r="D349" s="64"/>
      <c r="E349" s="65"/>
    </row>
    <row r="350" spans="1:5" ht="15.75" customHeight="1" x14ac:dyDescent="0.25">
      <c r="A350" s="66"/>
      <c r="B350" s="66"/>
      <c r="C350" s="63"/>
      <c r="D350" s="64"/>
      <c r="E350" s="65"/>
    </row>
    <row r="351" spans="1:5" ht="15.75" customHeight="1" x14ac:dyDescent="0.25">
      <c r="A351" s="66"/>
      <c r="B351" s="66"/>
      <c r="C351" s="63"/>
      <c r="D351" s="64"/>
      <c r="E351" s="65"/>
    </row>
    <row r="352" spans="1:5" ht="15.75" customHeight="1" x14ac:dyDescent="0.25">
      <c r="A352" s="66"/>
      <c r="B352" s="66"/>
      <c r="C352" s="63"/>
      <c r="D352" s="64"/>
      <c r="E352" s="65"/>
    </row>
    <row r="353" spans="1:5" ht="15.75" customHeight="1" x14ac:dyDescent="0.25">
      <c r="A353" s="66"/>
      <c r="B353" s="66"/>
      <c r="C353" s="63"/>
      <c r="D353" s="64"/>
      <c r="E353" s="65"/>
    </row>
    <row r="354" spans="1:5" ht="15.75" customHeight="1" x14ac:dyDescent="0.25">
      <c r="A354" s="66"/>
      <c r="B354" s="66"/>
      <c r="C354" s="63"/>
      <c r="D354" s="64"/>
      <c r="E354" s="65"/>
    </row>
    <row r="355" spans="1:5" ht="15.75" customHeight="1" x14ac:dyDescent="0.25">
      <c r="A355" s="66"/>
      <c r="B355" s="66"/>
      <c r="C355" s="63"/>
      <c r="D355" s="64"/>
      <c r="E355" s="65"/>
    </row>
    <row r="356" spans="1:5" ht="15.75" customHeight="1" x14ac:dyDescent="0.25">
      <c r="A356" s="66"/>
      <c r="B356" s="66"/>
      <c r="C356" s="63"/>
      <c r="D356" s="64"/>
      <c r="E356" s="65"/>
    </row>
    <row r="357" spans="1:5" ht="15.75" customHeight="1" x14ac:dyDescent="0.25">
      <c r="A357" s="66"/>
      <c r="B357" s="66"/>
      <c r="C357" s="63"/>
      <c r="D357" s="64"/>
      <c r="E357" s="65"/>
    </row>
    <row r="358" spans="1:5" ht="15.75" customHeight="1" x14ac:dyDescent="0.25">
      <c r="A358" s="66"/>
      <c r="B358" s="66"/>
      <c r="C358" s="63"/>
      <c r="D358" s="64"/>
      <c r="E358" s="65"/>
    </row>
    <row r="359" spans="1:5" ht="15.75" customHeight="1" x14ac:dyDescent="0.25">
      <c r="A359" s="66"/>
      <c r="B359" s="66"/>
      <c r="C359" s="63"/>
      <c r="D359" s="64"/>
      <c r="E359" s="65"/>
    </row>
    <row r="360" spans="1:5" ht="15.75" customHeight="1" x14ac:dyDescent="0.25">
      <c r="A360" s="66"/>
      <c r="B360" s="66"/>
      <c r="C360" s="63"/>
      <c r="D360" s="64"/>
      <c r="E360" s="65"/>
    </row>
    <row r="361" spans="1:5" ht="15.75" customHeight="1" x14ac:dyDescent="0.25">
      <c r="A361" s="66"/>
      <c r="B361" s="66"/>
      <c r="C361" s="63"/>
      <c r="D361" s="64"/>
      <c r="E361" s="65"/>
    </row>
    <row r="362" spans="1:5" ht="15.75" customHeight="1" x14ac:dyDescent="0.25">
      <c r="A362" s="66"/>
      <c r="B362" s="66"/>
      <c r="C362" s="63"/>
      <c r="D362" s="64"/>
      <c r="E362" s="65"/>
    </row>
    <row r="363" spans="1:5" ht="15.75" customHeight="1" x14ac:dyDescent="0.25">
      <c r="A363" s="66"/>
      <c r="B363" s="66"/>
      <c r="C363" s="63"/>
      <c r="D363" s="64"/>
      <c r="E363" s="65"/>
    </row>
    <row r="364" spans="1:5" ht="15.75" customHeight="1" x14ac:dyDescent="0.25">
      <c r="A364" s="66"/>
      <c r="B364" s="66"/>
      <c r="C364" s="63"/>
      <c r="D364" s="64"/>
      <c r="E364" s="65"/>
    </row>
    <row r="365" spans="1:5" ht="15.75" customHeight="1" x14ac:dyDescent="0.25">
      <c r="A365" s="66"/>
      <c r="B365" s="66"/>
      <c r="C365" s="63"/>
      <c r="D365" s="64"/>
      <c r="E365" s="65"/>
    </row>
    <row r="366" spans="1:5" ht="15.75" customHeight="1" x14ac:dyDescent="0.25">
      <c r="A366" s="66"/>
      <c r="B366" s="66"/>
      <c r="C366" s="63"/>
      <c r="D366" s="64"/>
      <c r="E366" s="65"/>
    </row>
    <row r="367" spans="1:5" ht="15.75" customHeight="1" x14ac:dyDescent="0.25">
      <c r="A367" s="66"/>
      <c r="B367" s="66"/>
      <c r="C367" s="63"/>
      <c r="D367" s="64"/>
      <c r="E367" s="65"/>
    </row>
    <row r="368" spans="1:5" ht="15.75" customHeight="1" x14ac:dyDescent="0.25">
      <c r="A368" s="66"/>
      <c r="B368" s="66"/>
      <c r="C368" s="63"/>
      <c r="D368" s="64"/>
      <c r="E368" s="65"/>
    </row>
    <row r="369" spans="1:5" ht="15.75" customHeight="1" x14ac:dyDescent="0.25">
      <c r="A369" s="66"/>
      <c r="B369" s="66"/>
      <c r="C369" s="63"/>
      <c r="D369" s="64"/>
      <c r="E369" s="65"/>
    </row>
    <row r="370" spans="1:5" ht="15.75" customHeight="1" x14ac:dyDescent="0.25">
      <c r="A370" s="66"/>
      <c r="B370" s="66"/>
      <c r="C370" s="63"/>
      <c r="D370" s="64"/>
      <c r="E370" s="65"/>
    </row>
    <row r="371" spans="1:5" ht="15.75" customHeight="1" x14ac:dyDescent="0.25">
      <c r="A371" s="66"/>
      <c r="B371" s="66"/>
      <c r="C371" s="63"/>
      <c r="D371" s="64"/>
      <c r="E371" s="65"/>
    </row>
    <row r="372" spans="1:5" ht="15.75" customHeight="1" x14ac:dyDescent="0.25">
      <c r="A372" s="66"/>
      <c r="B372" s="66"/>
      <c r="C372" s="63"/>
      <c r="D372" s="64"/>
      <c r="E372" s="65"/>
    </row>
    <row r="373" spans="1:5" ht="15.75" customHeight="1" x14ac:dyDescent="0.25">
      <c r="A373" s="66"/>
      <c r="B373" s="66"/>
      <c r="C373" s="63"/>
      <c r="D373" s="64"/>
      <c r="E373" s="65"/>
    </row>
    <row r="374" spans="1:5" ht="15.75" customHeight="1" x14ac:dyDescent="0.25">
      <c r="A374" s="66"/>
      <c r="B374" s="66"/>
      <c r="C374" s="63"/>
      <c r="D374" s="64"/>
      <c r="E374" s="65"/>
    </row>
    <row r="375" spans="1:5" ht="15.75" customHeight="1" x14ac:dyDescent="0.25">
      <c r="A375" s="66"/>
      <c r="B375" s="66"/>
      <c r="C375" s="63"/>
      <c r="D375" s="64"/>
      <c r="E375" s="65"/>
    </row>
    <row r="376" spans="1:5" ht="15.75" customHeight="1" x14ac:dyDescent="0.25">
      <c r="A376" s="66"/>
      <c r="B376" s="66"/>
      <c r="C376" s="63"/>
      <c r="D376" s="64"/>
      <c r="E376" s="65"/>
    </row>
    <row r="377" spans="1:5" ht="15.75" customHeight="1" x14ac:dyDescent="0.25">
      <c r="A377" s="66"/>
      <c r="B377" s="66"/>
      <c r="C377" s="63"/>
      <c r="D377" s="64"/>
      <c r="E377" s="65"/>
    </row>
    <row r="378" spans="1:5" ht="15.75" customHeight="1" x14ac:dyDescent="0.25">
      <c r="A378" s="66"/>
      <c r="B378" s="66"/>
      <c r="C378" s="63"/>
      <c r="D378" s="64"/>
      <c r="E378" s="65"/>
    </row>
    <row r="379" spans="1:5" ht="15.75" customHeight="1" x14ac:dyDescent="0.25">
      <c r="A379" s="66"/>
      <c r="B379" s="66"/>
      <c r="C379" s="63"/>
      <c r="D379" s="64"/>
      <c r="E379" s="65"/>
    </row>
    <row r="380" spans="1:5" ht="15.75" customHeight="1" x14ac:dyDescent="0.25">
      <c r="A380" s="66"/>
      <c r="B380" s="66"/>
      <c r="C380" s="63"/>
      <c r="D380" s="64"/>
      <c r="E380" s="65"/>
    </row>
    <row r="381" spans="1:5" ht="15.75" customHeight="1" x14ac:dyDescent="0.25">
      <c r="A381" s="66"/>
      <c r="B381" s="66"/>
      <c r="C381" s="63"/>
      <c r="D381" s="64"/>
      <c r="E381" s="65"/>
    </row>
    <row r="382" spans="1:5" ht="15.75" customHeight="1" x14ac:dyDescent="0.25">
      <c r="A382" s="66"/>
      <c r="B382" s="66"/>
      <c r="C382" s="63"/>
      <c r="D382" s="64"/>
      <c r="E382" s="65"/>
    </row>
    <row r="383" spans="1:5" ht="15.75" customHeight="1" x14ac:dyDescent="0.25">
      <c r="A383" s="66"/>
      <c r="B383" s="66"/>
      <c r="C383" s="63"/>
      <c r="D383" s="64"/>
      <c r="E383" s="65"/>
    </row>
    <row r="384" spans="1:5" ht="15.75" customHeight="1" x14ac:dyDescent="0.25">
      <c r="A384" s="66"/>
      <c r="B384" s="66"/>
      <c r="C384" s="63"/>
      <c r="D384" s="64"/>
      <c r="E384" s="65"/>
    </row>
    <row r="385" spans="1:5" ht="15.75" customHeight="1" x14ac:dyDescent="0.25">
      <c r="A385" s="66"/>
      <c r="B385" s="66"/>
      <c r="C385" s="63"/>
      <c r="D385" s="64"/>
      <c r="E385" s="65"/>
    </row>
    <row r="386" spans="1:5" ht="15.75" customHeight="1" x14ac:dyDescent="0.25">
      <c r="A386" s="66"/>
      <c r="B386" s="66"/>
      <c r="C386" s="63"/>
      <c r="D386" s="64"/>
      <c r="E386" s="65"/>
    </row>
    <row r="387" spans="1:5" ht="15.75" customHeight="1" x14ac:dyDescent="0.25">
      <c r="A387" s="66"/>
      <c r="B387" s="66"/>
      <c r="C387" s="63"/>
      <c r="D387" s="64"/>
      <c r="E387" s="65"/>
    </row>
    <row r="388" spans="1:5" ht="15.75" customHeight="1" x14ac:dyDescent="0.25">
      <c r="B388" s="75"/>
      <c r="C388" s="63"/>
      <c r="D388" s="64"/>
      <c r="E388" s="65"/>
    </row>
    <row r="389" spans="1:5" ht="15.75" customHeight="1" x14ac:dyDescent="0.25">
      <c r="B389" s="75"/>
      <c r="C389" s="63"/>
      <c r="D389" s="64"/>
      <c r="E389" s="65"/>
    </row>
    <row r="390" spans="1:5" ht="15.75" customHeight="1" x14ac:dyDescent="0.25">
      <c r="B390" s="75"/>
      <c r="C390" s="63"/>
      <c r="D390" s="64"/>
      <c r="E390" s="65"/>
    </row>
    <row r="391" spans="1:5" ht="15.75" customHeight="1" x14ac:dyDescent="0.25">
      <c r="B391" s="75"/>
      <c r="C391" s="63"/>
      <c r="D391" s="64"/>
      <c r="E391" s="65"/>
    </row>
    <row r="392" spans="1:5" ht="15.75" customHeight="1" x14ac:dyDescent="0.25">
      <c r="B392" s="75"/>
      <c r="C392" s="63"/>
      <c r="D392" s="64"/>
      <c r="E392" s="65"/>
    </row>
    <row r="393" spans="1:5" ht="15.75" customHeight="1" x14ac:dyDescent="0.25">
      <c r="B393" s="75"/>
      <c r="C393" s="63"/>
      <c r="D393" s="64"/>
      <c r="E393" s="65"/>
    </row>
    <row r="394" spans="1:5" ht="15.75" customHeight="1" x14ac:dyDescent="0.25">
      <c r="B394" s="75"/>
      <c r="C394" s="63"/>
      <c r="D394" s="64"/>
      <c r="E394" s="65"/>
    </row>
    <row r="395" spans="1:5" ht="15.75" customHeight="1" x14ac:dyDescent="0.25">
      <c r="B395" s="75"/>
      <c r="C395" s="63"/>
      <c r="D395" s="64"/>
      <c r="E395" s="65"/>
    </row>
    <row r="396" spans="1:5" ht="15.75" customHeight="1" x14ac:dyDescent="0.25">
      <c r="B396" s="75"/>
      <c r="C396" s="63"/>
      <c r="D396" s="64"/>
      <c r="E396" s="65"/>
    </row>
    <row r="397" spans="1:5" ht="15.75" customHeight="1" x14ac:dyDescent="0.25">
      <c r="B397" s="75"/>
      <c r="C397" s="63"/>
      <c r="D397" s="64"/>
      <c r="E397" s="65"/>
    </row>
    <row r="398" spans="1:5" ht="15.75" customHeight="1" x14ac:dyDescent="0.25">
      <c r="B398" s="75"/>
      <c r="C398" s="63"/>
      <c r="D398" s="64"/>
      <c r="E398" s="65"/>
    </row>
    <row r="399" spans="1:5" ht="15.75" customHeight="1" x14ac:dyDescent="0.25">
      <c r="B399" s="75"/>
      <c r="C399" s="63"/>
      <c r="D399" s="64"/>
      <c r="E399" s="65"/>
    </row>
    <row r="400" spans="1:5" ht="15.75" customHeight="1" x14ac:dyDescent="0.25">
      <c r="B400" s="75"/>
      <c r="C400" s="63"/>
      <c r="D400" s="64"/>
      <c r="E400" s="65"/>
    </row>
    <row r="401" spans="2:5" ht="15.75" customHeight="1" x14ac:dyDescent="0.25">
      <c r="B401" s="75"/>
      <c r="C401" s="63"/>
      <c r="D401" s="64"/>
      <c r="E401" s="65"/>
    </row>
    <row r="402" spans="2:5" ht="15.75" customHeight="1" x14ac:dyDescent="0.25">
      <c r="B402" s="75"/>
      <c r="C402" s="63"/>
      <c r="D402" s="64"/>
      <c r="E402" s="65"/>
    </row>
    <row r="403" spans="2:5" ht="15.75" customHeight="1" x14ac:dyDescent="0.25">
      <c r="B403" s="75"/>
      <c r="C403" s="63"/>
      <c r="D403" s="64"/>
      <c r="E403" s="65"/>
    </row>
    <row r="404" spans="2:5" ht="15.75" customHeight="1" x14ac:dyDescent="0.25">
      <c r="B404" s="75"/>
      <c r="C404" s="63"/>
      <c r="D404" s="64"/>
      <c r="E404" s="65"/>
    </row>
    <row r="405" spans="2:5" ht="15.75" customHeight="1" x14ac:dyDescent="0.25">
      <c r="B405" s="75"/>
      <c r="C405" s="63"/>
      <c r="D405" s="64"/>
      <c r="E405" s="65"/>
    </row>
    <row r="406" spans="2:5" ht="15.75" customHeight="1" x14ac:dyDescent="0.25">
      <c r="B406" s="75"/>
      <c r="C406" s="63"/>
      <c r="D406" s="64"/>
      <c r="E406" s="65"/>
    </row>
    <row r="407" spans="2:5" ht="15.75" customHeight="1" x14ac:dyDescent="0.25">
      <c r="B407" s="75"/>
      <c r="C407" s="63"/>
      <c r="D407" s="64"/>
      <c r="E407" s="65"/>
    </row>
    <row r="408" spans="2:5" ht="15.75" customHeight="1" x14ac:dyDescent="0.25">
      <c r="B408" s="75"/>
      <c r="C408" s="63"/>
      <c r="D408" s="64"/>
      <c r="E408" s="65"/>
    </row>
    <row r="409" spans="2:5" ht="15.75" customHeight="1" x14ac:dyDescent="0.25">
      <c r="B409" s="75"/>
      <c r="C409" s="63"/>
      <c r="D409" s="64"/>
      <c r="E409" s="65"/>
    </row>
    <row r="410" spans="2:5" ht="15.75" customHeight="1" x14ac:dyDescent="0.25">
      <c r="B410" s="75"/>
      <c r="C410" s="63"/>
      <c r="D410" s="64"/>
      <c r="E410" s="65"/>
    </row>
    <row r="411" spans="2:5" ht="15.75" customHeight="1" x14ac:dyDescent="0.25">
      <c r="B411" s="75"/>
      <c r="C411" s="63"/>
      <c r="D411" s="64"/>
      <c r="E411" s="65"/>
    </row>
    <row r="412" spans="2:5" ht="15.75" customHeight="1" x14ac:dyDescent="0.25">
      <c r="B412" s="75"/>
      <c r="C412" s="63"/>
      <c r="D412" s="64"/>
      <c r="E412" s="65"/>
    </row>
    <row r="413" spans="2:5" ht="15.75" customHeight="1" x14ac:dyDescent="0.25">
      <c r="B413" s="75"/>
      <c r="C413" s="63"/>
      <c r="D413" s="64"/>
      <c r="E413" s="65"/>
    </row>
    <row r="414" spans="2:5" ht="15.75" customHeight="1" x14ac:dyDescent="0.25">
      <c r="B414" s="75"/>
      <c r="C414" s="63"/>
      <c r="D414" s="64"/>
      <c r="E414" s="65"/>
    </row>
    <row r="415" spans="2:5" ht="15.75" customHeight="1" x14ac:dyDescent="0.25">
      <c r="B415" s="75"/>
      <c r="C415" s="63"/>
      <c r="D415" s="64"/>
      <c r="E415" s="65"/>
    </row>
    <row r="416" spans="2:5" ht="15.75" customHeight="1" x14ac:dyDescent="0.25">
      <c r="B416" s="75"/>
      <c r="C416" s="63"/>
      <c r="D416" s="64"/>
      <c r="E416" s="65"/>
    </row>
    <row r="417" spans="2:5" ht="15.75" customHeight="1" x14ac:dyDescent="0.25">
      <c r="B417" s="75"/>
      <c r="C417" s="63"/>
      <c r="D417" s="64"/>
      <c r="E417" s="65"/>
    </row>
    <row r="418" spans="2:5" ht="15.75" customHeight="1" x14ac:dyDescent="0.25">
      <c r="B418" s="75"/>
      <c r="C418" s="63"/>
      <c r="D418" s="64"/>
      <c r="E418" s="65"/>
    </row>
    <row r="419" spans="2:5" ht="15.75" customHeight="1" x14ac:dyDescent="0.25">
      <c r="B419" s="75"/>
      <c r="C419" s="63"/>
      <c r="D419" s="64"/>
      <c r="E419" s="65"/>
    </row>
    <row r="420" spans="2:5" ht="15.75" customHeight="1" x14ac:dyDescent="0.25">
      <c r="B420" s="75"/>
      <c r="C420" s="63"/>
      <c r="D420" s="64"/>
      <c r="E420" s="65"/>
    </row>
    <row r="421" spans="2:5" ht="15.75" customHeight="1" x14ac:dyDescent="0.25">
      <c r="B421" s="75"/>
      <c r="C421" s="63"/>
      <c r="D421" s="64"/>
      <c r="E421" s="65"/>
    </row>
    <row r="422" spans="2:5" ht="15.75" customHeight="1" x14ac:dyDescent="0.25">
      <c r="B422" s="75"/>
      <c r="C422" s="63"/>
      <c r="D422" s="64"/>
      <c r="E422" s="65"/>
    </row>
    <row r="423" spans="2:5" ht="15.75" customHeight="1" x14ac:dyDescent="0.25">
      <c r="B423" s="75"/>
      <c r="C423" s="63"/>
      <c r="D423" s="64"/>
      <c r="E423" s="65"/>
    </row>
    <row r="424" spans="2:5" ht="15.75" customHeight="1" x14ac:dyDescent="0.25">
      <c r="B424" s="75"/>
      <c r="C424" s="63"/>
      <c r="D424" s="64"/>
      <c r="E424" s="65"/>
    </row>
    <row r="425" spans="2:5" ht="15.75" customHeight="1" x14ac:dyDescent="0.25">
      <c r="B425" s="75"/>
      <c r="C425" s="63"/>
      <c r="D425" s="64"/>
      <c r="E425" s="65"/>
    </row>
    <row r="426" spans="2:5" ht="15.75" customHeight="1" x14ac:dyDescent="0.25">
      <c r="B426" s="75"/>
      <c r="C426" s="63"/>
      <c r="D426" s="64"/>
      <c r="E426" s="65"/>
    </row>
    <row r="427" spans="2:5" ht="15.75" customHeight="1" x14ac:dyDescent="0.25">
      <c r="B427" s="75"/>
      <c r="C427" s="63"/>
      <c r="D427" s="64"/>
      <c r="E427" s="65"/>
    </row>
    <row r="428" spans="2:5" ht="15.75" customHeight="1" x14ac:dyDescent="0.25">
      <c r="B428" s="75"/>
      <c r="C428" s="63"/>
      <c r="D428" s="64"/>
      <c r="E428" s="65"/>
    </row>
    <row r="429" spans="2:5" ht="15.75" customHeight="1" x14ac:dyDescent="0.25">
      <c r="B429" s="75"/>
      <c r="C429" s="63"/>
      <c r="D429" s="64"/>
      <c r="E429" s="65"/>
    </row>
    <row r="430" spans="2:5" ht="15.75" customHeight="1" x14ac:dyDescent="0.25">
      <c r="B430" s="75"/>
      <c r="C430" s="63"/>
      <c r="D430" s="64"/>
      <c r="E430" s="65"/>
    </row>
    <row r="431" spans="2:5" ht="15.75" customHeight="1" x14ac:dyDescent="0.25">
      <c r="B431" s="75"/>
      <c r="C431" s="63"/>
      <c r="D431" s="64"/>
      <c r="E431" s="65"/>
    </row>
    <row r="432" spans="2:5" ht="15.75" customHeight="1" x14ac:dyDescent="0.25">
      <c r="B432" s="75"/>
      <c r="C432" s="63"/>
      <c r="D432" s="64"/>
      <c r="E432" s="65"/>
    </row>
    <row r="433" spans="2:5" ht="15.75" customHeight="1" x14ac:dyDescent="0.25">
      <c r="B433" s="75"/>
      <c r="C433" s="63"/>
      <c r="D433" s="64"/>
      <c r="E433" s="65"/>
    </row>
    <row r="434" spans="2:5" ht="15.75" customHeight="1" x14ac:dyDescent="0.25">
      <c r="B434" s="75"/>
      <c r="C434" s="63"/>
      <c r="D434" s="64"/>
      <c r="E434" s="65"/>
    </row>
    <row r="435" spans="2:5" ht="15.75" customHeight="1" x14ac:dyDescent="0.25">
      <c r="B435" s="75"/>
      <c r="C435" s="63"/>
      <c r="D435" s="64"/>
      <c r="E435" s="65"/>
    </row>
    <row r="436" spans="2:5" ht="15.75" customHeight="1" x14ac:dyDescent="0.25">
      <c r="B436" s="75"/>
      <c r="C436" s="63"/>
      <c r="D436" s="64"/>
      <c r="E436" s="65"/>
    </row>
    <row r="437" spans="2:5" ht="15.75" customHeight="1" x14ac:dyDescent="0.25">
      <c r="B437" s="75"/>
      <c r="C437" s="63"/>
      <c r="D437" s="64"/>
      <c r="E437" s="65"/>
    </row>
    <row r="438" spans="2:5" ht="15.75" customHeight="1" x14ac:dyDescent="0.25">
      <c r="B438" s="75"/>
      <c r="C438" s="63"/>
      <c r="D438" s="64"/>
      <c r="E438" s="65"/>
    </row>
    <row r="439" spans="2:5" ht="15.75" customHeight="1" x14ac:dyDescent="0.25">
      <c r="B439" s="75"/>
      <c r="C439" s="63"/>
      <c r="D439" s="64"/>
      <c r="E439" s="65"/>
    </row>
    <row r="440" spans="2:5" ht="15.75" customHeight="1" x14ac:dyDescent="0.25">
      <c r="B440" s="75"/>
      <c r="C440" s="63"/>
      <c r="D440" s="64"/>
      <c r="E440" s="65"/>
    </row>
    <row r="441" spans="2:5" ht="15.75" customHeight="1" x14ac:dyDescent="0.25">
      <c r="B441" s="75"/>
      <c r="C441" s="63"/>
      <c r="D441" s="64"/>
      <c r="E441" s="65"/>
    </row>
    <row r="442" spans="2:5" ht="15.75" customHeight="1" x14ac:dyDescent="0.25">
      <c r="B442" s="75"/>
      <c r="C442" s="63"/>
      <c r="D442" s="64"/>
      <c r="E442" s="65"/>
    </row>
    <row r="443" spans="2:5" ht="15.75" customHeight="1" x14ac:dyDescent="0.25">
      <c r="B443" s="75"/>
      <c r="C443" s="63"/>
      <c r="D443" s="64"/>
      <c r="E443" s="65"/>
    </row>
    <row r="444" spans="2:5" ht="15.75" customHeight="1" x14ac:dyDescent="0.25">
      <c r="B444" s="75"/>
      <c r="C444" s="63"/>
      <c r="D444" s="64"/>
      <c r="E444" s="65"/>
    </row>
    <row r="445" spans="2:5" ht="15.75" customHeight="1" x14ac:dyDescent="0.25">
      <c r="B445" s="75"/>
      <c r="C445" s="63"/>
      <c r="D445" s="64"/>
      <c r="E445" s="65"/>
    </row>
    <row r="446" spans="2:5" ht="15.75" customHeight="1" x14ac:dyDescent="0.25">
      <c r="B446" s="75"/>
      <c r="C446" s="63"/>
      <c r="D446" s="64"/>
      <c r="E446" s="65"/>
    </row>
    <row r="447" spans="2:5" ht="15.75" customHeight="1" x14ac:dyDescent="0.25">
      <c r="B447" s="75"/>
      <c r="C447" s="63"/>
      <c r="D447" s="64"/>
      <c r="E447" s="65"/>
    </row>
    <row r="448" spans="2:5" ht="15.75" customHeight="1" x14ac:dyDescent="0.25">
      <c r="B448" s="75"/>
      <c r="C448" s="63"/>
      <c r="D448" s="64"/>
      <c r="E448" s="65"/>
    </row>
    <row r="449" spans="2:5" ht="15.75" customHeight="1" x14ac:dyDescent="0.25">
      <c r="B449" s="75"/>
      <c r="C449" s="63"/>
      <c r="D449" s="64"/>
      <c r="E449" s="65"/>
    </row>
    <row r="450" spans="2:5" ht="15.75" customHeight="1" x14ac:dyDescent="0.25">
      <c r="B450" s="75"/>
      <c r="C450" s="63"/>
      <c r="D450" s="64"/>
      <c r="E450" s="65"/>
    </row>
    <row r="451" spans="2:5" ht="15.75" customHeight="1" x14ac:dyDescent="0.25">
      <c r="B451" s="75"/>
      <c r="C451" s="63"/>
      <c r="D451" s="64"/>
      <c r="E451" s="65"/>
    </row>
    <row r="452" spans="2:5" ht="15.75" customHeight="1" x14ac:dyDescent="0.25">
      <c r="B452" s="75"/>
      <c r="C452" s="63"/>
      <c r="D452" s="64"/>
      <c r="E452" s="65"/>
    </row>
    <row r="453" spans="2:5" ht="15.75" customHeight="1" x14ac:dyDescent="0.25">
      <c r="B453" s="75"/>
      <c r="C453" s="63"/>
      <c r="D453" s="64"/>
      <c r="E453" s="65"/>
    </row>
    <row r="454" spans="2:5" ht="15.75" customHeight="1" x14ac:dyDescent="0.25">
      <c r="B454" s="75"/>
      <c r="C454" s="63"/>
      <c r="D454" s="64"/>
      <c r="E454" s="65"/>
    </row>
    <row r="455" spans="2:5" ht="15.75" customHeight="1" x14ac:dyDescent="0.25">
      <c r="B455" s="75"/>
      <c r="C455" s="63"/>
      <c r="D455" s="64"/>
      <c r="E455" s="65"/>
    </row>
    <row r="456" spans="2:5" ht="15.75" customHeight="1" x14ac:dyDescent="0.25">
      <c r="B456" s="75"/>
      <c r="C456" s="63"/>
      <c r="D456" s="64"/>
      <c r="E456" s="65"/>
    </row>
    <row r="457" spans="2:5" ht="15.75" customHeight="1" x14ac:dyDescent="0.25">
      <c r="B457" s="75"/>
      <c r="C457" s="63"/>
      <c r="D457" s="64"/>
      <c r="E457" s="65"/>
    </row>
    <row r="458" spans="2:5" ht="15.75" customHeight="1" x14ac:dyDescent="0.25">
      <c r="B458" s="75"/>
      <c r="C458" s="63"/>
      <c r="D458" s="64"/>
      <c r="E458" s="65"/>
    </row>
    <row r="459" spans="2:5" ht="15.75" customHeight="1" x14ac:dyDescent="0.25">
      <c r="B459" s="75"/>
      <c r="C459" s="63"/>
      <c r="D459" s="64"/>
      <c r="E459" s="65"/>
    </row>
    <row r="460" spans="2:5" ht="15.75" customHeight="1" x14ac:dyDescent="0.25">
      <c r="B460" s="75"/>
      <c r="C460" s="63"/>
      <c r="D460" s="64"/>
      <c r="E460" s="65"/>
    </row>
    <row r="461" spans="2:5" ht="15.75" customHeight="1" x14ac:dyDescent="0.25">
      <c r="B461" s="75"/>
      <c r="C461" s="63"/>
      <c r="D461" s="64"/>
      <c r="E461" s="65"/>
    </row>
    <row r="462" spans="2:5" ht="15.75" customHeight="1" x14ac:dyDescent="0.25">
      <c r="B462" s="75"/>
      <c r="C462" s="63"/>
      <c r="D462" s="64"/>
      <c r="E462" s="65"/>
    </row>
    <row r="463" spans="2:5" ht="15.75" customHeight="1" x14ac:dyDescent="0.25">
      <c r="B463" s="75"/>
      <c r="C463" s="63"/>
      <c r="D463" s="64"/>
      <c r="E463" s="65"/>
    </row>
    <row r="464" spans="2:5" ht="15.75" customHeight="1" x14ac:dyDescent="0.25">
      <c r="B464" s="75"/>
      <c r="C464" s="63"/>
      <c r="D464" s="64"/>
      <c r="E464" s="65"/>
    </row>
    <row r="465" spans="2:5" ht="15.75" customHeight="1" x14ac:dyDescent="0.25">
      <c r="B465" s="75"/>
      <c r="C465" s="63"/>
      <c r="D465" s="64"/>
      <c r="E465" s="65"/>
    </row>
    <row r="466" spans="2:5" ht="15.75" customHeight="1" x14ac:dyDescent="0.25">
      <c r="B466" s="75"/>
      <c r="C466" s="63"/>
      <c r="D466" s="64"/>
      <c r="E466" s="65"/>
    </row>
    <row r="467" spans="2:5" ht="15.75" customHeight="1" x14ac:dyDescent="0.25">
      <c r="B467" s="75"/>
      <c r="C467" s="63"/>
      <c r="D467" s="64"/>
      <c r="E467" s="65"/>
    </row>
    <row r="468" spans="2:5" ht="15.75" customHeight="1" x14ac:dyDescent="0.25">
      <c r="B468" s="75"/>
      <c r="C468" s="63"/>
      <c r="D468" s="64"/>
      <c r="E468" s="65"/>
    </row>
    <row r="469" spans="2:5" ht="15.75" customHeight="1" x14ac:dyDescent="0.25">
      <c r="B469" s="75"/>
      <c r="C469" s="63"/>
      <c r="D469" s="64"/>
      <c r="E469" s="65"/>
    </row>
    <row r="470" spans="2:5" ht="15.75" customHeight="1" x14ac:dyDescent="0.25">
      <c r="B470" s="75"/>
      <c r="C470" s="63"/>
      <c r="D470" s="64"/>
      <c r="E470" s="65"/>
    </row>
    <row r="471" spans="2:5" ht="15.75" customHeight="1" x14ac:dyDescent="0.25">
      <c r="B471" s="75"/>
      <c r="C471" s="63"/>
      <c r="D471" s="64"/>
      <c r="E471" s="65"/>
    </row>
    <row r="472" spans="2:5" ht="15.75" customHeight="1" x14ac:dyDescent="0.25">
      <c r="B472" s="75"/>
      <c r="C472" s="63"/>
      <c r="D472" s="64"/>
      <c r="E472" s="65"/>
    </row>
    <row r="473" spans="2:5" ht="15.75" customHeight="1" x14ac:dyDescent="0.25">
      <c r="B473" s="75"/>
      <c r="C473" s="63"/>
      <c r="D473" s="64"/>
      <c r="E473" s="65"/>
    </row>
    <row r="474" spans="2:5" ht="15.75" customHeight="1" x14ac:dyDescent="0.25">
      <c r="B474" s="75"/>
      <c r="C474" s="63"/>
      <c r="D474" s="64"/>
      <c r="E474" s="65"/>
    </row>
    <row r="475" spans="2:5" ht="15.75" customHeight="1" x14ac:dyDescent="0.25">
      <c r="B475" s="75"/>
      <c r="C475" s="63"/>
      <c r="D475" s="64"/>
      <c r="E475" s="65"/>
    </row>
    <row r="476" spans="2:5" ht="15.75" customHeight="1" x14ac:dyDescent="0.25">
      <c r="B476" s="75"/>
      <c r="C476" s="63"/>
      <c r="D476" s="64"/>
      <c r="E476" s="65"/>
    </row>
    <row r="477" spans="2:5" ht="15.75" customHeight="1" x14ac:dyDescent="0.25">
      <c r="B477" s="75"/>
      <c r="C477" s="63"/>
      <c r="D477" s="64"/>
      <c r="E477" s="65"/>
    </row>
    <row r="478" spans="2:5" ht="15.75" customHeight="1" x14ac:dyDescent="0.25">
      <c r="B478" s="75"/>
      <c r="C478" s="63"/>
      <c r="D478" s="64"/>
      <c r="E478" s="65"/>
    </row>
    <row r="479" spans="2:5" ht="15.75" customHeight="1" x14ac:dyDescent="0.25">
      <c r="B479" s="75"/>
      <c r="C479" s="63"/>
      <c r="D479" s="64"/>
      <c r="E479" s="65"/>
    </row>
    <row r="480" spans="2:5" ht="15.75" customHeight="1" x14ac:dyDescent="0.25">
      <c r="B480" s="75"/>
      <c r="C480" s="63"/>
      <c r="D480" s="64"/>
      <c r="E480" s="65"/>
    </row>
    <row r="481" spans="2:5" ht="15.75" customHeight="1" x14ac:dyDescent="0.25">
      <c r="B481" s="75"/>
      <c r="C481" s="63"/>
      <c r="D481" s="64"/>
      <c r="E481" s="65"/>
    </row>
    <row r="482" spans="2:5" ht="15.75" customHeight="1" x14ac:dyDescent="0.25">
      <c r="B482" s="75"/>
      <c r="C482" s="63"/>
      <c r="D482" s="64"/>
      <c r="E482" s="65"/>
    </row>
    <row r="483" spans="2:5" ht="15.75" customHeight="1" x14ac:dyDescent="0.25">
      <c r="B483" s="75"/>
      <c r="C483" s="63"/>
      <c r="D483" s="64"/>
      <c r="E483" s="65"/>
    </row>
    <row r="484" spans="2:5" ht="15.75" customHeight="1" x14ac:dyDescent="0.25">
      <c r="B484" s="75"/>
      <c r="C484" s="63"/>
      <c r="D484" s="64"/>
      <c r="E484" s="65"/>
    </row>
    <row r="485" spans="2:5" ht="15.75" customHeight="1" x14ac:dyDescent="0.25">
      <c r="B485" s="75"/>
      <c r="C485" s="63"/>
      <c r="D485" s="64"/>
      <c r="E485" s="65"/>
    </row>
    <row r="486" spans="2:5" ht="15.75" customHeight="1" x14ac:dyDescent="0.25">
      <c r="B486" s="75"/>
      <c r="C486" s="63"/>
      <c r="D486" s="64"/>
      <c r="E486" s="65"/>
    </row>
    <row r="487" spans="2:5" ht="15.75" customHeight="1" x14ac:dyDescent="0.25">
      <c r="B487" s="75"/>
      <c r="C487" s="63"/>
      <c r="D487" s="64"/>
      <c r="E487" s="65"/>
    </row>
    <row r="488" spans="2:5" ht="15.75" customHeight="1" x14ac:dyDescent="0.25">
      <c r="B488" s="75"/>
      <c r="C488" s="63"/>
      <c r="D488" s="64"/>
      <c r="E488" s="65"/>
    </row>
    <row r="489" spans="2:5" ht="15.75" customHeight="1" x14ac:dyDescent="0.25">
      <c r="B489" s="75"/>
      <c r="C489" s="63"/>
      <c r="D489" s="64"/>
      <c r="E489" s="65"/>
    </row>
    <row r="490" spans="2:5" ht="15.75" customHeight="1" x14ac:dyDescent="0.25">
      <c r="B490" s="75"/>
      <c r="C490" s="63"/>
      <c r="D490" s="64"/>
      <c r="E490" s="65"/>
    </row>
    <row r="491" spans="2:5" ht="15.75" customHeight="1" x14ac:dyDescent="0.25">
      <c r="B491" s="75"/>
      <c r="C491" s="63"/>
      <c r="D491" s="64"/>
      <c r="E491" s="65"/>
    </row>
    <row r="492" spans="2:5" ht="15.75" customHeight="1" x14ac:dyDescent="0.25">
      <c r="B492" s="75"/>
      <c r="C492" s="63"/>
      <c r="D492" s="64"/>
      <c r="E492" s="65"/>
    </row>
    <row r="493" spans="2:5" ht="15.75" customHeight="1" x14ac:dyDescent="0.25">
      <c r="B493" s="75"/>
      <c r="C493" s="63"/>
      <c r="D493" s="64"/>
      <c r="E493" s="65"/>
    </row>
    <row r="494" spans="2:5" ht="15.75" customHeight="1" x14ac:dyDescent="0.25">
      <c r="B494" s="75"/>
      <c r="C494" s="63"/>
      <c r="D494" s="64"/>
      <c r="E494" s="65"/>
    </row>
    <row r="495" spans="2:5" ht="15.75" customHeight="1" x14ac:dyDescent="0.25">
      <c r="B495" s="75"/>
      <c r="C495" s="63"/>
      <c r="D495" s="64"/>
      <c r="E495" s="65"/>
    </row>
    <row r="496" spans="2:5" ht="15.75" customHeight="1" x14ac:dyDescent="0.25">
      <c r="B496" s="75"/>
      <c r="C496" s="63"/>
      <c r="D496" s="64"/>
      <c r="E496" s="65"/>
    </row>
    <row r="497" spans="2:5" ht="15.75" customHeight="1" x14ac:dyDescent="0.25">
      <c r="B497" s="75"/>
      <c r="C497" s="63"/>
      <c r="D497" s="64"/>
      <c r="E497" s="65"/>
    </row>
    <row r="498" spans="2:5" ht="15.75" customHeight="1" x14ac:dyDescent="0.25">
      <c r="B498" s="75"/>
      <c r="C498" s="63"/>
      <c r="D498" s="64"/>
      <c r="E498" s="65"/>
    </row>
    <row r="499" spans="2:5" ht="15.75" customHeight="1" x14ac:dyDescent="0.25">
      <c r="B499" s="75"/>
      <c r="C499" s="63"/>
      <c r="D499" s="64"/>
      <c r="E499" s="65"/>
    </row>
    <row r="500" spans="2:5" ht="15.75" customHeight="1" x14ac:dyDescent="0.25">
      <c r="B500" s="75"/>
      <c r="C500" s="63"/>
      <c r="D500" s="64"/>
      <c r="E500" s="65"/>
    </row>
    <row r="501" spans="2:5" ht="15.75" customHeight="1" x14ac:dyDescent="0.25">
      <c r="B501" s="75"/>
      <c r="C501" s="63"/>
      <c r="D501" s="64"/>
      <c r="E501" s="65"/>
    </row>
    <row r="502" spans="2:5" ht="15.75" customHeight="1" x14ac:dyDescent="0.25">
      <c r="B502" s="75"/>
      <c r="C502" s="63"/>
      <c r="D502" s="64"/>
      <c r="E502" s="65"/>
    </row>
    <row r="503" spans="2:5" ht="15.75" customHeight="1" x14ac:dyDescent="0.25">
      <c r="B503" s="75"/>
      <c r="C503" s="63"/>
      <c r="D503" s="64"/>
      <c r="E503" s="65"/>
    </row>
    <row r="504" spans="2:5" ht="15.75" customHeight="1" x14ac:dyDescent="0.25">
      <c r="B504" s="75"/>
      <c r="C504" s="63"/>
      <c r="D504" s="64"/>
      <c r="E504" s="65"/>
    </row>
    <row r="505" spans="2:5" ht="15.75" customHeight="1" x14ac:dyDescent="0.25">
      <c r="B505" s="75"/>
      <c r="C505" s="63"/>
      <c r="D505" s="64"/>
      <c r="E505" s="65"/>
    </row>
    <row r="506" spans="2:5" ht="15.75" customHeight="1" x14ac:dyDescent="0.25">
      <c r="B506" s="75"/>
      <c r="C506" s="63"/>
      <c r="D506" s="64"/>
      <c r="E506" s="65"/>
    </row>
    <row r="507" spans="2:5" ht="15.75" customHeight="1" x14ac:dyDescent="0.25">
      <c r="B507" s="75"/>
      <c r="C507" s="63"/>
      <c r="D507" s="64"/>
      <c r="E507" s="65"/>
    </row>
    <row r="508" spans="2:5" ht="15.75" customHeight="1" x14ac:dyDescent="0.25">
      <c r="B508" s="75"/>
      <c r="C508" s="63"/>
      <c r="D508" s="64"/>
      <c r="E508" s="65"/>
    </row>
    <row r="509" spans="2:5" ht="15.75" customHeight="1" x14ac:dyDescent="0.25">
      <c r="B509" s="75"/>
      <c r="C509" s="63"/>
      <c r="D509" s="64"/>
      <c r="E509" s="65"/>
    </row>
    <row r="510" spans="2:5" ht="15.75" customHeight="1" x14ac:dyDescent="0.25">
      <c r="B510" s="75"/>
      <c r="C510" s="63"/>
      <c r="D510" s="64"/>
      <c r="E510" s="65"/>
    </row>
    <row r="511" spans="2:5" ht="15.75" customHeight="1" x14ac:dyDescent="0.25">
      <c r="B511" s="75"/>
      <c r="C511" s="63"/>
      <c r="D511" s="64"/>
      <c r="E511" s="65"/>
    </row>
    <row r="512" spans="2:5" ht="15.75" customHeight="1" x14ac:dyDescent="0.25">
      <c r="B512" s="75"/>
      <c r="C512" s="63"/>
      <c r="D512" s="64"/>
      <c r="E512" s="65"/>
    </row>
    <row r="513" spans="2:5" ht="15.75" customHeight="1" x14ac:dyDescent="0.25">
      <c r="B513" s="75"/>
      <c r="C513" s="63"/>
      <c r="D513" s="64"/>
      <c r="E513" s="65"/>
    </row>
    <row r="514" spans="2:5" ht="15.75" customHeight="1" x14ac:dyDescent="0.25">
      <c r="B514" s="75"/>
      <c r="C514" s="63"/>
      <c r="D514" s="64"/>
      <c r="E514" s="65"/>
    </row>
    <row r="515" spans="2:5" ht="15.75" customHeight="1" x14ac:dyDescent="0.25">
      <c r="B515" s="75"/>
      <c r="C515" s="63"/>
      <c r="D515" s="64"/>
      <c r="E515" s="65"/>
    </row>
    <row r="516" spans="2:5" ht="15.75" customHeight="1" x14ac:dyDescent="0.25">
      <c r="B516" s="75"/>
      <c r="C516" s="63"/>
      <c r="D516" s="64"/>
      <c r="E516" s="65"/>
    </row>
    <row r="517" spans="2:5" ht="15.75" customHeight="1" x14ac:dyDescent="0.25">
      <c r="B517" s="75"/>
      <c r="C517" s="63"/>
      <c r="D517" s="64"/>
      <c r="E517" s="65"/>
    </row>
    <row r="518" spans="2:5" ht="15.75" customHeight="1" x14ac:dyDescent="0.25">
      <c r="B518" s="75"/>
      <c r="C518" s="63"/>
      <c r="D518" s="64"/>
      <c r="E518" s="65"/>
    </row>
    <row r="519" spans="2:5" ht="15.75" customHeight="1" x14ac:dyDescent="0.25">
      <c r="B519" s="75"/>
      <c r="C519" s="63"/>
      <c r="D519" s="64"/>
      <c r="E519" s="65"/>
    </row>
    <row r="520" spans="2:5" ht="15.75" customHeight="1" x14ac:dyDescent="0.25">
      <c r="B520" s="75"/>
      <c r="C520" s="63"/>
      <c r="D520" s="64"/>
      <c r="E520" s="65"/>
    </row>
    <row r="521" spans="2:5" ht="15.75" customHeight="1" x14ac:dyDescent="0.25">
      <c r="B521" s="75"/>
      <c r="C521" s="63"/>
      <c r="D521" s="64"/>
      <c r="E521" s="65"/>
    </row>
    <row r="522" spans="2:5" ht="15.75" customHeight="1" x14ac:dyDescent="0.25">
      <c r="B522" s="75"/>
      <c r="C522" s="63"/>
      <c r="D522" s="64"/>
      <c r="E522" s="65"/>
    </row>
    <row r="523" spans="2:5" ht="15.75" customHeight="1" x14ac:dyDescent="0.25">
      <c r="B523" s="75"/>
      <c r="C523" s="63"/>
      <c r="D523" s="64"/>
      <c r="E523" s="65"/>
    </row>
    <row r="524" spans="2:5" ht="15.75" customHeight="1" x14ac:dyDescent="0.25">
      <c r="B524" s="75"/>
      <c r="C524" s="63"/>
      <c r="D524" s="64"/>
      <c r="E524" s="65"/>
    </row>
    <row r="525" spans="2:5" ht="15.75" customHeight="1" x14ac:dyDescent="0.25">
      <c r="B525" s="75"/>
      <c r="C525" s="63"/>
      <c r="D525" s="64"/>
      <c r="E525" s="65"/>
    </row>
    <row r="526" spans="2:5" ht="15.75" customHeight="1" x14ac:dyDescent="0.25">
      <c r="B526" s="75"/>
      <c r="C526" s="63"/>
      <c r="D526" s="64"/>
      <c r="E526" s="65"/>
    </row>
    <row r="527" spans="2:5" ht="15.75" customHeight="1" x14ac:dyDescent="0.25">
      <c r="B527" s="75"/>
      <c r="C527" s="63"/>
      <c r="D527" s="64"/>
      <c r="E527" s="65"/>
    </row>
    <row r="528" spans="2:5" ht="15.75" customHeight="1" x14ac:dyDescent="0.25">
      <c r="B528" s="75"/>
      <c r="C528" s="63"/>
      <c r="D528" s="64"/>
      <c r="E528" s="65"/>
    </row>
    <row r="529" spans="2:5" ht="15.75" customHeight="1" x14ac:dyDescent="0.25">
      <c r="B529" s="75"/>
      <c r="C529" s="63"/>
      <c r="D529" s="64"/>
      <c r="E529" s="65"/>
    </row>
    <row r="530" spans="2:5" ht="15.75" customHeight="1" x14ac:dyDescent="0.25">
      <c r="B530" s="75"/>
      <c r="C530" s="63"/>
      <c r="D530" s="64"/>
      <c r="E530" s="65"/>
    </row>
    <row r="531" spans="2:5" ht="15.75" customHeight="1" x14ac:dyDescent="0.25">
      <c r="B531" s="75"/>
      <c r="C531" s="63"/>
      <c r="D531" s="64"/>
      <c r="E531" s="65"/>
    </row>
    <row r="532" spans="2:5" ht="15.75" customHeight="1" x14ac:dyDescent="0.25">
      <c r="B532" s="75"/>
      <c r="C532" s="63"/>
      <c r="D532" s="64"/>
      <c r="E532" s="65"/>
    </row>
    <row r="533" spans="2:5" ht="15.75" customHeight="1" x14ac:dyDescent="0.25">
      <c r="B533" s="75"/>
      <c r="C533" s="63"/>
      <c r="D533" s="64"/>
      <c r="E533" s="65"/>
    </row>
    <row r="534" spans="2:5" ht="15.75" customHeight="1" x14ac:dyDescent="0.25">
      <c r="B534" s="75"/>
      <c r="C534" s="63"/>
      <c r="D534" s="64"/>
      <c r="E534" s="65"/>
    </row>
    <row r="535" spans="2:5" ht="15.75" customHeight="1" x14ac:dyDescent="0.25">
      <c r="B535" s="75"/>
      <c r="C535" s="63"/>
      <c r="D535" s="64"/>
      <c r="E535" s="65"/>
    </row>
    <row r="536" spans="2:5" ht="15.75" customHeight="1" x14ac:dyDescent="0.25">
      <c r="B536" s="75"/>
      <c r="C536" s="63"/>
      <c r="D536" s="64"/>
      <c r="E536" s="65"/>
    </row>
    <row r="537" spans="2:5" ht="15.75" customHeight="1" x14ac:dyDescent="0.25">
      <c r="B537" s="75"/>
      <c r="C537" s="63"/>
      <c r="D537" s="64"/>
      <c r="E537" s="65"/>
    </row>
    <row r="538" spans="2:5" ht="15.75" customHeight="1" x14ac:dyDescent="0.25">
      <c r="B538" s="75"/>
      <c r="C538" s="63"/>
      <c r="D538" s="64"/>
      <c r="E538" s="65"/>
    </row>
    <row r="539" spans="2:5" ht="15.75" customHeight="1" x14ac:dyDescent="0.25">
      <c r="B539" s="75"/>
      <c r="C539" s="63"/>
      <c r="D539" s="64"/>
      <c r="E539" s="65"/>
    </row>
    <row r="540" spans="2:5" ht="15.75" customHeight="1" x14ac:dyDescent="0.25">
      <c r="B540" s="75"/>
      <c r="C540" s="63"/>
      <c r="D540" s="64"/>
      <c r="E540" s="65"/>
    </row>
    <row r="541" spans="2:5" ht="15.75" customHeight="1" x14ac:dyDescent="0.25">
      <c r="B541" s="75"/>
      <c r="C541" s="63"/>
      <c r="D541" s="64"/>
      <c r="E541" s="65"/>
    </row>
    <row r="542" spans="2:5" ht="15.75" customHeight="1" x14ac:dyDescent="0.25">
      <c r="B542" s="75"/>
      <c r="C542" s="63"/>
      <c r="D542" s="64"/>
      <c r="E542" s="65"/>
    </row>
    <row r="543" spans="2:5" ht="15.75" customHeight="1" x14ac:dyDescent="0.25">
      <c r="B543" s="75"/>
      <c r="C543" s="63"/>
      <c r="D543" s="64"/>
      <c r="E543" s="65"/>
    </row>
    <row r="544" spans="2:5" ht="15.75" customHeight="1" x14ac:dyDescent="0.25">
      <c r="B544" s="75"/>
      <c r="C544" s="63"/>
      <c r="D544" s="64"/>
      <c r="E544" s="65"/>
    </row>
    <row r="545" spans="2:5" ht="15.75" customHeight="1" x14ac:dyDescent="0.25">
      <c r="B545" s="75"/>
      <c r="C545" s="63"/>
      <c r="D545" s="64"/>
      <c r="E545" s="65"/>
    </row>
    <row r="546" spans="2:5" ht="15.75" customHeight="1" x14ac:dyDescent="0.25">
      <c r="B546" s="75"/>
      <c r="C546" s="63"/>
      <c r="D546" s="64"/>
      <c r="E546" s="65"/>
    </row>
    <row r="547" spans="2:5" ht="15.75" customHeight="1" x14ac:dyDescent="0.25">
      <c r="B547" s="75"/>
      <c r="C547" s="63"/>
      <c r="D547" s="64"/>
      <c r="E547" s="65"/>
    </row>
    <row r="548" spans="2:5" ht="15.75" customHeight="1" x14ac:dyDescent="0.25">
      <c r="B548" s="75"/>
      <c r="C548" s="63"/>
      <c r="D548" s="64"/>
      <c r="E548" s="65"/>
    </row>
    <row r="549" spans="2:5" ht="15.75" customHeight="1" x14ac:dyDescent="0.25">
      <c r="B549" s="75"/>
      <c r="C549" s="63"/>
      <c r="D549" s="64"/>
      <c r="E549" s="65"/>
    </row>
    <row r="550" spans="2:5" ht="15.75" customHeight="1" x14ac:dyDescent="0.25">
      <c r="B550" s="75"/>
      <c r="C550" s="63"/>
      <c r="D550" s="64"/>
      <c r="E550" s="65"/>
    </row>
    <row r="551" spans="2:5" ht="15.75" customHeight="1" x14ac:dyDescent="0.25">
      <c r="B551" s="75"/>
      <c r="C551" s="63"/>
      <c r="D551" s="64"/>
      <c r="E551" s="65"/>
    </row>
    <row r="552" spans="2:5" ht="15.75" customHeight="1" x14ac:dyDescent="0.25">
      <c r="B552" s="75"/>
      <c r="C552" s="63"/>
      <c r="D552" s="64"/>
      <c r="E552" s="65"/>
    </row>
    <row r="553" spans="2:5" ht="15.75" customHeight="1" x14ac:dyDescent="0.25">
      <c r="B553" s="75"/>
      <c r="C553" s="63"/>
      <c r="D553" s="64"/>
      <c r="E553" s="65"/>
    </row>
    <row r="554" spans="2:5" ht="15.75" customHeight="1" x14ac:dyDescent="0.25">
      <c r="B554" s="75"/>
      <c r="C554" s="63"/>
      <c r="D554" s="64"/>
      <c r="E554" s="65"/>
    </row>
    <row r="555" spans="2:5" ht="15.75" customHeight="1" x14ac:dyDescent="0.25">
      <c r="B555" s="75"/>
      <c r="C555" s="63"/>
      <c r="D555" s="64"/>
      <c r="E555" s="65"/>
    </row>
    <row r="556" spans="2:5" ht="15.75" customHeight="1" x14ac:dyDescent="0.25">
      <c r="B556" s="75"/>
      <c r="C556" s="63"/>
      <c r="D556" s="64"/>
      <c r="E556" s="65"/>
    </row>
    <row r="557" spans="2:5" ht="15.75" customHeight="1" x14ac:dyDescent="0.25">
      <c r="B557" s="75"/>
      <c r="C557" s="63"/>
      <c r="D557" s="64"/>
      <c r="E557" s="65"/>
    </row>
    <row r="558" spans="2:5" ht="15.75" customHeight="1" x14ac:dyDescent="0.25">
      <c r="B558" s="75"/>
      <c r="C558" s="63"/>
      <c r="D558" s="64"/>
      <c r="E558" s="65"/>
    </row>
    <row r="559" spans="2:5" ht="15.75" customHeight="1" x14ac:dyDescent="0.25">
      <c r="B559" s="75"/>
      <c r="C559" s="63"/>
      <c r="D559" s="64"/>
      <c r="E559" s="65"/>
    </row>
    <row r="560" spans="2:5" ht="15.75" customHeight="1" x14ac:dyDescent="0.25">
      <c r="B560" s="75"/>
      <c r="C560" s="63"/>
      <c r="D560" s="64"/>
      <c r="E560" s="65"/>
    </row>
    <row r="561" spans="2:5" ht="15.75" customHeight="1" x14ac:dyDescent="0.25">
      <c r="B561" s="75"/>
      <c r="C561" s="63"/>
      <c r="D561" s="64"/>
      <c r="E561" s="65"/>
    </row>
    <row r="562" spans="2:5" ht="15.75" customHeight="1" x14ac:dyDescent="0.25">
      <c r="B562" s="75"/>
      <c r="C562" s="63"/>
      <c r="D562" s="64"/>
      <c r="E562" s="65"/>
    </row>
    <row r="563" spans="2:5" ht="15.75" customHeight="1" x14ac:dyDescent="0.25">
      <c r="B563" s="75"/>
      <c r="C563" s="63"/>
      <c r="D563" s="64"/>
      <c r="E563" s="65"/>
    </row>
    <row r="564" spans="2:5" ht="15.75" customHeight="1" x14ac:dyDescent="0.25">
      <c r="B564" s="75"/>
      <c r="C564" s="63"/>
      <c r="D564" s="64"/>
      <c r="E564" s="65"/>
    </row>
    <row r="565" spans="2:5" ht="15.75" customHeight="1" x14ac:dyDescent="0.25">
      <c r="B565" s="75"/>
      <c r="C565" s="63"/>
      <c r="D565" s="64"/>
      <c r="E565" s="65"/>
    </row>
    <row r="566" spans="2:5" ht="15.75" customHeight="1" x14ac:dyDescent="0.25">
      <c r="B566" s="75"/>
      <c r="C566" s="63"/>
      <c r="D566" s="64"/>
      <c r="E566" s="65"/>
    </row>
    <row r="567" spans="2:5" ht="15.75" customHeight="1" x14ac:dyDescent="0.25">
      <c r="B567" s="75"/>
      <c r="C567" s="63"/>
      <c r="D567" s="64"/>
      <c r="E567" s="65"/>
    </row>
    <row r="568" spans="2:5" ht="15.75" customHeight="1" x14ac:dyDescent="0.25">
      <c r="B568" s="75"/>
      <c r="C568" s="63"/>
      <c r="D568" s="64"/>
      <c r="E568" s="65"/>
    </row>
    <row r="569" spans="2:5" ht="15.75" customHeight="1" x14ac:dyDescent="0.25">
      <c r="B569" s="75"/>
      <c r="C569" s="63"/>
      <c r="D569" s="64"/>
      <c r="E569" s="65"/>
    </row>
    <row r="570" spans="2:5" ht="15.75" customHeight="1" x14ac:dyDescent="0.25">
      <c r="B570" s="75"/>
      <c r="C570" s="63"/>
      <c r="D570" s="64"/>
      <c r="E570" s="65"/>
    </row>
    <row r="571" spans="2:5" ht="15.75" customHeight="1" x14ac:dyDescent="0.25">
      <c r="B571" s="75"/>
      <c r="C571" s="63"/>
      <c r="D571" s="64"/>
      <c r="E571" s="65"/>
    </row>
    <row r="572" spans="2:5" ht="15.75" customHeight="1" x14ac:dyDescent="0.25">
      <c r="B572" s="75"/>
      <c r="C572" s="63"/>
      <c r="D572" s="64"/>
      <c r="E572" s="65"/>
    </row>
    <row r="573" spans="2:5" ht="15.75" customHeight="1" x14ac:dyDescent="0.25">
      <c r="B573" s="75"/>
      <c r="C573" s="63"/>
      <c r="D573" s="64"/>
      <c r="E573" s="65"/>
    </row>
    <row r="574" spans="2:5" ht="15.75" customHeight="1" x14ac:dyDescent="0.25">
      <c r="B574" s="75"/>
      <c r="C574" s="63"/>
      <c r="D574" s="64"/>
      <c r="E574" s="65"/>
    </row>
    <row r="575" spans="2:5" ht="15.75" customHeight="1" x14ac:dyDescent="0.25">
      <c r="B575" s="75"/>
      <c r="C575" s="63"/>
      <c r="D575" s="64"/>
      <c r="E575" s="65"/>
    </row>
    <row r="576" spans="2:5" ht="15.75" customHeight="1" x14ac:dyDescent="0.25">
      <c r="B576" s="75"/>
      <c r="C576" s="63"/>
      <c r="D576" s="64"/>
      <c r="E576" s="65"/>
    </row>
    <row r="577" spans="2:5" ht="15.75" customHeight="1" x14ac:dyDescent="0.25">
      <c r="B577" s="75"/>
      <c r="C577" s="63"/>
      <c r="D577" s="64"/>
      <c r="E577" s="65"/>
    </row>
    <row r="578" spans="2:5" ht="15.75" customHeight="1" x14ac:dyDescent="0.25">
      <c r="B578" s="75"/>
      <c r="C578" s="63"/>
      <c r="D578" s="64"/>
      <c r="E578" s="65"/>
    </row>
    <row r="579" spans="2:5" ht="15.75" customHeight="1" x14ac:dyDescent="0.25">
      <c r="B579" s="75"/>
      <c r="C579" s="63"/>
      <c r="D579" s="64"/>
      <c r="E579" s="65"/>
    </row>
    <row r="580" spans="2:5" ht="15.75" customHeight="1" x14ac:dyDescent="0.25">
      <c r="B580" s="75"/>
      <c r="C580" s="63"/>
      <c r="D580" s="64"/>
      <c r="E580" s="65"/>
    </row>
    <row r="581" spans="2:5" ht="15.75" customHeight="1" x14ac:dyDescent="0.25">
      <c r="B581" s="75"/>
      <c r="C581" s="63"/>
      <c r="D581" s="64"/>
      <c r="E581" s="65"/>
    </row>
    <row r="582" spans="2:5" ht="15.75" customHeight="1" x14ac:dyDescent="0.25">
      <c r="B582" s="75"/>
      <c r="C582" s="63"/>
      <c r="D582" s="64"/>
      <c r="E582" s="65"/>
    </row>
    <row r="583" spans="2:5" ht="15.75" customHeight="1" x14ac:dyDescent="0.25">
      <c r="B583" s="75"/>
      <c r="C583" s="63"/>
      <c r="D583" s="64"/>
      <c r="E583" s="65"/>
    </row>
    <row r="584" spans="2:5" ht="15.75" customHeight="1" x14ac:dyDescent="0.25">
      <c r="B584" s="75"/>
      <c r="C584" s="63"/>
      <c r="D584" s="64"/>
      <c r="E584" s="65"/>
    </row>
    <row r="585" spans="2:5" ht="15.75" customHeight="1" x14ac:dyDescent="0.25">
      <c r="B585" s="75"/>
      <c r="C585" s="63"/>
      <c r="D585" s="64"/>
      <c r="E585" s="65"/>
    </row>
    <row r="586" spans="2:5" ht="15.75" customHeight="1" x14ac:dyDescent="0.25">
      <c r="B586" s="75"/>
      <c r="C586" s="63"/>
      <c r="D586" s="64"/>
      <c r="E586" s="65"/>
    </row>
    <row r="587" spans="2:5" ht="15.75" customHeight="1" x14ac:dyDescent="0.25">
      <c r="B587" s="75"/>
      <c r="C587" s="63"/>
      <c r="D587" s="64"/>
      <c r="E587" s="65"/>
    </row>
    <row r="588" spans="2:5" ht="15.75" customHeight="1" x14ac:dyDescent="0.25">
      <c r="B588" s="75"/>
      <c r="C588" s="63"/>
      <c r="D588" s="64"/>
      <c r="E588" s="65"/>
    </row>
    <row r="589" spans="2:5" ht="15.75" customHeight="1" x14ac:dyDescent="0.25">
      <c r="B589" s="75"/>
      <c r="C589" s="63"/>
      <c r="D589" s="64"/>
      <c r="E589" s="65"/>
    </row>
    <row r="590" spans="2:5" ht="15.75" customHeight="1" x14ac:dyDescent="0.25">
      <c r="B590" s="75"/>
      <c r="C590" s="63"/>
      <c r="D590" s="64"/>
      <c r="E590" s="65"/>
    </row>
    <row r="591" spans="2:5" ht="15.75" customHeight="1" x14ac:dyDescent="0.25">
      <c r="B591" s="75"/>
      <c r="C591" s="63"/>
      <c r="D591" s="64"/>
      <c r="E591" s="65"/>
    </row>
    <row r="592" spans="2:5" ht="15.75" customHeight="1" x14ac:dyDescent="0.25">
      <c r="B592" s="75"/>
      <c r="C592" s="63"/>
      <c r="D592" s="64"/>
      <c r="E592" s="65"/>
    </row>
    <row r="593" spans="2:5" ht="15.75" customHeight="1" x14ac:dyDescent="0.25">
      <c r="B593" s="75"/>
      <c r="C593" s="63"/>
      <c r="D593" s="64"/>
      <c r="E593" s="65"/>
    </row>
    <row r="594" spans="2:5" ht="15.75" customHeight="1" x14ac:dyDescent="0.25">
      <c r="B594" s="75"/>
      <c r="C594" s="63"/>
      <c r="D594" s="64"/>
      <c r="E594" s="65"/>
    </row>
    <row r="595" spans="2:5" ht="15.75" customHeight="1" x14ac:dyDescent="0.25">
      <c r="B595" s="75"/>
      <c r="C595" s="63"/>
      <c r="D595" s="64"/>
      <c r="E595" s="65"/>
    </row>
    <row r="596" spans="2:5" ht="15.75" customHeight="1" x14ac:dyDescent="0.25">
      <c r="B596" s="75"/>
      <c r="C596" s="63"/>
      <c r="D596" s="64"/>
      <c r="E596" s="65"/>
    </row>
    <row r="597" spans="2:5" ht="15.75" customHeight="1" x14ac:dyDescent="0.25">
      <c r="B597" s="75"/>
      <c r="C597" s="63"/>
      <c r="D597" s="64"/>
      <c r="E597" s="65"/>
    </row>
    <row r="598" spans="2:5" ht="15.75" customHeight="1" x14ac:dyDescent="0.25">
      <c r="B598" s="75"/>
      <c r="C598" s="63"/>
      <c r="D598" s="64"/>
      <c r="E598" s="65"/>
    </row>
    <row r="599" spans="2:5" ht="15.75" customHeight="1" x14ac:dyDescent="0.25">
      <c r="B599" s="75"/>
      <c r="C599" s="63"/>
      <c r="D599" s="64"/>
      <c r="E599" s="65"/>
    </row>
    <row r="600" spans="2:5" ht="15.75" customHeight="1" x14ac:dyDescent="0.25">
      <c r="B600" s="75"/>
      <c r="C600" s="63"/>
      <c r="D600" s="64"/>
      <c r="E600" s="65"/>
    </row>
    <row r="601" spans="2:5" ht="15.75" customHeight="1" x14ac:dyDescent="0.25">
      <c r="B601" s="75"/>
      <c r="C601" s="63"/>
      <c r="D601" s="64"/>
      <c r="E601" s="65"/>
    </row>
    <row r="602" spans="2:5" ht="15.75" customHeight="1" x14ac:dyDescent="0.25">
      <c r="B602" s="75"/>
      <c r="C602" s="63"/>
      <c r="D602" s="64"/>
      <c r="E602" s="65"/>
    </row>
    <row r="603" spans="2:5" ht="15.75" customHeight="1" x14ac:dyDescent="0.25">
      <c r="B603" s="75"/>
      <c r="C603" s="63"/>
      <c r="D603" s="64"/>
      <c r="E603" s="65"/>
    </row>
    <row r="604" spans="2:5" ht="15.75" customHeight="1" x14ac:dyDescent="0.25">
      <c r="B604" s="75"/>
      <c r="C604" s="63"/>
      <c r="D604" s="64"/>
      <c r="E604" s="65"/>
    </row>
    <row r="605" spans="2:5" ht="15.75" customHeight="1" x14ac:dyDescent="0.25">
      <c r="B605" s="75"/>
      <c r="C605" s="63"/>
      <c r="D605" s="64"/>
      <c r="E605" s="65"/>
    </row>
    <row r="606" spans="2:5" ht="15.75" customHeight="1" x14ac:dyDescent="0.25">
      <c r="B606" s="75"/>
      <c r="C606" s="63"/>
      <c r="D606" s="64"/>
      <c r="E606" s="65"/>
    </row>
    <row r="607" spans="2:5" ht="15.75" customHeight="1" x14ac:dyDescent="0.25">
      <c r="B607" s="75"/>
      <c r="C607" s="63"/>
      <c r="D607" s="64"/>
      <c r="E607" s="65"/>
    </row>
    <row r="608" spans="2:5" ht="15.75" customHeight="1" x14ac:dyDescent="0.25">
      <c r="B608" s="75"/>
      <c r="C608" s="63"/>
      <c r="D608" s="64"/>
      <c r="E608" s="65"/>
    </row>
    <row r="609" spans="2:5" ht="15.75" customHeight="1" x14ac:dyDescent="0.25">
      <c r="B609" s="75"/>
      <c r="C609" s="63"/>
      <c r="D609" s="64"/>
      <c r="E609" s="65"/>
    </row>
    <row r="610" spans="2:5" ht="15.75" customHeight="1" x14ac:dyDescent="0.25">
      <c r="B610" s="75"/>
      <c r="C610" s="63"/>
      <c r="D610" s="64"/>
      <c r="E610" s="65"/>
    </row>
    <row r="611" spans="2:5" ht="15.75" customHeight="1" x14ac:dyDescent="0.25">
      <c r="B611" s="75"/>
      <c r="C611" s="63"/>
      <c r="D611" s="64"/>
      <c r="E611" s="65"/>
    </row>
    <row r="612" spans="2:5" ht="15.75" customHeight="1" x14ac:dyDescent="0.25">
      <c r="B612" s="75"/>
      <c r="C612" s="63"/>
      <c r="D612" s="64"/>
      <c r="E612" s="65"/>
    </row>
    <row r="613" spans="2:5" ht="15.75" customHeight="1" x14ac:dyDescent="0.25">
      <c r="B613" s="75"/>
      <c r="C613" s="63"/>
      <c r="D613" s="64"/>
      <c r="E613" s="65"/>
    </row>
    <row r="614" spans="2:5" ht="15.75" customHeight="1" x14ac:dyDescent="0.25">
      <c r="B614" s="75"/>
      <c r="C614" s="63"/>
      <c r="D614" s="64"/>
      <c r="E614" s="65"/>
    </row>
    <row r="615" spans="2:5" ht="15.75" customHeight="1" x14ac:dyDescent="0.25">
      <c r="B615" s="75"/>
      <c r="C615" s="63"/>
      <c r="D615" s="64"/>
      <c r="E615" s="65"/>
    </row>
    <row r="616" spans="2:5" ht="15.75" customHeight="1" x14ac:dyDescent="0.25">
      <c r="B616" s="75"/>
      <c r="C616" s="63"/>
      <c r="D616" s="64"/>
      <c r="E616" s="65"/>
    </row>
    <row r="617" spans="2:5" ht="15.75" customHeight="1" x14ac:dyDescent="0.25">
      <c r="B617" s="75"/>
      <c r="C617" s="63"/>
      <c r="D617" s="64"/>
      <c r="E617" s="65"/>
    </row>
    <row r="618" spans="2:5" ht="15.75" customHeight="1" x14ac:dyDescent="0.25">
      <c r="B618" s="75"/>
      <c r="C618" s="63"/>
      <c r="D618" s="64"/>
      <c r="E618" s="65"/>
    </row>
    <row r="619" spans="2:5" ht="15.75" customHeight="1" x14ac:dyDescent="0.25">
      <c r="B619" s="75"/>
      <c r="C619" s="63"/>
      <c r="D619" s="64"/>
      <c r="E619" s="65"/>
    </row>
    <row r="620" spans="2:5" ht="15.75" customHeight="1" x14ac:dyDescent="0.25">
      <c r="B620" s="75"/>
      <c r="C620" s="63"/>
      <c r="D620" s="64"/>
      <c r="E620" s="65"/>
    </row>
    <row r="621" spans="2:5" ht="15.75" customHeight="1" x14ac:dyDescent="0.25">
      <c r="B621" s="75"/>
      <c r="C621" s="63"/>
      <c r="D621" s="64"/>
      <c r="E621" s="65"/>
    </row>
    <row r="622" spans="2:5" ht="15.75" customHeight="1" x14ac:dyDescent="0.25">
      <c r="B622" s="75"/>
      <c r="C622" s="63"/>
      <c r="D622" s="64"/>
      <c r="E622" s="65"/>
    </row>
    <row r="623" spans="2:5" ht="15.75" customHeight="1" x14ac:dyDescent="0.25">
      <c r="B623" s="75"/>
      <c r="C623" s="63"/>
      <c r="D623" s="64"/>
      <c r="E623" s="65"/>
    </row>
    <row r="624" spans="2:5" ht="15.75" customHeight="1" x14ac:dyDescent="0.25">
      <c r="B624" s="75"/>
      <c r="C624" s="63"/>
      <c r="D624" s="64"/>
      <c r="E624" s="65"/>
    </row>
    <row r="625" spans="2:5" ht="15.75" customHeight="1" x14ac:dyDescent="0.25">
      <c r="B625" s="75"/>
      <c r="C625" s="63"/>
      <c r="D625" s="64"/>
      <c r="E625" s="65"/>
    </row>
    <row r="626" spans="2:5" ht="15.75" customHeight="1" x14ac:dyDescent="0.25">
      <c r="B626" s="75"/>
      <c r="C626" s="63"/>
      <c r="D626" s="64"/>
      <c r="E626" s="65"/>
    </row>
    <row r="627" spans="2:5" ht="15.75" customHeight="1" x14ac:dyDescent="0.25">
      <c r="B627" s="75"/>
      <c r="C627" s="63"/>
      <c r="D627" s="64"/>
      <c r="E627" s="65"/>
    </row>
    <row r="628" spans="2:5" ht="15.75" customHeight="1" x14ac:dyDescent="0.25">
      <c r="B628" s="75"/>
      <c r="C628" s="63"/>
      <c r="D628" s="64"/>
      <c r="E628" s="65"/>
    </row>
    <row r="629" spans="2:5" ht="15.75" customHeight="1" x14ac:dyDescent="0.25">
      <c r="B629" s="75"/>
      <c r="C629" s="63"/>
      <c r="D629" s="64"/>
      <c r="E629" s="65"/>
    </row>
    <row r="630" spans="2:5" ht="15.75" customHeight="1" x14ac:dyDescent="0.25">
      <c r="B630" s="75"/>
      <c r="C630" s="63"/>
      <c r="D630" s="64"/>
      <c r="E630" s="65"/>
    </row>
    <row r="631" spans="2:5" ht="15.75" customHeight="1" x14ac:dyDescent="0.25">
      <c r="B631" s="75"/>
      <c r="C631" s="63"/>
      <c r="D631" s="64"/>
      <c r="E631" s="65"/>
    </row>
    <row r="632" spans="2:5" ht="15.75" customHeight="1" x14ac:dyDescent="0.25">
      <c r="B632" s="75"/>
      <c r="C632" s="63"/>
      <c r="D632" s="64"/>
      <c r="E632" s="65"/>
    </row>
    <row r="633" spans="2:5" ht="15.75" customHeight="1" x14ac:dyDescent="0.25">
      <c r="B633" s="75"/>
      <c r="C633" s="63"/>
      <c r="D633" s="64"/>
      <c r="E633" s="65"/>
    </row>
    <row r="634" spans="2:5" ht="15.75" customHeight="1" x14ac:dyDescent="0.25">
      <c r="B634" s="75"/>
      <c r="C634" s="63"/>
      <c r="D634" s="64"/>
      <c r="E634" s="65"/>
    </row>
    <row r="635" spans="2:5" ht="15.75" customHeight="1" x14ac:dyDescent="0.25">
      <c r="B635" s="75"/>
      <c r="C635" s="63"/>
      <c r="D635" s="64"/>
      <c r="E635" s="65"/>
    </row>
    <row r="636" spans="2:5" ht="15.75" customHeight="1" x14ac:dyDescent="0.25">
      <c r="B636" s="75"/>
      <c r="C636" s="63"/>
      <c r="D636" s="64"/>
      <c r="E636" s="65"/>
    </row>
    <row r="637" spans="2:5" ht="15.75" customHeight="1" x14ac:dyDescent="0.25">
      <c r="B637" s="75"/>
      <c r="C637" s="63"/>
      <c r="D637" s="64"/>
      <c r="E637" s="65"/>
    </row>
    <row r="638" spans="2:5" ht="15.75" customHeight="1" x14ac:dyDescent="0.25">
      <c r="B638" s="75"/>
      <c r="C638" s="63"/>
      <c r="D638" s="64"/>
      <c r="E638" s="65"/>
    </row>
    <row r="639" spans="2:5" ht="15.75" customHeight="1" x14ac:dyDescent="0.25">
      <c r="B639" s="75"/>
      <c r="C639" s="63"/>
      <c r="D639" s="64"/>
      <c r="E639" s="65"/>
    </row>
    <row r="640" spans="2:5" ht="15.75" customHeight="1" x14ac:dyDescent="0.25">
      <c r="B640" s="75"/>
      <c r="C640" s="63"/>
      <c r="D640" s="64"/>
      <c r="E640" s="65"/>
    </row>
    <row r="641" spans="2:5" ht="15.75" customHeight="1" x14ac:dyDescent="0.25">
      <c r="B641" s="75"/>
      <c r="C641" s="63"/>
      <c r="D641" s="64"/>
      <c r="E641" s="65"/>
    </row>
    <row r="642" spans="2:5" ht="15.75" customHeight="1" x14ac:dyDescent="0.25">
      <c r="B642" s="75"/>
      <c r="C642" s="63"/>
      <c r="D642" s="64"/>
      <c r="E642" s="65"/>
    </row>
    <row r="643" spans="2:5" ht="15.75" customHeight="1" x14ac:dyDescent="0.25">
      <c r="B643" s="75"/>
      <c r="C643" s="63"/>
      <c r="D643" s="64"/>
      <c r="E643" s="65"/>
    </row>
    <row r="644" spans="2:5" ht="15.75" customHeight="1" x14ac:dyDescent="0.25">
      <c r="B644" s="75"/>
      <c r="C644" s="63"/>
      <c r="D644" s="64"/>
      <c r="E644" s="65"/>
    </row>
    <row r="645" spans="2:5" ht="15.75" customHeight="1" x14ac:dyDescent="0.25">
      <c r="B645" s="75"/>
      <c r="C645" s="63"/>
      <c r="D645" s="64"/>
      <c r="E645" s="65"/>
    </row>
    <row r="646" spans="2:5" ht="15.75" customHeight="1" x14ac:dyDescent="0.25">
      <c r="B646" s="75"/>
      <c r="C646" s="63"/>
      <c r="D646" s="64"/>
      <c r="E646" s="65"/>
    </row>
    <row r="647" spans="2:5" ht="15.75" customHeight="1" x14ac:dyDescent="0.25">
      <c r="B647" s="75"/>
      <c r="C647" s="63"/>
      <c r="D647" s="64"/>
      <c r="E647" s="65"/>
    </row>
    <row r="648" spans="2:5" ht="15.75" customHeight="1" x14ac:dyDescent="0.25">
      <c r="B648" s="75"/>
      <c r="C648" s="63"/>
      <c r="D648" s="64"/>
      <c r="E648" s="65"/>
    </row>
    <row r="649" spans="2:5" ht="15.75" customHeight="1" x14ac:dyDescent="0.25">
      <c r="B649" s="75"/>
      <c r="C649" s="63"/>
      <c r="D649" s="64"/>
      <c r="E649" s="65"/>
    </row>
    <row r="650" spans="2:5" ht="15.75" customHeight="1" x14ac:dyDescent="0.25">
      <c r="B650" s="75"/>
      <c r="C650" s="63"/>
      <c r="D650" s="64"/>
      <c r="E650" s="65"/>
    </row>
    <row r="651" spans="2:5" ht="15.75" customHeight="1" x14ac:dyDescent="0.25">
      <c r="B651" s="75"/>
      <c r="C651" s="63"/>
      <c r="D651" s="64"/>
      <c r="E651" s="65"/>
    </row>
    <row r="652" spans="2:5" ht="15.75" customHeight="1" x14ac:dyDescent="0.25">
      <c r="B652" s="75"/>
      <c r="C652" s="63"/>
      <c r="D652" s="64"/>
      <c r="E652" s="65"/>
    </row>
    <row r="653" spans="2:5" ht="15.75" customHeight="1" x14ac:dyDescent="0.25">
      <c r="B653" s="75"/>
      <c r="C653" s="63"/>
      <c r="D653" s="64"/>
      <c r="E653" s="65"/>
    </row>
    <row r="654" spans="2:5" ht="15.75" customHeight="1" x14ac:dyDescent="0.25">
      <c r="B654" s="75"/>
      <c r="C654" s="63"/>
      <c r="D654" s="64"/>
      <c r="E654" s="65"/>
    </row>
    <row r="655" spans="2:5" ht="15.75" customHeight="1" x14ac:dyDescent="0.25">
      <c r="B655" s="75"/>
      <c r="C655" s="63"/>
      <c r="D655" s="64"/>
      <c r="E655" s="65"/>
    </row>
    <row r="656" spans="2:5" ht="15.75" customHeight="1" x14ac:dyDescent="0.25">
      <c r="B656" s="75"/>
      <c r="C656" s="63"/>
      <c r="D656" s="64"/>
      <c r="E656" s="65"/>
    </row>
    <row r="657" spans="2:5" ht="15.75" customHeight="1" x14ac:dyDescent="0.25">
      <c r="B657" s="75"/>
      <c r="C657" s="63"/>
      <c r="D657" s="64"/>
      <c r="E657" s="65"/>
    </row>
    <row r="658" spans="2:5" ht="15.75" customHeight="1" x14ac:dyDescent="0.25">
      <c r="B658" s="75"/>
      <c r="C658" s="63"/>
      <c r="D658" s="64"/>
      <c r="E658" s="65"/>
    </row>
    <row r="659" spans="2:5" ht="15.75" customHeight="1" x14ac:dyDescent="0.25">
      <c r="B659" s="75"/>
      <c r="C659" s="63"/>
      <c r="D659" s="64"/>
      <c r="E659" s="65"/>
    </row>
    <row r="660" spans="2:5" ht="15.75" customHeight="1" x14ac:dyDescent="0.25">
      <c r="B660" s="75"/>
      <c r="C660" s="63"/>
      <c r="D660" s="64"/>
      <c r="E660" s="65"/>
    </row>
    <row r="661" spans="2:5" ht="15.75" customHeight="1" x14ac:dyDescent="0.25">
      <c r="B661" s="75"/>
      <c r="C661" s="63"/>
      <c r="D661" s="64"/>
      <c r="E661" s="65"/>
    </row>
    <row r="662" spans="2:5" ht="15.75" customHeight="1" x14ac:dyDescent="0.25">
      <c r="B662" s="75"/>
      <c r="C662" s="63"/>
      <c r="D662" s="64"/>
      <c r="E662" s="65"/>
    </row>
    <row r="663" spans="2:5" ht="15.75" customHeight="1" x14ac:dyDescent="0.25">
      <c r="B663" s="75"/>
      <c r="C663" s="63"/>
      <c r="D663" s="64"/>
      <c r="E663" s="65"/>
    </row>
    <row r="664" spans="2:5" ht="15.75" customHeight="1" x14ac:dyDescent="0.25">
      <c r="B664" s="75"/>
      <c r="C664" s="63"/>
      <c r="D664" s="64"/>
      <c r="E664" s="65"/>
    </row>
    <row r="665" spans="2:5" ht="15.75" customHeight="1" x14ac:dyDescent="0.25">
      <c r="B665" s="75"/>
      <c r="C665" s="63"/>
      <c r="D665" s="64"/>
      <c r="E665" s="65"/>
    </row>
    <row r="666" spans="2:5" ht="15.75" customHeight="1" x14ac:dyDescent="0.25">
      <c r="B666" s="75"/>
      <c r="C666" s="63"/>
      <c r="D666" s="64"/>
      <c r="E666" s="65"/>
    </row>
    <row r="667" spans="2:5" ht="15.75" customHeight="1" x14ac:dyDescent="0.25">
      <c r="B667" s="75"/>
      <c r="C667" s="63"/>
      <c r="D667" s="64"/>
      <c r="E667" s="65"/>
    </row>
    <row r="668" spans="2:5" ht="15.75" customHeight="1" x14ac:dyDescent="0.25">
      <c r="B668" s="75"/>
      <c r="C668" s="63"/>
      <c r="D668" s="64"/>
      <c r="E668" s="65"/>
    </row>
    <row r="669" spans="2:5" ht="15.75" customHeight="1" x14ac:dyDescent="0.25">
      <c r="B669" s="75"/>
      <c r="C669" s="63"/>
      <c r="D669" s="64"/>
      <c r="E669" s="65"/>
    </row>
    <row r="670" spans="2:5" ht="15.75" customHeight="1" x14ac:dyDescent="0.25">
      <c r="B670" s="75"/>
      <c r="C670" s="63"/>
      <c r="D670" s="64"/>
      <c r="E670" s="65"/>
    </row>
    <row r="671" spans="2:5" ht="15.75" customHeight="1" x14ac:dyDescent="0.25">
      <c r="B671" s="75"/>
      <c r="C671" s="63"/>
      <c r="D671" s="64"/>
      <c r="E671" s="65"/>
    </row>
    <row r="672" spans="2:5" ht="15.75" customHeight="1" x14ac:dyDescent="0.25">
      <c r="B672" s="75"/>
      <c r="C672" s="63"/>
      <c r="D672" s="64"/>
      <c r="E672" s="65"/>
    </row>
    <row r="673" spans="2:5" ht="15.75" customHeight="1" x14ac:dyDescent="0.25">
      <c r="B673" s="75"/>
      <c r="C673" s="63"/>
      <c r="D673" s="64"/>
      <c r="E673" s="65"/>
    </row>
    <row r="674" spans="2:5" ht="15.75" customHeight="1" x14ac:dyDescent="0.25">
      <c r="B674" s="75"/>
      <c r="C674" s="63"/>
      <c r="D674" s="64"/>
      <c r="E674" s="65"/>
    </row>
    <row r="675" spans="2:5" ht="15.75" customHeight="1" x14ac:dyDescent="0.25">
      <c r="B675" s="75"/>
      <c r="C675" s="63"/>
      <c r="D675" s="64"/>
      <c r="E675" s="65"/>
    </row>
    <row r="676" spans="2:5" ht="15.75" customHeight="1" x14ac:dyDescent="0.25">
      <c r="B676" s="75"/>
      <c r="C676" s="63"/>
      <c r="D676" s="64"/>
      <c r="E676" s="65"/>
    </row>
    <row r="677" spans="2:5" ht="15.75" customHeight="1" x14ac:dyDescent="0.25">
      <c r="B677" s="75"/>
      <c r="C677" s="63"/>
      <c r="D677" s="64"/>
      <c r="E677" s="65"/>
    </row>
    <row r="678" spans="2:5" ht="15.75" customHeight="1" x14ac:dyDescent="0.25">
      <c r="B678" s="75"/>
      <c r="C678" s="63"/>
      <c r="D678" s="64"/>
      <c r="E678" s="65"/>
    </row>
    <row r="679" spans="2:5" ht="15.75" customHeight="1" x14ac:dyDescent="0.25">
      <c r="B679" s="75"/>
      <c r="C679" s="63"/>
      <c r="D679" s="64"/>
      <c r="E679" s="65"/>
    </row>
    <row r="680" spans="2:5" ht="15.75" customHeight="1" x14ac:dyDescent="0.25">
      <c r="B680" s="75"/>
      <c r="C680" s="63"/>
      <c r="D680" s="64"/>
      <c r="E680" s="65"/>
    </row>
    <row r="681" spans="2:5" ht="15.75" customHeight="1" x14ac:dyDescent="0.25">
      <c r="B681" s="75"/>
      <c r="C681" s="63"/>
      <c r="D681" s="64"/>
      <c r="E681" s="65"/>
    </row>
    <row r="682" spans="2:5" ht="15.75" customHeight="1" x14ac:dyDescent="0.25">
      <c r="B682" s="75"/>
      <c r="C682" s="63"/>
      <c r="D682" s="64"/>
      <c r="E682" s="65"/>
    </row>
    <row r="683" spans="2:5" ht="15.75" customHeight="1" x14ac:dyDescent="0.25">
      <c r="B683" s="75"/>
      <c r="C683" s="63"/>
      <c r="D683" s="64"/>
      <c r="E683" s="65"/>
    </row>
    <row r="684" spans="2:5" ht="15.75" customHeight="1" x14ac:dyDescent="0.25">
      <c r="B684" s="75"/>
      <c r="C684" s="63"/>
      <c r="D684" s="64"/>
      <c r="E684" s="65"/>
    </row>
    <row r="685" spans="2:5" ht="15.75" customHeight="1" x14ac:dyDescent="0.25">
      <c r="B685" s="75"/>
      <c r="C685" s="63"/>
      <c r="D685" s="64"/>
      <c r="E685" s="65"/>
    </row>
    <row r="686" spans="2:5" ht="15.75" customHeight="1" x14ac:dyDescent="0.25">
      <c r="B686" s="75"/>
      <c r="C686" s="63"/>
      <c r="D686" s="64"/>
      <c r="E686" s="65"/>
    </row>
    <row r="687" spans="2:5" ht="15.75" customHeight="1" x14ac:dyDescent="0.25">
      <c r="B687" s="75"/>
      <c r="C687" s="63"/>
      <c r="D687" s="64"/>
      <c r="E687" s="65"/>
    </row>
    <row r="688" spans="2:5" ht="15.75" customHeight="1" x14ac:dyDescent="0.25">
      <c r="B688" s="75"/>
      <c r="C688" s="63"/>
      <c r="D688" s="64"/>
      <c r="E688" s="65"/>
    </row>
    <row r="689" spans="2:5" ht="15.75" customHeight="1" x14ac:dyDescent="0.25">
      <c r="B689" s="75"/>
      <c r="C689" s="63"/>
      <c r="D689" s="64"/>
      <c r="E689" s="65"/>
    </row>
    <row r="690" spans="2:5" ht="15.75" customHeight="1" x14ac:dyDescent="0.25">
      <c r="B690" s="75"/>
      <c r="C690" s="63"/>
      <c r="D690" s="64"/>
      <c r="E690" s="65"/>
    </row>
    <row r="691" spans="2:5" ht="15.75" customHeight="1" x14ac:dyDescent="0.25">
      <c r="B691" s="75"/>
      <c r="C691" s="63"/>
      <c r="D691" s="64"/>
      <c r="E691" s="65"/>
    </row>
    <row r="692" spans="2:5" ht="15.75" customHeight="1" x14ac:dyDescent="0.25">
      <c r="B692" s="75"/>
      <c r="C692" s="63"/>
      <c r="D692" s="64"/>
      <c r="E692" s="65"/>
    </row>
    <row r="693" spans="2:5" ht="15.75" customHeight="1" x14ac:dyDescent="0.25">
      <c r="B693" s="75"/>
      <c r="C693" s="63"/>
      <c r="D693" s="64"/>
      <c r="E693" s="65"/>
    </row>
    <row r="694" spans="2:5" ht="15.75" customHeight="1" x14ac:dyDescent="0.25">
      <c r="B694" s="75"/>
      <c r="C694" s="63"/>
      <c r="D694" s="64"/>
      <c r="E694" s="65"/>
    </row>
    <row r="695" spans="2:5" ht="15.75" customHeight="1" x14ac:dyDescent="0.25">
      <c r="B695" s="75"/>
      <c r="C695" s="63"/>
      <c r="D695" s="64"/>
      <c r="E695" s="65"/>
    </row>
    <row r="696" spans="2:5" ht="15.75" customHeight="1" x14ac:dyDescent="0.25">
      <c r="B696" s="75"/>
      <c r="C696" s="63"/>
      <c r="D696" s="64"/>
      <c r="E696" s="65"/>
    </row>
    <row r="697" spans="2:5" ht="15.75" customHeight="1" x14ac:dyDescent="0.25">
      <c r="B697" s="75"/>
      <c r="C697" s="63"/>
      <c r="D697" s="64"/>
      <c r="E697" s="65"/>
    </row>
    <row r="698" spans="2:5" ht="15.75" customHeight="1" x14ac:dyDescent="0.25">
      <c r="B698" s="75"/>
      <c r="C698" s="63"/>
      <c r="D698" s="64"/>
      <c r="E698" s="65"/>
    </row>
    <row r="699" spans="2:5" ht="15.75" customHeight="1" x14ac:dyDescent="0.25">
      <c r="B699" s="75"/>
      <c r="C699" s="63"/>
      <c r="D699" s="64"/>
      <c r="E699" s="65"/>
    </row>
    <row r="700" spans="2:5" ht="15.75" customHeight="1" x14ac:dyDescent="0.25">
      <c r="B700" s="75"/>
      <c r="C700" s="63"/>
      <c r="D700" s="64"/>
      <c r="E700" s="65"/>
    </row>
    <row r="701" spans="2:5" ht="15.75" customHeight="1" x14ac:dyDescent="0.25">
      <c r="B701" s="75"/>
      <c r="C701" s="63"/>
      <c r="D701" s="64"/>
      <c r="E701" s="65"/>
    </row>
    <row r="702" spans="2:5" ht="15.75" customHeight="1" x14ac:dyDescent="0.25">
      <c r="B702" s="75"/>
      <c r="C702" s="63"/>
      <c r="D702" s="64"/>
      <c r="E702" s="65"/>
    </row>
    <row r="703" spans="2:5" ht="15.75" customHeight="1" x14ac:dyDescent="0.25">
      <c r="B703" s="75"/>
      <c r="C703" s="63"/>
      <c r="D703" s="64"/>
      <c r="E703" s="65"/>
    </row>
    <row r="704" spans="2:5" ht="15.75" customHeight="1" x14ac:dyDescent="0.25">
      <c r="B704" s="75"/>
      <c r="C704" s="63"/>
      <c r="D704" s="64"/>
      <c r="E704" s="65"/>
    </row>
    <row r="705" spans="2:5" ht="15.75" customHeight="1" x14ac:dyDescent="0.25">
      <c r="B705" s="75"/>
      <c r="C705" s="63"/>
      <c r="D705" s="64"/>
      <c r="E705" s="65"/>
    </row>
    <row r="706" spans="2:5" ht="15.75" customHeight="1" x14ac:dyDescent="0.25">
      <c r="B706" s="75"/>
      <c r="C706" s="63"/>
      <c r="D706" s="64"/>
      <c r="E706" s="65"/>
    </row>
    <row r="707" spans="2:5" ht="15.75" customHeight="1" x14ac:dyDescent="0.25">
      <c r="B707" s="75"/>
      <c r="C707" s="63"/>
      <c r="D707" s="64"/>
      <c r="E707" s="65"/>
    </row>
    <row r="708" spans="2:5" ht="15.75" customHeight="1" x14ac:dyDescent="0.25">
      <c r="B708" s="75"/>
      <c r="C708" s="63"/>
      <c r="D708" s="64"/>
      <c r="E708" s="65"/>
    </row>
    <row r="709" spans="2:5" ht="15.75" customHeight="1" x14ac:dyDescent="0.25">
      <c r="B709" s="75"/>
      <c r="C709" s="63"/>
      <c r="D709" s="64"/>
      <c r="E709" s="65"/>
    </row>
    <row r="710" spans="2:5" ht="15.75" customHeight="1" x14ac:dyDescent="0.25">
      <c r="B710" s="75"/>
      <c r="C710" s="63"/>
      <c r="D710" s="64"/>
      <c r="E710" s="65"/>
    </row>
    <row r="711" spans="2:5" ht="15.75" customHeight="1" x14ac:dyDescent="0.25">
      <c r="B711" s="75"/>
      <c r="C711" s="63"/>
      <c r="D711" s="64"/>
      <c r="E711" s="65"/>
    </row>
    <row r="712" spans="2:5" ht="15.75" customHeight="1" x14ac:dyDescent="0.25">
      <c r="B712" s="75"/>
      <c r="C712" s="63"/>
      <c r="D712" s="64"/>
      <c r="E712" s="65"/>
    </row>
    <row r="713" spans="2:5" ht="15.75" customHeight="1" x14ac:dyDescent="0.25">
      <c r="B713" s="75"/>
      <c r="C713" s="63"/>
      <c r="D713" s="64"/>
      <c r="E713" s="65"/>
    </row>
    <row r="714" spans="2:5" ht="15.75" customHeight="1" x14ac:dyDescent="0.25">
      <c r="B714" s="75"/>
      <c r="C714" s="63"/>
      <c r="D714" s="64"/>
      <c r="E714" s="65"/>
    </row>
    <row r="715" spans="2:5" ht="15.75" customHeight="1" x14ac:dyDescent="0.25">
      <c r="B715" s="75"/>
      <c r="C715" s="63"/>
      <c r="D715" s="64"/>
      <c r="E715" s="65"/>
    </row>
    <row r="716" spans="2:5" ht="15.75" customHeight="1" x14ac:dyDescent="0.25">
      <c r="B716" s="75"/>
      <c r="C716" s="63"/>
      <c r="D716" s="64"/>
      <c r="E716" s="65"/>
    </row>
    <row r="717" spans="2:5" ht="15.75" customHeight="1" x14ac:dyDescent="0.25">
      <c r="B717" s="75"/>
      <c r="C717" s="63"/>
      <c r="D717" s="64"/>
      <c r="E717" s="65"/>
    </row>
    <row r="718" spans="2:5" ht="15.75" customHeight="1" x14ac:dyDescent="0.25">
      <c r="B718" s="75"/>
      <c r="C718" s="63"/>
      <c r="D718" s="64"/>
      <c r="E718" s="65"/>
    </row>
    <row r="719" spans="2:5" ht="15.75" customHeight="1" x14ac:dyDescent="0.25">
      <c r="B719" s="75"/>
      <c r="C719" s="63"/>
      <c r="D719" s="64"/>
      <c r="E719" s="65"/>
    </row>
    <row r="720" spans="2:5" ht="15.75" customHeight="1" x14ac:dyDescent="0.25">
      <c r="B720" s="75"/>
      <c r="C720" s="63"/>
      <c r="D720" s="64"/>
      <c r="E720" s="65"/>
    </row>
    <row r="721" spans="2:5" ht="15.75" customHeight="1" x14ac:dyDescent="0.25">
      <c r="B721" s="75"/>
      <c r="C721" s="63"/>
      <c r="D721" s="64"/>
      <c r="E721" s="65"/>
    </row>
    <row r="722" spans="2:5" ht="15.75" customHeight="1" x14ac:dyDescent="0.25">
      <c r="B722" s="75"/>
      <c r="C722" s="63"/>
      <c r="D722" s="64"/>
      <c r="E722" s="65"/>
    </row>
    <row r="723" spans="2:5" ht="15.75" customHeight="1" x14ac:dyDescent="0.25">
      <c r="B723" s="75"/>
      <c r="C723" s="63"/>
      <c r="D723" s="64"/>
      <c r="E723" s="65"/>
    </row>
    <row r="724" spans="2:5" ht="15.75" customHeight="1" x14ac:dyDescent="0.25">
      <c r="B724" s="75"/>
      <c r="C724" s="63"/>
      <c r="D724" s="64"/>
      <c r="E724" s="65"/>
    </row>
    <row r="725" spans="2:5" ht="15.75" customHeight="1" x14ac:dyDescent="0.25">
      <c r="B725" s="75"/>
      <c r="C725" s="63"/>
      <c r="D725" s="64"/>
      <c r="E725" s="65"/>
    </row>
    <row r="726" spans="2:5" ht="15.75" customHeight="1" x14ac:dyDescent="0.25">
      <c r="B726" s="75"/>
      <c r="C726" s="63"/>
      <c r="D726" s="64"/>
      <c r="E726" s="65"/>
    </row>
    <row r="727" spans="2:5" ht="15.75" customHeight="1" x14ac:dyDescent="0.25">
      <c r="B727" s="75"/>
      <c r="C727" s="63"/>
      <c r="D727" s="64"/>
      <c r="E727" s="65"/>
    </row>
    <row r="728" spans="2:5" ht="15.75" customHeight="1" x14ac:dyDescent="0.25">
      <c r="B728" s="75"/>
      <c r="C728" s="63"/>
      <c r="D728" s="64"/>
      <c r="E728" s="65"/>
    </row>
    <row r="729" spans="2:5" ht="15.75" customHeight="1" x14ac:dyDescent="0.25">
      <c r="B729" s="75"/>
      <c r="C729" s="63"/>
      <c r="D729" s="64"/>
      <c r="E729" s="65"/>
    </row>
    <row r="730" spans="2:5" ht="15.75" customHeight="1" x14ac:dyDescent="0.25">
      <c r="B730" s="75"/>
      <c r="C730" s="63"/>
      <c r="D730" s="64"/>
      <c r="E730" s="65"/>
    </row>
    <row r="731" spans="2:5" ht="15.75" customHeight="1" x14ac:dyDescent="0.25">
      <c r="B731" s="75"/>
      <c r="C731" s="63"/>
      <c r="D731" s="64"/>
      <c r="E731" s="65"/>
    </row>
    <row r="732" spans="2:5" ht="15.75" customHeight="1" x14ac:dyDescent="0.25">
      <c r="B732" s="75"/>
      <c r="C732" s="63"/>
      <c r="D732" s="64"/>
      <c r="E732" s="65"/>
    </row>
    <row r="733" spans="2:5" ht="15.75" customHeight="1" x14ac:dyDescent="0.25">
      <c r="B733" s="75"/>
      <c r="C733" s="63"/>
      <c r="D733" s="64"/>
      <c r="E733" s="65"/>
    </row>
    <row r="734" spans="2:5" ht="15.75" customHeight="1" x14ac:dyDescent="0.25">
      <c r="B734" s="75"/>
      <c r="C734" s="63"/>
      <c r="D734" s="64"/>
      <c r="E734" s="65"/>
    </row>
    <row r="735" spans="2:5" ht="15.75" customHeight="1" x14ac:dyDescent="0.25">
      <c r="B735" s="75"/>
      <c r="C735" s="63"/>
      <c r="D735" s="64"/>
      <c r="E735" s="65"/>
    </row>
    <row r="736" spans="2:5" ht="15.75" customHeight="1" x14ac:dyDescent="0.25">
      <c r="B736" s="75"/>
      <c r="C736" s="63"/>
      <c r="D736" s="64"/>
      <c r="E736" s="65"/>
    </row>
    <row r="737" spans="2:5" ht="15.75" customHeight="1" x14ac:dyDescent="0.25">
      <c r="B737" s="75"/>
      <c r="C737" s="63"/>
      <c r="D737" s="64"/>
      <c r="E737" s="65"/>
    </row>
    <row r="738" spans="2:5" ht="15.75" customHeight="1" x14ac:dyDescent="0.25">
      <c r="B738" s="75"/>
      <c r="C738" s="63"/>
      <c r="D738" s="64"/>
      <c r="E738" s="65"/>
    </row>
    <row r="739" spans="2:5" ht="15.75" customHeight="1" x14ac:dyDescent="0.25">
      <c r="B739" s="75"/>
      <c r="C739" s="63"/>
      <c r="D739" s="64"/>
      <c r="E739" s="65"/>
    </row>
    <row r="740" spans="2:5" ht="15.75" customHeight="1" x14ac:dyDescent="0.25">
      <c r="B740" s="75"/>
      <c r="C740" s="63"/>
      <c r="D740" s="64"/>
      <c r="E740" s="65"/>
    </row>
    <row r="741" spans="2:5" ht="15.75" customHeight="1" x14ac:dyDescent="0.25">
      <c r="B741" s="75"/>
      <c r="C741" s="63"/>
      <c r="D741" s="64"/>
      <c r="E741" s="65"/>
    </row>
    <row r="742" spans="2:5" ht="15.75" customHeight="1" x14ac:dyDescent="0.25">
      <c r="B742" s="75"/>
      <c r="C742" s="63"/>
      <c r="D742" s="64"/>
      <c r="E742" s="65"/>
    </row>
    <row r="743" spans="2:5" ht="15.75" customHeight="1" x14ac:dyDescent="0.25">
      <c r="B743" s="75"/>
      <c r="C743" s="63"/>
      <c r="D743" s="64"/>
      <c r="E743" s="65"/>
    </row>
    <row r="744" spans="2:5" ht="15.75" customHeight="1" x14ac:dyDescent="0.25">
      <c r="B744" s="75"/>
      <c r="C744" s="63"/>
      <c r="D744" s="64"/>
      <c r="E744" s="65"/>
    </row>
    <row r="745" spans="2:5" ht="15.75" customHeight="1" x14ac:dyDescent="0.25">
      <c r="B745" s="75"/>
      <c r="C745" s="63"/>
      <c r="D745" s="64"/>
      <c r="E745" s="65"/>
    </row>
    <row r="746" spans="2:5" ht="15.75" customHeight="1" x14ac:dyDescent="0.25">
      <c r="B746" s="75"/>
      <c r="C746" s="63"/>
      <c r="D746" s="64"/>
      <c r="E746" s="65"/>
    </row>
    <row r="747" spans="2:5" ht="15.75" customHeight="1" x14ac:dyDescent="0.25">
      <c r="B747" s="75"/>
      <c r="C747" s="63"/>
      <c r="D747" s="64"/>
      <c r="E747" s="65"/>
    </row>
    <row r="748" spans="2:5" ht="15.75" customHeight="1" x14ac:dyDescent="0.25">
      <c r="B748" s="75"/>
      <c r="C748" s="63"/>
      <c r="D748" s="64"/>
      <c r="E748" s="65"/>
    </row>
    <row r="749" spans="2:5" ht="15.75" customHeight="1" x14ac:dyDescent="0.25">
      <c r="B749" s="75"/>
      <c r="C749" s="63"/>
      <c r="D749" s="64"/>
      <c r="E749" s="65"/>
    </row>
    <row r="750" spans="2:5" ht="15.75" customHeight="1" x14ac:dyDescent="0.25">
      <c r="B750" s="75"/>
      <c r="C750" s="63"/>
      <c r="D750" s="64"/>
      <c r="E750" s="65"/>
    </row>
    <row r="751" spans="2:5" ht="15.75" customHeight="1" x14ac:dyDescent="0.25">
      <c r="B751" s="75"/>
      <c r="C751" s="63"/>
      <c r="D751" s="64"/>
      <c r="E751" s="65"/>
    </row>
    <row r="752" spans="2:5" ht="15.75" customHeight="1" x14ac:dyDescent="0.25">
      <c r="B752" s="75"/>
      <c r="C752" s="63"/>
      <c r="D752" s="64"/>
      <c r="E752" s="65"/>
    </row>
    <row r="753" spans="2:5" ht="15.75" customHeight="1" x14ac:dyDescent="0.25">
      <c r="B753" s="75"/>
      <c r="C753" s="63"/>
      <c r="D753" s="64"/>
      <c r="E753" s="65"/>
    </row>
    <row r="754" spans="2:5" ht="15.75" customHeight="1" x14ac:dyDescent="0.25">
      <c r="B754" s="75"/>
      <c r="C754" s="63"/>
      <c r="D754" s="64"/>
      <c r="E754" s="65"/>
    </row>
    <row r="755" spans="2:5" ht="15.75" customHeight="1" x14ac:dyDescent="0.25">
      <c r="B755" s="75"/>
      <c r="C755" s="63"/>
      <c r="D755" s="64"/>
      <c r="E755" s="65"/>
    </row>
    <row r="756" spans="2:5" ht="15.75" customHeight="1" x14ac:dyDescent="0.25">
      <c r="B756" s="75"/>
      <c r="C756" s="63"/>
      <c r="D756" s="64"/>
      <c r="E756" s="65"/>
    </row>
    <row r="757" spans="2:5" ht="15.75" customHeight="1" x14ac:dyDescent="0.25">
      <c r="B757" s="75"/>
      <c r="C757" s="63"/>
      <c r="D757" s="64"/>
      <c r="E757" s="65"/>
    </row>
    <row r="758" spans="2:5" ht="15.75" customHeight="1" x14ac:dyDescent="0.25">
      <c r="B758" s="75"/>
      <c r="C758" s="63"/>
      <c r="D758" s="64"/>
      <c r="E758" s="65"/>
    </row>
    <row r="759" spans="2:5" ht="15.75" customHeight="1" x14ac:dyDescent="0.25">
      <c r="B759" s="75"/>
      <c r="C759" s="63"/>
      <c r="D759" s="64"/>
      <c r="E759" s="65"/>
    </row>
    <row r="760" spans="2:5" ht="15.75" customHeight="1" x14ac:dyDescent="0.25">
      <c r="B760" s="75"/>
      <c r="C760" s="63"/>
      <c r="D760" s="64"/>
      <c r="E760" s="65"/>
    </row>
    <row r="761" spans="2:5" ht="15.75" customHeight="1" x14ac:dyDescent="0.25">
      <c r="B761" s="75"/>
      <c r="C761" s="63"/>
      <c r="D761" s="64"/>
      <c r="E761" s="65"/>
    </row>
    <row r="762" spans="2:5" ht="15.75" customHeight="1" x14ac:dyDescent="0.25">
      <c r="B762" s="75"/>
      <c r="C762" s="63"/>
      <c r="D762" s="64"/>
      <c r="E762" s="65"/>
    </row>
    <row r="763" spans="2:5" ht="15.75" customHeight="1" x14ac:dyDescent="0.25">
      <c r="B763" s="75"/>
      <c r="C763" s="63"/>
      <c r="D763" s="64"/>
      <c r="E763" s="65"/>
    </row>
    <row r="764" spans="2:5" ht="15.75" customHeight="1" x14ac:dyDescent="0.25">
      <c r="B764" s="75"/>
      <c r="C764" s="63"/>
      <c r="D764" s="64"/>
      <c r="E764" s="65"/>
    </row>
    <row r="765" spans="2:5" ht="15.75" customHeight="1" x14ac:dyDescent="0.25">
      <c r="B765" s="75"/>
      <c r="C765" s="63"/>
      <c r="D765" s="64"/>
      <c r="E765" s="65"/>
    </row>
    <row r="766" spans="2:5" ht="15.75" customHeight="1" x14ac:dyDescent="0.25">
      <c r="B766" s="75"/>
      <c r="C766" s="63"/>
      <c r="D766" s="64"/>
      <c r="E766" s="65"/>
    </row>
    <row r="767" spans="2:5" ht="15.75" customHeight="1" x14ac:dyDescent="0.25">
      <c r="B767" s="75"/>
      <c r="C767" s="63"/>
      <c r="D767" s="64"/>
      <c r="E767" s="65"/>
    </row>
    <row r="768" spans="2:5" ht="15.75" customHeight="1" x14ac:dyDescent="0.25">
      <c r="B768" s="75"/>
      <c r="C768" s="63"/>
      <c r="D768" s="64"/>
      <c r="E768" s="65"/>
    </row>
    <row r="769" spans="2:5" ht="15.75" customHeight="1" x14ac:dyDescent="0.25">
      <c r="B769" s="75"/>
      <c r="C769" s="63"/>
      <c r="D769" s="64"/>
      <c r="E769" s="65"/>
    </row>
    <row r="770" spans="2:5" ht="15.75" customHeight="1" x14ac:dyDescent="0.25">
      <c r="B770" s="75"/>
      <c r="C770" s="63"/>
      <c r="D770" s="64"/>
      <c r="E770" s="65"/>
    </row>
    <row r="771" spans="2:5" ht="15.75" customHeight="1" x14ac:dyDescent="0.25">
      <c r="B771" s="75"/>
      <c r="C771" s="63"/>
      <c r="D771" s="64"/>
      <c r="E771" s="65"/>
    </row>
    <row r="772" spans="2:5" ht="15.75" customHeight="1" x14ac:dyDescent="0.25">
      <c r="B772" s="75"/>
      <c r="C772" s="63"/>
      <c r="D772" s="64"/>
      <c r="E772" s="65"/>
    </row>
    <row r="773" spans="2:5" ht="15.75" customHeight="1" x14ac:dyDescent="0.25">
      <c r="B773" s="75"/>
      <c r="C773" s="63"/>
      <c r="D773" s="64"/>
      <c r="E773" s="65"/>
    </row>
    <row r="774" spans="2:5" ht="15.75" customHeight="1" x14ac:dyDescent="0.25">
      <c r="B774" s="75"/>
      <c r="C774" s="63"/>
      <c r="D774" s="64"/>
      <c r="E774" s="65"/>
    </row>
    <row r="775" spans="2:5" ht="15.75" customHeight="1" x14ac:dyDescent="0.25">
      <c r="B775" s="75"/>
      <c r="C775" s="63"/>
      <c r="D775" s="64"/>
      <c r="E775" s="65"/>
    </row>
    <row r="776" spans="2:5" ht="15.75" customHeight="1" x14ac:dyDescent="0.25">
      <c r="B776" s="75"/>
      <c r="C776" s="63"/>
      <c r="D776" s="64"/>
      <c r="E776" s="65"/>
    </row>
    <row r="777" spans="2:5" ht="15.75" customHeight="1" x14ac:dyDescent="0.25">
      <c r="B777" s="75"/>
      <c r="C777" s="63"/>
      <c r="D777" s="64"/>
      <c r="E777" s="65"/>
    </row>
    <row r="778" spans="2:5" ht="15.75" customHeight="1" x14ac:dyDescent="0.25">
      <c r="B778" s="75"/>
      <c r="C778" s="63"/>
      <c r="D778" s="64"/>
      <c r="E778" s="65"/>
    </row>
    <row r="779" spans="2:5" ht="15.75" customHeight="1" x14ac:dyDescent="0.25">
      <c r="B779" s="75"/>
      <c r="C779" s="63"/>
      <c r="D779" s="64"/>
      <c r="E779" s="65"/>
    </row>
    <row r="780" spans="2:5" ht="15.75" customHeight="1" x14ac:dyDescent="0.25">
      <c r="B780" s="75"/>
      <c r="C780" s="63"/>
      <c r="D780" s="64"/>
      <c r="E780" s="65"/>
    </row>
    <row r="781" spans="2:5" ht="15.75" customHeight="1" x14ac:dyDescent="0.25">
      <c r="B781" s="75"/>
      <c r="C781" s="63"/>
      <c r="D781" s="64"/>
      <c r="E781" s="65"/>
    </row>
    <row r="782" spans="2:5" ht="15.75" customHeight="1" x14ac:dyDescent="0.25">
      <c r="B782" s="75"/>
      <c r="C782" s="63"/>
      <c r="D782" s="64"/>
      <c r="E782" s="65"/>
    </row>
    <row r="783" spans="2:5" ht="15.75" customHeight="1" x14ac:dyDescent="0.25">
      <c r="B783" s="75"/>
      <c r="C783" s="63"/>
      <c r="D783" s="64"/>
      <c r="E783" s="65"/>
    </row>
    <row r="784" spans="2:5" ht="15.75" customHeight="1" x14ac:dyDescent="0.25">
      <c r="B784" s="75"/>
      <c r="C784" s="63"/>
      <c r="D784" s="64"/>
      <c r="E784" s="65"/>
    </row>
    <row r="785" spans="2:5" ht="15.75" customHeight="1" x14ac:dyDescent="0.25">
      <c r="B785" s="75"/>
      <c r="C785" s="63"/>
      <c r="D785" s="64"/>
      <c r="E785" s="65"/>
    </row>
    <row r="786" spans="2:5" ht="15.75" customHeight="1" x14ac:dyDescent="0.25">
      <c r="B786" s="75"/>
      <c r="C786" s="63"/>
      <c r="D786" s="64"/>
      <c r="E786" s="65"/>
    </row>
    <row r="787" spans="2:5" ht="15.75" customHeight="1" x14ac:dyDescent="0.25">
      <c r="B787" s="75"/>
      <c r="C787" s="63"/>
      <c r="D787" s="64"/>
      <c r="E787" s="65"/>
    </row>
    <row r="788" spans="2:5" ht="15.75" customHeight="1" x14ac:dyDescent="0.25">
      <c r="B788" s="75"/>
      <c r="C788" s="63"/>
      <c r="D788" s="64"/>
      <c r="E788" s="65"/>
    </row>
    <row r="789" spans="2:5" ht="15.75" customHeight="1" x14ac:dyDescent="0.25">
      <c r="B789" s="75"/>
      <c r="C789" s="63"/>
      <c r="D789" s="64"/>
      <c r="E789" s="65"/>
    </row>
    <row r="790" spans="2:5" ht="15.75" customHeight="1" x14ac:dyDescent="0.25">
      <c r="B790" s="75"/>
      <c r="C790" s="63"/>
      <c r="D790" s="64"/>
      <c r="E790" s="65"/>
    </row>
    <row r="791" spans="2:5" ht="15.75" customHeight="1" x14ac:dyDescent="0.25">
      <c r="B791" s="75"/>
      <c r="C791" s="63"/>
      <c r="D791" s="64"/>
      <c r="E791" s="65"/>
    </row>
    <row r="792" spans="2:5" ht="15.75" customHeight="1" x14ac:dyDescent="0.25">
      <c r="B792" s="75"/>
      <c r="C792" s="63"/>
      <c r="D792" s="64"/>
      <c r="E792" s="65"/>
    </row>
    <row r="793" spans="2:5" ht="15.75" customHeight="1" x14ac:dyDescent="0.25">
      <c r="B793" s="75"/>
      <c r="C793" s="63"/>
      <c r="D793" s="64"/>
      <c r="E793" s="65"/>
    </row>
    <row r="794" spans="2:5" ht="15.75" customHeight="1" x14ac:dyDescent="0.25">
      <c r="B794" s="75"/>
      <c r="C794" s="63"/>
      <c r="D794" s="64"/>
      <c r="E794" s="65"/>
    </row>
    <row r="795" spans="2:5" ht="15.75" customHeight="1" x14ac:dyDescent="0.25">
      <c r="B795" s="75"/>
      <c r="C795" s="63"/>
      <c r="D795" s="64"/>
      <c r="E795" s="65"/>
    </row>
    <row r="796" spans="2:5" ht="15.75" customHeight="1" x14ac:dyDescent="0.25">
      <c r="B796" s="75"/>
      <c r="C796" s="63"/>
      <c r="D796" s="64"/>
      <c r="E796" s="65"/>
    </row>
    <row r="797" spans="2:5" ht="15.75" customHeight="1" x14ac:dyDescent="0.25">
      <c r="B797" s="75"/>
      <c r="C797" s="63"/>
      <c r="D797" s="64"/>
      <c r="E797" s="65"/>
    </row>
    <row r="798" spans="2:5" ht="15.75" customHeight="1" x14ac:dyDescent="0.25">
      <c r="B798" s="75"/>
      <c r="C798" s="63"/>
      <c r="D798" s="64"/>
      <c r="E798" s="65"/>
    </row>
    <row r="799" spans="2:5" ht="15.75" customHeight="1" x14ac:dyDescent="0.25">
      <c r="B799" s="75"/>
      <c r="C799" s="63"/>
      <c r="D799" s="64"/>
      <c r="E799" s="65"/>
    </row>
    <row r="800" spans="2:5" ht="15.75" customHeight="1" x14ac:dyDescent="0.25">
      <c r="B800" s="75"/>
      <c r="C800" s="63"/>
      <c r="D800" s="64"/>
      <c r="E800" s="65"/>
    </row>
    <row r="801" spans="2:5" ht="15.75" customHeight="1" x14ac:dyDescent="0.25">
      <c r="B801" s="75"/>
      <c r="C801" s="63"/>
      <c r="D801" s="64"/>
      <c r="E801" s="65"/>
    </row>
    <row r="802" spans="2:5" ht="15.75" customHeight="1" x14ac:dyDescent="0.25">
      <c r="B802" s="75"/>
      <c r="C802" s="63"/>
      <c r="D802" s="64"/>
      <c r="E802" s="65"/>
    </row>
    <row r="803" spans="2:5" ht="15.75" customHeight="1" x14ac:dyDescent="0.25">
      <c r="B803" s="75"/>
      <c r="C803" s="63"/>
      <c r="D803" s="64"/>
      <c r="E803" s="65"/>
    </row>
    <row r="804" spans="2:5" ht="15.75" customHeight="1" x14ac:dyDescent="0.25">
      <c r="B804" s="75"/>
      <c r="C804" s="63"/>
      <c r="D804" s="64"/>
      <c r="E804" s="65"/>
    </row>
    <row r="805" spans="2:5" ht="15.75" customHeight="1" x14ac:dyDescent="0.25">
      <c r="B805" s="75"/>
      <c r="C805" s="63"/>
      <c r="D805" s="64"/>
      <c r="E805" s="65"/>
    </row>
    <row r="806" spans="2:5" ht="15.75" customHeight="1" x14ac:dyDescent="0.25">
      <c r="B806" s="75"/>
      <c r="C806" s="63"/>
      <c r="D806" s="64"/>
      <c r="E806" s="65"/>
    </row>
    <row r="807" spans="2:5" ht="15.75" customHeight="1" x14ac:dyDescent="0.25">
      <c r="B807" s="75"/>
      <c r="C807" s="63"/>
      <c r="D807" s="64"/>
      <c r="E807" s="65"/>
    </row>
    <row r="808" spans="2:5" ht="15.75" customHeight="1" x14ac:dyDescent="0.25">
      <c r="B808" s="75"/>
      <c r="C808" s="63"/>
      <c r="D808" s="64"/>
      <c r="E808" s="65"/>
    </row>
    <row r="809" spans="2:5" ht="15.75" customHeight="1" x14ac:dyDescent="0.25">
      <c r="B809" s="75"/>
      <c r="C809" s="63"/>
      <c r="D809" s="64"/>
      <c r="E809" s="65"/>
    </row>
    <row r="810" spans="2:5" ht="15.75" customHeight="1" x14ac:dyDescent="0.25">
      <c r="B810" s="75"/>
      <c r="C810" s="63"/>
      <c r="D810" s="64"/>
      <c r="E810" s="65"/>
    </row>
    <row r="811" spans="2:5" ht="15.75" customHeight="1" x14ac:dyDescent="0.25">
      <c r="B811" s="75"/>
      <c r="C811" s="63"/>
      <c r="D811" s="64"/>
      <c r="E811" s="65"/>
    </row>
    <row r="812" spans="2:5" ht="15.75" customHeight="1" x14ac:dyDescent="0.25">
      <c r="B812" s="75"/>
      <c r="C812" s="63"/>
      <c r="D812" s="64"/>
      <c r="E812" s="65"/>
    </row>
    <row r="813" spans="2:5" ht="15.75" customHeight="1" x14ac:dyDescent="0.25">
      <c r="B813" s="75"/>
      <c r="C813" s="63"/>
      <c r="D813" s="64"/>
      <c r="E813" s="65"/>
    </row>
    <row r="814" spans="2:5" ht="15.75" customHeight="1" x14ac:dyDescent="0.25">
      <c r="B814" s="75"/>
      <c r="C814" s="63"/>
      <c r="D814" s="64"/>
      <c r="E814" s="65"/>
    </row>
    <row r="815" spans="2:5" ht="15.75" customHeight="1" x14ac:dyDescent="0.25">
      <c r="B815" s="75"/>
      <c r="C815" s="63"/>
      <c r="D815" s="64"/>
      <c r="E815" s="65"/>
    </row>
    <row r="816" spans="2:5" ht="15.75" customHeight="1" x14ac:dyDescent="0.25">
      <c r="B816" s="75"/>
      <c r="C816" s="63"/>
      <c r="D816" s="64"/>
      <c r="E816" s="65"/>
    </row>
    <row r="817" spans="2:5" ht="15.75" customHeight="1" x14ac:dyDescent="0.25">
      <c r="B817" s="75"/>
      <c r="C817" s="63"/>
      <c r="D817" s="64"/>
      <c r="E817" s="65"/>
    </row>
    <row r="818" spans="2:5" ht="15.75" customHeight="1" x14ac:dyDescent="0.25">
      <c r="B818" s="75"/>
      <c r="C818" s="63"/>
      <c r="D818" s="64"/>
      <c r="E818" s="65"/>
    </row>
    <row r="819" spans="2:5" ht="15.75" customHeight="1" x14ac:dyDescent="0.25">
      <c r="B819" s="75"/>
      <c r="C819" s="63"/>
      <c r="D819" s="64"/>
      <c r="E819" s="65"/>
    </row>
    <row r="820" spans="2:5" ht="15.75" customHeight="1" x14ac:dyDescent="0.25">
      <c r="B820" s="75"/>
      <c r="C820" s="63"/>
      <c r="D820" s="64"/>
      <c r="E820" s="65"/>
    </row>
    <row r="821" spans="2:5" ht="15.75" customHeight="1" x14ac:dyDescent="0.25">
      <c r="B821" s="75"/>
      <c r="C821" s="63"/>
      <c r="D821" s="64"/>
      <c r="E821" s="65"/>
    </row>
    <row r="822" spans="2:5" ht="15.75" customHeight="1" x14ac:dyDescent="0.25">
      <c r="B822" s="75"/>
      <c r="C822" s="63"/>
      <c r="D822" s="64"/>
      <c r="E822" s="65"/>
    </row>
    <row r="823" spans="2:5" ht="15.75" customHeight="1" x14ac:dyDescent="0.25">
      <c r="B823" s="75"/>
      <c r="C823" s="63"/>
      <c r="D823" s="64"/>
      <c r="E823" s="65"/>
    </row>
    <row r="824" spans="2:5" ht="15.75" customHeight="1" x14ac:dyDescent="0.25">
      <c r="B824" s="75"/>
      <c r="C824" s="63"/>
      <c r="D824" s="64"/>
      <c r="E824" s="65"/>
    </row>
    <row r="825" spans="2:5" ht="15.75" customHeight="1" x14ac:dyDescent="0.25">
      <c r="B825" s="75"/>
      <c r="C825" s="63"/>
      <c r="D825" s="64"/>
      <c r="E825" s="65"/>
    </row>
    <row r="826" spans="2:5" ht="15.75" customHeight="1" x14ac:dyDescent="0.25">
      <c r="B826" s="75"/>
      <c r="C826" s="63"/>
      <c r="D826" s="64"/>
      <c r="E826" s="65"/>
    </row>
    <row r="827" spans="2:5" ht="15.75" customHeight="1" x14ac:dyDescent="0.25">
      <c r="B827" s="75"/>
      <c r="C827" s="63"/>
      <c r="D827" s="64"/>
      <c r="E827" s="65"/>
    </row>
    <row r="828" spans="2:5" ht="15.75" customHeight="1" x14ac:dyDescent="0.25">
      <c r="B828" s="75"/>
      <c r="C828" s="63"/>
      <c r="D828" s="64"/>
      <c r="E828" s="65"/>
    </row>
    <row r="829" spans="2:5" ht="15.75" customHeight="1" x14ac:dyDescent="0.25">
      <c r="B829" s="75"/>
      <c r="C829" s="63"/>
      <c r="D829" s="64"/>
      <c r="E829" s="65"/>
    </row>
    <row r="830" spans="2:5" ht="15.75" customHeight="1" x14ac:dyDescent="0.25">
      <c r="B830" s="75"/>
      <c r="C830" s="63"/>
      <c r="D830" s="64"/>
      <c r="E830" s="65"/>
    </row>
    <row r="831" spans="2:5" ht="15.75" customHeight="1" x14ac:dyDescent="0.25">
      <c r="B831" s="75"/>
      <c r="C831" s="63"/>
      <c r="D831" s="64"/>
      <c r="E831" s="65"/>
    </row>
    <row r="832" spans="2:5" ht="15.75" customHeight="1" x14ac:dyDescent="0.25">
      <c r="B832" s="75"/>
      <c r="C832" s="63"/>
      <c r="D832" s="64"/>
      <c r="E832" s="65"/>
    </row>
    <row r="833" spans="2:5" ht="15.75" customHeight="1" x14ac:dyDescent="0.25">
      <c r="B833" s="75"/>
      <c r="C833" s="63"/>
      <c r="D833" s="64"/>
      <c r="E833" s="65"/>
    </row>
    <row r="834" spans="2:5" ht="15.75" customHeight="1" x14ac:dyDescent="0.25">
      <c r="B834" s="75"/>
      <c r="C834" s="63"/>
      <c r="D834" s="64"/>
      <c r="E834" s="65"/>
    </row>
    <row r="835" spans="2:5" ht="15.75" customHeight="1" x14ac:dyDescent="0.25">
      <c r="B835" s="75"/>
      <c r="C835" s="63"/>
      <c r="D835" s="64"/>
      <c r="E835" s="65"/>
    </row>
    <row r="836" spans="2:5" ht="15.75" customHeight="1" x14ac:dyDescent="0.25">
      <c r="B836" s="75"/>
      <c r="C836" s="63"/>
      <c r="D836" s="64"/>
      <c r="E836" s="65"/>
    </row>
    <row r="837" spans="2:5" ht="15.75" customHeight="1" x14ac:dyDescent="0.25">
      <c r="B837" s="75"/>
      <c r="C837" s="63"/>
      <c r="D837" s="64"/>
      <c r="E837" s="65"/>
    </row>
    <row r="838" spans="2:5" ht="15.75" customHeight="1" x14ac:dyDescent="0.25">
      <c r="B838" s="75"/>
      <c r="C838" s="63"/>
      <c r="D838" s="64"/>
      <c r="E838" s="65"/>
    </row>
    <row r="839" spans="2:5" ht="15.75" customHeight="1" x14ac:dyDescent="0.25">
      <c r="B839" s="75"/>
      <c r="C839" s="63"/>
      <c r="D839" s="64"/>
      <c r="E839" s="65"/>
    </row>
    <row r="840" spans="2:5" ht="15.75" customHeight="1" x14ac:dyDescent="0.25">
      <c r="B840" s="75"/>
      <c r="C840" s="63"/>
      <c r="D840" s="64"/>
      <c r="E840" s="65"/>
    </row>
    <row r="841" spans="2:5" ht="15.75" customHeight="1" x14ac:dyDescent="0.25">
      <c r="B841" s="75"/>
      <c r="C841" s="63"/>
      <c r="D841" s="64"/>
      <c r="E841" s="65"/>
    </row>
    <row r="842" spans="2:5" ht="15.75" customHeight="1" x14ac:dyDescent="0.25">
      <c r="B842" s="75"/>
      <c r="C842" s="63"/>
      <c r="D842" s="64"/>
      <c r="E842" s="65"/>
    </row>
    <row r="843" spans="2:5" ht="15.75" customHeight="1" x14ac:dyDescent="0.25">
      <c r="B843" s="75"/>
      <c r="C843" s="63"/>
      <c r="D843" s="64"/>
      <c r="E843" s="65"/>
    </row>
    <row r="844" spans="2:5" ht="15.75" customHeight="1" x14ac:dyDescent="0.25">
      <c r="B844" s="75"/>
      <c r="C844" s="63"/>
      <c r="D844" s="64"/>
      <c r="E844" s="65"/>
    </row>
    <row r="845" spans="2:5" ht="15.75" customHeight="1" x14ac:dyDescent="0.25">
      <c r="B845" s="75"/>
      <c r="C845" s="63"/>
      <c r="D845" s="64"/>
      <c r="E845" s="65"/>
    </row>
    <row r="846" spans="2:5" ht="15.75" customHeight="1" x14ac:dyDescent="0.25">
      <c r="B846" s="75"/>
      <c r="C846" s="63"/>
      <c r="D846" s="64"/>
      <c r="E846" s="65"/>
    </row>
    <row r="847" spans="2:5" ht="15.75" customHeight="1" x14ac:dyDescent="0.25">
      <c r="B847" s="75"/>
      <c r="C847" s="63"/>
      <c r="D847" s="64"/>
      <c r="E847" s="65"/>
    </row>
    <row r="848" spans="2:5" ht="15.75" customHeight="1" x14ac:dyDescent="0.25">
      <c r="B848" s="75"/>
      <c r="C848" s="63"/>
      <c r="D848" s="64"/>
      <c r="E848" s="65"/>
    </row>
    <row r="849" spans="2:5" ht="15.75" customHeight="1" x14ac:dyDescent="0.25">
      <c r="B849" s="75"/>
      <c r="C849" s="63"/>
      <c r="D849" s="64"/>
      <c r="E849" s="65"/>
    </row>
    <row r="850" spans="2:5" ht="15.75" customHeight="1" x14ac:dyDescent="0.25">
      <c r="B850" s="75"/>
      <c r="C850" s="63"/>
      <c r="D850" s="64"/>
      <c r="E850" s="65"/>
    </row>
    <row r="851" spans="2:5" ht="15.75" customHeight="1" x14ac:dyDescent="0.25">
      <c r="B851" s="75"/>
      <c r="C851" s="63"/>
      <c r="D851" s="64"/>
      <c r="E851" s="65"/>
    </row>
    <row r="852" spans="2:5" ht="15.75" customHeight="1" x14ac:dyDescent="0.25">
      <c r="B852" s="75"/>
      <c r="C852" s="63"/>
      <c r="D852" s="64"/>
      <c r="E852" s="65"/>
    </row>
    <row r="853" spans="2:5" ht="15.75" customHeight="1" x14ac:dyDescent="0.25">
      <c r="B853" s="75"/>
      <c r="C853" s="63"/>
      <c r="D853" s="64"/>
      <c r="E853" s="65"/>
    </row>
    <row r="854" spans="2:5" ht="15.75" customHeight="1" x14ac:dyDescent="0.25">
      <c r="B854" s="75"/>
      <c r="C854" s="63"/>
      <c r="D854" s="64"/>
      <c r="E854" s="65"/>
    </row>
    <row r="855" spans="2:5" ht="15.75" customHeight="1" x14ac:dyDescent="0.25">
      <c r="B855" s="75"/>
      <c r="C855" s="63"/>
      <c r="D855" s="64"/>
      <c r="E855" s="65"/>
    </row>
    <row r="856" spans="2:5" ht="15.75" customHeight="1" x14ac:dyDescent="0.25">
      <c r="B856" s="75"/>
      <c r="C856" s="63"/>
      <c r="D856" s="64"/>
      <c r="E856" s="65"/>
    </row>
    <row r="857" spans="2:5" ht="15.75" customHeight="1" x14ac:dyDescent="0.25">
      <c r="B857" s="75"/>
      <c r="C857" s="63"/>
      <c r="D857" s="64"/>
      <c r="E857" s="65"/>
    </row>
    <row r="858" spans="2:5" ht="15.75" customHeight="1" x14ac:dyDescent="0.25">
      <c r="B858" s="75"/>
      <c r="C858" s="63"/>
      <c r="D858" s="64"/>
      <c r="E858" s="65"/>
    </row>
    <row r="859" spans="2:5" ht="15.75" customHeight="1" x14ac:dyDescent="0.25">
      <c r="B859" s="75"/>
      <c r="C859" s="63"/>
      <c r="D859" s="64"/>
      <c r="E859" s="65"/>
    </row>
    <row r="860" spans="2:5" ht="15.75" customHeight="1" x14ac:dyDescent="0.25">
      <c r="B860" s="75"/>
      <c r="C860" s="63"/>
      <c r="D860" s="64"/>
      <c r="E860" s="65"/>
    </row>
    <row r="861" spans="2:5" ht="15.75" customHeight="1" x14ac:dyDescent="0.25">
      <c r="B861" s="75"/>
      <c r="C861" s="63"/>
      <c r="D861" s="64"/>
      <c r="E861" s="65"/>
    </row>
    <row r="862" spans="2:5" ht="15.75" customHeight="1" x14ac:dyDescent="0.25">
      <c r="B862" s="75"/>
      <c r="C862" s="63"/>
      <c r="D862" s="64"/>
      <c r="E862" s="65"/>
    </row>
    <row r="863" spans="2:5" ht="15.75" customHeight="1" x14ac:dyDescent="0.25">
      <c r="B863" s="75"/>
      <c r="C863" s="63"/>
      <c r="D863" s="64"/>
      <c r="E863" s="65"/>
    </row>
    <row r="864" spans="2:5" ht="15.75" customHeight="1" x14ac:dyDescent="0.25">
      <c r="B864" s="75"/>
      <c r="C864" s="63"/>
      <c r="D864" s="64"/>
      <c r="E864" s="65"/>
    </row>
    <row r="865" spans="2:5" ht="15.75" customHeight="1" x14ac:dyDescent="0.25">
      <c r="B865" s="75"/>
      <c r="C865" s="63"/>
      <c r="D865" s="64"/>
      <c r="E865" s="65"/>
    </row>
    <row r="866" spans="2:5" ht="15.75" customHeight="1" x14ac:dyDescent="0.25">
      <c r="B866" s="75"/>
      <c r="C866" s="63"/>
      <c r="D866" s="64"/>
      <c r="E866" s="65"/>
    </row>
    <row r="867" spans="2:5" ht="15.75" customHeight="1" x14ac:dyDescent="0.25">
      <c r="B867" s="75"/>
      <c r="C867" s="63"/>
      <c r="D867" s="64"/>
      <c r="E867" s="65"/>
    </row>
    <row r="868" spans="2:5" ht="15.75" customHeight="1" x14ac:dyDescent="0.25">
      <c r="B868" s="75"/>
      <c r="C868" s="63"/>
      <c r="D868" s="64"/>
      <c r="E868" s="65"/>
    </row>
    <row r="869" spans="2:5" ht="15.75" customHeight="1" x14ac:dyDescent="0.25">
      <c r="B869" s="75"/>
      <c r="C869" s="63"/>
      <c r="D869" s="64"/>
      <c r="E869" s="65"/>
    </row>
    <row r="870" spans="2:5" ht="15.75" customHeight="1" x14ac:dyDescent="0.25">
      <c r="B870" s="75"/>
      <c r="C870" s="63"/>
      <c r="D870" s="64"/>
      <c r="E870" s="65"/>
    </row>
    <row r="871" spans="2:5" ht="15.75" customHeight="1" x14ac:dyDescent="0.25">
      <c r="B871" s="75"/>
      <c r="C871" s="63"/>
      <c r="D871" s="64"/>
      <c r="E871" s="65"/>
    </row>
    <row r="872" spans="2:5" ht="15.75" customHeight="1" x14ac:dyDescent="0.25">
      <c r="B872" s="75"/>
      <c r="C872" s="63"/>
      <c r="D872" s="64"/>
      <c r="E872" s="65"/>
    </row>
    <row r="873" spans="2:5" ht="15.75" customHeight="1" x14ac:dyDescent="0.25">
      <c r="B873" s="75"/>
      <c r="C873" s="63"/>
      <c r="D873" s="64"/>
      <c r="E873" s="65"/>
    </row>
    <row r="874" spans="2:5" ht="15.75" customHeight="1" x14ac:dyDescent="0.25">
      <c r="B874" s="75"/>
      <c r="C874" s="63"/>
      <c r="D874" s="64"/>
      <c r="E874" s="65"/>
    </row>
    <row r="875" spans="2:5" ht="15.75" customHeight="1" x14ac:dyDescent="0.25">
      <c r="B875" s="75"/>
      <c r="C875" s="63"/>
      <c r="D875" s="64"/>
      <c r="E875" s="65"/>
    </row>
    <row r="876" spans="2:5" ht="15.75" customHeight="1" x14ac:dyDescent="0.25">
      <c r="B876" s="75"/>
      <c r="C876" s="63"/>
      <c r="D876" s="64"/>
      <c r="E876" s="65"/>
    </row>
    <row r="877" spans="2:5" ht="15.75" customHeight="1" x14ac:dyDescent="0.25">
      <c r="B877" s="75"/>
      <c r="C877" s="63"/>
      <c r="D877" s="64"/>
      <c r="E877" s="65"/>
    </row>
    <row r="878" spans="2:5" ht="15.75" customHeight="1" x14ac:dyDescent="0.25">
      <c r="B878" s="75"/>
      <c r="C878" s="63"/>
      <c r="D878" s="64"/>
      <c r="E878" s="65"/>
    </row>
    <row r="879" spans="2:5" ht="15.75" customHeight="1" x14ac:dyDescent="0.25">
      <c r="B879" s="75"/>
      <c r="C879" s="63"/>
      <c r="D879" s="64"/>
      <c r="E879" s="65"/>
    </row>
    <row r="880" spans="2:5" ht="15.75" customHeight="1" x14ac:dyDescent="0.25">
      <c r="B880" s="75"/>
      <c r="C880" s="63"/>
      <c r="D880" s="64"/>
      <c r="E880" s="65"/>
    </row>
    <row r="881" spans="2:5" ht="15.75" customHeight="1" x14ac:dyDescent="0.25">
      <c r="B881" s="75"/>
      <c r="C881" s="63"/>
      <c r="D881" s="64"/>
      <c r="E881" s="65"/>
    </row>
    <row r="882" spans="2:5" ht="15.75" customHeight="1" x14ac:dyDescent="0.25">
      <c r="B882" s="75"/>
      <c r="C882" s="63"/>
      <c r="D882" s="64"/>
      <c r="E882" s="65"/>
    </row>
    <row r="883" spans="2:5" ht="15.75" customHeight="1" x14ac:dyDescent="0.25">
      <c r="B883" s="75"/>
      <c r="C883" s="63"/>
      <c r="D883" s="64"/>
      <c r="E883" s="65"/>
    </row>
    <row r="884" spans="2:5" ht="15.75" customHeight="1" x14ac:dyDescent="0.25">
      <c r="B884" s="75"/>
      <c r="C884" s="63"/>
      <c r="D884" s="64"/>
      <c r="E884" s="65"/>
    </row>
    <row r="885" spans="2:5" ht="15.75" customHeight="1" x14ac:dyDescent="0.25">
      <c r="B885" s="75"/>
      <c r="C885" s="63"/>
      <c r="D885" s="64"/>
      <c r="E885" s="65"/>
    </row>
    <row r="886" spans="2:5" ht="15.75" customHeight="1" x14ac:dyDescent="0.25">
      <c r="B886" s="75"/>
      <c r="C886" s="63"/>
      <c r="D886" s="64"/>
      <c r="E886" s="65"/>
    </row>
    <row r="887" spans="2:5" ht="15.75" customHeight="1" x14ac:dyDescent="0.25">
      <c r="B887" s="75"/>
      <c r="C887" s="63"/>
      <c r="D887" s="64"/>
      <c r="E887" s="65"/>
    </row>
    <row r="888" spans="2:5" ht="15.75" customHeight="1" x14ac:dyDescent="0.25">
      <c r="B888" s="75"/>
      <c r="C888" s="63"/>
      <c r="D888" s="64"/>
      <c r="E888" s="65"/>
    </row>
    <row r="889" spans="2:5" ht="15.75" customHeight="1" x14ac:dyDescent="0.25">
      <c r="B889" s="75"/>
      <c r="C889" s="63"/>
      <c r="D889" s="64"/>
      <c r="E889" s="65"/>
    </row>
    <row r="890" spans="2:5" ht="15.75" customHeight="1" x14ac:dyDescent="0.25">
      <c r="B890" s="75"/>
      <c r="C890" s="63"/>
      <c r="D890" s="64"/>
      <c r="E890" s="65"/>
    </row>
    <row r="891" spans="2:5" ht="15.75" customHeight="1" x14ac:dyDescent="0.25">
      <c r="B891" s="75"/>
      <c r="C891" s="63"/>
      <c r="D891" s="64"/>
      <c r="E891" s="65"/>
    </row>
    <row r="892" spans="2:5" ht="15.75" customHeight="1" x14ac:dyDescent="0.25">
      <c r="B892" s="75"/>
      <c r="C892" s="63"/>
      <c r="D892" s="64"/>
      <c r="E892" s="65"/>
    </row>
    <row r="893" spans="2:5" ht="15.75" customHeight="1" x14ac:dyDescent="0.25">
      <c r="B893" s="75"/>
      <c r="C893" s="63"/>
      <c r="D893" s="64"/>
      <c r="E893" s="65"/>
    </row>
    <row r="894" spans="2:5" ht="15.75" customHeight="1" x14ac:dyDescent="0.25">
      <c r="B894" s="75"/>
      <c r="C894" s="63"/>
      <c r="D894" s="64"/>
      <c r="E894" s="65"/>
    </row>
    <row r="895" spans="2:5" ht="15.75" customHeight="1" x14ac:dyDescent="0.25">
      <c r="B895" s="75"/>
      <c r="C895" s="63"/>
      <c r="D895" s="64"/>
      <c r="E895" s="65"/>
    </row>
    <row r="896" spans="2:5" ht="15.75" customHeight="1" x14ac:dyDescent="0.25">
      <c r="B896" s="75"/>
      <c r="C896" s="63"/>
      <c r="D896" s="64"/>
      <c r="E896" s="65"/>
    </row>
    <row r="897" spans="2:5" ht="15.75" customHeight="1" x14ac:dyDescent="0.25">
      <c r="B897" s="75"/>
      <c r="C897" s="63"/>
      <c r="D897" s="64"/>
      <c r="E897" s="65"/>
    </row>
    <row r="898" spans="2:5" ht="15.75" customHeight="1" x14ac:dyDescent="0.25">
      <c r="B898" s="75"/>
      <c r="C898" s="63"/>
      <c r="D898" s="64"/>
      <c r="E898" s="65"/>
    </row>
    <row r="899" spans="2:5" ht="15.75" customHeight="1" x14ac:dyDescent="0.25">
      <c r="B899" s="75"/>
      <c r="C899" s="63"/>
      <c r="D899" s="64"/>
      <c r="E899" s="65"/>
    </row>
    <row r="900" spans="2:5" ht="15.75" customHeight="1" x14ac:dyDescent="0.25">
      <c r="B900" s="75"/>
      <c r="C900" s="63"/>
      <c r="D900" s="64"/>
      <c r="E900" s="65"/>
    </row>
    <row r="901" spans="2:5" ht="15.75" customHeight="1" x14ac:dyDescent="0.25">
      <c r="B901" s="75"/>
      <c r="C901" s="63"/>
      <c r="D901" s="64"/>
      <c r="E901" s="65"/>
    </row>
    <row r="902" spans="2:5" ht="15.75" customHeight="1" x14ac:dyDescent="0.25">
      <c r="B902" s="75"/>
      <c r="C902" s="63"/>
      <c r="D902" s="64"/>
      <c r="E902" s="65"/>
    </row>
    <row r="903" spans="2:5" ht="15.75" customHeight="1" x14ac:dyDescent="0.25">
      <c r="B903" s="75"/>
      <c r="C903" s="63"/>
      <c r="D903" s="64"/>
      <c r="E903" s="65"/>
    </row>
    <row r="904" spans="2:5" ht="15.75" customHeight="1" x14ac:dyDescent="0.25">
      <c r="B904" s="75"/>
      <c r="C904" s="63"/>
      <c r="D904" s="64"/>
      <c r="E904" s="65"/>
    </row>
    <row r="905" spans="2:5" ht="15.75" customHeight="1" x14ac:dyDescent="0.25">
      <c r="B905" s="75"/>
      <c r="C905" s="63"/>
      <c r="D905" s="64"/>
      <c r="E905" s="65"/>
    </row>
    <row r="906" spans="2:5" ht="15.75" customHeight="1" x14ac:dyDescent="0.25">
      <c r="B906" s="75"/>
      <c r="C906" s="63"/>
      <c r="D906" s="64"/>
      <c r="E906" s="65"/>
    </row>
    <row r="907" spans="2:5" ht="15.75" customHeight="1" x14ac:dyDescent="0.25">
      <c r="B907" s="75"/>
      <c r="C907" s="63"/>
      <c r="D907" s="64"/>
      <c r="E907" s="65"/>
    </row>
    <row r="908" spans="2:5" ht="15.75" customHeight="1" x14ac:dyDescent="0.25">
      <c r="B908" s="75"/>
      <c r="C908" s="63"/>
      <c r="D908" s="64"/>
      <c r="E908" s="65"/>
    </row>
    <row r="909" spans="2:5" ht="15.75" customHeight="1" x14ac:dyDescent="0.25">
      <c r="B909" s="75"/>
      <c r="C909" s="63"/>
      <c r="D909" s="64"/>
      <c r="E909" s="65"/>
    </row>
    <row r="910" spans="2:5" ht="15.75" customHeight="1" x14ac:dyDescent="0.25">
      <c r="B910" s="75"/>
      <c r="C910" s="63"/>
      <c r="D910" s="64"/>
      <c r="E910" s="65"/>
    </row>
    <row r="911" spans="2:5" ht="15.75" customHeight="1" x14ac:dyDescent="0.25">
      <c r="B911" s="75"/>
      <c r="C911" s="63"/>
      <c r="D911" s="64"/>
      <c r="E911" s="65"/>
    </row>
    <row r="912" spans="2:5" ht="15.75" customHeight="1" x14ac:dyDescent="0.25">
      <c r="B912" s="75"/>
      <c r="C912" s="63"/>
      <c r="D912" s="64"/>
      <c r="E912" s="65"/>
    </row>
    <row r="913" spans="2:5" ht="15.75" customHeight="1" x14ac:dyDescent="0.25">
      <c r="B913" s="75"/>
      <c r="C913" s="63"/>
      <c r="D913" s="64"/>
      <c r="E913" s="65"/>
    </row>
    <row r="914" spans="2:5" ht="15.75" customHeight="1" x14ac:dyDescent="0.25">
      <c r="B914" s="75"/>
      <c r="C914" s="63"/>
      <c r="D914" s="64"/>
      <c r="E914" s="65"/>
    </row>
    <row r="915" spans="2:5" ht="15.75" customHeight="1" x14ac:dyDescent="0.25">
      <c r="B915" s="75"/>
      <c r="C915" s="63"/>
      <c r="D915" s="64"/>
      <c r="E915" s="65"/>
    </row>
    <row r="916" spans="2:5" ht="15.75" customHeight="1" x14ac:dyDescent="0.25">
      <c r="B916" s="75"/>
      <c r="C916" s="63"/>
      <c r="D916" s="64"/>
      <c r="E916" s="65"/>
    </row>
    <row r="917" spans="2:5" ht="15.75" customHeight="1" x14ac:dyDescent="0.25">
      <c r="B917" s="75"/>
      <c r="C917" s="63"/>
      <c r="D917" s="64"/>
      <c r="E917" s="65"/>
    </row>
    <row r="918" spans="2:5" ht="15.75" customHeight="1" x14ac:dyDescent="0.25">
      <c r="B918" s="75"/>
      <c r="C918" s="63"/>
      <c r="D918" s="64"/>
      <c r="E918" s="65"/>
    </row>
    <row r="919" spans="2:5" ht="15.75" customHeight="1" x14ac:dyDescent="0.25">
      <c r="B919" s="75"/>
      <c r="C919" s="63"/>
      <c r="D919" s="64"/>
      <c r="E919" s="65"/>
    </row>
    <row r="920" spans="2:5" ht="15.75" customHeight="1" x14ac:dyDescent="0.25">
      <c r="B920" s="75"/>
      <c r="C920" s="63"/>
      <c r="D920" s="64"/>
      <c r="E920" s="65"/>
    </row>
    <row r="921" spans="2:5" ht="15.75" customHeight="1" x14ac:dyDescent="0.25">
      <c r="B921" s="75"/>
      <c r="C921" s="63"/>
      <c r="D921" s="64"/>
      <c r="E921" s="65"/>
    </row>
    <row r="922" spans="2:5" ht="15.75" customHeight="1" x14ac:dyDescent="0.25">
      <c r="B922" s="75"/>
      <c r="C922" s="63"/>
      <c r="D922" s="64"/>
      <c r="E922" s="65"/>
    </row>
    <row r="923" spans="2:5" ht="15.75" customHeight="1" x14ac:dyDescent="0.25">
      <c r="B923" s="75"/>
      <c r="C923" s="63"/>
      <c r="D923" s="64"/>
      <c r="E923" s="65"/>
    </row>
    <row r="924" spans="2:5" ht="15.75" customHeight="1" x14ac:dyDescent="0.25">
      <c r="B924" s="75"/>
      <c r="C924" s="63"/>
      <c r="D924" s="64"/>
      <c r="E924" s="65"/>
    </row>
    <row r="925" spans="2:5" ht="15.75" customHeight="1" x14ac:dyDescent="0.25">
      <c r="B925" s="75"/>
      <c r="C925" s="63"/>
      <c r="D925" s="64"/>
      <c r="E925" s="65"/>
    </row>
    <row r="926" spans="2:5" ht="15.75" customHeight="1" x14ac:dyDescent="0.25">
      <c r="B926" s="75"/>
      <c r="C926" s="63"/>
      <c r="D926" s="64"/>
      <c r="E926" s="65"/>
    </row>
    <row r="927" spans="2:5" ht="15.75" customHeight="1" x14ac:dyDescent="0.25">
      <c r="B927" s="75"/>
      <c r="C927" s="63"/>
      <c r="D927" s="64"/>
      <c r="E927" s="65"/>
    </row>
    <row r="928" spans="2:5" ht="15.75" customHeight="1" x14ac:dyDescent="0.25">
      <c r="B928" s="75"/>
      <c r="C928" s="63"/>
      <c r="D928" s="64"/>
      <c r="E928" s="65"/>
    </row>
    <row r="929" spans="2:5" ht="15.75" customHeight="1" x14ac:dyDescent="0.25">
      <c r="B929" s="75"/>
      <c r="C929" s="63"/>
      <c r="D929" s="64"/>
      <c r="E929" s="65"/>
    </row>
    <row r="930" spans="2:5" ht="15.75" customHeight="1" x14ac:dyDescent="0.25">
      <c r="B930" s="75"/>
      <c r="C930" s="63"/>
      <c r="D930" s="64"/>
      <c r="E930" s="65"/>
    </row>
    <row r="931" spans="2:5" ht="15.75" customHeight="1" x14ac:dyDescent="0.25">
      <c r="B931" s="75"/>
      <c r="C931" s="63"/>
      <c r="D931" s="64"/>
      <c r="E931" s="65"/>
    </row>
    <row r="932" spans="2:5" ht="15.75" customHeight="1" x14ac:dyDescent="0.25">
      <c r="B932" s="75"/>
      <c r="C932" s="63"/>
      <c r="D932" s="64"/>
      <c r="E932" s="65"/>
    </row>
    <row r="933" spans="2:5" ht="15.75" customHeight="1" x14ac:dyDescent="0.25">
      <c r="B933" s="75"/>
      <c r="C933" s="63"/>
      <c r="D933" s="64"/>
      <c r="E933" s="65"/>
    </row>
    <row r="934" spans="2:5" ht="15.75" customHeight="1" x14ac:dyDescent="0.25">
      <c r="B934" s="75"/>
      <c r="C934" s="63"/>
      <c r="D934" s="64"/>
      <c r="E934" s="65"/>
    </row>
    <row r="935" spans="2:5" ht="15.75" customHeight="1" x14ac:dyDescent="0.25">
      <c r="B935" s="75"/>
      <c r="C935" s="63"/>
      <c r="D935" s="64"/>
      <c r="E935" s="65"/>
    </row>
    <row r="936" spans="2:5" ht="15.75" customHeight="1" x14ac:dyDescent="0.25">
      <c r="B936" s="75"/>
      <c r="C936" s="63"/>
      <c r="D936" s="64"/>
      <c r="E936" s="65"/>
    </row>
    <row r="937" spans="2:5" ht="15.75" customHeight="1" x14ac:dyDescent="0.25">
      <c r="B937" s="75"/>
      <c r="C937" s="63"/>
      <c r="D937" s="64"/>
      <c r="E937" s="65"/>
    </row>
    <row r="938" spans="2:5" ht="15.75" customHeight="1" x14ac:dyDescent="0.25">
      <c r="B938" s="75"/>
      <c r="C938" s="63"/>
      <c r="D938" s="64"/>
      <c r="E938" s="65"/>
    </row>
    <row r="939" spans="2:5" ht="15.75" customHeight="1" x14ac:dyDescent="0.25">
      <c r="B939" s="75"/>
      <c r="C939" s="63"/>
      <c r="D939" s="64"/>
      <c r="E939" s="65"/>
    </row>
    <row r="940" spans="2:5" ht="15.75" customHeight="1" x14ac:dyDescent="0.25">
      <c r="B940" s="75"/>
      <c r="C940" s="63"/>
      <c r="D940" s="64"/>
      <c r="E940" s="65"/>
    </row>
    <row r="941" spans="2:5" ht="15.75" customHeight="1" x14ac:dyDescent="0.25">
      <c r="B941" s="75"/>
      <c r="C941" s="63"/>
      <c r="D941" s="64"/>
      <c r="E941" s="65"/>
    </row>
    <row r="942" spans="2:5" ht="15.75" customHeight="1" x14ac:dyDescent="0.25">
      <c r="B942" s="75"/>
      <c r="C942" s="63"/>
      <c r="D942" s="64"/>
      <c r="E942" s="65"/>
    </row>
    <row r="943" spans="2:5" ht="15.75" customHeight="1" x14ac:dyDescent="0.25">
      <c r="B943" s="75"/>
      <c r="C943" s="63"/>
      <c r="D943" s="64"/>
      <c r="E943" s="65"/>
    </row>
    <row r="944" spans="2:5" ht="15.75" customHeight="1" x14ac:dyDescent="0.25">
      <c r="B944" s="75"/>
      <c r="C944" s="63"/>
      <c r="D944" s="64"/>
      <c r="E944" s="65"/>
    </row>
    <row r="945" spans="2:5" ht="15.75" customHeight="1" x14ac:dyDescent="0.25">
      <c r="B945" s="75"/>
      <c r="C945" s="63"/>
      <c r="D945" s="64"/>
      <c r="E945" s="65"/>
    </row>
    <row r="946" spans="2:5" ht="15.75" customHeight="1" x14ac:dyDescent="0.25">
      <c r="B946" s="75"/>
      <c r="C946" s="63"/>
      <c r="D946" s="64"/>
      <c r="E946" s="65"/>
    </row>
    <row r="947" spans="2:5" ht="15.75" customHeight="1" x14ac:dyDescent="0.25">
      <c r="B947" s="75"/>
      <c r="C947" s="63"/>
      <c r="D947" s="64"/>
      <c r="E947" s="65"/>
    </row>
    <row r="948" spans="2:5" ht="15.75" customHeight="1" x14ac:dyDescent="0.25">
      <c r="B948" s="75"/>
      <c r="C948" s="63"/>
      <c r="D948" s="64"/>
      <c r="E948" s="65"/>
    </row>
    <row r="949" spans="2:5" ht="15.75" customHeight="1" x14ac:dyDescent="0.25">
      <c r="B949" s="75"/>
      <c r="C949" s="63"/>
      <c r="D949" s="64"/>
      <c r="E949" s="65"/>
    </row>
    <row r="950" spans="2:5" ht="15.75" customHeight="1" x14ac:dyDescent="0.25">
      <c r="B950" s="75"/>
      <c r="C950" s="63"/>
      <c r="D950" s="64"/>
      <c r="E950" s="65"/>
    </row>
    <row r="951" spans="2:5" ht="15.75" customHeight="1" x14ac:dyDescent="0.25">
      <c r="B951" s="75"/>
      <c r="C951" s="63"/>
      <c r="D951" s="64"/>
      <c r="E951" s="65"/>
    </row>
    <row r="952" spans="2:5" ht="15.75" customHeight="1" x14ac:dyDescent="0.25">
      <c r="B952" s="75"/>
      <c r="C952" s="63"/>
      <c r="D952" s="64"/>
      <c r="E952" s="65"/>
    </row>
    <row r="953" spans="2:5" ht="15.75" customHeight="1" x14ac:dyDescent="0.25">
      <c r="B953" s="75"/>
      <c r="C953" s="63"/>
      <c r="D953" s="64"/>
      <c r="E953" s="65"/>
    </row>
    <row r="954" spans="2:5" ht="15.75" customHeight="1" x14ac:dyDescent="0.25">
      <c r="B954" s="75"/>
      <c r="C954" s="63"/>
      <c r="D954" s="64"/>
      <c r="E954" s="65"/>
    </row>
    <row r="955" spans="2:5" ht="15.75" customHeight="1" x14ac:dyDescent="0.25">
      <c r="B955" s="75"/>
      <c r="C955" s="63"/>
      <c r="D955" s="64"/>
      <c r="E955" s="65"/>
    </row>
    <row r="956" spans="2:5" ht="15.75" customHeight="1" x14ac:dyDescent="0.25">
      <c r="B956" s="75"/>
      <c r="C956" s="63"/>
      <c r="D956" s="64"/>
      <c r="E956" s="65"/>
    </row>
    <row r="957" spans="2:5" ht="15.75" customHeight="1" x14ac:dyDescent="0.25">
      <c r="B957" s="75"/>
      <c r="C957" s="63"/>
      <c r="D957" s="64"/>
      <c r="E957" s="65"/>
    </row>
    <row r="958" spans="2:5" ht="15.75" customHeight="1" x14ac:dyDescent="0.25">
      <c r="B958" s="75"/>
      <c r="C958" s="63"/>
      <c r="D958" s="64"/>
      <c r="E958" s="65"/>
    </row>
    <row r="959" spans="2:5" ht="15.75" customHeight="1" x14ac:dyDescent="0.25">
      <c r="B959" s="75"/>
      <c r="C959" s="63"/>
      <c r="D959" s="64"/>
      <c r="E959" s="65"/>
    </row>
    <row r="960" spans="2:5" ht="15.75" customHeight="1" x14ac:dyDescent="0.25">
      <c r="B960" s="75"/>
      <c r="C960" s="63"/>
      <c r="D960" s="64"/>
      <c r="E960" s="65"/>
    </row>
    <row r="961" spans="2:5" ht="15.75" customHeight="1" x14ac:dyDescent="0.25">
      <c r="B961" s="75"/>
      <c r="C961" s="63"/>
      <c r="D961" s="64"/>
      <c r="E961" s="65"/>
    </row>
    <row r="962" spans="2:5" ht="15.75" customHeight="1" x14ac:dyDescent="0.25">
      <c r="B962" s="75"/>
      <c r="C962" s="63"/>
      <c r="D962" s="64"/>
      <c r="E962" s="65"/>
    </row>
    <row r="963" spans="2:5" ht="15.75" customHeight="1" x14ac:dyDescent="0.25">
      <c r="B963" s="75"/>
      <c r="C963" s="63"/>
      <c r="D963" s="64"/>
      <c r="E963" s="65"/>
    </row>
    <row r="964" spans="2:5" ht="15.75" customHeight="1" x14ac:dyDescent="0.25">
      <c r="B964" s="75"/>
      <c r="C964" s="63"/>
      <c r="D964" s="64"/>
      <c r="E964" s="65"/>
    </row>
    <row r="965" spans="2:5" ht="15.75" customHeight="1" x14ac:dyDescent="0.25">
      <c r="B965" s="75"/>
      <c r="C965" s="63"/>
      <c r="D965" s="64"/>
      <c r="E965" s="65"/>
    </row>
    <row r="966" spans="2:5" ht="15.75" customHeight="1" x14ac:dyDescent="0.25">
      <c r="B966" s="75"/>
      <c r="C966" s="63"/>
      <c r="D966" s="64"/>
      <c r="E966" s="65"/>
    </row>
    <row r="967" spans="2:5" ht="15.75" customHeight="1" x14ac:dyDescent="0.25">
      <c r="B967" s="75"/>
      <c r="C967" s="63"/>
      <c r="D967" s="64"/>
      <c r="E967" s="65"/>
    </row>
    <row r="968" spans="2:5" ht="15.75" customHeight="1" x14ac:dyDescent="0.25">
      <c r="B968" s="75"/>
      <c r="C968" s="63"/>
      <c r="D968" s="64"/>
      <c r="E968" s="65"/>
    </row>
    <row r="969" spans="2:5" ht="15.75" customHeight="1" x14ac:dyDescent="0.25">
      <c r="B969" s="75"/>
      <c r="C969" s="63"/>
      <c r="D969" s="64"/>
      <c r="E969" s="65"/>
    </row>
    <row r="970" spans="2:5" ht="15.75" customHeight="1" x14ac:dyDescent="0.25">
      <c r="B970" s="75"/>
      <c r="C970" s="63"/>
      <c r="D970" s="64"/>
      <c r="E970" s="65"/>
    </row>
    <row r="971" spans="2:5" ht="15.75" customHeight="1" x14ac:dyDescent="0.25">
      <c r="B971" s="75"/>
      <c r="C971" s="63"/>
      <c r="D971" s="64"/>
      <c r="E971" s="65"/>
    </row>
    <row r="972" spans="2:5" ht="15.75" customHeight="1" x14ac:dyDescent="0.25">
      <c r="B972" s="75"/>
      <c r="C972" s="63"/>
      <c r="D972" s="64"/>
      <c r="E972" s="65"/>
    </row>
    <row r="973" spans="2:5" ht="15.75" customHeight="1" x14ac:dyDescent="0.25">
      <c r="B973" s="75"/>
      <c r="C973" s="63"/>
      <c r="D973" s="64"/>
      <c r="E973" s="65"/>
    </row>
    <row r="974" spans="2:5" ht="15.75" customHeight="1" x14ac:dyDescent="0.25">
      <c r="B974" s="75"/>
      <c r="C974" s="63"/>
      <c r="D974" s="64"/>
      <c r="E974" s="65"/>
    </row>
    <row r="975" spans="2:5" ht="15.75" customHeight="1" x14ac:dyDescent="0.25">
      <c r="B975" s="75"/>
      <c r="C975" s="63"/>
      <c r="D975" s="64"/>
      <c r="E975" s="65"/>
    </row>
    <row r="976" spans="2:5" ht="15.75" customHeight="1" x14ac:dyDescent="0.25">
      <c r="B976" s="75"/>
      <c r="C976" s="63"/>
      <c r="D976" s="64"/>
      <c r="E976" s="65"/>
    </row>
    <row r="977" spans="2:5" ht="15.75" customHeight="1" x14ac:dyDescent="0.25">
      <c r="B977" s="75"/>
      <c r="C977" s="63"/>
      <c r="D977" s="64"/>
      <c r="E977" s="65"/>
    </row>
    <row r="978" spans="2:5" ht="15.75" customHeight="1" x14ac:dyDescent="0.25">
      <c r="B978" s="75"/>
      <c r="C978" s="63"/>
      <c r="D978" s="64"/>
      <c r="E978" s="65"/>
    </row>
    <row r="979" spans="2:5" ht="15.75" customHeight="1" x14ac:dyDescent="0.25">
      <c r="B979" s="75"/>
      <c r="C979" s="63"/>
      <c r="D979" s="64"/>
      <c r="E979" s="65"/>
    </row>
    <row r="980" spans="2:5" ht="15.75" customHeight="1" x14ac:dyDescent="0.25">
      <c r="B980" s="75"/>
      <c r="C980" s="63"/>
      <c r="D980" s="64"/>
      <c r="E980" s="65"/>
    </row>
    <row r="981" spans="2:5" ht="15.75" customHeight="1" x14ac:dyDescent="0.25">
      <c r="B981" s="75"/>
      <c r="C981" s="63"/>
      <c r="D981" s="64"/>
      <c r="E981" s="65"/>
    </row>
    <row r="982" spans="2:5" ht="15.75" customHeight="1" x14ac:dyDescent="0.25">
      <c r="B982" s="75"/>
      <c r="C982" s="63"/>
      <c r="D982" s="64"/>
      <c r="E982" s="65"/>
    </row>
    <row r="983" spans="2:5" ht="15.75" customHeight="1" x14ac:dyDescent="0.25">
      <c r="B983" s="75"/>
      <c r="C983" s="63"/>
      <c r="D983" s="64"/>
      <c r="E983" s="65"/>
    </row>
    <row r="984" spans="2:5" ht="15.75" customHeight="1" x14ac:dyDescent="0.25">
      <c r="B984" s="75"/>
      <c r="C984" s="63"/>
      <c r="D984" s="64"/>
      <c r="E984" s="65"/>
    </row>
    <row r="985" spans="2:5" ht="15.75" customHeight="1" x14ac:dyDescent="0.25">
      <c r="B985" s="75"/>
      <c r="C985" s="63"/>
      <c r="D985" s="64"/>
      <c r="E985" s="65"/>
    </row>
    <row r="986" spans="2:5" ht="15.75" customHeight="1" x14ac:dyDescent="0.25">
      <c r="B986" s="75"/>
      <c r="C986" s="63"/>
      <c r="D986" s="64"/>
      <c r="E986" s="65"/>
    </row>
    <row r="987" spans="2:5" ht="15.75" customHeight="1" x14ac:dyDescent="0.25">
      <c r="B987" s="75"/>
      <c r="C987" s="63"/>
      <c r="D987" s="64"/>
      <c r="E987" s="65"/>
    </row>
    <row r="988" spans="2:5" ht="15.75" customHeight="1" x14ac:dyDescent="0.25">
      <c r="B988" s="75"/>
      <c r="C988" s="63"/>
      <c r="D988" s="64"/>
      <c r="E988" s="65"/>
    </row>
    <row r="989" spans="2:5" ht="15.75" customHeight="1" x14ac:dyDescent="0.25">
      <c r="B989" s="75"/>
      <c r="C989" s="63"/>
      <c r="D989" s="64"/>
      <c r="E989" s="65"/>
    </row>
    <row r="990" spans="2:5" ht="15.75" customHeight="1" x14ac:dyDescent="0.25">
      <c r="B990" s="75"/>
      <c r="C990" s="63"/>
      <c r="D990" s="64"/>
      <c r="E990" s="65"/>
    </row>
    <row r="991" spans="2:5" ht="15.75" customHeight="1" x14ac:dyDescent="0.25">
      <c r="B991" s="75"/>
      <c r="C991" s="63"/>
      <c r="D991" s="64"/>
      <c r="E991" s="65"/>
    </row>
    <row r="992" spans="2:5" ht="15.75" customHeight="1" x14ac:dyDescent="0.25">
      <c r="B992" s="75"/>
      <c r="C992" s="63"/>
      <c r="D992" s="64"/>
      <c r="E992" s="65"/>
    </row>
    <row r="993" spans="2:5" ht="15.75" customHeight="1" x14ac:dyDescent="0.25">
      <c r="B993" s="75"/>
      <c r="C993" s="63"/>
      <c r="D993" s="64"/>
      <c r="E993" s="65"/>
    </row>
    <row r="994" spans="2:5" ht="15.75" customHeight="1" x14ac:dyDescent="0.25">
      <c r="B994" s="75"/>
      <c r="C994" s="63"/>
      <c r="D994" s="64"/>
      <c r="E994" s="65"/>
    </row>
    <row r="995" spans="2:5" ht="15.75" customHeight="1" x14ac:dyDescent="0.25">
      <c r="B995" s="75"/>
      <c r="C995" s="63"/>
      <c r="D995" s="64"/>
      <c r="E995" s="65"/>
    </row>
    <row r="996" spans="2:5" ht="15.75" customHeight="1" x14ac:dyDescent="0.25">
      <c r="B996" s="75"/>
      <c r="C996" s="63"/>
      <c r="D996" s="64"/>
      <c r="E996" s="65"/>
    </row>
    <row r="997" spans="2:5" ht="15.75" customHeight="1" x14ac:dyDescent="0.25">
      <c r="B997" s="75"/>
      <c r="C997" s="63"/>
      <c r="D997" s="64"/>
      <c r="E997" s="65"/>
    </row>
    <row r="998" spans="2:5" ht="15.75" customHeight="1" x14ac:dyDescent="0.25">
      <c r="B998" s="75"/>
      <c r="C998" s="63"/>
      <c r="D998" s="64"/>
      <c r="E998" s="65"/>
    </row>
    <row r="999" spans="2:5" ht="15.75" customHeight="1" x14ac:dyDescent="0.25">
      <c r="B999" s="75"/>
      <c r="C999" s="63"/>
      <c r="D999" s="64"/>
      <c r="E999" s="65"/>
    </row>
    <row r="1000" spans="2:5" ht="15.75" customHeight="1" x14ac:dyDescent="0.25">
      <c r="B1000" s="75"/>
      <c r="C1000" s="63"/>
      <c r="D1000" s="64"/>
      <c r="E1000" s="65"/>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76" t="s">
        <v>351</v>
      </c>
      <c r="B1" s="77"/>
      <c r="C1" s="76" t="s">
        <v>352</v>
      </c>
      <c r="D1" s="78"/>
      <c r="E1" s="79" t="s">
        <v>353</v>
      </c>
      <c r="F1" s="79" t="s">
        <v>354</v>
      </c>
      <c r="G1" s="77"/>
      <c r="H1" s="949" t="s">
        <v>355</v>
      </c>
      <c r="I1" s="950"/>
      <c r="J1" s="950"/>
      <c r="K1" s="951"/>
      <c r="L1" s="952" t="s">
        <v>356</v>
      </c>
      <c r="M1" s="950"/>
      <c r="N1" s="950"/>
      <c r="O1" s="951"/>
      <c r="P1" s="80"/>
      <c r="Q1" s="953" t="s">
        <v>357</v>
      </c>
      <c r="R1" s="950"/>
      <c r="S1" s="950"/>
      <c r="T1" s="951"/>
      <c r="U1" s="77"/>
      <c r="V1" s="77"/>
      <c r="W1" s="77"/>
      <c r="X1" s="77"/>
      <c r="Y1" s="77"/>
      <c r="Z1" s="77"/>
    </row>
    <row r="2" spans="1:26" ht="12" customHeight="1" x14ac:dyDescent="0.3">
      <c r="A2" s="81" t="s">
        <v>358</v>
      </c>
      <c r="B2" s="77"/>
      <c r="C2" s="82" t="s">
        <v>359</v>
      </c>
      <c r="D2" s="78"/>
      <c r="E2" s="83">
        <v>1</v>
      </c>
      <c r="F2" s="83" t="s">
        <v>360</v>
      </c>
      <c r="G2" s="77"/>
      <c r="H2" s="943" t="s">
        <v>361</v>
      </c>
      <c r="I2" s="944"/>
      <c r="J2" s="944"/>
      <c r="K2" s="945"/>
      <c r="L2" s="77"/>
      <c r="M2" s="79">
        <v>2012</v>
      </c>
      <c r="N2" s="79"/>
      <c r="O2" s="79"/>
      <c r="P2" s="77"/>
      <c r="Q2" s="79"/>
      <c r="R2" s="84" t="s">
        <v>362</v>
      </c>
      <c r="S2" s="84" t="s">
        <v>363</v>
      </c>
      <c r="T2" s="84" t="s">
        <v>364</v>
      </c>
      <c r="U2" s="77"/>
      <c r="V2" s="77"/>
      <c r="W2" s="77"/>
      <c r="X2" s="77"/>
      <c r="Y2" s="77"/>
      <c r="Z2" s="77"/>
    </row>
    <row r="3" spans="1:26" ht="12" customHeight="1" x14ac:dyDescent="0.3">
      <c r="A3" s="81" t="s">
        <v>365</v>
      </c>
      <c r="B3" s="77"/>
      <c r="C3" s="82" t="s">
        <v>366</v>
      </c>
      <c r="D3" s="78"/>
      <c r="E3" s="83"/>
      <c r="F3" s="83"/>
      <c r="G3" s="77"/>
      <c r="H3" s="85"/>
      <c r="I3" s="86"/>
      <c r="J3" s="86"/>
      <c r="K3" s="87"/>
      <c r="L3" s="77"/>
      <c r="M3" s="79"/>
      <c r="N3" s="79"/>
      <c r="O3" s="79"/>
      <c r="P3" s="77"/>
      <c r="Q3" s="79"/>
      <c r="R3" s="84"/>
      <c r="S3" s="84"/>
      <c r="T3" s="84"/>
      <c r="U3" s="77"/>
      <c r="V3" s="77"/>
      <c r="W3" s="77"/>
      <c r="X3" s="77"/>
      <c r="Y3" s="77"/>
      <c r="Z3" s="77"/>
    </row>
    <row r="4" spans="1:26" ht="12" customHeight="1" x14ac:dyDescent="0.3">
      <c r="A4" s="81" t="s">
        <v>367</v>
      </c>
      <c r="B4" s="77"/>
      <c r="C4" s="82" t="s">
        <v>368</v>
      </c>
      <c r="D4" s="78"/>
      <c r="E4" s="83"/>
      <c r="F4" s="83"/>
      <c r="G4" s="77"/>
      <c r="H4" s="85"/>
      <c r="I4" s="86"/>
      <c r="J4" s="86"/>
      <c r="K4" s="87"/>
      <c r="L4" s="77"/>
      <c r="M4" s="79"/>
      <c r="N4" s="79"/>
      <c r="O4" s="79"/>
      <c r="P4" s="77"/>
      <c r="Q4" s="79"/>
      <c r="R4" s="84"/>
      <c r="S4" s="84"/>
      <c r="T4" s="84"/>
      <c r="U4" s="77"/>
      <c r="V4" s="77"/>
      <c r="W4" s="77"/>
      <c r="X4" s="77"/>
      <c r="Y4" s="77"/>
      <c r="Z4" s="77"/>
    </row>
    <row r="5" spans="1:26" ht="12" customHeight="1" x14ac:dyDescent="0.3">
      <c r="A5" s="81" t="s">
        <v>369</v>
      </c>
      <c r="B5" s="77"/>
      <c r="C5" s="82" t="s">
        <v>370</v>
      </c>
      <c r="D5" s="78"/>
      <c r="E5" s="83">
        <v>2</v>
      </c>
      <c r="F5" s="83" t="s">
        <v>371</v>
      </c>
      <c r="G5" s="77"/>
      <c r="H5" s="954" t="s">
        <v>372</v>
      </c>
      <c r="I5" s="88">
        <v>2017</v>
      </c>
      <c r="J5" s="89"/>
      <c r="K5" s="90"/>
      <c r="L5" s="77"/>
      <c r="M5" s="91" t="s">
        <v>362</v>
      </c>
      <c r="N5" s="91" t="s">
        <v>363</v>
      </c>
      <c r="O5" s="91" t="s">
        <v>364</v>
      </c>
      <c r="P5" s="77"/>
      <c r="Q5" s="92" t="s">
        <v>373</v>
      </c>
      <c r="R5" s="93">
        <v>479830</v>
      </c>
      <c r="S5" s="93">
        <v>222331</v>
      </c>
      <c r="T5" s="93">
        <v>257499</v>
      </c>
      <c r="U5" s="77"/>
      <c r="V5" s="77"/>
      <c r="W5" s="77"/>
      <c r="X5" s="77"/>
      <c r="Y5" s="77"/>
      <c r="Z5" s="77"/>
    </row>
    <row r="6" spans="1:26" ht="12" customHeight="1" x14ac:dyDescent="0.3">
      <c r="A6" s="81" t="s">
        <v>374</v>
      </c>
      <c r="B6" s="77"/>
      <c r="C6" s="82" t="s">
        <v>375</v>
      </c>
      <c r="D6" s="78"/>
      <c r="E6" s="83">
        <v>3</v>
      </c>
      <c r="F6" s="83" t="s">
        <v>376</v>
      </c>
      <c r="G6" s="77"/>
      <c r="H6" s="955"/>
      <c r="I6" s="94" t="s">
        <v>362</v>
      </c>
      <c r="J6" s="95" t="s">
        <v>363</v>
      </c>
      <c r="K6" s="96" t="s">
        <v>364</v>
      </c>
      <c r="L6" s="77"/>
      <c r="M6" s="93">
        <v>7571345</v>
      </c>
      <c r="N6" s="93">
        <v>3653868</v>
      </c>
      <c r="O6" s="93">
        <v>3917477</v>
      </c>
      <c r="P6" s="77"/>
      <c r="Q6" s="92" t="s">
        <v>377</v>
      </c>
      <c r="R6" s="93">
        <v>135160</v>
      </c>
      <c r="S6" s="93">
        <v>62795</v>
      </c>
      <c r="T6" s="93">
        <v>72365</v>
      </c>
      <c r="U6" s="77"/>
      <c r="V6" s="77"/>
      <c r="W6" s="77"/>
      <c r="X6" s="77"/>
      <c r="Y6" s="77"/>
      <c r="Z6" s="77"/>
    </row>
    <row r="7" spans="1:26" ht="12.75" customHeight="1" x14ac:dyDescent="0.3">
      <c r="A7" s="77"/>
      <c r="B7" s="77"/>
      <c r="C7" s="82" t="s">
        <v>378</v>
      </c>
      <c r="D7" s="78"/>
      <c r="E7" s="83">
        <v>4</v>
      </c>
      <c r="F7" s="83" t="s">
        <v>379</v>
      </c>
      <c r="G7" s="77"/>
      <c r="H7" s="97" t="s">
        <v>380</v>
      </c>
      <c r="I7" s="98"/>
      <c r="J7" s="99"/>
      <c r="K7" s="100"/>
      <c r="L7" s="77"/>
      <c r="M7" s="101">
        <v>120482</v>
      </c>
      <c r="N7" s="101">
        <v>61704</v>
      </c>
      <c r="O7" s="101">
        <v>58778</v>
      </c>
      <c r="P7" s="77"/>
      <c r="Q7" s="92" t="s">
        <v>381</v>
      </c>
      <c r="R7" s="93">
        <v>109955</v>
      </c>
      <c r="S7" s="93">
        <v>55153</v>
      </c>
      <c r="T7" s="93">
        <v>54802</v>
      </c>
      <c r="U7" s="77"/>
      <c r="V7" s="77"/>
      <c r="W7" s="77"/>
      <c r="X7" s="77"/>
      <c r="Y7" s="77"/>
      <c r="Z7" s="77"/>
    </row>
    <row r="8" spans="1:26" ht="12" customHeight="1" x14ac:dyDescent="0.3">
      <c r="A8" s="76" t="s">
        <v>382</v>
      </c>
      <c r="B8" s="77"/>
      <c r="C8" s="82" t="s">
        <v>383</v>
      </c>
      <c r="D8" s="78"/>
      <c r="E8" s="83">
        <v>5</v>
      </c>
      <c r="F8" s="83" t="s">
        <v>384</v>
      </c>
      <c r="G8" s="77"/>
      <c r="H8" s="102" t="s">
        <v>362</v>
      </c>
      <c r="I8" s="103">
        <v>8080734</v>
      </c>
      <c r="J8" s="103">
        <v>3912910</v>
      </c>
      <c r="K8" s="103">
        <v>4167824</v>
      </c>
      <c r="L8" s="77"/>
      <c r="M8" s="101">
        <v>120064</v>
      </c>
      <c r="N8" s="101">
        <v>61454</v>
      </c>
      <c r="O8" s="101">
        <v>58610</v>
      </c>
      <c r="P8" s="77"/>
      <c r="Q8" s="92" t="s">
        <v>385</v>
      </c>
      <c r="R8" s="93">
        <v>409257</v>
      </c>
      <c r="S8" s="93">
        <v>199566</v>
      </c>
      <c r="T8" s="93">
        <v>209691</v>
      </c>
      <c r="U8" s="77"/>
      <c r="V8" s="77"/>
      <c r="W8" s="77"/>
      <c r="X8" s="77"/>
      <c r="Y8" s="77"/>
      <c r="Z8" s="77"/>
    </row>
    <row r="9" spans="1:26" ht="12" customHeight="1" x14ac:dyDescent="0.3">
      <c r="A9" s="92" t="s">
        <v>386</v>
      </c>
      <c r="B9" s="77"/>
      <c r="C9" s="77"/>
      <c r="D9" s="78"/>
      <c r="E9" s="83">
        <v>6</v>
      </c>
      <c r="F9" s="83" t="s">
        <v>387</v>
      </c>
      <c r="G9" s="77"/>
      <c r="H9" s="104" t="s">
        <v>388</v>
      </c>
      <c r="I9" s="105">
        <v>607390</v>
      </c>
      <c r="J9" s="105">
        <v>312062</v>
      </c>
      <c r="K9" s="105">
        <v>295328</v>
      </c>
      <c r="L9" s="77"/>
      <c r="M9" s="101">
        <v>119780</v>
      </c>
      <c r="N9" s="101">
        <v>61272</v>
      </c>
      <c r="O9" s="101">
        <v>58508</v>
      </c>
      <c r="P9" s="77"/>
      <c r="Q9" s="92" t="s">
        <v>389</v>
      </c>
      <c r="R9" s="93">
        <v>400686</v>
      </c>
      <c r="S9" s="93">
        <v>197911</v>
      </c>
      <c r="T9" s="93">
        <v>202775</v>
      </c>
      <c r="U9" s="77"/>
      <c r="V9" s="77"/>
      <c r="W9" s="77"/>
      <c r="X9" s="77"/>
      <c r="Y9" s="77"/>
      <c r="Z9" s="77"/>
    </row>
    <row r="10" spans="1:26" ht="12" customHeight="1" x14ac:dyDescent="0.3">
      <c r="A10" s="92" t="s">
        <v>390</v>
      </c>
      <c r="B10" s="77"/>
      <c r="C10" s="77"/>
      <c r="D10" s="78"/>
      <c r="E10" s="83">
        <v>7</v>
      </c>
      <c r="F10" s="83" t="s">
        <v>391</v>
      </c>
      <c r="G10" s="77"/>
      <c r="H10" s="104" t="s">
        <v>392</v>
      </c>
      <c r="I10" s="105">
        <v>601914</v>
      </c>
      <c r="J10" s="105">
        <v>308936</v>
      </c>
      <c r="K10" s="105">
        <v>292978</v>
      </c>
      <c r="L10" s="77"/>
      <c r="M10" s="101">
        <v>119273</v>
      </c>
      <c r="N10" s="101">
        <v>61064</v>
      </c>
      <c r="O10" s="101">
        <v>58209</v>
      </c>
      <c r="P10" s="77"/>
      <c r="Q10" s="92" t="s">
        <v>393</v>
      </c>
      <c r="R10" s="93">
        <v>201593</v>
      </c>
      <c r="S10" s="93">
        <v>99557</v>
      </c>
      <c r="T10" s="93">
        <v>102036</v>
      </c>
      <c r="U10" s="77"/>
      <c r="V10" s="77"/>
      <c r="W10" s="77"/>
      <c r="X10" s="77"/>
      <c r="Y10" s="77"/>
      <c r="Z10" s="77"/>
    </row>
    <row r="11" spans="1:26" ht="12" customHeight="1" x14ac:dyDescent="0.3">
      <c r="A11" s="92" t="s">
        <v>394</v>
      </c>
      <c r="B11" s="77"/>
      <c r="C11" s="76" t="s">
        <v>395</v>
      </c>
      <c r="D11" s="78"/>
      <c r="E11" s="83">
        <v>8</v>
      </c>
      <c r="F11" s="83" t="s">
        <v>396</v>
      </c>
      <c r="G11" s="77"/>
      <c r="H11" s="104" t="s">
        <v>397</v>
      </c>
      <c r="I11" s="105">
        <v>602967</v>
      </c>
      <c r="J11" s="105">
        <v>308654</v>
      </c>
      <c r="K11" s="105">
        <v>294313</v>
      </c>
      <c r="L11" s="77"/>
      <c r="M11" s="101">
        <v>118935</v>
      </c>
      <c r="N11" s="101">
        <v>60931</v>
      </c>
      <c r="O11" s="101">
        <v>58004</v>
      </c>
      <c r="P11" s="77"/>
      <c r="Q11" s="92" t="s">
        <v>398</v>
      </c>
      <c r="R11" s="93">
        <v>597522</v>
      </c>
      <c r="S11" s="93">
        <v>292176</v>
      </c>
      <c r="T11" s="93">
        <v>305346</v>
      </c>
      <c r="U11" s="77"/>
      <c r="V11" s="77"/>
      <c r="W11" s="77"/>
      <c r="X11" s="77"/>
      <c r="Y11" s="77"/>
      <c r="Z11" s="77"/>
    </row>
    <row r="12" spans="1:26" ht="12" customHeight="1" x14ac:dyDescent="0.3">
      <c r="A12" s="92" t="s">
        <v>399</v>
      </c>
      <c r="B12" s="77"/>
      <c r="C12" s="82" t="s">
        <v>400</v>
      </c>
      <c r="D12" s="78"/>
      <c r="E12" s="83">
        <v>9</v>
      </c>
      <c r="F12" s="83" t="s">
        <v>401</v>
      </c>
      <c r="G12" s="77"/>
      <c r="H12" s="104" t="s">
        <v>402</v>
      </c>
      <c r="I12" s="105">
        <v>632370</v>
      </c>
      <c r="J12" s="105">
        <v>321173</v>
      </c>
      <c r="K12" s="105">
        <v>311197</v>
      </c>
      <c r="L12" s="77"/>
      <c r="M12" s="101">
        <v>118833</v>
      </c>
      <c r="N12" s="101">
        <v>60903</v>
      </c>
      <c r="O12" s="101">
        <v>57930</v>
      </c>
      <c r="P12" s="77"/>
      <c r="Q12" s="92" t="s">
        <v>403</v>
      </c>
      <c r="R12" s="93">
        <v>1030623</v>
      </c>
      <c r="S12" s="93">
        <v>502287</v>
      </c>
      <c r="T12" s="93">
        <v>528336</v>
      </c>
      <c r="U12" s="77"/>
      <c r="V12" s="77"/>
      <c r="W12" s="77"/>
      <c r="X12" s="77"/>
      <c r="Y12" s="77"/>
      <c r="Z12" s="77"/>
    </row>
    <row r="13" spans="1:26" ht="12" customHeight="1" x14ac:dyDescent="0.3">
      <c r="A13" s="92" t="s">
        <v>404</v>
      </c>
      <c r="B13" s="77"/>
      <c r="C13" s="82" t="s">
        <v>405</v>
      </c>
      <c r="D13" s="78"/>
      <c r="E13" s="83">
        <v>10</v>
      </c>
      <c r="F13" s="83" t="s">
        <v>406</v>
      </c>
      <c r="G13" s="77"/>
      <c r="H13" s="104" t="s">
        <v>407</v>
      </c>
      <c r="I13" s="105">
        <v>672749</v>
      </c>
      <c r="J13" s="105">
        <v>339928</v>
      </c>
      <c r="K13" s="105">
        <v>332821</v>
      </c>
      <c r="L13" s="77"/>
      <c r="M13" s="101">
        <v>118730</v>
      </c>
      <c r="N13" s="101">
        <v>60874</v>
      </c>
      <c r="O13" s="101">
        <v>57856</v>
      </c>
      <c r="P13" s="77"/>
      <c r="Q13" s="92" t="s">
        <v>408</v>
      </c>
      <c r="R13" s="93">
        <v>353859</v>
      </c>
      <c r="S13" s="93">
        <v>167533</v>
      </c>
      <c r="T13" s="93">
        <v>186326</v>
      </c>
      <c r="U13" s="77"/>
      <c r="V13" s="77"/>
      <c r="W13" s="77"/>
      <c r="X13" s="77"/>
      <c r="Y13" s="77"/>
      <c r="Z13" s="77"/>
    </row>
    <row r="14" spans="1:26" ht="12" customHeight="1" x14ac:dyDescent="0.3">
      <c r="A14" s="92" t="s">
        <v>409</v>
      </c>
      <c r="B14" s="77"/>
      <c r="C14" s="82" t="s">
        <v>410</v>
      </c>
      <c r="D14" s="78"/>
      <c r="E14" s="83">
        <v>11</v>
      </c>
      <c r="F14" s="83" t="s">
        <v>411</v>
      </c>
      <c r="G14" s="77"/>
      <c r="H14" s="104" t="s">
        <v>412</v>
      </c>
      <c r="I14" s="105">
        <v>650902</v>
      </c>
      <c r="J14" s="105">
        <v>329064</v>
      </c>
      <c r="K14" s="105">
        <v>321838</v>
      </c>
      <c r="L14" s="77"/>
      <c r="M14" s="101">
        <v>118696</v>
      </c>
      <c r="N14" s="101">
        <v>60878</v>
      </c>
      <c r="O14" s="101">
        <v>57818</v>
      </c>
      <c r="P14" s="77"/>
      <c r="Q14" s="92" t="s">
        <v>413</v>
      </c>
      <c r="R14" s="93">
        <v>851299</v>
      </c>
      <c r="S14" s="93">
        <v>406597</v>
      </c>
      <c r="T14" s="93">
        <v>444702</v>
      </c>
      <c r="U14" s="77"/>
      <c r="V14" s="77"/>
      <c r="W14" s="77"/>
      <c r="X14" s="77"/>
      <c r="Y14" s="77"/>
      <c r="Z14" s="77"/>
    </row>
    <row r="15" spans="1:26" ht="12" customHeight="1" x14ac:dyDescent="0.3">
      <c r="A15" s="92" t="s">
        <v>414</v>
      </c>
      <c r="B15" s="77"/>
      <c r="C15" s="82" t="s">
        <v>415</v>
      </c>
      <c r="D15" s="78"/>
      <c r="E15" s="83">
        <v>12</v>
      </c>
      <c r="F15" s="83" t="s">
        <v>416</v>
      </c>
      <c r="G15" s="77"/>
      <c r="H15" s="104" t="s">
        <v>417</v>
      </c>
      <c r="I15" s="105">
        <v>651442</v>
      </c>
      <c r="J15" s="105">
        <v>316050</v>
      </c>
      <c r="K15" s="105">
        <v>335392</v>
      </c>
      <c r="L15" s="77"/>
      <c r="M15" s="101">
        <v>119101</v>
      </c>
      <c r="N15" s="101">
        <v>61076</v>
      </c>
      <c r="O15" s="101">
        <v>58025</v>
      </c>
      <c r="P15" s="77"/>
      <c r="Q15" s="92" t="s">
        <v>418</v>
      </c>
      <c r="R15" s="93">
        <v>1094488</v>
      </c>
      <c r="S15" s="93">
        <v>518960</v>
      </c>
      <c r="T15" s="93">
        <v>575528</v>
      </c>
      <c r="U15" s="77"/>
      <c r="V15" s="77"/>
      <c r="W15" s="77"/>
      <c r="X15" s="77"/>
      <c r="Y15" s="77"/>
      <c r="Z15" s="77"/>
    </row>
    <row r="16" spans="1:26" ht="12" customHeight="1" x14ac:dyDescent="0.3">
      <c r="A16" s="92" t="s">
        <v>419</v>
      </c>
      <c r="B16" s="77"/>
      <c r="C16" s="82" t="s">
        <v>420</v>
      </c>
      <c r="D16" s="78"/>
      <c r="E16" s="83">
        <v>13</v>
      </c>
      <c r="F16" s="83" t="s">
        <v>421</v>
      </c>
      <c r="G16" s="77"/>
      <c r="H16" s="104" t="s">
        <v>422</v>
      </c>
      <c r="I16" s="105">
        <v>640060</v>
      </c>
      <c r="J16" s="105">
        <v>303971</v>
      </c>
      <c r="K16" s="105">
        <v>336089</v>
      </c>
      <c r="L16" s="77"/>
      <c r="M16" s="101">
        <v>119856</v>
      </c>
      <c r="N16" s="101">
        <v>61418</v>
      </c>
      <c r="O16" s="101">
        <v>58438</v>
      </c>
      <c r="P16" s="77"/>
      <c r="Q16" s="92" t="s">
        <v>423</v>
      </c>
      <c r="R16" s="93">
        <v>234948</v>
      </c>
      <c r="S16" s="93">
        <v>112703</v>
      </c>
      <c r="T16" s="93">
        <v>122245</v>
      </c>
      <c r="U16" s="77"/>
      <c r="V16" s="77"/>
      <c r="W16" s="77"/>
      <c r="X16" s="77"/>
      <c r="Y16" s="77"/>
      <c r="Z16" s="77"/>
    </row>
    <row r="17" spans="1:26" ht="12" customHeight="1" x14ac:dyDescent="0.3">
      <c r="A17" s="92" t="s">
        <v>424</v>
      </c>
      <c r="B17" s="77"/>
      <c r="C17" s="82" t="s">
        <v>425</v>
      </c>
      <c r="D17" s="78"/>
      <c r="E17" s="83">
        <v>14</v>
      </c>
      <c r="F17" s="83" t="s">
        <v>426</v>
      </c>
      <c r="G17" s="77"/>
      <c r="H17" s="104" t="s">
        <v>427</v>
      </c>
      <c r="I17" s="105">
        <v>563389</v>
      </c>
      <c r="J17" s="105">
        <v>268367</v>
      </c>
      <c r="K17" s="105">
        <v>295022</v>
      </c>
      <c r="L17" s="77"/>
      <c r="M17" s="101">
        <v>121019</v>
      </c>
      <c r="N17" s="101">
        <v>61921</v>
      </c>
      <c r="O17" s="101">
        <v>59098</v>
      </c>
      <c r="P17" s="77"/>
      <c r="Q17" s="92" t="s">
        <v>428</v>
      </c>
      <c r="R17" s="93">
        <v>147933</v>
      </c>
      <c r="S17" s="93">
        <v>68544</v>
      </c>
      <c r="T17" s="93">
        <v>79389</v>
      </c>
      <c r="U17" s="77"/>
      <c r="V17" s="77"/>
      <c r="W17" s="77"/>
      <c r="X17" s="77"/>
      <c r="Y17" s="77"/>
      <c r="Z17" s="77"/>
    </row>
    <row r="18" spans="1:26" ht="12" customHeight="1" x14ac:dyDescent="0.3">
      <c r="A18" s="92" t="s">
        <v>429</v>
      </c>
      <c r="B18" s="77"/>
      <c r="C18" s="82" t="s">
        <v>430</v>
      </c>
      <c r="D18" s="78"/>
      <c r="E18" s="83">
        <v>15</v>
      </c>
      <c r="F18" s="83" t="s">
        <v>431</v>
      </c>
      <c r="G18" s="77"/>
      <c r="H18" s="104" t="s">
        <v>432</v>
      </c>
      <c r="I18" s="105">
        <v>519261</v>
      </c>
      <c r="J18" s="105">
        <v>244556</v>
      </c>
      <c r="K18" s="105">
        <v>274705</v>
      </c>
      <c r="L18" s="77"/>
      <c r="M18" s="101">
        <v>122272</v>
      </c>
      <c r="N18" s="101">
        <v>62471</v>
      </c>
      <c r="O18" s="101">
        <v>59801</v>
      </c>
      <c r="P18" s="77"/>
      <c r="Q18" s="92" t="s">
        <v>433</v>
      </c>
      <c r="R18" s="93">
        <v>98209</v>
      </c>
      <c r="S18" s="93">
        <v>49277</v>
      </c>
      <c r="T18" s="93">
        <v>48932</v>
      </c>
      <c r="U18" s="77"/>
      <c r="V18" s="77"/>
      <c r="W18" s="77"/>
      <c r="X18" s="77"/>
      <c r="Y18" s="77"/>
      <c r="Z18" s="77"/>
    </row>
    <row r="19" spans="1:26" ht="12" customHeight="1" x14ac:dyDescent="0.3">
      <c r="A19" s="76" t="s">
        <v>434</v>
      </c>
      <c r="B19" s="77"/>
      <c r="C19" s="82" t="s">
        <v>435</v>
      </c>
      <c r="D19" s="78"/>
      <c r="E19" s="83">
        <v>16</v>
      </c>
      <c r="F19" s="83" t="s">
        <v>436</v>
      </c>
      <c r="G19" s="77"/>
      <c r="H19" s="104" t="s">
        <v>437</v>
      </c>
      <c r="I19" s="105">
        <v>503389</v>
      </c>
      <c r="J19" s="105">
        <v>233302</v>
      </c>
      <c r="K19" s="105">
        <v>270087</v>
      </c>
      <c r="L19" s="77"/>
      <c r="M19" s="101">
        <v>123722</v>
      </c>
      <c r="N19" s="101">
        <v>63080</v>
      </c>
      <c r="O19" s="101">
        <v>60642</v>
      </c>
      <c r="P19" s="77"/>
      <c r="Q19" s="92" t="s">
        <v>438</v>
      </c>
      <c r="R19" s="93">
        <v>108457</v>
      </c>
      <c r="S19" s="93">
        <v>52580</v>
      </c>
      <c r="T19" s="93">
        <v>55877</v>
      </c>
      <c r="U19" s="77"/>
      <c r="V19" s="77"/>
      <c r="W19" s="77"/>
      <c r="X19" s="77"/>
      <c r="Y19" s="77"/>
      <c r="Z19" s="77"/>
    </row>
    <row r="20" spans="1:26" ht="12" customHeight="1" x14ac:dyDescent="0.3">
      <c r="A20" s="106" t="s">
        <v>439</v>
      </c>
      <c r="B20" s="77"/>
      <c r="C20" s="82" t="s">
        <v>440</v>
      </c>
      <c r="D20" s="78"/>
      <c r="E20" s="83">
        <v>17</v>
      </c>
      <c r="F20" s="83" t="s">
        <v>441</v>
      </c>
      <c r="G20" s="77"/>
      <c r="H20" s="104" t="s">
        <v>442</v>
      </c>
      <c r="I20" s="105">
        <v>439872</v>
      </c>
      <c r="J20" s="105">
        <v>200142</v>
      </c>
      <c r="K20" s="105">
        <v>239730</v>
      </c>
      <c r="L20" s="77"/>
      <c r="M20" s="101">
        <v>125124</v>
      </c>
      <c r="N20" s="101">
        <v>63639</v>
      </c>
      <c r="O20" s="101">
        <v>61485</v>
      </c>
      <c r="P20" s="77"/>
      <c r="Q20" s="92" t="s">
        <v>443</v>
      </c>
      <c r="R20" s="93">
        <v>258212</v>
      </c>
      <c r="S20" s="93">
        <v>125944</v>
      </c>
      <c r="T20" s="93">
        <v>132268</v>
      </c>
      <c r="U20" s="77"/>
      <c r="V20" s="77"/>
      <c r="W20" s="77"/>
      <c r="X20" s="77"/>
      <c r="Y20" s="77"/>
      <c r="Z20" s="77"/>
    </row>
    <row r="21" spans="1:26" ht="12" customHeight="1" x14ac:dyDescent="0.3">
      <c r="A21" s="106" t="s">
        <v>444</v>
      </c>
      <c r="B21" s="77"/>
      <c r="C21" s="82" t="s">
        <v>445</v>
      </c>
      <c r="D21" s="78"/>
      <c r="E21" s="83">
        <v>18</v>
      </c>
      <c r="F21" s="83" t="s">
        <v>446</v>
      </c>
      <c r="G21" s="77"/>
      <c r="H21" s="104" t="s">
        <v>447</v>
      </c>
      <c r="I21" s="105">
        <v>341916</v>
      </c>
      <c r="J21" s="105">
        <v>152813</v>
      </c>
      <c r="K21" s="105">
        <v>189103</v>
      </c>
      <c r="L21" s="77"/>
      <c r="M21" s="101">
        <v>126598</v>
      </c>
      <c r="N21" s="101">
        <v>64282</v>
      </c>
      <c r="O21" s="101">
        <v>62316</v>
      </c>
      <c r="P21" s="77"/>
      <c r="Q21" s="92" t="s">
        <v>448</v>
      </c>
      <c r="R21" s="93">
        <v>24160</v>
      </c>
      <c r="S21" s="93">
        <v>12726</v>
      </c>
      <c r="T21" s="93">
        <v>11434</v>
      </c>
      <c r="U21" s="77"/>
      <c r="V21" s="77"/>
      <c r="W21" s="77"/>
      <c r="X21" s="77"/>
      <c r="Y21" s="77"/>
      <c r="Z21" s="77"/>
    </row>
    <row r="22" spans="1:26" ht="12" customHeight="1" x14ac:dyDescent="0.3">
      <c r="A22" s="106" t="s">
        <v>449</v>
      </c>
      <c r="B22" s="77"/>
      <c r="C22" s="82" t="s">
        <v>450</v>
      </c>
      <c r="D22" s="78"/>
      <c r="E22" s="83">
        <v>19</v>
      </c>
      <c r="F22" s="83" t="s">
        <v>451</v>
      </c>
      <c r="G22" s="77"/>
      <c r="H22" s="104" t="s">
        <v>452</v>
      </c>
      <c r="I22" s="105">
        <v>253646</v>
      </c>
      <c r="J22" s="105">
        <v>111646</v>
      </c>
      <c r="K22" s="105">
        <v>142000</v>
      </c>
      <c r="L22" s="77"/>
      <c r="M22" s="101">
        <v>128143</v>
      </c>
      <c r="N22" s="101">
        <v>65043</v>
      </c>
      <c r="O22" s="101">
        <v>63100</v>
      </c>
      <c r="P22" s="77"/>
      <c r="Q22" s="92" t="s">
        <v>453</v>
      </c>
      <c r="R22" s="93">
        <v>377272</v>
      </c>
      <c r="S22" s="93">
        <v>184951</v>
      </c>
      <c r="T22" s="93">
        <v>192321</v>
      </c>
      <c r="U22" s="77"/>
      <c r="V22" s="77"/>
      <c r="W22" s="77"/>
      <c r="X22" s="77"/>
      <c r="Y22" s="77"/>
      <c r="Z22" s="77"/>
    </row>
    <row r="23" spans="1:26" ht="12" customHeight="1" x14ac:dyDescent="0.3">
      <c r="A23" s="106" t="s">
        <v>454</v>
      </c>
      <c r="B23" s="77"/>
      <c r="C23" s="82" t="s">
        <v>455</v>
      </c>
      <c r="D23" s="78"/>
      <c r="E23" s="83">
        <v>20</v>
      </c>
      <c r="F23" s="83" t="s">
        <v>456</v>
      </c>
      <c r="G23" s="77"/>
      <c r="H23" s="104" t="s">
        <v>457</v>
      </c>
      <c r="I23" s="105">
        <v>177853</v>
      </c>
      <c r="J23" s="105">
        <v>76747</v>
      </c>
      <c r="K23" s="105">
        <v>101106</v>
      </c>
      <c r="L23" s="77"/>
      <c r="M23" s="101">
        <v>129625</v>
      </c>
      <c r="N23" s="101">
        <v>65820</v>
      </c>
      <c r="O23" s="101">
        <v>63805</v>
      </c>
      <c r="P23" s="77"/>
      <c r="Q23" s="92" t="s">
        <v>458</v>
      </c>
      <c r="R23" s="93">
        <v>651586</v>
      </c>
      <c r="S23" s="93">
        <v>319009</v>
      </c>
      <c r="T23" s="93">
        <v>332577</v>
      </c>
      <c r="U23" s="77"/>
      <c r="V23" s="77"/>
      <c r="W23" s="77"/>
      <c r="X23" s="77"/>
      <c r="Y23" s="77"/>
      <c r="Z23" s="77"/>
    </row>
    <row r="24" spans="1:26" ht="12" customHeight="1" x14ac:dyDescent="0.3">
      <c r="A24" s="106" t="s">
        <v>459</v>
      </c>
      <c r="B24" s="77"/>
      <c r="C24" s="82" t="s">
        <v>460</v>
      </c>
      <c r="D24" s="78"/>
      <c r="E24" s="83">
        <v>55</v>
      </c>
      <c r="F24" s="83" t="s">
        <v>461</v>
      </c>
      <c r="G24" s="77"/>
      <c r="H24" s="104" t="s">
        <v>462</v>
      </c>
      <c r="I24" s="105">
        <v>113108</v>
      </c>
      <c r="J24" s="105">
        <v>45521</v>
      </c>
      <c r="K24" s="105">
        <v>67587</v>
      </c>
      <c r="L24" s="77"/>
      <c r="M24" s="101">
        <v>131107</v>
      </c>
      <c r="N24" s="101">
        <v>66558</v>
      </c>
      <c r="O24" s="101">
        <v>64549</v>
      </c>
      <c r="P24" s="77"/>
      <c r="Q24" s="92" t="s">
        <v>463</v>
      </c>
      <c r="R24" s="93">
        <v>6296</v>
      </c>
      <c r="S24" s="93">
        <v>3268</v>
      </c>
      <c r="T24" s="93">
        <v>3028</v>
      </c>
      <c r="U24" s="77"/>
      <c r="V24" s="77"/>
      <c r="W24" s="77"/>
      <c r="X24" s="77"/>
      <c r="Y24" s="77"/>
      <c r="Z24" s="77"/>
    </row>
    <row r="25" spans="1:26" ht="12" customHeight="1" x14ac:dyDescent="0.3">
      <c r="A25" s="106" t="s">
        <v>464</v>
      </c>
      <c r="B25" s="77"/>
      <c r="C25" s="106" t="s">
        <v>465</v>
      </c>
      <c r="D25" s="78"/>
      <c r="E25" s="83">
        <v>66</v>
      </c>
      <c r="F25" s="83" t="s">
        <v>466</v>
      </c>
      <c r="G25" s="77"/>
      <c r="H25" s="104" t="s">
        <v>467</v>
      </c>
      <c r="I25" s="105">
        <v>108506</v>
      </c>
      <c r="J25" s="105">
        <v>39978</v>
      </c>
      <c r="K25" s="105">
        <v>68528</v>
      </c>
      <c r="L25" s="77"/>
      <c r="M25" s="101">
        <v>132790</v>
      </c>
      <c r="N25" s="101">
        <v>67353</v>
      </c>
      <c r="O25" s="101">
        <v>65437</v>
      </c>
      <c r="P25" s="77"/>
      <c r="Q25" s="107" t="s">
        <v>362</v>
      </c>
      <c r="R25" s="101">
        <f t="shared" ref="R25:T25" si="0">SUM(R5:R24)</f>
        <v>7571345</v>
      </c>
      <c r="S25" s="101">
        <f t="shared" si="0"/>
        <v>3653868</v>
      </c>
      <c r="T25" s="101">
        <f t="shared" si="0"/>
        <v>3917477</v>
      </c>
      <c r="U25" s="77"/>
      <c r="V25" s="77"/>
      <c r="W25" s="77"/>
      <c r="X25" s="77"/>
      <c r="Y25" s="77"/>
      <c r="Z25" s="77"/>
    </row>
    <row r="26" spans="1:26" ht="12" customHeight="1" x14ac:dyDescent="0.3">
      <c r="A26" s="106" t="s">
        <v>468</v>
      </c>
      <c r="B26" s="77"/>
      <c r="C26" s="82" t="s">
        <v>469</v>
      </c>
      <c r="D26" s="78"/>
      <c r="E26" s="83">
        <v>77</v>
      </c>
      <c r="F26" s="83" t="s">
        <v>470</v>
      </c>
      <c r="G26" s="77"/>
      <c r="H26" s="77"/>
      <c r="I26" s="77"/>
      <c r="J26" s="77"/>
      <c r="K26" s="77"/>
      <c r="L26" s="77"/>
      <c r="M26" s="101">
        <v>133340</v>
      </c>
      <c r="N26" s="101">
        <v>67602</v>
      </c>
      <c r="O26" s="101">
        <v>65738</v>
      </c>
      <c r="P26" s="77"/>
      <c r="Q26" s="77"/>
      <c r="R26" s="77"/>
      <c r="S26" s="77"/>
      <c r="T26" s="77"/>
      <c r="U26" s="77"/>
      <c r="V26" s="77"/>
      <c r="W26" s="77"/>
      <c r="X26" s="77"/>
      <c r="Y26" s="77"/>
      <c r="Z26" s="77"/>
    </row>
    <row r="27" spans="1:26" ht="12" customHeight="1" x14ac:dyDescent="0.3">
      <c r="A27" s="106" t="s">
        <v>471</v>
      </c>
      <c r="B27" s="77"/>
      <c r="C27" s="82" t="s">
        <v>472</v>
      </c>
      <c r="D27" s="78"/>
      <c r="E27" s="83">
        <v>88</v>
      </c>
      <c r="F27" s="83" t="s">
        <v>473</v>
      </c>
      <c r="G27" s="77"/>
      <c r="H27" s="77"/>
      <c r="I27" s="77"/>
      <c r="J27" s="77"/>
      <c r="K27" s="77"/>
      <c r="L27" s="77"/>
      <c r="M27" s="101">
        <v>132165</v>
      </c>
      <c r="N27" s="101">
        <v>67024</v>
      </c>
      <c r="O27" s="101">
        <v>65141</v>
      </c>
      <c r="P27" s="77"/>
      <c r="Q27" s="956" t="s">
        <v>474</v>
      </c>
      <c r="R27" s="957"/>
      <c r="S27" s="957"/>
      <c r="T27" s="958"/>
      <c r="U27" s="77"/>
      <c r="V27" s="77"/>
      <c r="W27" s="77"/>
      <c r="X27" s="77"/>
      <c r="Y27" s="77"/>
      <c r="Z27" s="77"/>
    </row>
    <row r="28" spans="1:26" ht="12" customHeight="1" x14ac:dyDescent="0.3">
      <c r="A28" s="108" t="s">
        <v>475</v>
      </c>
      <c r="B28" s="77"/>
      <c r="C28" s="82" t="s">
        <v>476</v>
      </c>
      <c r="D28" s="78"/>
      <c r="E28" s="83">
        <v>98</v>
      </c>
      <c r="F28" s="83" t="s">
        <v>477</v>
      </c>
      <c r="G28" s="77"/>
      <c r="H28" s="77"/>
      <c r="I28" s="77"/>
      <c r="J28" s="77"/>
      <c r="K28" s="77"/>
      <c r="L28" s="77"/>
      <c r="M28" s="101">
        <v>129957</v>
      </c>
      <c r="N28" s="101">
        <v>65924</v>
      </c>
      <c r="O28" s="101">
        <v>64033</v>
      </c>
      <c r="P28" s="77"/>
      <c r="Q28" s="943" t="s">
        <v>361</v>
      </c>
      <c r="R28" s="944"/>
      <c r="S28" s="944"/>
      <c r="T28" s="945"/>
      <c r="U28" s="77"/>
      <c r="V28" s="77"/>
      <c r="W28" s="77"/>
      <c r="X28" s="77"/>
      <c r="Y28" s="77"/>
      <c r="Z28" s="77"/>
    </row>
    <row r="29" spans="1:26" ht="12" customHeight="1" x14ac:dyDescent="0.3">
      <c r="A29" s="109" t="s">
        <v>478</v>
      </c>
      <c r="B29" s="77"/>
      <c r="C29" s="82" t="s">
        <v>479</v>
      </c>
      <c r="D29" s="78"/>
      <c r="E29" s="110"/>
      <c r="F29" s="110"/>
      <c r="G29" s="77"/>
      <c r="H29" s="77"/>
      <c r="I29" s="77"/>
      <c r="J29" s="77"/>
      <c r="K29" s="77"/>
      <c r="L29" s="77"/>
      <c r="M29" s="101">
        <v>127797</v>
      </c>
      <c r="N29" s="101">
        <v>64838</v>
      </c>
      <c r="O29" s="101">
        <v>62959</v>
      </c>
      <c r="P29" s="77"/>
      <c r="Q29" s="954" t="s">
        <v>372</v>
      </c>
      <c r="R29" s="946">
        <v>2015</v>
      </c>
      <c r="S29" s="947"/>
      <c r="T29" s="948"/>
      <c r="U29" s="77"/>
      <c r="V29" s="77"/>
      <c r="W29" s="77"/>
      <c r="X29" s="77"/>
      <c r="Y29" s="77"/>
      <c r="Z29" s="77"/>
    </row>
    <row r="30" spans="1:26" ht="12" customHeight="1" x14ac:dyDescent="0.3">
      <c r="A30" s="109" t="s">
        <v>480</v>
      </c>
      <c r="B30" s="77"/>
      <c r="C30" s="82" t="s">
        <v>481</v>
      </c>
      <c r="D30" s="78"/>
      <c r="E30" s="110"/>
      <c r="F30" s="110"/>
      <c r="G30" s="77"/>
      <c r="H30" s="77"/>
      <c r="I30" s="77"/>
      <c r="J30" s="77"/>
      <c r="K30" s="77"/>
      <c r="L30" s="77"/>
      <c r="M30" s="101">
        <v>125232</v>
      </c>
      <c r="N30" s="101">
        <v>63602</v>
      </c>
      <c r="O30" s="101">
        <v>61630</v>
      </c>
      <c r="P30" s="77"/>
      <c r="Q30" s="955"/>
      <c r="R30" s="94" t="s">
        <v>362</v>
      </c>
      <c r="S30" s="95" t="s">
        <v>363</v>
      </c>
      <c r="T30" s="96" t="s">
        <v>364</v>
      </c>
      <c r="U30" s="77"/>
      <c r="V30" s="77"/>
      <c r="W30" s="77"/>
      <c r="X30" s="77"/>
      <c r="Y30" s="77"/>
      <c r="Z30" s="77"/>
    </row>
    <row r="31" spans="1:26" ht="12" customHeight="1" x14ac:dyDescent="0.3">
      <c r="A31" s="109" t="s">
        <v>482</v>
      </c>
      <c r="B31" s="77"/>
      <c r="C31" s="82" t="s">
        <v>483</v>
      </c>
      <c r="D31" s="78"/>
      <c r="E31" s="110"/>
      <c r="F31" s="110"/>
      <c r="G31" s="77"/>
      <c r="H31" s="77"/>
      <c r="I31" s="77"/>
      <c r="J31" s="77"/>
      <c r="K31" s="77"/>
      <c r="L31" s="77"/>
      <c r="M31" s="101">
        <v>124055</v>
      </c>
      <c r="N31" s="101">
        <v>62761</v>
      </c>
      <c r="O31" s="101">
        <v>61294</v>
      </c>
      <c r="P31" s="77"/>
      <c r="Q31" s="97" t="s">
        <v>380</v>
      </c>
      <c r="R31" s="98"/>
      <c r="S31" s="99"/>
      <c r="T31" s="100"/>
      <c r="U31" s="77"/>
      <c r="V31" s="77"/>
      <c r="W31" s="77"/>
      <c r="X31" s="77"/>
      <c r="Y31" s="77"/>
      <c r="Z31" s="77"/>
    </row>
    <row r="32" spans="1:26" ht="12" customHeight="1" x14ac:dyDescent="0.3">
      <c r="A32" s="109" t="s">
        <v>484</v>
      </c>
      <c r="B32" s="77"/>
      <c r="C32" s="82" t="s">
        <v>485</v>
      </c>
      <c r="D32" s="78"/>
      <c r="E32" s="110"/>
      <c r="F32" s="110"/>
      <c r="G32" s="77"/>
      <c r="H32" s="77"/>
      <c r="I32" s="77"/>
      <c r="J32" s="77"/>
      <c r="K32" s="77"/>
      <c r="L32" s="77"/>
      <c r="M32" s="101">
        <v>125190</v>
      </c>
      <c r="N32" s="101">
        <v>62619</v>
      </c>
      <c r="O32" s="101">
        <v>62571</v>
      </c>
      <c r="P32" s="77"/>
      <c r="Q32" s="111" t="s">
        <v>362</v>
      </c>
      <c r="R32" s="112">
        <v>7878783</v>
      </c>
      <c r="S32" s="113">
        <v>3810013</v>
      </c>
      <c r="T32" s="114">
        <v>4068770</v>
      </c>
      <c r="U32" s="77"/>
      <c r="V32" s="77"/>
      <c r="W32" s="77"/>
      <c r="X32" s="77"/>
      <c r="Y32" s="77"/>
      <c r="Z32" s="77"/>
    </row>
    <row r="33" spans="1:26" ht="12" customHeight="1" x14ac:dyDescent="0.3">
      <c r="A33" s="108" t="s">
        <v>486</v>
      </c>
      <c r="B33" s="77"/>
      <c r="C33" s="82" t="s">
        <v>487</v>
      </c>
      <c r="D33" s="78"/>
      <c r="E33" s="110"/>
      <c r="F33" s="110"/>
      <c r="G33" s="77"/>
      <c r="H33" s="77"/>
      <c r="I33" s="77"/>
      <c r="J33" s="77"/>
      <c r="K33" s="77"/>
      <c r="L33" s="77"/>
      <c r="M33" s="101">
        <v>127692</v>
      </c>
      <c r="N33" s="101">
        <v>62895</v>
      </c>
      <c r="O33" s="101">
        <v>64797</v>
      </c>
      <c r="P33" s="77"/>
      <c r="Q33" s="115" t="s">
        <v>388</v>
      </c>
      <c r="R33" s="116">
        <v>603230</v>
      </c>
      <c r="S33" s="117">
        <v>309432</v>
      </c>
      <c r="T33" s="118">
        <v>293798</v>
      </c>
      <c r="U33" s="77"/>
      <c r="V33" s="77"/>
      <c r="W33" s="77"/>
      <c r="X33" s="77"/>
      <c r="Y33" s="77"/>
      <c r="Z33" s="77"/>
    </row>
    <row r="34" spans="1:26" ht="12" customHeight="1" x14ac:dyDescent="0.3">
      <c r="A34" s="119" t="s">
        <v>488</v>
      </c>
      <c r="B34" s="77"/>
      <c r="C34" s="82" t="s">
        <v>489</v>
      </c>
      <c r="D34" s="78"/>
      <c r="E34" s="110"/>
      <c r="F34" s="110"/>
      <c r="G34" s="77"/>
      <c r="H34" s="77"/>
      <c r="I34" s="77"/>
      <c r="J34" s="77"/>
      <c r="K34" s="77"/>
      <c r="L34" s="77"/>
      <c r="M34" s="101">
        <v>129742</v>
      </c>
      <c r="N34" s="101">
        <v>62993</v>
      </c>
      <c r="O34" s="101">
        <v>66749</v>
      </c>
      <c r="P34" s="77"/>
      <c r="Q34" s="115" t="s">
        <v>392</v>
      </c>
      <c r="R34" s="116">
        <v>598182</v>
      </c>
      <c r="S34" s="117">
        <v>306434</v>
      </c>
      <c r="T34" s="118">
        <v>291748</v>
      </c>
      <c r="U34" s="77"/>
      <c r="V34" s="77"/>
      <c r="W34" s="77"/>
      <c r="X34" s="77"/>
      <c r="Y34" s="77"/>
      <c r="Z34" s="77"/>
    </row>
    <row r="35" spans="1:26" ht="12" customHeight="1" x14ac:dyDescent="0.3">
      <c r="A35" s="119" t="s">
        <v>490</v>
      </c>
      <c r="B35" s="77"/>
      <c r="C35" s="76" t="s">
        <v>491</v>
      </c>
      <c r="D35" s="78"/>
      <c r="E35" s="110"/>
      <c r="F35" s="110"/>
      <c r="G35" s="77"/>
      <c r="H35" s="77"/>
      <c r="I35" s="77"/>
      <c r="J35" s="77"/>
      <c r="K35" s="77"/>
      <c r="L35" s="77"/>
      <c r="M35" s="101">
        <v>131768</v>
      </c>
      <c r="N35" s="101">
        <v>63030</v>
      </c>
      <c r="O35" s="101">
        <v>68738</v>
      </c>
      <c r="P35" s="77"/>
      <c r="Q35" s="115" t="s">
        <v>397</v>
      </c>
      <c r="R35" s="116">
        <v>605068</v>
      </c>
      <c r="S35" s="117">
        <v>309819</v>
      </c>
      <c r="T35" s="118">
        <v>295249</v>
      </c>
      <c r="U35" s="77"/>
      <c r="V35" s="77"/>
      <c r="W35" s="77"/>
      <c r="X35" s="77"/>
      <c r="Y35" s="77"/>
      <c r="Z35" s="77"/>
    </row>
    <row r="36" spans="1:26" ht="12" customHeight="1" x14ac:dyDescent="0.3">
      <c r="A36" s="119" t="s">
        <v>492</v>
      </c>
      <c r="B36" s="77"/>
      <c r="C36" s="82" t="s">
        <v>383</v>
      </c>
      <c r="D36" s="78"/>
      <c r="E36" s="110"/>
      <c r="F36" s="110"/>
      <c r="G36" s="77"/>
      <c r="H36" s="77"/>
      <c r="I36" s="77"/>
      <c r="J36" s="77"/>
      <c r="K36" s="77"/>
      <c r="L36" s="77"/>
      <c r="M36" s="101">
        <v>132712</v>
      </c>
      <c r="N36" s="101">
        <v>62862</v>
      </c>
      <c r="O36" s="101">
        <v>69850</v>
      </c>
      <c r="P36" s="77"/>
      <c r="Q36" s="115" t="s">
        <v>402</v>
      </c>
      <c r="R36" s="116">
        <v>642476</v>
      </c>
      <c r="S36" s="117">
        <v>325752</v>
      </c>
      <c r="T36" s="118">
        <v>316724</v>
      </c>
      <c r="U36" s="77"/>
      <c r="V36" s="77"/>
      <c r="W36" s="77"/>
      <c r="X36" s="77"/>
      <c r="Y36" s="77"/>
      <c r="Z36" s="77"/>
    </row>
    <row r="37" spans="1:26" ht="12" customHeight="1" x14ac:dyDescent="0.3">
      <c r="A37" s="119" t="s">
        <v>493</v>
      </c>
      <c r="B37" s="77"/>
      <c r="C37" s="82" t="s">
        <v>494</v>
      </c>
      <c r="D37" s="78"/>
      <c r="E37" s="110"/>
      <c r="F37" s="110"/>
      <c r="G37" s="77"/>
      <c r="H37" s="77"/>
      <c r="I37" s="77"/>
      <c r="J37" s="77"/>
      <c r="K37" s="77"/>
      <c r="L37" s="77"/>
      <c r="M37" s="101">
        <v>131882</v>
      </c>
      <c r="N37" s="101">
        <v>62354</v>
      </c>
      <c r="O37" s="101">
        <v>69528</v>
      </c>
      <c r="P37" s="77"/>
      <c r="Q37" s="115" t="s">
        <v>407</v>
      </c>
      <c r="R37" s="116">
        <v>669960</v>
      </c>
      <c r="S37" s="117">
        <v>338888</v>
      </c>
      <c r="T37" s="118">
        <v>331072</v>
      </c>
      <c r="U37" s="77"/>
      <c r="V37" s="77"/>
      <c r="W37" s="77"/>
      <c r="X37" s="77"/>
      <c r="Y37" s="77"/>
      <c r="Z37" s="77"/>
    </row>
    <row r="38" spans="1:26" ht="12" customHeight="1" x14ac:dyDescent="0.3">
      <c r="A38" s="119" t="s">
        <v>495</v>
      </c>
      <c r="B38" s="77"/>
      <c r="C38" s="82" t="s">
        <v>496</v>
      </c>
      <c r="D38" s="78"/>
      <c r="E38" s="110"/>
      <c r="F38" s="110"/>
      <c r="G38" s="77"/>
      <c r="H38" s="77"/>
      <c r="I38" s="77"/>
      <c r="J38" s="77"/>
      <c r="K38" s="77"/>
      <c r="L38" s="77"/>
      <c r="M38" s="101">
        <v>129823</v>
      </c>
      <c r="N38" s="101">
        <v>61588</v>
      </c>
      <c r="O38" s="101">
        <v>68235</v>
      </c>
      <c r="P38" s="77"/>
      <c r="Q38" s="115" t="s">
        <v>412</v>
      </c>
      <c r="R38" s="116">
        <v>635633</v>
      </c>
      <c r="S38" s="117">
        <v>319048</v>
      </c>
      <c r="T38" s="118">
        <v>316585</v>
      </c>
      <c r="U38" s="77"/>
      <c r="V38" s="77"/>
      <c r="W38" s="77"/>
      <c r="X38" s="77"/>
      <c r="Y38" s="77"/>
      <c r="Z38" s="77"/>
    </row>
    <row r="39" spans="1:26" ht="12" customHeight="1" x14ac:dyDescent="0.3">
      <c r="A39" s="119" t="s">
        <v>497</v>
      </c>
      <c r="B39" s="77"/>
      <c r="C39" s="82" t="s">
        <v>498</v>
      </c>
      <c r="D39" s="120"/>
      <c r="E39" s="110"/>
      <c r="F39" s="110"/>
      <c r="G39" s="77"/>
      <c r="H39" s="77"/>
      <c r="I39" s="77"/>
      <c r="J39" s="77"/>
      <c r="K39" s="77"/>
      <c r="L39" s="77"/>
      <c r="M39" s="101">
        <v>127922</v>
      </c>
      <c r="N39" s="101">
        <v>60850</v>
      </c>
      <c r="O39" s="101">
        <v>67072</v>
      </c>
      <c r="P39" s="77"/>
      <c r="Q39" s="115" t="s">
        <v>417</v>
      </c>
      <c r="R39" s="116">
        <v>657874</v>
      </c>
      <c r="S39" s="117">
        <v>313458</v>
      </c>
      <c r="T39" s="118">
        <v>344416</v>
      </c>
      <c r="U39" s="77"/>
      <c r="V39" s="77"/>
      <c r="W39" s="77"/>
      <c r="X39" s="77"/>
      <c r="Y39" s="77"/>
      <c r="Z39" s="77"/>
    </row>
    <row r="40" spans="1:26" ht="12" customHeight="1" x14ac:dyDescent="0.3">
      <c r="A40" s="76" t="s">
        <v>499</v>
      </c>
      <c r="B40" s="77"/>
      <c r="C40" s="82" t="s">
        <v>500</v>
      </c>
      <c r="D40" s="78"/>
      <c r="E40" s="110"/>
      <c r="F40" s="110"/>
      <c r="G40" s="77"/>
      <c r="H40" s="77"/>
      <c r="I40" s="77"/>
      <c r="J40" s="77"/>
      <c r="K40" s="77"/>
      <c r="L40" s="77"/>
      <c r="M40" s="101">
        <v>126082</v>
      </c>
      <c r="N40" s="101">
        <v>60165</v>
      </c>
      <c r="O40" s="101">
        <v>65917</v>
      </c>
      <c r="P40" s="77"/>
      <c r="Q40" s="115" t="s">
        <v>422</v>
      </c>
      <c r="R40" s="116">
        <v>614779</v>
      </c>
      <c r="S40" s="117">
        <v>293158</v>
      </c>
      <c r="T40" s="118">
        <v>321621</v>
      </c>
      <c r="U40" s="77"/>
      <c r="V40" s="77"/>
      <c r="W40" s="77"/>
      <c r="X40" s="77"/>
      <c r="Y40" s="77"/>
      <c r="Z40" s="77"/>
    </row>
    <row r="41" spans="1:26" ht="12" customHeight="1" x14ac:dyDescent="0.3">
      <c r="A41" s="82" t="s">
        <v>501</v>
      </c>
      <c r="B41" s="77"/>
      <c r="C41" s="121" t="s">
        <v>502</v>
      </c>
      <c r="D41" s="78"/>
      <c r="E41" s="110"/>
      <c r="F41" s="110"/>
      <c r="G41" s="77"/>
      <c r="H41" s="77"/>
      <c r="I41" s="77"/>
      <c r="J41" s="77"/>
      <c r="K41" s="77"/>
      <c r="L41" s="77"/>
      <c r="M41" s="101"/>
      <c r="N41" s="101"/>
      <c r="O41" s="101"/>
      <c r="P41" s="77"/>
      <c r="Q41" s="115"/>
      <c r="R41" s="116"/>
      <c r="S41" s="117"/>
      <c r="T41" s="118"/>
      <c r="U41" s="77"/>
      <c r="V41" s="77"/>
      <c r="W41" s="77"/>
      <c r="X41" s="77"/>
      <c r="Y41" s="77"/>
      <c r="Z41" s="77"/>
    </row>
    <row r="42" spans="1:26" ht="12" customHeight="1" x14ac:dyDescent="0.3">
      <c r="A42" s="82" t="s">
        <v>503</v>
      </c>
      <c r="B42" s="77"/>
      <c r="C42" s="122" t="s">
        <v>504</v>
      </c>
      <c r="D42" s="78"/>
      <c r="E42" s="110"/>
      <c r="F42" s="110"/>
      <c r="G42" s="77"/>
      <c r="H42" s="77"/>
      <c r="I42" s="77"/>
      <c r="J42" s="77"/>
      <c r="K42" s="77"/>
      <c r="L42" s="77"/>
      <c r="M42" s="101"/>
      <c r="N42" s="101"/>
      <c r="O42" s="101"/>
      <c r="P42" s="77"/>
      <c r="Q42" s="115"/>
      <c r="R42" s="116"/>
      <c r="S42" s="117"/>
      <c r="T42" s="118"/>
      <c r="U42" s="77"/>
      <c r="V42" s="77"/>
      <c r="W42" s="77"/>
      <c r="X42" s="77"/>
      <c r="Y42" s="77"/>
      <c r="Z42" s="77"/>
    </row>
    <row r="43" spans="1:26" ht="12" customHeight="1" x14ac:dyDescent="0.3">
      <c r="A43" s="82" t="s">
        <v>505</v>
      </c>
      <c r="B43" s="77"/>
      <c r="C43" s="78"/>
      <c r="D43" s="78"/>
      <c r="E43" s="110"/>
      <c r="F43" s="110"/>
      <c r="G43" s="77"/>
      <c r="H43" s="77"/>
      <c r="I43" s="77"/>
      <c r="J43" s="77"/>
      <c r="K43" s="77"/>
      <c r="L43" s="77"/>
      <c r="M43" s="101"/>
      <c r="N43" s="101"/>
      <c r="O43" s="101"/>
      <c r="P43" s="77"/>
      <c r="Q43" s="115"/>
      <c r="R43" s="116"/>
      <c r="S43" s="117"/>
      <c r="T43" s="118"/>
      <c r="U43" s="77"/>
      <c r="V43" s="77"/>
      <c r="W43" s="77"/>
      <c r="X43" s="77"/>
      <c r="Y43" s="77"/>
      <c r="Z43" s="77"/>
    </row>
    <row r="44" spans="1:26" ht="12" customHeight="1" x14ac:dyDescent="0.3">
      <c r="A44" s="82" t="s">
        <v>506</v>
      </c>
      <c r="B44" s="77"/>
      <c r="C44" s="78"/>
      <c r="D44" s="78"/>
      <c r="E44" s="110"/>
      <c r="F44" s="110"/>
      <c r="G44" s="77"/>
      <c r="H44" s="77"/>
      <c r="I44" s="77"/>
      <c r="J44" s="77"/>
      <c r="K44" s="77"/>
      <c r="L44" s="77"/>
      <c r="M44" s="101"/>
      <c r="N44" s="101"/>
      <c r="O44" s="101"/>
      <c r="P44" s="77"/>
      <c r="Q44" s="115"/>
      <c r="R44" s="116"/>
      <c r="S44" s="117"/>
      <c r="T44" s="118"/>
      <c r="U44" s="77"/>
      <c r="V44" s="77"/>
      <c r="W44" s="77"/>
      <c r="X44" s="77"/>
      <c r="Y44" s="77"/>
      <c r="Z44" s="77"/>
    </row>
    <row r="45" spans="1:26" ht="12" customHeight="1" x14ac:dyDescent="0.3">
      <c r="A45" s="82" t="s">
        <v>507</v>
      </c>
      <c r="B45" s="77"/>
      <c r="C45" s="77"/>
      <c r="D45" s="78"/>
      <c r="E45" s="110"/>
      <c r="F45" s="110"/>
      <c r="G45" s="77"/>
      <c r="H45" s="77"/>
      <c r="I45" s="77"/>
      <c r="J45" s="77"/>
      <c r="K45" s="77"/>
      <c r="L45" s="77"/>
      <c r="M45" s="101">
        <v>123600</v>
      </c>
      <c r="N45" s="101">
        <v>59117</v>
      </c>
      <c r="O45" s="101">
        <v>64483</v>
      </c>
      <c r="P45" s="77"/>
      <c r="Q45" s="115" t="s">
        <v>427</v>
      </c>
      <c r="R45" s="116">
        <v>536343</v>
      </c>
      <c r="S45" s="117">
        <v>254902</v>
      </c>
      <c r="T45" s="118">
        <v>281441</v>
      </c>
      <c r="U45" s="77"/>
      <c r="V45" s="77"/>
      <c r="W45" s="77"/>
      <c r="X45" s="77"/>
      <c r="Y45" s="77"/>
      <c r="Z45" s="77"/>
    </row>
    <row r="46" spans="1:26" ht="12" customHeight="1" x14ac:dyDescent="0.3">
      <c r="A46" s="76" t="s">
        <v>508</v>
      </c>
      <c r="B46" s="77"/>
      <c r="C46" s="77"/>
      <c r="D46" s="78"/>
      <c r="E46" s="110"/>
      <c r="F46" s="110"/>
      <c r="G46" s="77"/>
      <c r="H46" s="77"/>
      <c r="I46" s="77"/>
      <c r="J46" s="77"/>
      <c r="K46" s="77"/>
      <c r="L46" s="77"/>
      <c r="M46" s="101"/>
      <c r="N46" s="101"/>
      <c r="O46" s="101"/>
      <c r="P46" s="77"/>
      <c r="Q46" s="115"/>
      <c r="R46" s="116"/>
      <c r="S46" s="117"/>
      <c r="T46" s="118"/>
      <c r="U46" s="77"/>
      <c r="V46" s="77"/>
      <c r="W46" s="77"/>
      <c r="X46" s="77"/>
      <c r="Y46" s="77"/>
      <c r="Z46" s="77"/>
    </row>
    <row r="47" spans="1:26" ht="12" customHeight="1" x14ac:dyDescent="0.3">
      <c r="A47" s="82" t="s">
        <v>509</v>
      </c>
      <c r="B47" s="77"/>
      <c r="C47" s="77"/>
      <c r="D47" s="78"/>
      <c r="E47" s="110"/>
      <c r="F47" s="110"/>
      <c r="G47" s="77"/>
      <c r="H47" s="77"/>
      <c r="I47" s="77"/>
      <c r="J47" s="77"/>
      <c r="K47" s="77"/>
      <c r="L47" s="77"/>
      <c r="M47" s="101"/>
      <c r="N47" s="101"/>
      <c r="O47" s="101"/>
      <c r="P47" s="77"/>
      <c r="Q47" s="115"/>
      <c r="R47" s="116"/>
      <c r="S47" s="117"/>
      <c r="T47" s="118"/>
      <c r="U47" s="77"/>
      <c r="V47" s="77"/>
      <c r="W47" s="77"/>
      <c r="X47" s="77"/>
      <c r="Y47" s="77"/>
      <c r="Z47" s="77"/>
    </row>
    <row r="48" spans="1:26" ht="12" customHeight="1" x14ac:dyDescent="0.3">
      <c r="A48" s="82" t="s">
        <v>510</v>
      </c>
      <c r="B48" s="77"/>
      <c r="C48" s="77"/>
      <c r="D48" s="78"/>
      <c r="E48" s="110"/>
      <c r="F48" s="110"/>
      <c r="G48" s="77"/>
      <c r="H48" s="77"/>
      <c r="I48" s="77"/>
      <c r="J48" s="77"/>
      <c r="K48" s="77"/>
      <c r="L48" s="77"/>
      <c r="M48" s="101"/>
      <c r="N48" s="101"/>
      <c r="O48" s="101"/>
      <c r="P48" s="77"/>
      <c r="Q48" s="115"/>
      <c r="R48" s="116"/>
      <c r="S48" s="117"/>
      <c r="T48" s="118"/>
      <c r="U48" s="77"/>
      <c r="V48" s="77"/>
      <c r="W48" s="77"/>
      <c r="X48" s="77"/>
      <c r="Y48" s="77"/>
      <c r="Z48" s="77"/>
    </row>
    <row r="49" spans="1:26" ht="12" customHeight="1" x14ac:dyDescent="0.3">
      <c r="A49" s="123" t="s">
        <v>511</v>
      </c>
      <c r="B49" s="77"/>
      <c r="C49" s="77"/>
      <c r="D49" s="78"/>
      <c r="E49" s="110"/>
      <c r="F49" s="110"/>
      <c r="G49" s="77"/>
      <c r="H49" s="77"/>
      <c r="I49" s="77"/>
      <c r="J49" s="77"/>
      <c r="K49" s="77"/>
      <c r="L49" s="77"/>
      <c r="M49" s="101">
        <v>120324</v>
      </c>
      <c r="N49" s="101">
        <v>57551</v>
      </c>
      <c r="O49" s="101">
        <v>62773</v>
      </c>
      <c r="P49" s="77"/>
      <c r="Q49" s="115" t="s">
        <v>432</v>
      </c>
      <c r="R49" s="116">
        <v>516837</v>
      </c>
      <c r="S49" s="117">
        <v>242123</v>
      </c>
      <c r="T49" s="118">
        <v>274714</v>
      </c>
      <c r="U49" s="77"/>
      <c r="V49" s="77"/>
      <c r="W49" s="77"/>
      <c r="X49" s="77"/>
      <c r="Y49" s="77"/>
      <c r="Z49" s="77"/>
    </row>
    <row r="50" spans="1:26" ht="12" customHeight="1" x14ac:dyDescent="0.3">
      <c r="A50" s="92" t="s">
        <v>512</v>
      </c>
      <c r="B50" s="77"/>
      <c r="C50" s="78"/>
      <c r="D50" s="78"/>
      <c r="E50" s="110"/>
      <c r="F50" s="110"/>
      <c r="G50" s="77"/>
      <c r="H50" s="77"/>
      <c r="I50" s="77"/>
      <c r="J50" s="77"/>
      <c r="K50" s="77"/>
      <c r="L50" s="77"/>
      <c r="M50" s="101">
        <v>116606</v>
      </c>
      <c r="N50" s="101">
        <v>55686</v>
      </c>
      <c r="O50" s="101">
        <v>60920</v>
      </c>
      <c r="P50" s="77"/>
      <c r="Q50" s="115" t="s">
        <v>437</v>
      </c>
      <c r="R50" s="116">
        <v>489703</v>
      </c>
      <c r="S50" s="117">
        <v>225926</v>
      </c>
      <c r="T50" s="118">
        <v>263777</v>
      </c>
      <c r="U50" s="77"/>
      <c r="V50" s="77"/>
      <c r="W50" s="77"/>
      <c r="X50" s="77"/>
      <c r="Y50" s="77"/>
      <c r="Z50" s="77"/>
    </row>
    <row r="51" spans="1:26" ht="12" customHeight="1" x14ac:dyDescent="0.3">
      <c r="A51" s="92" t="s">
        <v>513</v>
      </c>
      <c r="B51" s="77"/>
      <c r="C51" s="78"/>
      <c r="D51" s="78"/>
      <c r="E51" s="110"/>
      <c r="F51" s="110"/>
      <c r="G51" s="77"/>
      <c r="H51" s="77"/>
      <c r="I51" s="77"/>
      <c r="J51" s="77"/>
      <c r="K51" s="77"/>
      <c r="L51" s="77"/>
      <c r="M51" s="101">
        <v>112852</v>
      </c>
      <c r="N51" s="101">
        <v>53849</v>
      </c>
      <c r="O51" s="101">
        <v>59003</v>
      </c>
      <c r="P51" s="77"/>
      <c r="Q51" s="115" t="s">
        <v>442</v>
      </c>
      <c r="R51" s="116">
        <v>406084</v>
      </c>
      <c r="S51" s="117">
        <v>183930</v>
      </c>
      <c r="T51" s="118">
        <v>222154</v>
      </c>
      <c r="U51" s="77"/>
      <c r="V51" s="77"/>
      <c r="W51" s="77"/>
      <c r="X51" s="77"/>
      <c r="Y51" s="77"/>
      <c r="Z51" s="77"/>
    </row>
    <row r="52" spans="1:26" ht="12" customHeight="1" x14ac:dyDescent="0.3">
      <c r="A52" s="76" t="s">
        <v>514</v>
      </c>
      <c r="B52" s="77"/>
      <c r="C52" s="78"/>
      <c r="D52" s="78"/>
      <c r="E52" s="110"/>
      <c r="F52" s="110"/>
      <c r="G52" s="77"/>
      <c r="H52" s="77"/>
      <c r="I52" s="77"/>
      <c r="J52" s="77"/>
      <c r="K52" s="77"/>
      <c r="L52" s="77"/>
      <c r="M52" s="101">
        <v>97001</v>
      </c>
      <c r="N52" s="101">
        <v>44730</v>
      </c>
      <c r="O52" s="101">
        <v>52271</v>
      </c>
      <c r="P52" s="77"/>
      <c r="Q52" s="77"/>
      <c r="R52" s="77"/>
      <c r="S52" s="77"/>
      <c r="T52" s="77"/>
      <c r="U52" s="77"/>
      <c r="V52" s="77"/>
      <c r="W52" s="77"/>
      <c r="X52" s="77"/>
      <c r="Y52" s="77"/>
      <c r="Z52" s="77"/>
    </row>
    <row r="53" spans="1:26" ht="12" customHeight="1" x14ac:dyDescent="0.3">
      <c r="A53" s="123" t="s">
        <v>515</v>
      </c>
      <c r="B53" s="77"/>
      <c r="C53" s="78"/>
      <c r="D53" s="78"/>
      <c r="E53" s="110"/>
      <c r="F53" s="110"/>
      <c r="G53" s="77"/>
      <c r="H53" s="77"/>
      <c r="I53" s="77"/>
      <c r="J53" s="77"/>
      <c r="K53" s="77"/>
      <c r="L53" s="77"/>
      <c r="M53" s="101">
        <v>93445</v>
      </c>
      <c r="N53" s="101">
        <v>42931</v>
      </c>
      <c r="O53" s="101">
        <v>50514</v>
      </c>
      <c r="P53" s="77"/>
      <c r="Q53" s="77"/>
      <c r="R53" s="77"/>
      <c r="S53" s="77"/>
      <c r="T53" s="77"/>
      <c r="U53" s="77"/>
      <c r="V53" s="77"/>
      <c r="W53" s="77"/>
      <c r="X53" s="77"/>
      <c r="Y53" s="77"/>
      <c r="Z53" s="77"/>
    </row>
    <row r="54" spans="1:26" ht="12" customHeight="1" x14ac:dyDescent="0.3">
      <c r="A54" s="123" t="s">
        <v>516</v>
      </c>
      <c r="B54" s="77"/>
      <c r="C54" s="78"/>
      <c r="D54" s="78"/>
      <c r="E54" s="110"/>
      <c r="F54" s="110"/>
      <c r="G54" s="77"/>
      <c r="H54" s="77"/>
      <c r="I54" s="77"/>
      <c r="J54" s="77"/>
      <c r="K54" s="77"/>
      <c r="L54" s="77"/>
      <c r="M54" s="101">
        <v>89853</v>
      </c>
      <c r="N54" s="101">
        <v>41126</v>
      </c>
      <c r="O54" s="101">
        <v>48727</v>
      </c>
      <c r="P54" s="77"/>
      <c r="Q54" s="77"/>
      <c r="R54" s="77"/>
      <c r="S54" s="77"/>
      <c r="T54" s="77"/>
      <c r="U54" s="77"/>
      <c r="V54" s="77"/>
      <c r="W54" s="77"/>
      <c r="X54" s="77"/>
      <c r="Y54" s="77"/>
      <c r="Z54" s="77"/>
    </row>
    <row r="55" spans="1:26" ht="12" customHeight="1" x14ac:dyDescent="0.3">
      <c r="A55" s="76" t="s">
        <v>517</v>
      </c>
      <c r="B55" s="77"/>
      <c r="C55" s="78"/>
      <c r="D55" s="78"/>
      <c r="E55" s="110"/>
      <c r="F55" s="110"/>
      <c r="G55" s="77"/>
      <c r="H55" s="77"/>
      <c r="I55" s="77"/>
      <c r="J55" s="77"/>
      <c r="K55" s="77"/>
      <c r="L55" s="77"/>
      <c r="M55" s="101">
        <v>66807</v>
      </c>
      <c r="N55" s="101">
        <v>30117</v>
      </c>
      <c r="O55" s="101">
        <v>36690</v>
      </c>
      <c r="P55" s="77"/>
      <c r="Q55" s="77"/>
      <c r="R55" s="77"/>
      <c r="S55" s="77"/>
      <c r="T55" s="77"/>
      <c r="U55" s="77"/>
      <c r="V55" s="77"/>
      <c r="W55" s="77"/>
      <c r="X55" s="77"/>
      <c r="Y55" s="77"/>
      <c r="Z55" s="77"/>
    </row>
    <row r="56" spans="1:26" ht="12" customHeight="1" x14ac:dyDescent="0.3">
      <c r="A56" s="123" t="s">
        <v>518</v>
      </c>
      <c r="B56" s="77"/>
      <c r="C56" s="78"/>
      <c r="D56" s="78"/>
      <c r="E56" s="110"/>
      <c r="F56" s="110"/>
      <c r="G56" s="77"/>
      <c r="H56" s="77"/>
      <c r="I56" s="77"/>
      <c r="J56" s="77"/>
      <c r="K56" s="77"/>
      <c r="L56" s="77"/>
      <c r="M56" s="101">
        <v>63071</v>
      </c>
      <c r="N56" s="101">
        <v>28387</v>
      </c>
      <c r="O56" s="101">
        <v>34684</v>
      </c>
      <c r="P56" s="77"/>
      <c r="Q56" s="77"/>
      <c r="R56" s="77"/>
      <c r="S56" s="77"/>
      <c r="T56" s="77"/>
      <c r="U56" s="77"/>
      <c r="V56" s="77"/>
      <c r="W56" s="77"/>
      <c r="X56" s="77"/>
      <c r="Y56" s="77"/>
      <c r="Z56" s="77"/>
    </row>
    <row r="57" spans="1:26" ht="12" customHeight="1" x14ac:dyDescent="0.3">
      <c r="A57" s="123" t="s">
        <v>519</v>
      </c>
      <c r="B57" s="77"/>
      <c r="C57" s="78"/>
      <c r="D57" s="78"/>
      <c r="E57" s="110"/>
      <c r="F57" s="110"/>
      <c r="G57" s="77"/>
      <c r="H57" s="77"/>
      <c r="I57" s="77"/>
      <c r="J57" s="77"/>
      <c r="K57" s="77"/>
      <c r="L57" s="77"/>
      <c r="M57" s="101">
        <v>59761</v>
      </c>
      <c r="N57" s="101">
        <v>26856</v>
      </c>
      <c r="O57" s="101">
        <v>32905</v>
      </c>
      <c r="P57" s="77"/>
      <c r="Q57" s="77"/>
      <c r="R57" s="77"/>
      <c r="S57" s="77"/>
      <c r="T57" s="77"/>
      <c r="U57" s="77"/>
      <c r="V57" s="77"/>
      <c r="W57" s="77"/>
      <c r="X57" s="77"/>
      <c r="Y57" s="77"/>
      <c r="Z57" s="77"/>
    </row>
    <row r="58" spans="1:26" ht="12" customHeight="1" x14ac:dyDescent="0.3">
      <c r="A58" s="123" t="s">
        <v>520</v>
      </c>
      <c r="B58" s="77"/>
      <c r="C58" s="78"/>
      <c r="D58" s="78"/>
      <c r="E58" s="110"/>
      <c r="F58" s="110"/>
      <c r="G58" s="77"/>
      <c r="H58" s="77"/>
      <c r="I58" s="77"/>
      <c r="J58" s="77"/>
      <c r="K58" s="77"/>
      <c r="L58" s="77"/>
      <c r="M58" s="101">
        <v>56749</v>
      </c>
      <c r="N58" s="101">
        <v>25466</v>
      </c>
      <c r="O58" s="101">
        <v>31283</v>
      </c>
      <c r="P58" s="77"/>
      <c r="Q58" s="77"/>
      <c r="R58" s="77"/>
      <c r="S58" s="77"/>
      <c r="T58" s="77"/>
      <c r="U58" s="77"/>
      <c r="V58" s="77"/>
      <c r="W58" s="77"/>
      <c r="X58" s="77"/>
      <c r="Y58" s="77"/>
      <c r="Z58" s="77"/>
    </row>
    <row r="59" spans="1:26" ht="16.5" customHeight="1" x14ac:dyDescent="0.3">
      <c r="A59" s="77"/>
      <c r="B59" s="77"/>
      <c r="C59" s="78"/>
      <c r="D59" s="78"/>
      <c r="E59" s="110"/>
      <c r="F59" s="110"/>
      <c r="G59" s="77"/>
      <c r="H59" s="77"/>
      <c r="I59" s="77"/>
      <c r="J59" s="77"/>
      <c r="K59" s="77"/>
      <c r="L59" s="77"/>
      <c r="M59" s="101">
        <v>53748</v>
      </c>
      <c r="N59" s="101">
        <v>24086</v>
      </c>
      <c r="O59" s="101">
        <v>29662</v>
      </c>
      <c r="P59" s="77"/>
      <c r="Q59" s="77"/>
      <c r="R59" s="77"/>
      <c r="S59" s="77"/>
      <c r="T59" s="77"/>
      <c r="U59" s="77"/>
      <c r="V59" s="77"/>
      <c r="W59" s="77"/>
      <c r="X59" s="77"/>
      <c r="Y59" s="77"/>
      <c r="Z59" s="77"/>
    </row>
    <row r="60" spans="1:26" ht="16.5" customHeight="1" x14ac:dyDescent="0.3">
      <c r="A60" s="77"/>
      <c r="B60" s="77"/>
      <c r="C60" s="78"/>
      <c r="D60" s="78"/>
      <c r="E60" s="110"/>
      <c r="F60" s="110"/>
      <c r="G60" s="77"/>
      <c r="H60" s="77"/>
      <c r="I60" s="77"/>
      <c r="J60" s="77"/>
      <c r="K60" s="77"/>
      <c r="L60" s="77"/>
      <c r="M60" s="101">
        <v>50833</v>
      </c>
      <c r="N60" s="101">
        <v>22745</v>
      </c>
      <c r="O60" s="101">
        <v>28088</v>
      </c>
      <c r="P60" s="77"/>
      <c r="Q60" s="77"/>
      <c r="R60" s="77"/>
      <c r="S60" s="77"/>
      <c r="T60" s="77"/>
      <c r="U60" s="77"/>
      <c r="V60" s="77"/>
      <c r="W60" s="77"/>
      <c r="X60" s="77"/>
      <c r="Y60" s="77"/>
      <c r="Z60" s="77"/>
    </row>
    <row r="61" spans="1:26" ht="16.5" customHeight="1" x14ac:dyDescent="0.3">
      <c r="A61" s="77"/>
      <c r="B61" s="77"/>
      <c r="C61" s="78"/>
      <c r="D61" s="78"/>
      <c r="E61" s="110"/>
      <c r="F61" s="110"/>
      <c r="G61" s="77"/>
      <c r="H61" s="77"/>
      <c r="I61" s="77"/>
      <c r="J61" s="77"/>
      <c r="K61" s="77"/>
      <c r="L61" s="77"/>
      <c r="M61" s="101">
        <v>47916</v>
      </c>
      <c r="N61" s="101">
        <v>21407</v>
      </c>
      <c r="O61" s="101">
        <v>26509</v>
      </c>
      <c r="P61" s="77"/>
      <c r="Q61" s="77"/>
      <c r="R61" s="77"/>
      <c r="S61" s="77"/>
      <c r="T61" s="77"/>
      <c r="U61" s="77"/>
      <c r="V61" s="77"/>
      <c r="W61" s="77"/>
      <c r="X61" s="77"/>
      <c r="Y61" s="77"/>
      <c r="Z61" s="77"/>
    </row>
    <row r="62" spans="1:26" ht="16.5" customHeight="1" x14ac:dyDescent="0.3">
      <c r="A62" s="77"/>
      <c r="B62" s="77"/>
      <c r="C62" s="78"/>
      <c r="D62" s="78"/>
      <c r="E62" s="110"/>
      <c r="F62" s="110"/>
      <c r="G62" s="77"/>
      <c r="H62" s="77"/>
      <c r="I62" s="77"/>
      <c r="J62" s="77"/>
      <c r="K62" s="77"/>
      <c r="L62" s="77"/>
      <c r="M62" s="101">
        <v>44929</v>
      </c>
      <c r="N62" s="101">
        <v>20042</v>
      </c>
      <c r="O62" s="101">
        <v>24887</v>
      </c>
      <c r="P62" s="77"/>
      <c r="Q62" s="77"/>
      <c r="R62" s="77"/>
      <c r="S62" s="77"/>
      <c r="T62" s="77"/>
      <c r="U62" s="77"/>
      <c r="V62" s="77"/>
      <c r="W62" s="77"/>
      <c r="X62" s="77"/>
      <c r="Y62" s="77"/>
      <c r="Z62" s="77"/>
    </row>
    <row r="63" spans="1:26" ht="16.5" customHeight="1" x14ac:dyDescent="0.3">
      <c r="A63" s="77"/>
      <c r="B63" s="77"/>
      <c r="C63" s="78"/>
      <c r="D63" s="78"/>
      <c r="E63" s="110"/>
      <c r="F63" s="110"/>
      <c r="G63" s="77"/>
      <c r="H63" s="77"/>
      <c r="I63" s="77"/>
      <c r="J63" s="77"/>
      <c r="K63" s="77"/>
      <c r="L63" s="77"/>
      <c r="M63" s="101">
        <v>41939</v>
      </c>
      <c r="N63" s="101">
        <v>18676</v>
      </c>
      <c r="O63" s="101">
        <v>23263</v>
      </c>
      <c r="P63" s="77"/>
      <c r="Q63" s="77"/>
      <c r="R63" s="77"/>
      <c r="S63" s="77"/>
      <c r="T63" s="77"/>
      <c r="U63" s="77"/>
      <c r="V63" s="77"/>
      <c r="W63" s="77"/>
      <c r="X63" s="77"/>
      <c r="Y63" s="77"/>
      <c r="Z63" s="77"/>
    </row>
    <row r="64" spans="1:26" ht="16.5" customHeight="1" x14ac:dyDescent="0.3">
      <c r="A64" s="77"/>
      <c r="B64" s="77"/>
      <c r="C64" s="78"/>
      <c r="D64" s="78"/>
      <c r="E64" s="110"/>
      <c r="F64" s="110"/>
      <c r="G64" s="77"/>
      <c r="H64" s="77"/>
      <c r="I64" s="77"/>
      <c r="J64" s="77"/>
      <c r="K64" s="77"/>
      <c r="L64" s="77"/>
      <c r="M64" s="101">
        <v>39086</v>
      </c>
      <c r="N64" s="101">
        <v>17369</v>
      </c>
      <c r="O64" s="101">
        <v>21717</v>
      </c>
      <c r="P64" s="77"/>
      <c r="Q64" s="77"/>
      <c r="R64" s="77"/>
      <c r="S64" s="77"/>
      <c r="T64" s="77"/>
      <c r="U64" s="77"/>
      <c r="V64" s="77"/>
      <c r="W64" s="77"/>
      <c r="X64" s="77"/>
      <c r="Y64" s="77"/>
      <c r="Z64" s="77"/>
    </row>
    <row r="65" spans="1:26" ht="16.5" customHeight="1" x14ac:dyDescent="0.3">
      <c r="A65" s="77"/>
      <c r="B65" s="77"/>
      <c r="C65" s="78"/>
      <c r="D65" s="78"/>
      <c r="E65" s="110"/>
      <c r="F65" s="110"/>
      <c r="G65" s="77"/>
      <c r="H65" s="77"/>
      <c r="I65" s="77"/>
      <c r="J65" s="77"/>
      <c r="K65" s="77"/>
      <c r="L65" s="77"/>
      <c r="M65" s="101">
        <v>36348</v>
      </c>
      <c r="N65" s="101">
        <v>16117</v>
      </c>
      <c r="O65" s="101">
        <v>20231</v>
      </c>
      <c r="P65" s="77"/>
      <c r="Q65" s="77"/>
      <c r="R65" s="77"/>
      <c r="S65" s="77"/>
      <c r="T65" s="77"/>
      <c r="U65" s="77"/>
      <c r="V65" s="77"/>
      <c r="W65" s="77"/>
      <c r="X65" s="77"/>
      <c r="Y65" s="77"/>
      <c r="Z65" s="77"/>
    </row>
    <row r="66" spans="1:26" ht="16.5" customHeight="1" x14ac:dyDescent="0.3">
      <c r="A66" s="77"/>
      <c r="B66" s="77"/>
      <c r="C66" s="78"/>
      <c r="D66" s="78"/>
      <c r="E66" s="110"/>
      <c r="F66" s="110"/>
      <c r="G66" s="77"/>
      <c r="H66" s="77"/>
      <c r="I66" s="77"/>
      <c r="J66" s="77"/>
      <c r="K66" s="77"/>
      <c r="L66" s="77"/>
      <c r="M66" s="101">
        <v>33755</v>
      </c>
      <c r="N66" s="101">
        <v>14898</v>
      </c>
      <c r="O66" s="101">
        <v>18857</v>
      </c>
      <c r="P66" s="77"/>
      <c r="Q66" s="77"/>
      <c r="R66" s="77"/>
      <c r="S66" s="77"/>
      <c r="T66" s="77"/>
      <c r="U66" s="77"/>
      <c r="V66" s="77"/>
      <c r="W66" s="77"/>
      <c r="X66" s="77"/>
      <c r="Y66" s="77"/>
      <c r="Z66" s="77"/>
    </row>
    <row r="67" spans="1:26" ht="16.5" customHeight="1" x14ac:dyDescent="0.3">
      <c r="A67" s="77"/>
      <c r="B67" s="77"/>
      <c r="C67" s="78"/>
      <c r="D67" s="78"/>
      <c r="E67" s="110"/>
      <c r="F67" s="110"/>
      <c r="G67" s="77"/>
      <c r="H67" s="77"/>
      <c r="I67" s="77"/>
      <c r="J67" s="77"/>
      <c r="K67" s="77"/>
      <c r="L67" s="77"/>
      <c r="M67" s="101">
        <v>31333</v>
      </c>
      <c r="N67" s="101">
        <v>13708</v>
      </c>
      <c r="O67" s="101">
        <v>17625</v>
      </c>
      <c r="P67" s="77"/>
      <c r="Q67" s="77"/>
      <c r="R67" s="77"/>
      <c r="S67" s="77"/>
      <c r="T67" s="77"/>
      <c r="U67" s="77"/>
      <c r="V67" s="77"/>
      <c r="W67" s="77"/>
      <c r="X67" s="77"/>
      <c r="Y67" s="77"/>
      <c r="Z67" s="77"/>
    </row>
    <row r="68" spans="1:26" ht="16.5" customHeight="1" x14ac:dyDescent="0.3">
      <c r="A68" s="77"/>
      <c r="B68" s="77"/>
      <c r="C68" s="78"/>
      <c r="D68" s="78"/>
      <c r="E68" s="110"/>
      <c r="F68" s="110"/>
      <c r="G68" s="77"/>
      <c r="H68" s="77"/>
      <c r="I68" s="77"/>
      <c r="J68" s="77"/>
      <c r="K68" s="77"/>
      <c r="L68" s="77"/>
      <c r="M68" s="101">
        <v>28832</v>
      </c>
      <c r="N68" s="101">
        <v>12440</v>
      </c>
      <c r="O68" s="101">
        <v>16392</v>
      </c>
      <c r="P68" s="77"/>
      <c r="Q68" s="77"/>
      <c r="R68" s="77"/>
      <c r="S68" s="77"/>
      <c r="T68" s="77"/>
      <c r="U68" s="77"/>
      <c r="V68" s="77"/>
      <c r="W68" s="77"/>
      <c r="X68" s="77"/>
      <c r="Y68" s="77"/>
      <c r="Z68" s="77"/>
    </row>
    <row r="69" spans="1:26" ht="16.5" customHeight="1" x14ac:dyDescent="0.3">
      <c r="A69" s="77"/>
      <c r="B69" s="77"/>
      <c r="C69" s="78"/>
      <c r="D69" s="78"/>
      <c r="E69" s="110"/>
      <c r="F69" s="110"/>
      <c r="G69" s="77"/>
      <c r="H69" s="77"/>
      <c r="I69" s="77"/>
      <c r="J69" s="77"/>
      <c r="K69" s="77"/>
      <c r="L69" s="77"/>
      <c r="M69" s="101">
        <v>26662</v>
      </c>
      <c r="N69" s="101">
        <v>11342</v>
      </c>
      <c r="O69" s="101">
        <v>15320</v>
      </c>
      <c r="P69" s="77"/>
      <c r="Q69" s="77"/>
      <c r="R69" s="77"/>
      <c r="S69" s="77"/>
      <c r="T69" s="77"/>
      <c r="U69" s="77"/>
      <c r="V69" s="77"/>
      <c r="W69" s="77"/>
      <c r="X69" s="77"/>
      <c r="Y69" s="77"/>
      <c r="Z69" s="77"/>
    </row>
    <row r="70" spans="1:26" ht="16.5" customHeight="1" x14ac:dyDescent="0.3">
      <c r="A70" s="77"/>
      <c r="B70" s="77"/>
      <c r="C70" s="78"/>
      <c r="D70" s="78"/>
      <c r="E70" s="110"/>
      <c r="F70" s="110"/>
      <c r="G70" s="77"/>
      <c r="H70" s="77"/>
      <c r="I70" s="77"/>
      <c r="J70" s="77"/>
      <c r="K70" s="77"/>
      <c r="L70" s="77"/>
      <c r="M70" s="101">
        <v>24625</v>
      </c>
      <c r="N70" s="101">
        <v>10306</v>
      </c>
      <c r="O70" s="101">
        <v>14319</v>
      </c>
      <c r="P70" s="77"/>
      <c r="Q70" s="77"/>
      <c r="R70" s="77"/>
      <c r="S70" s="77"/>
      <c r="T70" s="77"/>
      <c r="U70" s="77"/>
      <c r="V70" s="77"/>
      <c r="W70" s="77"/>
      <c r="X70" s="77"/>
      <c r="Y70" s="77"/>
      <c r="Z70" s="77"/>
    </row>
    <row r="71" spans="1:26" ht="16.5" customHeight="1" x14ac:dyDescent="0.3">
      <c r="A71" s="77"/>
      <c r="B71" s="77"/>
      <c r="C71" s="78"/>
      <c r="D71" s="78"/>
      <c r="E71" s="110"/>
      <c r="F71" s="110"/>
      <c r="G71" s="77"/>
      <c r="H71" s="77"/>
      <c r="I71" s="77"/>
      <c r="J71" s="77"/>
      <c r="K71" s="77"/>
      <c r="L71" s="77"/>
      <c r="M71" s="101">
        <v>22734</v>
      </c>
      <c r="N71" s="101">
        <v>9334</v>
      </c>
      <c r="O71" s="101">
        <v>13400</v>
      </c>
      <c r="P71" s="77"/>
      <c r="Q71" s="77"/>
      <c r="R71" s="77"/>
      <c r="S71" s="77"/>
      <c r="T71" s="77"/>
      <c r="U71" s="77"/>
      <c r="V71" s="77"/>
      <c r="W71" s="77"/>
      <c r="X71" s="77"/>
      <c r="Y71" s="77"/>
      <c r="Z71" s="77"/>
    </row>
    <row r="72" spans="1:26" ht="16.5" customHeight="1" x14ac:dyDescent="0.3">
      <c r="A72" s="77"/>
      <c r="B72" s="77"/>
      <c r="C72" s="78"/>
      <c r="D72" s="78"/>
      <c r="E72" s="110"/>
      <c r="F72" s="110"/>
      <c r="G72" s="77"/>
      <c r="H72" s="77"/>
      <c r="I72" s="77"/>
      <c r="J72" s="77"/>
      <c r="K72" s="77"/>
      <c r="L72" s="77"/>
      <c r="M72" s="101">
        <v>20994</v>
      </c>
      <c r="N72" s="101">
        <v>8432</v>
      </c>
      <c r="O72" s="101">
        <v>12562</v>
      </c>
      <c r="P72" s="77"/>
      <c r="Q72" s="77"/>
      <c r="R72" s="77"/>
      <c r="S72" s="77"/>
      <c r="T72" s="77"/>
      <c r="U72" s="77"/>
      <c r="V72" s="77"/>
      <c r="W72" s="77"/>
      <c r="X72" s="77"/>
      <c r="Y72" s="77"/>
      <c r="Z72" s="77"/>
    </row>
    <row r="73" spans="1:26" ht="16.5" customHeight="1" x14ac:dyDescent="0.3">
      <c r="A73" s="77"/>
      <c r="B73" s="77"/>
      <c r="C73" s="78"/>
      <c r="D73" s="78"/>
      <c r="E73" s="110"/>
      <c r="F73" s="110"/>
      <c r="G73" s="77"/>
      <c r="H73" s="77"/>
      <c r="I73" s="77"/>
      <c r="J73" s="77"/>
      <c r="K73" s="77"/>
      <c r="L73" s="77"/>
      <c r="M73" s="101">
        <v>19408</v>
      </c>
      <c r="N73" s="101">
        <v>7603</v>
      </c>
      <c r="O73" s="101">
        <v>11805</v>
      </c>
      <c r="P73" s="77"/>
      <c r="Q73" s="77"/>
      <c r="R73" s="77"/>
      <c r="S73" s="77"/>
      <c r="T73" s="77"/>
      <c r="U73" s="77"/>
      <c r="V73" s="77"/>
      <c r="W73" s="77"/>
      <c r="X73" s="77"/>
      <c r="Y73" s="77"/>
      <c r="Z73" s="77"/>
    </row>
    <row r="74" spans="1:26" ht="16.5" customHeight="1" x14ac:dyDescent="0.3">
      <c r="A74" s="77"/>
      <c r="B74" s="77"/>
      <c r="C74" s="78"/>
      <c r="D74" s="78"/>
      <c r="E74" s="110"/>
      <c r="F74" s="110"/>
      <c r="G74" s="77"/>
      <c r="H74" s="77"/>
      <c r="I74" s="77"/>
      <c r="J74" s="77"/>
      <c r="K74" s="77"/>
      <c r="L74" s="77"/>
      <c r="M74" s="101">
        <v>17988</v>
      </c>
      <c r="N74" s="101">
        <v>7002</v>
      </c>
      <c r="O74" s="101">
        <v>10986</v>
      </c>
      <c r="P74" s="77"/>
      <c r="Q74" s="77"/>
      <c r="R74" s="77"/>
      <c r="S74" s="77"/>
      <c r="T74" s="77"/>
      <c r="U74" s="77"/>
      <c r="V74" s="77"/>
      <c r="W74" s="77"/>
      <c r="X74" s="77"/>
      <c r="Y74" s="77"/>
      <c r="Z74" s="77"/>
    </row>
    <row r="75" spans="1:26" ht="16.5" customHeight="1" x14ac:dyDescent="0.3">
      <c r="A75" s="77"/>
      <c r="B75" s="77"/>
      <c r="C75" s="78"/>
      <c r="D75" s="78"/>
      <c r="E75" s="110"/>
      <c r="F75" s="110"/>
      <c r="G75" s="77"/>
      <c r="H75" s="77"/>
      <c r="I75" s="77"/>
      <c r="J75" s="77"/>
      <c r="K75" s="77"/>
      <c r="L75" s="77"/>
      <c r="M75" s="101">
        <v>16675</v>
      </c>
      <c r="N75" s="101">
        <v>6510</v>
      </c>
      <c r="O75" s="101">
        <v>10165</v>
      </c>
      <c r="P75" s="77"/>
      <c r="Q75" s="77"/>
      <c r="R75" s="77"/>
      <c r="S75" s="77"/>
      <c r="T75" s="77"/>
      <c r="U75" s="77"/>
      <c r="V75" s="77"/>
      <c r="W75" s="77"/>
      <c r="X75" s="77"/>
      <c r="Y75" s="77"/>
      <c r="Z75" s="77"/>
    </row>
    <row r="76" spans="1:26" ht="16.5" customHeight="1" x14ac:dyDescent="0.3">
      <c r="A76" s="77"/>
      <c r="B76" s="77"/>
      <c r="C76" s="78"/>
      <c r="D76" s="78"/>
      <c r="E76" s="110"/>
      <c r="F76" s="110"/>
      <c r="G76" s="77"/>
      <c r="H76" s="77"/>
      <c r="I76" s="77"/>
      <c r="J76" s="77"/>
      <c r="K76" s="77"/>
      <c r="L76" s="77"/>
      <c r="M76" s="101">
        <v>15472</v>
      </c>
      <c r="N76" s="101">
        <v>6134</v>
      </c>
      <c r="O76" s="101">
        <v>9338</v>
      </c>
      <c r="P76" s="77"/>
      <c r="Q76" s="77"/>
      <c r="R76" s="77"/>
      <c r="S76" s="77"/>
      <c r="T76" s="77"/>
      <c r="U76" s="77"/>
      <c r="V76" s="77"/>
      <c r="W76" s="77"/>
      <c r="X76" s="77"/>
      <c r="Y76" s="77"/>
      <c r="Z76" s="77"/>
    </row>
    <row r="77" spans="1:26" ht="16.5" customHeight="1" x14ac:dyDescent="0.3">
      <c r="A77" s="77"/>
      <c r="B77" s="77"/>
      <c r="C77" s="78"/>
      <c r="D77" s="78"/>
      <c r="E77" s="110"/>
      <c r="F77" s="110"/>
      <c r="G77" s="77"/>
      <c r="H77" s="77"/>
      <c r="I77" s="77"/>
      <c r="J77" s="77"/>
      <c r="K77" s="77"/>
      <c r="L77" s="77"/>
      <c r="M77" s="92">
        <v>89747</v>
      </c>
      <c r="N77" s="92">
        <v>33084</v>
      </c>
      <c r="O77" s="92">
        <v>56663</v>
      </c>
      <c r="P77" s="77"/>
      <c r="Q77" s="77"/>
      <c r="R77" s="77"/>
      <c r="S77" s="77"/>
      <c r="T77" s="77"/>
      <c r="U77" s="77"/>
      <c r="V77" s="77"/>
      <c r="W77" s="77"/>
      <c r="X77" s="77"/>
      <c r="Y77" s="77"/>
      <c r="Z77" s="77"/>
    </row>
    <row r="78" spans="1:26" ht="16.5" customHeight="1" x14ac:dyDescent="0.3">
      <c r="A78" s="77"/>
      <c r="B78" s="77"/>
      <c r="C78" s="78"/>
      <c r="D78" s="78"/>
      <c r="E78" s="110"/>
      <c r="F78" s="110"/>
      <c r="G78" s="77"/>
      <c r="H78" s="77"/>
      <c r="I78" s="77"/>
      <c r="J78" s="77"/>
      <c r="K78" s="77"/>
      <c r="L78" s="77"/>
      <c r="M78" s="77"/>
      <c r="N78" s="77"/>
      <c r="O78" s="77"/>
      <c r="P78" s="77"/>
      <c r="Q78" s="77"/>
      <c r="R78" s="77"/>
      <c r="S78" s="77"/>
      <c r="T78" s="77"/>
      <c r="U78" s="77"/>
      <c r="V78" s="77"/>
      <c r="W78" s="77"/>
      <c r="X78" s="77"/>
      <c r="Y78" s="77"/>
      <c r="Z78" s="77"/>
    </row>
    <row r="79" spans="1:26" ht="16.5" customHeight="1" x14ac:dyDescent="0.3">
      <c r="A79" s="77"/>
      <c r="B79" s="77"/>
      <c r="C79" s="78"/>
      <c r="D79" s="78"/>
      <c r="E79" s="110"/>
      <c r="F79" s="110"/>
      <c r="G79" s="77"/>
      <c r="H79" s="77"/>
      <c r="I79" s="77"/>
      <c r="J79" s="77"/>
      <c r="K79" s="77"/>
      <c r="L79" s="77"/>
      <c r="M79" s="77"/>
      <c r="N79" s="77"/>
      <c r="O79" s="77"/>
      <c r="P79" s="77"/>
      <c r="Q79" s="77"/>
      <c r="R79" s="77"/>
      <c r="S79" s="77"/>
      <c r="T79" s="77"/>
      <c r="U79" s="77"/>
      <c r="V79" s="77"/>
      <c r="W79" s="77"/>
      <c r="X79" s="77"/>
      <c r="Y79" s="77"/>
      <c r="Z79" s="77"/>
    </row>
    <row r="80" spans="1:26" ht="16.5" customHeight="1" x14ac:dyDescent="0.3">
      <c r="A80" s="77"/>
      <c r="B80" s="77"/>
      <c r="C80" s="78"/>
      <c r="D80" s="78"/>
      <c r="E80" s="110"/>
      <c r="F80" s="110"/>
      <c r="G80" s="77"/>
      <c r="H80" s="77"/>
      <c r="I80" s="77"/>
      <c r="J80" s="77"/>
      <c r="K80" s="77"/>
      <c r="L80" s="77"/>
      <c r="M80" s="77"/>
      <c r="N80" s="77"/>
      <c r="O80" s="77"/>
      <c r="P80" s="77"/>
      <c r="Q80" s="77"/>
      <c r="R80" s="77"/>
      <c r="S80" s="77"/>
      <c r="T80" s="77"/>
      <c r="U80" s="77"/>
      <c r="V80" s="77"/>
      <c r="W80" s="77"/>
      <c r="X80" s="77"/>
      <c r="Y80" s="77"/>
      <c r="Z80" s="77"/>
    </row>
    <row r="81" spans="1:26" ht="16.5" customHeight="1" x14ac:dyDescent="0.3">
      <c r="A81" s="77"/>
      <c r="B81" s="77"/>
      <c r="C81" s="78"/>
      <c r="D81" s="78"/>
      <c r="E81" s="110"/>
      <c r="F81" s="110"/>
      <c r="G81" s="77"/>
      <c r="H81" s="77"/>
      <c r="I81" s="77"/>
      <c r="J81" s="77"/>
      <c r="K81" s="77"/>
      <c r="L81" s="77"/>
      <c r="M81" s="77"/>
      <c r="N81" s="77"/>
      <c r="O81" s="77"/>
      <c r="P81" s="77"/>
      <c r="Q81" s="77"/>
      <c r="R81" s="77"/>
      <c r="S81" s="77"/>
      <c r="T81" s="77"/>
      <c r="U81" s="77"/>
      <c r="V81" s="77"/>
      <c r="W81" s="77"/>
      <c r="X81" s="77"/>
      <c r="Y81" s="77"/>
      <c r="Z81" s="77"/>
    </row>
    <row r="82" spans="1:26" ht="16.5" customHeight="1" x14ac:dyDescent="0.3">
      <c r="A82" s="77"/>
      <c r="B82" s="77"/>
      <c r="C82" s="78"/>
      <c r="D82" s="78"/>
      <c r="E82" s="110"/>
      <c r="F82" s="110"/>
      <c r="G82" s="77"/>
      <c r="H82" s="77"/>
      <c r="I82" s="77"/>
      <c r="J82" s="77"/>
      <c r="K82" s="77"/>
      <c r="L82" s="77"/>
      <c r="M82" s="77"/>
      <c r="N82" s="77"/>
      <c r="O82" s="77"/>
      <c r="P82" s="77"/>
      <c r="Q82" s="77"/>
      <c r="R82" s="77"/>
      <c r="S82" s="77"/>
      <c r="T82" s="77"/>
      <c r="U82" s="77"/>
      <c r="V82" s="77"/>
      <c r="W82" s="77"/>
      <c r="X82" s="77"/>
      <c r="Y82" s="77"/>
      <c r="Z82" s="77"/>
    </row>
    <row r="83" spans="1:26" ht="16.5" customHeight="1" x14ac:dyDescent="0.3">
      <c r="A83" s="77"/>
      <c r="B83" s="77"/>
      <c r="C83" s="78"/>
      <c r="D83" s="78"/>
      <c r="E83" s="110"/>
      <c r="F83" s="110"/>
      <c r="G83" s="77"/>
      <c r="H83" s="77"/>
      <c r="I83" s="77"/>
      <c r="J83" s="77"/>
      <c r="K83" s="77"/>
      <c r="L83" s="77"/>
      <c r="M83" s="77"/>
      <c r="N83" s="77"/>
      <c r="O83" s="77"/>
      <c r="P83" s="77"/>
      <c r="Q83" s="77"/>
      <c r="R83" s="77"/>
      <c r="S83" s="77"/>
      <c r="T83" s="77"/>
      <c r="U83" s="77"/>
      <c r="V83" s="77"/>
      <c r="W83" s="77"/>
      <c r="X83" s="77"/>
      <c r="Y83" s="77"/>
      <c r="Z83" s="77"/>
    </row>
    <row r="84" spans="1:26" ht="16.5" customHeight="1" x14ac:dyDescent="0.3">
      <c r="A84" s="77"/>
      <c r="B84" s="77"/>
      <c r="C84" s="78"/>
      <c r="D84" s="78"/>
      <c r="E84" s="110"/>
      <c r="F84" s="110"/>
      <c r="G84" s="77"/>
      <c r="H84" s="77"/>
      <c r="I84" s="77"/>
      <c r="J84" s="77"/>
      <c r="K84" s="77"/>
      <c r="L84" s="77"/>
      <c r="M84" s="77"/>
      <c r="N84" s="77"/>
      <c r="O84" s="77"/>
      <c r="P84" s="77"/>
      <c r="Q84" s="77"/>
      <c r="R84" s="77"/>
      <c r="S84" s="77"/>
      <c r="T84" s="77"/>
      <c r="U84" s="77"/>
      <c r="V84" s="77"/>
      <c r="W84" s="77"/>
      <c r="X84" s="77"/>
      <c r="Y84" s="77"/>
      <c r="Z84" s="77"/>
    </row>
    <row r="85" spans="1:26" ht="16.5" customHeight="1" x14ac:dyDescent="0.3">
      <c r="A85" s="77"/>
      <c r="B85" s="77"/>
      <c r="C85" s="78"/>
      <c r="D85" s="78"/>
      <c r="E85" s="110"/>
      <c r="F85" s="110"/>
      <c r="G85" s="77"/>
      <c r="H85" s="77"/>
      <c r="I85" s="77"/>
      <c r="J85" s="77"/>
      <c r="K85" s="77"/>
      <c r="L85" s="77"/>
      <c r="M85" s="77"/>
      <c r="N85" s="77"/>
      <c r="O85" s="77"/>
      <c r="P85" s="77"/>
      <c r="Q85" s="77"/>
      <c r="R85" s="77"/>
      <c r="S85" s="77"/>
      <c r="T85" s="77"/>
      <c r="U85" s="77"/>
      <c r="V85" s="77"/>
      <c r="W85" s="77"/>
      <c r="X85" s="77"/>
      <c r="Y85" s="77"/>
      <c r="Z85" s="77"/>
    </row>
    <row r="86" spans="1:26" ht="16.5" customHeight="1" x14ac:dyDescent="0.3">
      <c r="A86" s="77"/>
      <c r="B86" s="77"/>
      <c r="C86" s="78"/>
      <c r="D86" s="78"/>
      <c r="E86" s="110"/>
      <c r="F86" s="110"/>
      <c r="G86" s="77"/>
      <c r="H86" s="77"/>
      <c r="I86" s="77"/>
      <c r="J86" s="77"/>
      <c r="K86" s="77"/>
      <c r="L86" s="77"/>
      <c r="M86" s="77"/>
      <c r="N86" s="77"/>
      <c r="O86" s="77"/>
      <c r="P86" s="77"/>
      <c r="Q86" s="77"/>
      <c r="R86" s="77"/>
      <c r="S86" s="77"/>
      <c r="T86" s="77"/>
      <c r="U86" s="77"/>
      <c r="V86" s="77"/>
      <c r="W86" s="77"/>
      <c r="X86" s="77"/>
      <c r="Y86" s="77"/>
      <c r="Z86" s="77"/>
    </row>
    <row r="87" spans="1:26" ht="16.5" customHeight="1" x14ac:dyDescent="0.3">
      <c r="A87" s="77"/>
      <c r="B87" s="77"/>
      <c r="C87" s="78"/>
      <c r="D87" s="78"/>
      <c r="E87" s="110"/>
      <c r="F87" s="110"/>
      <c r="G87" s="77"/>
      <c r="H87" s="77"/>
      <c r="I87" s="77"/>
      <c r="J87" s="77"/>
      <c r="K87" s="77"/>
      <c r="L87" s="77"/>
      <c r="M87" s="77"/>
      <c r="N87" s="77"/>
      <c r="O87" s="77"/>
      <c r="P87" s="77"/>
      <c r="Q87" s="77"/>
      <c r="R87" s="77"/>
      <c r="S87" s="77"/>
      <c r="T87" s="77"/>
      <c r="U87" s="77"/>
      <c r="V87" s="77"/>
      <c r="W87" s="77"/>
      <c r="X87" s="77"/>
      <c r="Y87" s="77"/>
      <c r="Z87" s="77"/>
    </row>
    <row r="88" spans="1:26" ht="16.5" customHeight="1" x14ac:dyDescent="0.3">
      <c r="A88" s="77"/>
      <c r="B88" s="77"/>
      <c r="C88" s="78"/>
      <c r="D88" s="78"/>
      <c r="E88" s="110"/>
      <c r="F88" s="110"/>
      <c r="G88" s="77"/>
      <c r="H88" s="77"/>
      <c r="I88" s="77"/>
      <c r="J88" s="77"/>
      <c r="K88" s="77"/>
      <c r="L88" s="77"/>
      <c r="M88" s="77"/>
      <c r="N88" s="77"/>
      <c r="O88" s="77"/>
      <c r="P88" s="77"/>
      <c r="Q88" s="77"/>
      <c r="R88" s="77"/>
      <c r="S88" s="77"/>
      <c r="T88" s="77"/>
      <c r="U88" s="77"/>
      <c r="V88" s="77"/>
      <c r="W88" s="77"/>
      <c r="X88" s="77"/>
      <c r="Y88" s="77"/>
      <c r="Z88" s="77"/>
    </row>
    <row r="89" spans="1:26" ht="16.5" customHeight="1" x14ac:dyDescent="0.3">
      <c r="A89" s="77"/>
      <c r="B89" s="77"/>
      <c r="C89" s="78"/>
      <c r="D89" s="78"/>
      <c r="E89" s="110"/>
      <c r="F89" s="110"/>
      <c r="G89" s="77"/>
      <c r="H89" s="77"/>
      <c r="I89" s="77"/>
      <c r="J89" s="77"/>
      <c r="K89" s="77"/>
      <c r="L89" s="77"/>
      <c r="M89" s="77"/>
      <c r="N89" s="77"/>
      <c r="O89" s="77"/>
      <c r="P89" s="77"/>
      <c r="Q89" s="77"/>
      <c r="R89" s="77"/>
      <c r="S89" s="77"/>
      <c r="T89" s="77"/>
      <c r="U89" s="77"/>
      <c r="V89" s="77"/>
      <c r="W89" s="77"/>
      <c r="X89" s="77"/>
      <c r="Y89" s="77"/>
      <c r="Z89" s="77"/>
    </row>
    <row r="90" spans="1:26" ht="16.5" customHeight="1" x14ac:dyDescent="0.3">
      <c r="A90" s="77"/>
      <c r="B90" s="77"/>
      <c r="C90" s="78"/>
      <c r="D90" s="78"/>
      <c r="E90" s="110"/>
      <c r="F90" s="110"/>
      <c r="G90" s="77"/>
      <c r="H90" s="77"/>
      <c r="I90" s="77"/>
      <c r="J90" s="77"/>
      <c r="K90" s="77"/>
      <c r="L90" s="77"/>
      <c r="M90" s="77"/>
      <c r="N90" s="77"/>
      <c r="O90" s="77"/>
      <c r="P90" s="77"/>
      <c r="Q90" s="77"/>
      <c r="R90" s="77"/>
      <c r="S90" s="77"/>
      <c r="T90" s="77"/>
      <c r="U90" s="77"/>
      <c r="V90" s="77"/>
      <c r="W90" s="77"/>
      <c r="X90" s="77"/>
      <c r="Y90" s="77"/>
      <c r="Z90" s="77"/>
    </row>
    <row r="91" spans="1:26" ht="16.5" customHeight="1" x14ac:dyDescent="0.3">
      <c r="A91" s="77"/>
      <c r="B91" s="77"/>
      <c r="C91" s="78"/>
      <c r="D91" s="78"/>
      <c r="E91" s="110"/>
      <c r="F91" s="110"/>
      <c r="G91" s="77"/>
      <c r="H91" s="77"/>
      <c r="I91" s="77"/>
      <c r="J91" s="77"/>
      <c r="K91" s="77"/>
      <c r="L91" s="77"/>
      <c r="M91" s="77"/>
      <c r="N91" s="77"/>
      <c r="O91" s="77"/>
      <c r="P91" s="77"/>
      <c r="Q91" s="77"/>
      <c r="R91" s="77"/>
      <c r="S91" s="77"/>
      <c r="T91" s="77"/>
      <c r="U91" s="77"/>
      <c r="V91" s="77"/>
      <c r="W91" s="77"/>
      <c r="X91" s="77"/>
      <c r="Y91" s="77"/>
      <c r="Z91" s="77"/>
    </row>
    <row r="92" spans="1:26" ht="16.5" customHeight="1" x14ac:dyDescent="0.3">
      <c r="A92" s="77"/>
      <c r="B92" s="77"/>
      <c r="C92" s="78"/>
      <c r="D92" s="78"/>
      <c r="E92" s="110"/>
      <c r="F92" s="110"/>
      <c r="G92" s="77"/>
      <c r="H92" s="77"/>
      <c r="I92" s="77"/>
      <c r="J92" s="77"/>
      <c r="K92" s="77"/>
      <c r="L92" s="77"/>
      <c r="M92" s="77"/>
      <c r="N92" s="77"/>
      <c r="O92" s="77"/>
      <c r="P92" s="77"/>
      <c r="Q92" s="77"/>
      <c r="R92" s="77"/>
      <c r="S92" s="77"/>
      <c r="T92" s="77"/>
      <c r="U92" s="77"/>
      <c r="V92" s="77"/>
      <c r="W92" s="77"/>
      <c r="X92" s="77"/>
      <c r="Y92" s="77"/>
      <c r="Z92" s="77"/>
    </row>
    <row r="93" spans="1:26" ht="16.5" customHeight="1" x14ac:dyDescent="0.3">
      <c r="A93" s="77"/>
      <c r="B93" s="77"/>
      <c r="C93" s="78"/>
      <c r="D93" s="78"/>
      <c r="E93" s="110"/>
      <c r="F93" s="110"/>
      <c r="G93" s="77"/>
      <c r="H93" s="77"/>
      <c r="I93" s="77"/>
      <c r="J93" s="77"/>
      <c r="K93" s="77"/>
      <c r="L93" s="77"/>
      <c r="M93" s="77"/>
      <c r="N93" s="77"/>
      <c r="O93" s="77"/>
      <c r="P93" s="77"/>
      <c r="Q93" s="77"/>
      <c r="R93" s="77"/>
      <c r="S93" s="77"/>
      <c r="T93" s="77"/>
      <c r="U93" s="77"/>
      <c r="V93" s="77"/>
      <c r="W93" s="77"/>
      <c r="X93" s="77"/>
      <c r="Y93" s="77"/>
      <c r="Z93" s="77"/>
    </row>
    <row r="94" spans="1:26" ht="16.5" customHeight="1" x14ac:dyDescent="0.3">
      <c r="A94" s="77"/>
      <c r="B94" s="77"/>
      <c r="C94" s="78"/>
      <c r="D94" s="78"/>
      <c r="E94" s="110"/>
      <c r="F94" s="110"/>
      <c r="G94" s="77"/>
      <c r="H94" s="77"/>
      <c r="I94" s="77"/>
      <c r="J94" s="77"/>
      <c r="K94" s="77"/>
      <c r="L94" s="77"/>
      <c r="M94" s="77"/>
      <c r="N94" s="77"/>
      <c r="O94" s="77"/>
      <c r="P94" s="77"/>
      <c r="Q94" s="77"/>
      <c r="R94" s="77"/>
      <c r="S94" s="77"/>
      <c r="T94" s="77"/>
      <c r="U94" s="77"/>
      <c r="V94" s="77"/>
      <c r="W94" s="77"/>
      <c r="X94" s="77"/>
      <c r="Y94" s="77"/>
      <c r="Z94" s="77"/>
    </row>
    <row r="95" spans="1:26" ht="16.5" customHeight="1" x14ac:dyDescent="0.3">
      <c r="A95" s="77"/>
      <c r="B95" s="77"/>
      <c r="C95" s="78"/>
      <c r="D95" s="78"/>
      <c r="E95" s="110"/>
      <c r="F95" s="110"/>
      <c r="G95" s="77"/>
      <c r="H95" s="77"/>
      <c r="I95" s="77"/>
      <c r="J95" s="77"/>
      <c r="K95" s="77"/>
      <c r="L95" s="77"/>
      <c r="M95" s="77"/>
      <c r="N95" s="77"/>
      <c r="O95" s="77"/>
      <c r="P95" s="77"/>
      <c r="Q95" s="77"/>
      <c r="R95" s="77"/>
      <c r="S95" s="77"/>
      <c r="T95" s="77"/>
      <c r="U95" s="77"/>
      <c r="V95" s="77"/>
      <c r="W95" s="77"/>
      <c r="X95" s="77"/>
      <c r="Y95" s="77"/>
      <c r="Z95" s="77"/>
    </row>
    <row r="96" spans="1:26" ht="16.5" customHeight="1" x14ac:dyDescent="0.3">
      <c r="A96" s="77"/>
      <c r="B96" s="77"/>
      <c r="C96" s="78"/>
      <c r="D96" s="78"/>
      <c r="E96" s="110"/>
      <c r="F96" s="110"/>
      <c r="G96" s="77"/>
      <c r="H96" s="77"/>
      <c r="I96" s="77"/>
      <c r="J96" s="77"/>
      <c r="K96" s="77"/>
      <c r="L96" s="77"/>
      <c r="M96" s="77"/>
      <c r="N96" s="77"/>
      <c r="O96" s="77"/>
      <c r="P96" s="77"/>
      <c r="Q96" s="77"/>
      <c r="R96" s="77"/>
      <c r="S96" s="77"/>
      <c r="T96" s="77"/>
      <c r="U96" s="77"/>
      <c r="V96" s="77"/>
      <c r="W96" s="77"/>
      <c r="X96" s="77"/>
      <c r="Y96" s="77"/>
      <c r="Z96" s="77"/>
    </row>
    <row r="97" spans="1:26" ht="16.5" customHeight="1" x14ac:dyDescent="0.3">
      <c r="A97" s="77"/>
      <c r="B97" s="77"/>
      <c r="C97" s="78"/>
      <c r="D97" s="78"/>
      <c r="E97" s="110"/>
      <c r="F97" s="110"/>
      <c r="G97" s="77"/>
      <c r="H97" s="77"/>
      <c r="I97" s="77"/>
      <c r="J97" s="77"/>
      <c r="K97" s="77"/>
      <c r="L97" s="77"/>
      <c r="M97" s="77"/>
      <c r="N97" s="77"/>
      <c r="O97" s="77"/>
      <c r="P97" s="77"/>
      <c r="Q97" s="77"/>
      <c r="R97" s="77"/>
      <c r="S97" s="77"/>
      <c r="T97" s="77"/>
      <c r="U97" s="77"/>
      <c r="V97" s="77"/>
      <c r="W97" s="77"/>
      <c r="X97" s="77"/>
      <c r="Y97" s="77"/>
      <c r="Z97" s="77"/>
    </row>
    <row r="98" spans="1:26" ht="16.5" customHeight="1" x14ac:dyDescent="0.3">
      <c r="A98" s="77"/>
      <c r="B98" s="77"/>
      <c r="C98" s="78"/>
      <c r="D98" s="78"/>
      <c r="E98" s="110"/>
      <c r="F98" s="110"/>
      <c r="G98" s="77"/>
      <c r="H98" s="77"/>
      <c r="I98" s="77"/>
      <c r="J98" s="77"/>
      <c r="K98" s="77"/>
      <c r="L98" s="77"/>
      <c r="M98" s="77"/>
      <c r="N98" s="77"/>
      <c r="O98" s="77"/>
      <c r="P98" s="77"/>
      <c r="Q98" s="77"/>
      <c r="R98" s="77"/>
      <c r="S98" s="77"/>
      <c r="T98" s="77"/>
      <c r="U98" s="77"/>
      <c r="V98" s="77"/>
      <c r="W98" s="77"/>
      <c r="X98" s="77"/>
      <c r="Y98" s="77"/>
      <c r="Z98" s="77"/>
    </row>
    <row r="99" spans="1:26" ht="16.5" customHeight="1" x14ac:dyDescent="0.3">
      <c r="A99" s="77"/>
      <c r="B99" s="77"/>
      <c r="C99" s="78"/>
      <c r="D99" s="78"/>
      <c r="E99" s="110"/>
      <c r="F99" s="110"/>
      <c r="G99" s="77"/>
      <c r="H99" s="77"/>
      <c r="I99" s="77"/>
      <c r="J99" s="77"/>
      <c r="K99" s="77"/>
      <c r="L99" s="77"/>
      <c r="M99" s="77"/>
      <c r="N99" s="77"/>
      <c r="O99" s="77"/>
      <c r="P99" s="77"/>
      <c r="Q99" s="77"/>
      <c r="R99" s="77"/>
      <c r="S99" s="77"/>
      <c r="T99" s="77"/>
      <c r="U99" s="77"/>
      <c r="V99" s="77"/>
      <c r="W99" s="77"/>
      <c r="X99" s="77"/>
      <c r="Y99" s="77"/>
      <c r="Z99" s="77"/>
    </row>
    <row r="100" spans="1:26" ht="16.5" customHeight="1" x14ac:dyDescent="0.3">
      <c r="A100" s="77"/>
      <c r="B100" s="77"/>
      <c r="C100" s="78"/>
      <c r="D100" s="78"/>
      <c r="E100" s="110"/>
      <c r="F100" s="110"/>
      <c r="G100" s="77"/>
      <c r="H100" s="77"/>
      <c r="I100" s="77"/>
      <c r="J100" s="77"/>
      <c r="K100" s="77"/>
      <c r="L100" s="77"/>
      <c r="M100" s="77"/>
      <c r="N100" s="77"/>
      <c r="O100" s="77"/>
      <c r="P100" s="77"/>
      <c r="Q100" s="77"/>
      <c r="R100" s="77"/>
      <c r="S100" s="77"/>
      <c r="T100" s="77"/>
      <c r="U100" s="77"/>
      <c r="V100" s="77"/>
      <c r="W100" s="77"/>
      <c r="X100" s="77"/>
      <c r="Y100" s="77"/>
      <c r="Z100" s="77"/>
    </row>
    <row r="101" spans="1:26" ht="16.5" customHeight="1" x14ac:dyDescent="0.3">
      <c r="A101" s="77"/>
      <c r="B101" s="77"/>
      <c r="C101" s="78"/>
      <c r="D101" s="78"/>
      <c r="E101" s="110"/>
      <c r="F101" s="110"/>
      <c r="G101" s="77"/>
      <c r="H101" s="77"/>
      <c r="I101" s="77"/>
      <c r="J101" s="77"/>
      <c r="K101" s="77"/>
      <c r="L101" s="77"/>
      <c r="M101" s="77"/>
      <c r="N101" s="77"/>
      <c r="O101" s="77"/>
      <c r="P101" s="77"/>
      <c r="Q101" s="77"/>
      <c r="R101" s="77"/>
      <c r="S101" s="77"/>
      <c r="T101" s="77"/>
      <c r="U101" s="77"/>
      <c r="V101" s="77"/>
      <c r="W101" s="77"/>
      <c r="X101" s="77"/>
      <c r="Y101" s="77"/>
      <c r="Z101" s="77"/>
    </row>
    <row r="102" spans="1:26" ht="16.5" customHeight="1" x14ac:dyDescent="0.3">
      <c r="A102" s="77"/>
      <c r="B102" s="77"/>
      <c r="C102" s="78"/>
      <c r="D102" s="78"/>
      <c r="E102" s="110"/>
      <c r="F102" s="110"/>
      <c r="G102" s="77"/>
      <c r="H102" s="77"/>
      <c r="I102" s="77"/>
      <c r="J102" s="77"/>
      <c r="K102" s="77"/>
      <c r="L102" s="77"/>
      <c r="M102" s="77"/>
      <c r="N102" s="77"/>
      <c r="O102" s="77"/>
      <c r="P102" s="77"/>
      <c r="Q102" s="77"/>
      <c r="R102" s="77"/>
      <c r="S102" s="77"/>
      <c r="T102" s="77"/>
      <c r="U102" s="77"/>
      <c r="V102" s="77"/>
      <c r="W102" s="77"/>
      <c r="X102" s="77"/>
      <c r="Y102" s="77"/>
      <c r="Z102" s="77"/>
    </row>
    <row r="103" spans="1:26" ht="16.5" customHeight="1" x14ac:dyDescent="0.3">
      <c r="A103" s="77"/>
      <c r="B103" s="77"/>
      <c r="C103" s="78"/>
      <c r="D103" s="78"/>
      <c r="E103" s="110"/>
      <c r="F103" s="110"/>
      <c r="G103" s="77"/>
      <c r="H103" s="77"/>
      <c r="I103" s="77"/>
      <c r="J103" s="77"/>
      <c r="K103" s="77"/>
      <c r="L103" s="77"/>
      <c r="M103" s="77"/>
      <c r="N103" s="77"/>
      <c r="O103" s="77"/>
      <c r="P103" s="77"/>
      <c r="Q103" s="77"/>
      <c r="R103" s="77"/>
      <c r="S103" s="77"/>
      <c r="T103" s="77"/>
      <c r="U103" s="77"/>
      <c r="V103" s="77"/>
      <c r="W103" s="77"/>
      <c r="X103" s="77"/>
      <c r="Y103" s="77"/>
      <c r="Z103" s="77"/>
    </row>
    <row r="104" spans="1:26" ht="16.5" customHeight="1" x14ac:dyDescent="0.3">
      <c r="A104" s="77"/>
      <c r="B104" s="77"/>
      <c r="C104" s="78"/>
      <c r="D104" s="78"/>
      <c r="E104" s="110"/>
      <c r="F104" s="110"/>
      <c r="G104" s="77"/>
      <c r="H104" s="77"/>
      <c r="I104" s="77"/>
      <c r="J104" s="77"/>
      <c r="K104" s="77"/>
      <c r="L104" s="77"/>
      <c r="M104" s="77"/>
      <c r="N104" s="77"/>
      <c r="O104" s="77"/>
      <c r="P104" s="77"/>
      <c r="Q104" s="77"/>
      <c r="R104" s="77"/>
      <c r="S104" s="77"/>
      <c r="T104" s="77"/>
      <c r="U104" s="77"/>
      <c r="V104" s="77"/>
      <c r="W104" s="77"/>
      <c r="X104" s="77"/>
      <c r="Y104" s="77"/>
      <c r="Z104" s="77"/>
    </row>
    <row r="105" spans="1:26" ht="16.5" customHeight="1" x14ac:dyDescent="0.3">
      <c r="A105" s="77"/>
      <c r="B105" s="77"/>
      <c r="C105" s="78"/>
      <c r="D105" s="78"/>
      <c r="E105" s="110"/>
      <c r="F105" s="110"/>
      <c r="G105" s="77"/>
      <c r="H105" s="77"/>
      <c r="I105" s="77"/>
      <c r="J105" s="77"/>
      <c r="K105" s="77"/>
      <c r="L105" s="77"/>
      <c r="M105" s="77"/>
      <c r="N105" s="77"/>
      <c r="O105" s="77"/>
      <c r="P105" s="77"/>
      <c r="Q105" s="77"/>
      <c r="R105" s="77"/>
      <c r="S105" s="77"/>
      <c r="T105" s="77"/>
      <c r="U105" s="77"/>
      <c r="V105" s="77"/>
      <c r="W105" s="77"/>
      <c r="X105" s="77"/>
      <c r="Y105" s="77"/>
      <c r="Z105" s="77"/>
    </row>
    <row r="106" spans="1:26" ht="16.5" customHeight="1" x14ac:dyDescent="0.3">
      <c r="A106" s="77"/>
      <c r="B106" s="77"/>
      <c r="C106" s="78"/>
      <c r="D106" s="78"/>
      <c r="E106" s="110"/>
      <c r="F106" s="110"/>
      <c r="G106" s="77"/>
      <c r="H106" s="77"/>
      <c r="I106" s="77"/>
      <c r="J106" s="77"/>
      <c r="K106" s="77"/>
      <c r="L106" s="77"/>
      <c r="M106" s="77"/>
      <c r="N106" s="77"/>
      <c r="O106" s="77"/>
      <c r="P106" s="77"/>
      <c r="Q106" s="77"/>
      <c r="R106" s="77"/>
      <c r="S106" s="77"/>
      <c r="T106" s="77"/>
      <c r="U106" s="77"/>
      <c r="V106" s="77"/>
      <c r="W106" s="77"/>
      <c r="X106" s="77"/>
      <c r="Y106" s="77"/>
      <c r="Z106" s="77"/>
    </row>
    <row r="107" spans="1:26" ht="16.5" customHeight="1" x14ac:dyDescent="0.3">
      <c r="A107" s="77"/>
      <c r="B107" s="77"/>
      <c r="C107" s="78"/>
      <c r="D107" s="78"/>
      <c r="E107" s="110"/>
      <c r="F107" s="110"/>
      <c r="G107" s="77"/>
      <c r="H107" s="77"/>
      <c r="I107" s="77"/>
      <c r="J107" s="77"/>
      <c r="K107" s="77"/>
      <c r="L107" s="77"/>
      <c r="M107" s="77"/>
      <c r="N107" s="77"/>
      <c r="O107" s="77"/>
      <c r="P107" s="77"/>
      <c r="Q107" s="77"/>
      <c r="R107" s="77"/>
      <c r="S107" s="77"/>
      <c r="T107" s="77"/>
      <c r="U107" s="77"/>
      <c r="V107" s="77"/>
      <c r="W107" s="77"/>
      <c r="X107" s="77"/>
      <c r="Y107" s="77"/>
      <c r="Z107" s="77"/>
    </row>
    <row r="108" spans="1:26" ht="16.5" customHeight="1" x14ac:dyDescent="0.3">
      <c r="A108" s="77"/>
      <c r="B108" s="77"/>
      <c r="C108" s="78"/>
      <c r="D108" s="78"/>
      <c r="E108" s="110"/>
      <c r="F108" s="110"/>
      <c r="G108" s="77"/>
      <c r="H108" s="77"/>
      <c r="I108" s="77"/>
      <c r="J108" s="77"/>
      <c r="K108" s="77"/>
      <c r="L108" s="77"/>
      <c r="M108" s="77"/>
      <c r="N108" s="77"/>
      <c r="O108" s="77"/>
      <c r="P108" s="77"/>
      <c r="Q108" s="77"/>
      <c r="R108" s="77"/>
      <c r="S108" s="77"/>
      <c r="T108" s="77"/>
      <c r="U108" s="77"/>
      <c r="V108" s="77"/>
      <c r="W108" s="77"/>
      <c r="X108" s="77"/>
      <c r="Y108" s="77"/>
      <c r="Z108" s="77"/>
    </row>
    <row r="109" spans="1:26" ht="16.5" customHeight="1" x14ac:dyDescent="0.3">
      <c r="A109" s="77"/>
      <c r="B109" s="77"/>
      <c r="C109" s="78"/>
      <c r="D109" s="78"/>
      <c r="E109" s="110"/>
      <c r="F109" s="110"/>
      <c r="G109" s="77"/>
      <c r="H109" s="77"/>
      <c r="I109" s="77"/>
      <c r="J109" s="77"/>
      <c r="K109" s="77"/>
      <c r="L109" s="77"/>
      <c r="M109" s="77"/>
      <c r="N109" s="77"/>
      <c r="O109" s="77"/>
      <c r="P109" s="77"/>
      <c r="Q109" s="77"/>
      <c r="R109" s="77"/>
      <c r="S109" s="77"/>
      <c r="T109" s="77"/>
      <c r="U109" s="77"/>
      <c r="V109" s="77"/>
      <c r="W109" s="77"/>
      <c r="X109" s="77"/>
      <c r="Y109" s="77"/>
      <c r="Z109" s="77"/>
    </row>
    <row r="110" spans="1:26" ht="16.5" customHeight="1" x14ac:dyDescent="0.3">
      <c r="A110" s="77"/>
      <c r="B110" s="77"/>
      <c r="C110" s="78"/>
      <c r="D110" s="78"/>
      <c r="E110" s="110"/>
      <c r="F110" s="110"/>
      <c r="G110" s="77"/>
      <c r="H110" s="77"/>
      <c r="I110" s="77"/>
      <c r="J110" s="77"/>
      <c r="K110" s="77"/>
      <c r="L110" s="77"/>
      <c r="M110" s="77"/>
      <c r="N110" s="77"/>
      <c r="O110" s="77"/>
      <c r="P110" s="77"/>
      <c r="Q110" s="77"/>
      <c r="R110" s="77"/>
      <c r="S110" s="77"/>
      <c r="T110" s="77"/>
      <c r="U110" s="77"/>
      <c r="V110" s="77"/>
      <c r="W110" s="77"/>
      <c r="X110" s="77"/>
      <c r="Y110" s="77"/>
      <c r="Z110" s="77"/>
    </row>
    <row r="111" spans="1:26" ht="16.5" customHeight="1" x14ac:dyDescent="0.3">
      <c r="A111" s="77"/>
      <c r="B111" s="77"/>
      <c r="C111" s="78"/>
      <c r="D111" s="78"/>
      <c r="E111" s="110"/>
      <c r="F111" s="110"/>
      <c r="G111" s="77"/>
      <c r="H111" s="77"/>
      <c r="I111" s="77"/>
      <c r="J111" s="77"/>
      <c r="K111" s="77"/>
      <c r="L111" s="77"/>
      <c r="M111" s="77"/>
      <c r="N111" s="77"/>
      <c r="O111" s="77"/>
      <c r="P111" s="77"/>
      <c r="Q111" s="77"/>
      <c r="R111" s="77"/>
      <c r="S111" s="77"/>
      <c r="T111" s="77"/>
      <c r="U111" s="77"/>
      <c r="V111" s="77"/>
      <c r="W111" s="77"/>
      <c r="X111" s="77"/>
      <c r="Y111" s="77"/>
      <c r="Z111" s="77"/>
    </row>
    <row r="112" spans="1:26" ht="16.5" customHeight="1" x14ac:dyDescent="0.3">
      <c r="A112" s="77"/>
      <c r="B112" s="77"/>
      <c r="C112" s="78"/>
      <c r="D112" s="78"/>
      <c r="E112" s="110"/>
      <c r="F112" s="110"/>
      <c r="G112" s="77"/>
      <c r="H112" s="77"/>
      <c r="I112" s="77"/>
      <c r="J112" s="77"/>
      <c r="K112" s="77"/>
      <c r="L112" s="77"/>
      <c r="M112" s="77"/>
      <c r="N112" s="77"/>
      <c r="O112" s="77"/>
      <c r="P112" s="77"/>
      <c r="Q112" s="77"/>
      <c r="R112" s="77"/>
      <c r="S112" s="77"/>
      <c r="T112" s="77"/>
      <c r="U112" s="77"/>
      <c r="V112" s="77"/>
      <c r="W112" s="77"/>
      <c r="X112" s="77"/>
      <c r="Y112" s="77"/>
      <c r="Z112" s="77"/>
    </row>
    <row r="113" spans="1:26" ht="16.5" customHeight="1" x14ac:dyDescent="0.3">
      <c r="A113" s="77"/>
      <c r="B113" s="77"/>
      <c r="C113" s="78"/>
      <c r="D113" s="78"/>
      <c r="E113" s="110"/>
      <c r="F113" s="110"/>
      <c r="G113" s="77"/>
      <c r="H113" s="77"/>
      <c r="I113" s="77"/>
      <c r="J113" s="77"/>
      <c r="K113" s="77"/>
      <c r="L113" s="77"/>
      <c r="M113" s="77"/>
      <c r="N113" s="77"/>
      <c r="O113" s="77"/>
      <c r="P113" s="77"/>
      <c r="Q113" s="77"/>
      <c r="R113" s="77"/>
      <c r="S113" s="77"/>
      <c r="T113" s="77"/>
      <c r="U113" s="77"/>
      <c r="V113" s="77"/>
      <c r="W113" s="77"/>
      <c r="X113" s="77"/>
      <c r="Y113" s="77"/>
      <c r="Z113" s="77"/>
    </row>
    <row r="114" spans="1:26" ht="16.5" customHeight="1" x14ac:dyDescent="0.3">
      <c r="A114" s="77"/>
      <c r="B114" s="77"/>
      <c r="C114" s="78"/>
      <c r="D114" s="78"/>
      <c r="E114" s="110"/>
      <c r="F114" s="110"/>
      <c r="G114" s="77"/>
      <c r="H114" s="77"/>
      <c r="I114" s="77"/>
      <c r="J114" s="77"/>
      <c r="K114" s="77"/>
      <c r="L114" s="77"/>
      <c r="M114" s="77"/>
      <c r="N114" s="77"/>
      <c r="O114" s="77"/>
      <c r="P114" s="77"/>
      <c r="Q114" s="77"/>
      <c r="R114" s="77"/>
      <c r="S114" s="77"/>
      <c r="T114" s="77"/>
      <c r="U114" s="77"/>
      <c r="V114" s="77"/>
      <c r="W114" s="77"/>
      <c r="X114" s="77"/>
      <c r="Y114" s="77"/>
      <c r="Z114" s="77"/>
    </row>
    <row r="115" spans="1:26" ht="16.5" customHeight="1" x14ac:dyDescent="0.3">
      <c r="A115" s="77"/>
      <c r="B115" s="77"/>
      <c r="C115" s="78"/>
      <c r="D115" s="78"/>
      <c r="E115" s="110"/>
      <c r="F115" s="110"/>
      <c r="G115" s="77"/>
      <c r="H115" s="77"/>
      <c r="I115" s="77"/>
      <c r="J115" s="77"/>
      <c r="K115" s="77"/>
      <c r="L115" s="77"/>
      <c r="M115" s="77"/>
      <c r="N115" s="77"/>
      <c r="O115" s="77"/>
      <c r="P115" s="77"/>
      <c r="Q115" s="77"/>
      <c r="R115" s="77"/>
      <c r="S115" s="77"/>
      <c r="T115" s="77"/>
      <c r="U115" s="77"/>
      <c r="V115" s="77"/>
      <c r="W115" s="77"/>
      <c r="X115" s="77"/>
      <c r="Y115" s="77"/>
      <c r="Z115" s="77"/>
    </row>
    <row r="116" spans="1:26" ht="16.5" customHeight="1" x14ac:dyDescent="0.3">
      <c r="A116" s="77"/>
      <c r="B116" s="77"/>
      <c r="C116" s="78"/>
      <c r="D116" s="78"/>
      <c r="E116" s="110"/>
      <c r="F116" s="110"/>
      <c r="G116" s="77"/>
      <c r="H116" s="77"/>
      <c r="I116" s="77"/>
      <c r="J116" s="77"/>
      <c r="K116" s="77"/>
      <c r="L116" s="77"/>
      <c r="M116" s="77"/>
      <c r="N116" s="77"/>
      <c r="O116" s="77"/>
      <c r="P116" s="77"/>
      <c r="Q116" s="77"/>
      <c r="R116" s="77"/>
      <c r="S116" s="77"/>
      <c r="T116" s="77"/>
      <c r="U116" s="77"/>
      <c r="V116" s="77"/>
      <c r="W116" s="77"/>
      <c r="X116" s="77"/>
      <c r="Y116" s="77"/>
      <c r="Z116" s="77"/>
    </row>
    <row r="117" spans="1:26" ht="16.5" customHeight="1" x14ac:dyDescent="0.3">
      <c r="A117" s="77"/>
      <c r="B117" s="77"/>
      <c r="C117" s="78"/>
      <c r="D117" s="78"/>
      <c r="E117" s="110"/>
      <c r="F117" s="110"/>
      <c r="G117" s="77"/>
      <c r="H117" s="77"/>
      <c r="I117" s="77"/>
      <c r="J117" s="77"/>
      <c r="K117" s="77"/>
      <c r="L117" s="77"/>
      <c r="M117" s="77"/>
      <c r="N117" s="77"/>
      <c r="O117" s="77"/>
      <c r="P117" s="77"/>
      <c r="Q117" s="77"/>
      <c r="R117" s="77"/>
      <c r="S117" s="77"/>
      <c r="T117" s="77"/>
      <c r="U117" s="77"/>
      <c r="V117" s="77"/>
      <c r="W117" s="77"/>
      <c r="X117" s="77"/>
      <c r="Y117" s="77"/>
      <c r="Z117" s="77"/>
    </row>
    <row r="118" spans="1:26" ht="16.5" customHeight="1" x14ac:dyDescent="0.3">
      <c r="A118" s="77"/>
      <c r="B118" s="77"/>
      <c r="C118" s="78"/>
      <c r="D118" s="78"/>
      <c r="E118" s="110"/>
      <c r="F118" s="110"/>
      <c r="G118" s="77"/>
      <c r="H118" s="77"/>
      <c r="I118" s="77"/>
      <c r="J118" s="77"/>
      <c r="K118" s="77"/>
      <c r="L118" s="77"/>
      <c r="M118" s="77"/>
      <c r="N118" s="77"/>
      <c r="O118" s="77"/>
      <c r="P118" s="77"/>
      <c r="Q118" s="77"/>
      <c r="R118" s="77"/>
      <c r="S118" s="77"/>
      <c r="T118" s="77"/>
      <c r="U118" s="77"/>
      <c r="V118" s="77"/>
      <c r="W118" s="77"/>
      <c r="X118" s="77"/>
      <c r="Y118" s="77"/>
      <c r="Z118" s="77"/>
    </row>
    <row r="119" spans="1:26" ht="16.5" customHeight="1" x14ac:dyDescent="0.3">
      <c r="A119" s="77"/>
      <c r="B119" s="77"/>
      <c r="C119" s="78"/>
      <c r="D119" s="78"/>
      <c r="E119" s="110"/>
      <c r="F119" s="110"/>
      <c r="G119" s="77"/>
      <c r="H119" s="77"/>
      <c r="I119" s="77"/>
      <c r="J119" s="77"/>
      <c r="K119" s="77"/>
      <c r="L119" s="77"/>
      <c r="M119" s="77"/>
      <c r="N119" s="77"/>
      <c r="O119" s="77"/>
      <c r="P119" s="77"/>
      <c r="Q119" s="77"/>
      <c r="R119" s="77"/>
      <c r="S119" s="77"/>
      <c r="T119" s="77"/>
      <c r="U119" s="77"/>
      <c r="V119" s="77"/>
      <c r="W119" s="77"/>
      <c r="X119" s="77"/>
      <c r="Y119" s="77"/>
      <c r="Z119" s="77"/>
    </row>
    <row r="120" spans="1:26" ht="16.5" customHeight="1" x14ac:dyDescent="0.3">
      <c r="A120" s="77"/>
      <c r="B120" s="77"/>
      <c r="C120" s="78"/>
      <c r="D120" s="78"/>
      <c r="E120" s="110"/>
      <c r="F120" s="110"/>
      <c r="G120" s="77"/>
      <c r="H120" s="77"/>
      <c r="I120" s="77"/>
      <c r="J120" s="77"/>
      <c r="K120" s="77"/>
      <c r="L120" s="77"/>
      <c r="M120" s="77"/>
      <c r="N120" s="77"/>
      <c r="O120" s="77"/>
      <c r="P120" s="77"/>
      <c r="Q120" s="77"/>
      <c r="R120" s="77"/>
      <c r="S120" s="77"/>
      <c r="T120" s="77"/>
      <c r="U120" s="77"/>
      <c r="V120" s="77"/>
      <c r="W120" s="77"/>
      <c r="X120" s="77"/>
      <c r="Y120" s="77"/>
      <c r="Z120" s="77"/>
    </row>
    <row r="121" spans="1:26" ht="16.5" customHeight="1" x14ac:dyDescent="0.3">
      <c r="A121" s="77"/>
      <c r="B121" s="77"/>
      <c r="C121" s="78"/>
      <c r="D121" s="78"/>
      <c r="E121" s="110"/>
      <c r="F121" s="110"/>
      <c r="G121" s="77"/>
      <c r="H121" s="77"/>
      <c r="I121" s="77"/>
      <c r="J121" s="77"/>
      <c r="K121" s="77"/>
      <c r="L121" s="77"/>
      <c r="M121" s="77"/>
      <c r="N121" s="77"/>
      <c r="O121" s="77"/>
      <c r="P121" s="77"/>
      <c r="Q121" s="77"/>
      <c r="R121" s="77"/>
      <c r="S121" s="77"/>
      <c r="T121" s="77"/>
      <c r="U121" s="77"/>
      <c r="V121" s="77"/>
      <c r="W121" s="77"/>
      <c r="X121" s="77"/>
      <c r="Y121" s="77"/>
      <c r="Z121" s="77"/>
    </row>
    <row r="122" spans="1:26" ht="16.5" customHeight="1" x14ac:dyDescent="0.3">
      <c r="A122" s="77"/>
      <c r="B122" s="77"/>
      <c r="C122" s="78"/>
      <c r="D122" s="78"/>
      <c r="E122" s="110"/>
      <c r="F122" s="110"/>
      <c r="G122" s="77"/>
      <c r="H122" s="77"/>
      <c r="I122" s="77"/>
      <c r="J122" s="77"/>
      <c r="K122" s="77"/>
      <c r="L122" s="77"/>
      <c r="M122" s="77"/>
      <c r="N122" s="77"/>
      <c r="O122" s="77"/>
      <c r="P122" s="77"/>
      <c r="Q122" s="77"/>
      <c r="R122" s="77"/>
      <c r="S122" s="77"/>
      <c r="T122" s="77"/>
      <c r="U122" s="77"/>
      <c r="V122" s="77"/>
      <c r="W122" s="77"/>
      <c r="X122" s="77"/>
      <c r="Y122" s="77"/>
      <c r="Z122" s="77"/>
    </row>
    <row r="123" spans="1:26" ht="16.5" customHeight="1" x14ac:dyDescent="0.3">
      <c r="A123" s="77"/>
      <c r="B123" s="77"/>
      <c r="C123" s="78"/>
      <c r="D123" s="78"/>
      <c r="E123" s="110"/>
      <c r="F123" s="110"/>
      <c r="G123" s="77"/>
      <c r="H123" s="77"/>
      <c r="I123" s="77"/>
      <c r="J123" s="77"/>
      <c r="K123" s="77"/>
      <c r="L123" s="77"/>
      <c r="M123" s="77"/>
      <c r="N123" s="77"/>
      <c r="O123" s="77"/>
      <c r="P123" s="77"/>
      <c r="Q123" s="77"/>
      <c r="R123" s="77"/>
      <c r="S123" s="77"/>
      <c r="T123" s="77"/>
      <c r="U123" s="77"/>
      <c r="V123" s="77"/>
      <c r="W123" s="77"/>
      <c r="X123" s="77"/>
      <c r="Y123" s="77"/>
      <c r="Z123" s="77"/>
    </row>
    <row r="124" spans="1:26" ht="16.5" customHeight="1" x14ac:dyDescent="0.3">
      <c r="A124" s="77"/>
      <c r="B124" s="77"/>
      <c r="C124" s="78"/>
      <c r="D124" s="78"/>
      <c r="E124" s="110"/>
      <c r="F124" s="110"/>
      <c r="G124" s="77"/>
      <c r="H124" s="77"/>
      <c r="I124" s="77"/>
      <c r="J124" s="77"/>
      <c r="K124" s="77"/>
      <c r="L124" s="77"/>
      <c r="M124" s="77"/>
      <c r="N124" s="77"/>
      <c r="O124" s="77"/>
      <c r="P124" s="77"/>
      <c r="Q124" s="77"/>
      <c r="R124" s="77"/>
      <c r="S124" s="77"/>
      <c r="T124" s="77"/>
      <c r="U124" s="77"/>
      <c r="V124" s="77"/>
      <c r="W124" s="77"/>
      <c r="X124" s="77"/>
      <c r="Y124" s="77"/>
      <c r="Z124" s="77"/>
    </row>
    <row r="125" spans="1:26" ht="16.5" customHeight="1" x14ac:dyDescent="0.3">
      <c r="A125" s="77"/>
      <c r="B125" s="77"/>
      <c r="C125" s="78"/>
      <c r="D125" s="78"/>
      <c r="E125" s="110"/>
      <c r="F125" s="110"/>
      <c r="G125" s="77"/>
      <c r="H125" s="77"/>
      <c r="I125" s="77"/>
      <c r="J125" s="77"/>
      <c r="K125" s="77"/>
      <c r="L125" s="77"/>
      <c r="M125" s="77"/>
      <c r="N125" s="77"/>
      <c r="O125" s="77"/>
      <c r="P125" s="77"/>
      <c r="Q125" s="77"/>
      <c r="R125" s="77"/>
      <c r="S125" s="77"/>
      <c r="T125" s="77"/>
      <c r="U125" s="77"/>
      <c r="V125" s="77"/>
      <c r="W125" s="77"/>
      <c r="X125" s="77"/>
      <c r="Y125" s="77"/>
      <c r="Z125" s="77"/>
    </row>
    <row r="126" spans="1:26" ht="16.5" customHeight="1" x14ac:dyDescent="0.3">
      <c r="A126" s="77"/>
      <c r="B126" s="77"/>
      <c r="C126" s="78"/>
      <c r="D126" s="78"/>
      <c r="E126" s="110"/>
      <c r="F126" s="110"/>
      <c r="G126" s="77"/>
      <c r="H126" s="77"/>
      <c r="I126" s="77"/>
      <c r="J126" s="77"/>
      <c r="K126" s="77"/>
      <c r="L126" s="77"/>
      <c r="M126" s="77"/>
      <c r="N126" s="77"/>
      <c r="O126" s="77"/>
      <c r="P126" s="77"/>
      <c r="Q126" s="77"/>
      <c r="R126" s="77"/>
      <c r="S126" s="77"/>
      <c r="T126" s="77"/>
      <c r="U126" s="77"/>
      <c r="V126" s="77"/>
      <c r="W126" s="77"/>
      <c r="X126" s="77"/>
      <c r="Y126" s="77"/>
      <c r="Z126" s="77"/>
    </row>
    <row r="127" spans="1:26" ht="16.5" customHeight="1" x14ac:dyDescent="0.3">
      <c r="A127" s="77"/>
      <c r="B127" s="77"/>
      <c r="C127" s="78"/>
      <c r="D127" s="78"/>
      <c r="E127" s="110"/>
      <c r="F127" s="110"/>
      <c r="G127" s="77"/>
      <c r="H127" s="77"/>
      <c r="I127" s="77"/>
      <c r="J127" s="77"/>
      <c r="K127" s="77"/>
      <c r="L127" s="77"/>
      <c r="M127" s="77"/>
      <c r="N127" s="77"/>
      <c r="O127" s="77"/>
      <c r="P127" s="77"/>
      <c r="Q127" s="77"/>
      <c r="R127" s="77"/>
      <c r="S127" s="77"/>
      <c r="T127" s="77"/>
      <c r="U127" s="77"/>
      <c r="V127" s="77"/>
      <c r="W127" s="77"/>
      <c r="X127" s="77"/>
      <c r="Y127" s="77"/>
      <c r="Z127" s="77"/>
    </row>
    <row r="128" spans="1:26" ht="16.5" customHeight="1" x14ac:dyDescent="0.3">
      <c r="A128" s="77"/>
      <c r="B128" s="77"/>
      <c r="C128" s="78"/>
      <c r="D128" s="78"/>
      <c r="E128" s="110"/>
      <c r="F128" s="110"/>
      <c r="G128" s="77"/>
      <c r="H128" s="77"/>
      <c r="I128" s="77"/>
      <c r="J128" s="77"/>
      <c r="K128" s="77"/>
      <c r="L128" s="77"/>
      <c r="M128" s="77"/>
      <c r="N128" s="77"/>
      <c r="O128" s="77"/>
      <c r="P128" s="77"/>
      <c r="Q128" s="77"/>
      <c r="R128" s="77"/>
      <c r="S128" s="77"/>
      <c r="T128" s="77"/>
      <c r="U128" s="77"/>
      <c r="V128" s="77"/>
      <c r="W128" s="77"/>
      <c r="X128" s="77"/>
      <c r="Y128" s="77"/>
      <c r="Z128" s="77"/>
    </row>
    <row r="129" spans="1:26" ht="16.5" customHeight="1" x14ac:dyDescent="0.3">
      <c r="A129" s="77"/>
      <c r="B129" s="77"/>
      <c r="C129" s="78"/>
      <c r="D129" s="78"/>
      <c r="E129" s="110"/>
      <c r="F129" s="110"/>
      <c r="G129" s="77"/>
      <c r="H129" s="77"/>
      <c r="I129" s="77"/>
      <c r="J129" s="77"/>
      <c r="K129" s="77"/>
      <c r="L129" s="77"/>
      <c r="M129" s="77"/>
      <c r="N129" s="77"/>
      <c r="O129" s="77"/>
      <c r="P129" s="77"/>
      <c r="Q129" s="77"/>
      <c r="R129" s="77"/>
      <c r="S129" s="77"/>
      <c r="T129" s="77"/>
      <c r="U129" s="77"/>
      <c r="V129" s="77"/>
      <c r="W129" s="77"/>
      <c r="X129" s="77"/>
      <c r="Y129" s="77"/>
      <c r="Z129" s="77"/>
    </row>
    <row r="130" spans="1:26" ht="16.5" customHeight="1" x14ac:dyDescent="0.3">
      <c r="A130" s="77"/>
      <c r="B130" s="77"/>
      <c r="C130" s="78"/>
      <c r="D130" s="78"/>
      <c r="E130" s="110"/>
      <c r="F130" s="110"/>
      <c r="G130" s="77"/>
      <c r="H130" s="77"/>
      <c r="I130" s="77"/>
      <c r="J130" s="77"/>
      <c r="K130" s="77"/>
      <c r="L130" s="77"/>
      <c r="M130" s="77"/>
      <c r="N130" s="77"/>
      <c r="O130" s="77"/>
      <c r="P130" s="77"/>
      <c r="Q130" s="77"/>
      <c r="R130" s="77"/>
      <c r="S130" s="77"/>
      <c r="T130" s="77"/>
      <c r="U130" s="77"/>
      <c r="V130" s="77"/>
      <c r="W130" s="77"/>
      <c r="X130" s="77"/>
      <c r="Y130" s="77"/>
      <c r="Z130" s="77"/>
    </row>
    <row r="131" spans="1:26" ht="16.5" customHeight="1" x14ac:dyDescent="0.3">
      <c r="A131" s="77"/>
      <c r="B131" s="77"/>
      <c r="C131" s="78"/>
      <c r="D131" s="78"/>
      <c r="E131" s="110"/>
      <c r="F131" s="110"/>
      <c r="G131" s="77"/>
      <c r="H131" s="77"/>
      <c r="I131" s="77"/>
      <c r="J131" s="77"/>
      <c r="K131" s="77"/>
      <c r="L131" s="77"/>
      <c r="M131" s="77"/>
      <c r="N131" s="77"/>
      <c r="O131" s="77"/>
      <c r="P131" s="77"/>
      <c r="Q131" s="77"/>
      <c r="R131" s="77"/>
      <c r="S131" s="77"/>
      <c r="T131" s="77"/>
      <c r="U131" s="77"/>
      <c r="V131" s="77"/>
      <c r="W131" s="77"/>
      <c r="X131" s="77"/>
      <c r="Y131" s="77"/>
      <c r="Z131" s="77"/>
    </row>
    <row r="132" spans="1:26" ht="16.5" customHeight="1" x14ac:dyDescent="0.3">
      <c r="A132" s="77"/>
      <c r="B132" s="77"/>
      <c r="C132" s="78"/>
      <c r="D132" s="78"/>
      <c r="E132" s="110"/>
      <c r="F132" s="110"/>
      <c r="G132" s="77"/>
      <c r="H132" s="77"/>
      <c r="I132" s="77"/>
      <c r="J132" s="77"/>
      <c r="K132" s="77"/>
      <c r="L132" s="77"/>
      <c r="M132" s="77"/>
      <c r="N132" s="77"/>
      <c r="O132" s="77"/>
      <c r="P132" s="77"/>
      <c r="Q132" s="77"/>
      <c r="R132" s="77"/>
      <c r="S132" s="77"/>
      <c r="T132" s="77"/>
      <c r="U132" s="77"/>
      <c r="V132" s="77"/>
      <c r="W132" s="77"/>
      <c r="X132" s="77"/>
      <c r="Y132" s="77"/>
      <c r="Z132" s="77"/>
    </row>
    <row r="133" spans="1:26" ht="16.5" customHeight="1" x14ac:dyDescent="0.3">
      <c r="A133" s="77"/>
      <c r="B133" s="77"/>
      <c r="C133" s="78"/>
      <c r="D133" s="78"/>
      <c r="E133" s="110"/>
      <c r="F133" s="110"/>
      <c r="G133" s="77"/>
      <c r="H133" s="77"/>
      <c r="I133" s="77"/>
      <c r="J133" s="77"/>
      <c r="K133" s="77"/>
      <c r="L133" s="77"/>
      <c r="M133" s="77"/>
      <c r="N133" s="77"/>
      <c r="O133" s="77"/>
      <c r="P133" s="77"/>
      <c r="Q133" s="77"/>
      <c r="R133" s="77"/>
      <c r="S133" s="77"/>
      <c r="T133" s="77"/>
      <c r="U133" s="77"/>
      <c r="V133" s="77"/>
      <c r="W133" s="77"/>
      <c r="X133" s="77"/>
      <c r="Y133" s="77"/>
      <c r="Z133" s="77"/>
    </row>
    <row r="134" spans="1:26" ht="16.5" customHeight="1" x14ac:dyDescent="0.3">
      <c r="A134" s="77"/>
      <c r="B134" s="77"/>
      <c r="C134" s="78"/>
      <c r="D134" s="78"/>
      <c r="E134" s="110"/>
      <c r="F134" s="110"/>
      <c r="G134" s="77"/>
      <c r="H134" s="77"/>
      <c r="I134" s="77"/>
      <c r="J134" s="77"/>
      <c r="K134" s="77"/>
      <c r="L134" s="77"/>
      <c r="M134" s="77"/>
      <c r="N134" s="77"/>
      <c r="O134" s="77"/>
      <c r="P134" s="77"/>
      <c r="Q134" s="77"/>
      <c r="R134" s="77"/>
      <c r="S134" s="77"/>
      <c r="T134" s="77"/>
      <c r="U134" s="77"/>
      <c r="V134" s="77"/>
      <c r="W134" s="77"/>
      <c r="X134" s="77"/>
      <c r="Y134" s="77"/>
      <c r="Z134" s="77"/>
    </row>
    <row r="135" spans="1:26" ht="16.5" customHeight="1" x14ac:dyDescent="0.3">
      <c r="A135" s="77"/>
      <c r="B135" s="77"/>
      <c r="C135" s="78"/>
      <c r="D135" s="78"/>
      <c r="E135" s="110"/>
      <c r="F135" s="110"/>
      <c r="G135" s="77"/>
      <c r="H135" s="77"/>
      <c r="I135" s="77"/>
      <c r="J135" s="77"/>
      <c r="K135" s="77"/>
      <c r="L135" s="77"/>
      <c r="M135" s="77"/>
      <c r="N135" s="77"/>
      <c r="O135" s="77"/>
      <c r="P135" s="77"/>
      <c r="Q135" s="77"/>
      <c r="R135" s="77"/>
      <c r="S135" s="77"/>
      <c r="T135" s="77"/>
      <c r="U135" s="77"/>
      <c r="V135" s="77"/>
      <c r="W135" s="77"/>
      <c r="X135" s="77"/>
      <c r="Y135" s="77"/>
      <c r="Z135" s="77"/>
    </row>
    <row r="136" spans="1:26" ht="16.5" customHeight="1" x14ac:dyDescent="0.3">
      <c r="A136" s="77"/>
      <c r="B136" s="77"/>
      <c r="C136" s="78"/>
      <c r="D136" s="78"/>
      <c r="E136" s="110"/>
      <c r="F136" s="110"/>
      <c r="G136" s="77"/>
      <c r="H136" s="77"/>
      <c r="I136" s="77"/>
      <c r="J136" s="77"/>
      <c r="K136" s="77"/>
      <c r="L136" s="77"/>
      <c r="M136" s="77"/>
      <c r="N136" s="77"/>
      <c r="O136" s="77"/>
      <c r="P136" s="77"/>
      <c r="Q136" s="77"/>
      <c r="R136" s="77"/>
      <c r="S136" s="77"/>
      <c r="T136" s="77"/>
      <c r="U136" s="77"/>
      <c r="V136" s="77"/>
      <c r="W136" s="77"/>
      <c r="X136" s="77"/>
      <c r="Y136" s="77"/>
      <c r="Z136" s="77"/>
    </row>
    <row r="137" spans="1:26" ht="16.5" customHeight="1" x14ac:dyDescent="0.3">
      <c r="A137" s="77"/>
      <c r="B137" s="77"/>
      <c r="C137" s="78"/>
      <c r="D137" s="78"/>
      <c r="E137" s="110"/>
      <c r="F137" s="110"/>
      <c r="G137" s="77"/>
      <c r="H137" s="77"/>
      <c r="I137" s="77"/>
      <c r="J137" s="77"/>
      <c r="K137" s="77"/>
      <c r="L137" s="77"/>
      <c r="M137" s="77"/>
      <c r="N137" s="77"/>
      <c r="O137" s="77"/>
      <c r="P137" s="77"/>
      <c r="Q137" s="77"/>
      <c r="R137" s="77"/>
      <c r="S137" s="77"/>
      <c r="T137" s="77"/>
      <c r="U137" s="77"/>
      <c r="V137" s="77"/>
      <c r="W137" s="77"/>
      <c r="X137" s="77"/>
      <c r="Y137" s="77"/>
      <c r="Z137" s="77"/>
    </row>
    <row r="138" spans="1:26" ht="16.5" customHeight="1" x14ac:dyDescent="0.3">
      <c r="A138" s="77"/>
      <c r="B138" s="77"/>
      <c r="C138" s="78"/>
      <c r="D138" s="78"/>
      <c r="E138" s="110"/>
      <c r="F138" s="110"/>
      <c r="G138" s="77"/>
      <c r="H138" s="77"/>
      <c r="I138" s="77"/>
      <c r="J138" s="77"/>
      <c r="K138" s="77"/>
      <c r="L138" s="77"/>
      <c r="M138" s="77"/>
      <c r="N138" s="77"/>
      <c r="O138" s="77"/>
      <c r="P138" s="77"/>
      <c r="Q138" s="77"/>
      <c r="R138" s="77"/>
      <c r="S138" s="77"/>
      <c r="T138" s="77"/>
      <c r="U138" s="77"/>
      <c r="V138" s="77"/>
      <c r="W138" s="77"/>
      <c r="X138" s="77"/>
      <c r="Y138" s="77"/>
      <c r="Z138" s="77"/>
    </row>
    <row r="139" spans="1:26" ht="16.5" customHeight="1" x14ac:dyDescent="0.3">
      <c r="A139" s="77"/>
      <c r="B139" s="77"/>
      <c r="C139" s="78"/>
      <c r="D139" s="78"/>
      <c r="E139" s="110"/>
      <c r="F139" s="110"/>
      <c r="G139" s="77"/>
      <c r="H139" s="77"/>
      <c r="I139" s="77"/>
      <c r="J139" s="77"/>
      <c r="K139" s="77"/>
      <c r="L139" s="77"/>
      <c r="M139" s="77"/>
      <c r="N139" s="77"/>
      <c r="O139" s="77"/>
      <c r="P139" s="77"/>
      <c r="Q139" s="77"/>
      <c r="R139" s="77"/>
      <c r="S139" s="77"/>
      <c r="T139" s="77"/>
      <c r="U139" s="77"/>
      <c r="V139" s="77"/>
      <c r="W139" s="77"/>
      <c r="X139" s="77"/>
      <c r="Y139" s="77"/>
      <c r="Z139" s="77"/>
    </row>
    <row r="140" spans="1:26" ht="16.5" customHeight="1" x14ac:dyDescent="0.3">
      <c r="A140" s="77"/>
      <c r="B140" s="77"/>
      <c r="C140" s="78"/>
      <c r="D140" s="78"/>
      <c r="E140" s="110"/>
      <c r="F140" s="110"/>
      <c r="G140" s="77"/>
      <c r="H140" s="77"/>
      <c r="I140" s="77"/>
      <c r="J140" s="77"/>
      <c r="K140" s="77"/>
      <c r="L140" s="77"/>
      <c r="M140" s="77"/>
      <c r="N140" s="77"/>
      <c r="O140" s="77"/>
      <c r="P140" s="77"/>
      <c r="Q140" s="77"/>
      <c r="R140" s="77"/>
      <c r="S140" s="77"/>
      <c r="T140" s="77"/>
      <c r="U140" s="77"/>
      <c r="V140" s="77"/>
      <c r="W140" s="77"/>
      <c r="X140" s="77"/>
      <c r="Y140" s="77"/>
      <c r="Z140" s="77"/>
    </row>
    <row r="141" spans="1:26" ht="16.5" customHeight="1" x14ac:dyDescent="0.3">
      <c r="A141" s="77"/>
      <c r="B141" s="77"/>
      <c r="C141" s="78"/>
      <c r="D141" s="78"/>
      <c r="E141" s="110"/>
      <c r="F141" s="110"/>
      <c r="G141" s="77"/>
      <c r="H141" s="77"/>
      <c r="I141" s="77"/>
      <c r="J141" s="77"/>
      <c r="K141" s="77"/>
      <c r="L141" s="77"/>
      <c r="M141" s="77"/>
      <c r="N141" s="77"/>
      <c r="O141" s="77"/>
      <c r="P141" s="77"/>
      <c r="Q141" s="77"/>
      <c r="R141" s="77"/>
      <c r="S141" s="77"/>
      <c r="T141" s="77"/>
      <c r="U141" s="77"/>
      <c r="V141" s="77"/>
      <c r="W141" s="77"/>
      <c r="X141" s="77"/>
      <c r="Y141" s="77"/>
      <c r="Z141" s="77"/>
    </row>
    <row r="142" spans="1:26" ht="16.5" customHeight="1" x14ac:dyDescent="0.3">
      <c r="A142" s="77"/>
      <c r="B142" s="77"/>
      <c r="C142" s="78"/>
      <c r="D142" s="78"/>
      <c r="E142" s="110"/>
      <c r="F142" s="110"/>
      <c r="G142" s="77"/>
      <c r="H142" s="77"/>
      <c r="I142" s="77"/>
      <c r="J142" s="77"/>
      <c r="K142" s="77"/>
      <c r="L142" s="77"/>
      <c r="M142" s="77"/>
      <c r="N142" s="77"/>
      <c r="O142" s="77"/>
      <c r="P142" s="77"/>
      <c r="Q142" s="77"/>
      <c r="R142" s="77"/>
      <c r="S142" s="77"/>
      <c r="T142" s="77"/>
      <c r="U142" s="77"/>
      <c r="V142" s="77"/>
      <c r="W142" s="77"/>
      <c r="X142" s="77"/>
      <c r="Y142" s="77"/>
      <c r="Z142" s="77"/>
    </row>
    <row r="143" spans="1:26" ht="16.5" customHeight="1" x14ac:dyDescent="0.3">
      <c r="A143" s="77"/>
      <c r="B143" s="77"/>
      <c r="C143" s="78"/>
      <c r="D143" s="78"/>
      <c r="E143" s="110"/>
      <c r="F143" s="110"/>
      <c r="G143" s="77"/>
      <c r="H143" s="77"/>
      <c r="I143" s="77"/>
      <c r="J143" s="77"/>
      <c r="K143" s="77"/>
      <c r="L143" s="77"/>
      <c r="M143" s="77"/>
      <c r="N143" s="77"/>
      <c r="O143" s="77"/>
      <c r="P143" s="77"/>
      <c r="Q143" s="77"/>
      <c r="R143" s="77"/>
      <c r="S143" s="77"/>
      <c r="T143" s="77"/>
      <c r="U143" s="77"/>
      <c r="V143" s="77"/>
      <c r="W143" s="77"/>
      <c r="X143" s="77"/>
      <c r="Y143" s="77"/>
      <c r="Z143" s="77"/>
    </row>
    <row r="144" spans="1:26" ht="16.5" customHeight="1" x14ac:dyDescent="0.3">
      <c r="A144" s="77"/>
      <c r="B144" s="77"/>
      <c r="C144" s="78"/>
      <c r="D144" s="78"/>
      <c r="E144" s="110"/>
      <c r="F144" s="110"/>
      <c r="G144" s="77"/>
      <c r="H144" s="77"/>
      <c r="I144" s="77"/>
      <c r="J144" s="77"/>
      <c r="K144" s="77"/>
      <c r="L144" s="77"/>
      <c r="M144" s="77"/>
      <c r="N144" s="77"/>
      <c r="O144" s="77"/>
      <c r="P144" s="77"/>
      <c r="Q144" s="77"/>
      <c r="R144" s="77"/>
      <c r="S144" s="77"/>
      <c r="T144" s="77"/>
      <c r="U144" s="77"/>
      <c r="V144" s="77"/>
      <c r="W144" s="77"/>
      <c r="X144" s="77"/>
      <c r="Y144" s="77"/>
      <c r="Z144" s="77"/>
    </row>
    <row r="145" spans="1:26" ht="16.5" customHeight="1" x14ac:dyDescent="0.3">
      <c r="A145" s="77"/>
      <c r="B145" s="77"/>
      <c r="C145" s="78"/>
      <c r="D145" s="78"/>
      <c r="E145" s="110"/>
      <c r="F145" s="110"/>
      <c r="G145" s="77"/>
      <c r="H145" s="77"/>
      <c r="I145" s="77"/>
      <c r="J145" s="77"/>
      <c r="K145" s="77"/>
      <c r="L145" s="77"/>
      <c r="M145" s="77"/>
      <c r="N145" s="77"/>
      <c r="O145" s="77"/>
      <c r="P145" s="77"/>
      <c r="Q145" s="77"/>
      <c r="R145" s="77"/>
      <c r="S145" s="77"/>
      <c r="T145" s="77"/>
      <c r="U145" s="77"/>
      <c r="V145" s="77"/>
      <c r="W145" s="77"/>
      <c r="X145" s="77"/>
      <c r="Y145" s="77"/>
      <c r="Z145" s="77"/>
    </row>
    <row r="146" spans="1:26" ht="16.5" customHeight="1" x14ac:dyDescent="0.3">
      <c r="A146" s="77"/>
      <c r="B146" s="77"/>
      <c r="C146" s="78"/>
      <c r="D146" s="78"/>
      <c r="E146" s="110"/>
      <c r="F146" s="110"/>
      <c r="G146" s="77"/>
      <c r="H146" s="77"/>
      <c r="I146" s="77"/>
      <c r="J146" s="77"/>
      <c r="K146" s="77"/>
      <c r="L146" s="77"/>
      <c r="M146" s="77"/>
      <c r="N146" s="77"/>
      <c r="O146" s="77"/>
      <c r="P146" s="77"/>
      <c r="Q146" s="77"/>
      <c r="R146" s="77"/>
      <c r="S146" s="77"/>
      <c r="T146" s="77"/>
      <c r="U146" s="77"/>
      <c r="V146" s="77"/>
      <c r="W146" s="77"/>
      <c r="X146" s="77"/>
      <c r="Y146" s="77"/>
      <c r="Z146" s="77"/>
    </row>
    <row r="147" spans="1:26" ht="16.5" customHeight="1" x14ac:dyDescent="0.3">
      <c r="A147" s="77"/>
      <c r="B147" s="77"/>
      <c r="C147" s="78"/>
      <c r="D147" s="78"/>
      <c r="E147" s="110"/>
      <c r="F147" s="110"/>
      <c r="G147" s="77"/>
      <c r="H147" s="77"/>
      <c r="I147" s="77"/>
      <c r="J147" s="77"/>
      <c r="K147" s="77"/>
      <c r="L147" s="77"/>
      <c r="M147" s="77"/>
      <c r="N147" s="77"/>
      <c r="O147" s="77"/>
      <c r="P147" s="77"/>
      <c r="Q147" s="77"/>
      <c r="R147" s="77"/>
      <c r="S147" s="77"/>
      <c r="T147" s="77"/>
      <c r="U147" s="77"/>
      <c r="V147" s="77"/>
      <c r="W147" s="77"/>
      <c r="X147" s="77"/>
      <c r="Y147" s="77"/>
      <c r="Z147" s="77"/>
    </row>
    <row r="148" spans="1:26" ht="16.5" customHeight="1" x14ac:dyDescent="0.3">
      <c r="A148" s="77"/>
      <c r="B148" s="77"/>
      <c r="C148" s="78"/>
      <c r="D148" s="78"/>
      <c r="E148" s="110"/>
      <c r="F148" s="110"/>
      <c r="G148" s="77"/>
      <c r="H148" s="77"/>
      <c r="I148" s="77"/>
      <c r="J148" s="77"/>
      <c r="K148" s="77"/>
      <c r="L148" s="77"/>
      <c r="M148" s="77"/>
      <c r="N148" s="77"/>
      <c r="O148" s="77"/>
      <c r="P148" s="77"/>
      <c r="Q148" s="77"/>
      <c r="R148" s="77"/>
      <c r="S148" s="77"/>
      <c r="T148" s="77"/>
      <c r="U148" s="77"/>
      <c r="V148" s="77"/>
      <c r="W148" s="77"/>
      <c r="X148" s="77"/>
      <c r="Y148" s="77"/>
      <c r="Z148" s="77"/>
    </row>
    <row r="149" spans="1:26" ht="16.5" customHeight="1" x14ac:dyDescent="0.3">
      <c r="A149" s="77"/>
      <c r="B149" s="77"/>
      <c r="C149" s="78"/>
      <c r="D149" s="78"/>
      <c r="E149" s="110"/>
      <c r="F149" s="110"/>
      <c r="G149" s="77"/>
      <c r="H149" s="77"/>
      <c r="I149" s="77"/>
      <c r="J149" s="77"/>
      <c r="K149" s="77"/>
      <c r="L149" s="77"/>
      <c r="M149" s="77"/>
      <c r="N149" s="77"/>
      <c r="O149" s="77"/>
      <c r="P149" s="77"/>
      <c r="Q149" s="77"/>
      <c r="R149" s="77"/>
      <c r="S149" s="77"/>
      <c r="T149" s="77"/>
      <c r="U149" s="77"/>
      <c r="V149" s="77"/>
      <c r="W149" s="77"/>
      <c r="X149" s="77"/>
      <c r="Y149" s="77"/>
      <c r="Z149" s="77"/>
    </row>
    <row r="150" spans="1:26" ht="16.5" customHeight="1" x14ac:dyDescent="0.3">
      <c r="A150" s="77"/>
      <c r="B150" s="77"/>
      <c r="C150" s="78"/>
      <c r="D150" s="78"/>
      <c r="E150" s="110"/>
      <c r="F150" s="110"/>
      <c r="G150" s="77"/>
      <c r="H150" s="77"/>
      <c r="I150" s="77"/>
      <c r="J150" s="77"/>
      <c r="K150" s="77"/>
      <c r="L150" s="77"/>
      <c r="M150" s="77"/>
      <c r="N150" s="77"/>
      <c r="O150" s="77"/>
      <c r="P150" s="77"/>
      <c r="Q150" s="77"/>
      <c r="R150" s="77"/>
      <c r="S150" s="77"/>
      <c r="T150" s="77"/>
      <c r="U150" s="77"/>
      <c r="V150" s="77"/>
      <c r="W150" s="77"/>
      <c r="X150" s="77"/>
      <c r="Y150" s="77"/>
      <c r="Z150" s="77"/>
    </row>
    <row r="151" spans="1:26" ht="16.5" customHeight="1" x14ac:dyDescent="0.3">
      <c r="A151" s="77"/>
      <c r="B151" s="77"/>
      <c r="C151" s="78"/>
      <c r="D151" s="78"/>
      <c r="E151" s="110"/>
      <c r="F151" s="110"/>
      <c r="G151" s="77"/>
      <c r="H151" s="77"/>
      <c r="I151" s="77"/>
      <c r="J151" s="77"/>
      <c r="K151" s="77"/>
      <c r="L151" s="77"/>
      <c r="M151" s="77"/>
      <c r="N151" s="77"/>
      <c r="O151" s="77"/>
      <c r="P151" s="77"/>
      <c r="Q151" s="77"/>
      <c r="R151" s="77"/>
      <c r="S151" s="77"/>
      <c r="T151" s="77"/>
      <c r="U151" s="77"/>
      <c r="V151" s="77"/>
      <c r="W151" s="77"/>
      <c r="X151" s="77"/>
      <c r="Y151" s="77"/>
      <c r="Z151" s="77"/>
    </row>
    <row r="152" spans="1:26" ht="16.5" customHeight="1" x14ac:dyDescent="0.3">
      <c r="A152" s="77"/>
      <c r="B152" s="77"/>
      <c r="C152" s="78"/>
      <c r="D152" s="78"/>
      <c r="E152" s="110"/>
      <c r="F152" s="110"/>
      <c r="G152" s="77"/>
      <c r="H152" s="77"/>
      <c r="I152" s="77"/>
      <c r="J152" s="77"/>
      <c r="K152" s="77"/>
      <c r="L152" s="77"/>
      <c r="M152" s="77"/>
      <c r="N152" s="77"/>
      <c r="O152" s="77"/>
      <c r="P152" s="77"/>
      <c r="Q152" s="77"/>
      <c r="R152" s="77"/>
      <c r="S152" s="77"/>
      <c r="T152" s="77"/>
      <c r="U152" s="77"/>
      <c r="V152" s="77"/>
      <c r="W152" s="77"/>
      <c r="X152" s="77"/>
      <c r="Y152" s="77"/>
      <c r="Z152" s="77"/>
    </row>
    <row r="153" spans="1:26" ht="16.5" customHeight="1" x14ac:dyDescent="0.3">
      <c r="A153" s="77"/>
      <c r="B153" s="77"/>
      <c r="C153" s="78"/>
      <c r="D153" s="78"/>
      <c r="E153" s="110"/>
      <c r="F153" s="110"/>
      <c r="G153" s="77"/>
      <c r="H153" s="77"/>
      <c r="I153" s="77"/>
      <c r="J153" s="77"/>
      <c r="K153" s="77"/>
      <c r="L153" s="77"/>
      <c r="M153" s="77"/>
      <c r="N153" s="77"/>
      <c r="O153" s="77"/>
      <c r="P153" s="77"/>
      <c r="Q153" s="77"/>
      <c r="R153" s="77"/>
      <c r="S153" s="77"/>
      <c r="T153" s="77"/>
      <c r="U153" s="77"/>
      <c r="V153" s="77"/>
      <c r="W153" s="77"/>
      <c r="X153" s="77"/>
      <c r="Y153" s="77"/>
      <c r="Z153" s="77"/>
    </row>
    <row r="154" spans="1:26" ht="16.5" customHeight="1" x14ac:dyDescent="0.3">
      <c r="A154" s="77"/>
      <c r="B154" s="77"/>
      <c r="C154" s="78"/>
      <c r="D154" s="78"/>
      <c r="E154" s="110"/>
      <c r="F154" s="110"/>
      <c r="G154" s="77"/>
      <c r="H154" s="77"/>
      <c r="I154" s="77"/>
      <c r="J154" s="77"/>
      <c r="K154" s="77"/>
      <c r="L154" s="77"/>
      <c r="M154" s="77"/>
      <c r="N154" s="77"/>
      <c r="O154" s="77"/>
      <c r="P154" s="77"/>
      <c r="Q154" s="77"/>
      <c r="R154" s="77"/>
      <c r="S154" s="77"/>
      <c r="T154" s="77"/>
      <c r="U154" s="77"/>
      <c r="V154" s="77"/>
      <c r="W154" s="77"/>
      <c r="X154" s="77"/>
      <c r="Y154" s="77"/>
      <c r="Z154" s="77"/>
    </row>
    <row r="155" spans="1:26" ht="16.5" customHeight="1" x14ac:dyDescent="0.3">
      <c r="A155" s="77"/>
      <c r="B155" s="77"/>
      <c r="C155" s="78"/>
      <c r="D155" s="78"/>
      <c r="E155" s="110"/>
      <c r="F155" s="110"/>
      <c r="G155" s="77"/>
      <c r="H155" s="77"/>
      <c r="I155" s="77"/>
      <c r="J155" s="77"/>
      <c r="K155" s="77"/>
      <c r="L155" s="77"/>
      <c r="M155" s="77"/>
      <c r="N155" s="77"/>
      <c r="O155" s="77"/>
      <c r="P155" s="77"/>
      <c r="Q155" s="77"/>
      <c r="R155" s="77"/>
      <c r="S155" s="77"/>
      <c r="T155" s="77"/>
      <c r="U155" s="77"/>
      <c r="V155" s="77"/>
      <c r="W155" s="77"/>
      <c r="X155" s="77"/>
      <c r="Y155" s="77"/>
      <c r="Z155" s="77"/>
    </row>
    <row r="156" spans="1:26" ht="16.5" customHeight="1" x14ac:dyDescent="0.3">
      <c r="A156" s="77"/>
      <c r="B156" s="77"/>
      <c r="C156" s="78"/>
      <c r="D156" s="78"/>
      <c r="E156" s="110"/>
      <c r="F156" s="110"/>
      <c r="G156" s="77"/>
      <c r="H156" s="77"/>
      <c r="I156" s="77"/>
      <c r="J156" s="77"/>
      <c r="K156" s="77"/>
      <c r="L156" s="77"/>
      <c r="M156" s="77"/>
      <c r="N156" s="77"/>
      <c r="O156" s="77"/>
      <c r="P156" s="77"/>
      <c r="Q156" s="77"/>
      <c r="R156" s="77"/>
      <c r="S156" s="77"/>
      <c r="T156" s="77"/>
      <c r="U156" s="77"/>
      <c r="V156" s="77"/>
      <c r="W156" s="77"/>
      <c r="X156" s="77"/>
      <c r="Y156" s="77"/>
      <c r="Z156" s="77"/>
    </row>
    <row r="157" spans="1:26" ht="16.5" customHeight="1" x14ac:dyDescent="0.3">
      <c r="A157" s="77"/>
      <c r="B157" s="77"/>
      <c r="C157" s="78"/>
      <c r="D157" s="78"/>
      <c r="E157" s="110"/>
      <c r="F157" s="110"/>
      <c r="G157" s="77"/>
      <c r="H157" s="77"/>
      <c r="I157" s="77"/>
      <c r="J157" s="77"/>
      <c r="K157" s="77"/>
      <c r="L157" s="77"/>
      <c r="M157" s="77"/>
      <c r="N157" s="77"/>
      <c r="O157" s="77"/>
      <c r="P157" s="77"/>
      <c r="Q157" s="77"/>
      <c r="R157" s="77"/>
      <c r="S157" s="77"/>
      <c r="T157" s="77"/>
      <c r="U157" s="77"/>
      <c r="V157" s="77"/>
      <c r="W157" s="77"/>
      <c r="X157" s="77"/>
      <c r="Y157" s="77"/>
      <c r="Z157" s="77"/>
    </row>
    <row r="158" spans="1:26" ht="16.5" customHeight="1" x14ac:dyDescent="0.3">
      <c r="A158" s="77"/>
      <c r="B158" s="77"/>
      <c r="C158" s="78"/>
      <c r="D158" s="78"/>
      <c r="E158" s="110"/>
      <c r="F158" s="110"/>
      <c r="G158" s="77"/>
      <c r="H158" s="77"/>
      <c r="I158" s="77"/>
      <c r="J158" s="77"/>
      <c r="K158" s="77"/>
      <c r="L158" s="77"/>
      <c r="M158" s="77"/>
      <c r="N158" s="77"/>
      <c r="O158" s="77"/>
      <c r="P158" s="77"/>
      <c r="Q158" s="77"/>
      <c r="R158" s="77"/>
      <c r="S158" s="77"/>
      <c r="T158" s="77"/>
      <c r="U158" s="77"/>
      <c r="V158" s="77"/>
      <c r="W158" s="77"/>
      <c r="X158" s="77"/>
      <c r="Y158" s="77"/>
      <c r="Z158" s="77"/>
    </row>
    <row r="159" spans="1:26" ht="16.5" customHeight="1" x14ac:dyDescent="0.3">
      <c r="A159" s="77"/>
      <c r="B159" s="77"/>
      <c r="C159" s="78"/>
      <c r="D159" s="78"/>
      <c r="E159" s="110"/>
      <c r="F159" s="110"/>
      <c r="G159" s="77"/>
      <c r="H159" s="77"/>
      <c r="I159" s="77"/>
      <c r="J159" s="77"/>
      <c r="K159" s="77"/>
      <c r="L159" s="77"/>
      <c r="M159" s="77"/>
      <c r="N159" s="77"/>
      <c r="O159" s="77"/>
      <c r="P159" s="77"/>
      <c r="Q159" s="77"/>
      <c r="R159" s="77"/>
      <c r="S159" s="77"/>
      <c r="T159" s="77"/>
      <c r="U159" s="77"/>
      <c r="V159" s="77"/>
      <c r="W159" s="77"/>
      <c r="X159" s="77"/>
      <c r="Y159" s="77"/>
      <c r="Z159" s="77"/>
    </row>
    <row r="160" spans="1:26" ht="16.5" customHeight="1" x14ac:dyDescent="0.3">
      <c r="A160" s="77"/>
      <c r="B160" s="77"/>
      <c r="C160" s="78"/>
      <c r="D160" s="78"/>
      <c r="E160" s="110"/>
      <c r="F160" s="110"/>
      <c r="G160" s="77"/>
      <c r="H160" s="77"/>
      <c r="I160" s="77"/>
      <c r="J160" s="77"/>
      <c r="K160" s="77"/>
      <c r="L160" s="77"/>
      <c r="M160" s="77"/>
      <c r="N160" s="77"/>
      <c r="O160" s="77"/>
      <c r="P160" s="77"/>
      <c r="Q160" s="77"/>
      <c r="R160" s="77"/>
      <c r="S160" s="77"/>
      <c r="T160" s="77"/>
      <c r="U160" s="77"/>
      <c r="V160" s="77"/>
      <c r="W160" s="77"/>
      <c r="X160" s="77"/>
      <c r="Y160" s="77"/>
      <c r="Z160" s="77"/>
    </row>
    <row r="161" spans="1:26" ht="16.5" customHeight="1" x14ac:dyDescent="0.3">
      <c r="A161" s="77"/>
      <c r="B161" s="77"/>
      <c r="C161" s="78"/>
      <c r="D161" s="78"/>
      <c r="E161" s="110"/>
      <c r="F161" s="110"/>
      <c r="G161" s="77"/>
      <c r="H161" s="77"/>
      <c r="I161" s="77"/>
      <c r="J161" s="77"/>
      <c r="K161" s="77"/>
      <c r="L161" s="77"/>
      <c r="M161" s="77"/>
      <c r="N161" s="77"/>
      <c r="O161" s="77"/>
      <c r="P161" s="77"/>
      <c r="Q161" s="77"/>
      <c r="R161" s="77"/>
      <c r="S161" s="77"/>
      <c r="T161" s="77"/>
      <c r="U161" s="77"/>
      <c r="V161" s="77"/>
      <c r="W161" s="77"/>
      <c r="X161" s="77"/>
      <c r="Y161" s="77"/>
      <c r="Z161" s="77"/>
    </row>
    <row r="162" spans="1:26" ht="16.5" customHeight="1" x14ac:dyDescent="0.3">
      <c r="A162" s="77"/>
      <c r="B162" s="77"/>
      <c r="C162" s="78"/>
      <c r="D162" s="78"/>
      <c r="E162" s="110"/>
      <c r="F162" s="110"/>
      <c r="G162" s="77"/>
      <c r="H162" s="77"/>
      <c r="I162" s="77"/>
      <c r="J162" s="77"/>
      <c r="K162" s="77"/>
      <c r="L162" s="77"/>
      <c r="M162" s="77"/>
      <c r="N162" s="77"/>
      <c r="O162" s="77"/>
      <c r="P162" s="77"/>
      <c r="Q162" s="77"/>
      <c r="R162" s="77"/>
      <c r="S162" s="77"/>
      <c r="T162" s="77"/>
      <c r="U162" s="77"/>
      <c r="V162" s="77"/>
      <c r="W162" s="77"/>
      <c r="X162" s="77"/>
      <c r="Y162" s="77"/>
      <c r="Z162" s="77"/>
    </row>
    <row r="163" spans="1:26" ht="16.5" customHeight="1" x14ac:dyDescent="0.3">
      <c r="A163" s="77"/>
      <c r="B163" s="77"/>
      <c r="C163" s="78"/>
      <c r="D163" s="78"/>
      <c r="E163" s="110"/>
      <c r="F163" s="110"/>
      <c r="G163" s="77"/>
      <c r="H163" s="77"/>
      <c r="I163" s="77"/>
      <c r="J163" s="77"/>
      <c r="K163" s="77"/>
      <c r="L163" s="77"/>
      <c r="M163" s="77"/>
      <c r="N163" s="77"/>
      <c r="O163" s="77"/>
      <c r="P163" s="77"/>
      <c r="Q163" s="77"/>
      <c r="R163" s="77"/>
      <c r="S163" s="77"/>
      <c r="T163" s="77"/>
      <c r="U163" s="77"/>
      <c r="V163" s="77"/>
      <c r="W163" s="77"/>
      <c r="X163" s="77"/>
      <c r="Y163" s="77"/>
      <c r="Z163" s="77"/>
    </row>
    <row r="164" spans="1:26" ht="16.5" customHeight="1" x14ac:dyDescent="0.3">
      <c r="A164" s="77"/>
      <c r="B164" s="77"/>
      <c r="C164" s="78"/>
      <c r="D164" s="78"/>
      <c r="E164" s="110"/>
      <c r="F164" s="110"/>
      <c r="G164" s="77"/>
      <c r="H164" s="77"/>
      <c r="I164" s="77"/>
      <c r="J164" s="77"/>
      <c r="K164" s="77"/>
      <c r="L164" s="77"/>
      <c r="M164" s="77"/>
      <c r="N164" s="77"/>
      <c r="O164" s="77"/>
      <c r="P164" s="77"/>
      <c r="Q164" s="77"/>
      <c r="R164" s="77"/>
      <c r="S164" s="77"/>
      <c r="T164" s="77"/>
      <c r="U164" s="77"/>
      <c r="V164" s="77"/>
      <c r="W164" s="77"/>
      <c r="X164" s="77"/>
      <c r="Y164" s="77"/>
      <c r="Z164" s="77"/>
    </row>
    <row r="165" spans="1:26" ht="16.5" customHeight="1" x14ac:dyDescent="0.3">
      <c r="A165" s="77"/>
      <c r="B165" s="77"/>
      <c r="C165" s="78"/>
      <c r="D165" s="78"/>
      <c r="E165" s="110"/>
      <c r="F165" s="110"/>
      <c r="G165" s="77"/>
      <c r="H165" s="77"/>
      <c r="I165" s="77"/>
      <c r="J165" s="77"/>
      <c r="K165" s="77"/>
      <c r="L165" s="77"/>
      <c r="M165" s="77"/>
      <c r="N165" s="77"/>
      <c r="O165" s="77"/>
      <c r="P165" s="77"/>
      <c r="Q165" s="77"/>
      <c r="R165" s="77"/>
      <c r="S165" s="77"/>
      <c r="T165" s="77"/>
      <c r="U165" s="77"/>
      <c r="V165" s="77"/>
      <c r="W165" s="77"/>
      <c r="X165" s="77"/>
      <c r="Y165" s="77"/>
      <c r="Z165" s="77"/>
    </row>
    <row r="166" spans="1:26" ht="16.5" customHeight="1" x14ac:dyDescent="0.3">
      <c r="A166" s="77"/>
      <c r="B166" s="77"/>
      <c r="C166" s="78"/>
      <c r="D166" s="78"/>
      <c r="E166" s="110"/>
      <c r="F166" s="110"/>
      <c r="G166" s="77"/>
      <c r="H166" s="77"/>
      <c r="I166" s="77"/>
      <c r="J166" s="77"/>
      <c r="K166" s="77"/>
      <c r="L166" s="77"/>
      <c r="M166" s="77"/>
      <c r="N166" s="77"/>
      <c r="O166" s="77"/>
      <c r="P166" s="77"/>
      <c r="Q166" s="77"/>
      <c r="R166" s="77"/>
      <c r="S166" s="77"/>
      <c r="T166" s="77"/>
      <c r="U166" s="77"/>
      <c r="V166" s="77"/>
      <c r="W166" s="77"/>
      <c r="X166" s="77"/>
      <c r="Y166" s="77"/>
      <c r="Z166" s="77"/>
    </row>
    <row r="167" spans="1:26" ht="16.5" customHeight="1" x14ac:dyDescent="0.3">
      <c r="A167" s="77"/>
      <c r="B167" s="77"/>
      <c r="C167" s="78"/>
      <c r="D167" s="78"/>
      <c r="E167" s="110"/>
      <c r="F167" s="110"/>
      <c r="G167" s="77"/>
      <c r="H167" s="77"/>
      <c r="I167" s="77"/>
      <c r="J167" s="77"/>
      <c r="K167" s="77"/>
      <c r="L167" s="77"/>
      <c r="M167" s="77"/>
      <c r="N167" s="77"/>
      <c r="O167" s="77"/>
      <c r="P167" s="77"/>
      <c r="Q167" s="77"/>
      <c r="R167" s="77"/>
      <c r="S167" s="77"/>
      <c r="T167" s="77"/>
      <c r="U167" s="77"/>
      <c r="V167" s="77"/>
      <c r="W167" s="77"/>
      <c r="X167" s="77"/>
      <c r="Y167" s="77"/>
      <c r="Z167" s="77"/>
    </row>
    <row r="168" spans="1:26" ht="16.5" customHeight="1" x14ac:dyDescent="0.3">
      <c r="A168" s="77"/>
      <c r="B168" s="77"/>
      <c r="C168" s="78"/>
      <c r="D168" s="78"/>
      <c r="E168" s="110"/>
      <c r="F168" s="110"/>
      <c r="G168" s="77"/>
      <c r="H168" s="77"/>
      <c r="I168" s="77"/>
      <c r="J168" s="77"/>
      <c r="K168" s="77"/>
      <c r="L168" s="77"/>
      <c r="M168" s="77"/>
      <c r="N168" s="77"/>
      <c r="O168" s="77"/>
      <c r="P168" s="77"/>
      <c r="Q168" s="77"/>
      <c r="R168" s="77"/>
      <c r="S168" s="77"/>
      <c r="T168" s="77"/>
      <c r="U168" s="77"/>
      <c r="V168" s="77"/>
      <c r="W168" s="77"/>
      <c r="X168" s="77"/>
      <c r="Y168" s="77"/>
      <c r="Z168" s="77"/>
    </row>
    <row r="169" spans="1:26" ht="16.5" customHeight="1" x14ac:dyDescent="0.3">
      <c r="A169" s="77"/>
      <c r="B169" s="77"/>
      <c r="C169" s="78"/>
      <c r="D169" s="78"/>
      <c r="E169" s="110"/>
      <c r="F169" s="110"/>
      <c r="G169" s="77"/>
      <c r="H169" s="77"/>
      <c r="I169" s="77"/>
      <c r="J169" s="77"/>
      <c r="K169" s="77"/>
      <c r="L169" s="77"/>
      <c r="M169" s="77"/>
      <c r="N169" s="77"/>
      <c r="O169" s="77"/>
      <c r="P169" s="77"/>
      <c r="Q169" s="77"/>
      <c r="R169" s="77"/>
      <c r="S169" s="77"/>
      <c r="T169" s="77"/>
      <c r="U169" s="77"/>
      <c r="V169" s="77"/>
      <c r="W169" s="77"/>
      <c r="X169" s="77"/>
      <c r="Y169" s="77"/>
      <c r="Z169" s="77"/>
    </row>
    <row r="170" spans="1:26" ht="16.5" customHeight="1" x14ac:dyDescent="0.3">
      <c r="A170" s="77"/>
      <c r="B170" s="77"/>
      <c r="C170" s="78"/>
      <c r="D170" s="78"/>
      <c r="E170" s="110"/>
      <c r="F170" s="110"/>
      <c r="G170" s="77"/>
      <c r="H170" s="77"/>
      <c r="I170" s="77"/>
      <c r="J170" s="77"/>
      <c r="K170" s="77"/>
      <c r="L170" s="77"/>
      <c r="M170" s="77"/>
      <c r="N170" s="77"/>
      <c r="O170" s="77"/>
      <c r="P170" s="77"/>
      <c r="Q170" s="77"/>
      <c r="R170" s="77"/>
      <c r="S170" s="77"/>
      <c r="T170" s="77"/>
      <c r="U170" s="77"/>
      <c r="V170" s="77"/>
      <c r="W170" s="77"/>
      <c r="X170" s="77"/>
      <c r="Y170" s="77"/>
      <c r="Z170" s="77"/>
    </row>
    <row r="171" spans="1:26" ht="16.5" customHeight="1" x14ac:dyDescent="0.3">
      <c r="A171" s="77"/>
      <c r="B171" s="77"/>
      <c r="C171" s="78"/>
      <c r="D171" s="78"/>
      <c r="E171" s="110"/>
      <c r="F171" s="110"/>
      <c r="G171" s="77"/>
      <c r="H171" s="77"/>
      <c r="I171" s="77"/>
      <c r="J171" s="77"/>
      <c r="K171" s="77"/>
      <c r="L171" s="77"/>
      <c r="M171" s="77"/>
      <c r="N171" s="77"/>
      <c r="O171" s="77"/>
      <c r="P171" s="77"/>
      <c r="Q171" s="77"/>
      <c r="R171" s="77"/>
      <c r="S171" s="77"/>
      <c r="T171" s="77"/>
      <c r="U171" s="77"/>
      <c r="V171" s="77"/>
      <c r="W171" s="77"/>
      <c r="X171" s="77"/>
      <c r="Y171" s="77"/>
      <c r="Z171" s="77"/>
    </row>
    <row r="172" spans="1:26" ht="16.5" customHeight="1" x14ac:dyDescent="0.3">
      <c r="A172" s="77"/>
      <c r="B172" s="77"/>
      <c r="C172" s="78"/>
      <c r="D172" s="78"/>
      <c r="E172" s="110"/>
      <c r="F172" s="110"/>
      <c r="G172" s="77"/>
      <c r="H172" s="77"/>
      <c r="I172" s="77"/>
      <c r="J172" s="77"/>
      <c r="K172" s="77"/>
      <c r="L172" s="77"/>
      <c r="M172" s="77"/>
      <c r="N172" s="77"/>
      <c r="O172" s="77"/>
      <c r="P172" s="77"/>
      <c r="Q172" s="77"/>
      <c r="R172" s="77"/>
      <c r="S172" s="77"/>
      <c r="T172" s="77"/>
      <c r="U172" s="77"/>
      <c r="V172" s="77"/>
      <c r="W172" s="77"/>
      <c r="X172" s="77"/>
      <c r="Y172" s="77"/>
      <c r="Z172" s="77"/>
    </row>
    <row r="173" spans="1:26" ht="16.5" customHeight="1" x14ac:dyDescent="0.3">
      <c r="A173" s="77"/>
      <c r="B173" s="77"/>
      <c r="C173" s="78"/>
      <c r="D173" s="78"/>
      <c r="E173" s="110"/>
      <c r="F173" s="110"/>
      <c r="G173" s="77"/>
      <c r="H173" s="77"/>
      <c r="I173" s="77"/>
      <c r="J173" s="77"/>
      <c r="K173" s="77"/>
      <c r="L173" s="77"/>
      <c r="M173" s="77"/>
      <c r="N173" s="77"/>
      <c r="O173" s="77"/>
      <c r="P173" s="77"/>
      <c r="Q173" s="77"/>
      <c r="R173" s="77"/>
      <c r="S173" s="77"/>
      <c r="T173" s="77"/>
      <c r="U173" s="77"/>
      <c r="V173" s="77"/>
      <c r="W173" s="77"/>
      <c r="X173" s="77"/>
      <c r="Y173" s="77"/>
      <c r="Z173" s="77"/>
    </row>
    <row r="174" spans="1:26" ht="16.5" customHeight="1" x14ac:dyDescent="0.3">
      <c r="A174" s="77"/>
      <c r="B174" s="77"/>
      <c r="C174" s="78"/>
      <c r="D174" s="78"/>
      <c r="E174" s="110"/>
      <c r="F174" s="110"/>
      <c r="G174" s="77"/>
      <c r="H174" s="77"/>
      <c r="I174" s="77"/>
      <c r="J174" s="77"/>
      <c r="K174" s="77"/>
      <c r="L174" s="77"/>
      <c r="M174" s="77"/>
      <c r="N174" s="77"/>
      <c r="O174" s="77"/>
      <c r="P174" s="77"/>
      <c r="Q174" s="77"/>
      <c r="R174" s="77"/>
      <c r="S174" s="77"/>
      <c r="T174" s="77"/>
      <c r="U174" s="77"/>
      <c r="V174" s="77"/>
      <c r="W174" s="77"/>
      <c r="X174" s="77"/>
      <c r="Y174" s="77"/>
      <c r="Z174" s="77"/>
    </row>
    <row r="175" spans="1:26" ht="16.5" customHeight="1" x14ac:dyDescent="0.3">
      <c r="A175" s="77"/>
      <c r="B175" s="77"/>
      <c r="C175" s="78"/>
      <c r="D175" s="78"/>
      <c r="E175" s="110"/>
      <c r="F175" s="110"/>
      <c r="G175" s="77"/>
      <c r="H175" s="77"/>
      <c r="I175" s="77"/>
      <c r="J175" s="77"/>
      <c r="K175" s="77"/>
      <c r="L175" s="77"/>
      <c r="M175" s="77"/>
      <c r="N175" s="77"/>
      <c r="O175" s="77"/>
      <c r="P175" s="77"/>
      <c r="Q175" s="77"/>
      <c r="R175" s="77"/>
      <c r="S175" s="77"/>
      <c r="T175" s="77"/>
      <c r="U175" s="77"/>
      <c r="V175" s="77"/>
      <c r="W175" s="77"/>
      <c r="X175" s="77"/>
      <c r="Y175" s="77"/>
      <c r="Z175" s="77"/>
    </row>
    <row r="176" spans="1:26" ht="16.5" customHeight="1" x14ac:dyDescent="0.3">
      <c r="A176" s="77"/>
      <c r="B176" s="77"/>
      <c r="C176" s="78"/>
      <c r="D176" s="78"/>
      <c r="E176" s="110"/>
      <c r="F176" s="110"/>
      <c r="G176" s="77"/>
      <c r="H176" s="77"/>
      <c r="I176" s="77"/>
      <c r="J176" s="77"/>
      <c r="K176" s="77"/>
      <c r="L176" s="77"/>
      <c r="M176" s="77"/>
      <c r="N176" s="77"/>
      <c r="O176" s="77"/>
      <c r="P176" s="77"/>
      <c r="Q176" s="77"/>
      <c r="R176" s="77"/>
      <c r="S176" s="77"/>
      <c r="T176" s="77"/>
      <c r="U176" s="77"/>
      <c r="V176" s="77"/>
      <c r="W176" s="77"/>
      <c r="X176" s="77"/>
      <c r="Y176" s="77"/>
      <c r="Z176" s="77"/>
    </row>
    <row r="177" spans="1:26" ht="16.5" customHeight="1" x14ac:dyDescent="0.3">
      <c r="A177" s="77"/>
      <c r="B177" s="77"/>
      <c r="C177" s="78"/>
      <c r="D177" s="78"/>
      <c r="E177" s="110"/>
      <c r="F177" s="110"/>
      <c r="G177" s="77"/>
      <c r="H177" s="77"/>
      <c r="I177" s="77"/>
      <c r="J177" s="77"/>
      <c r="K177" s="77"/>
      <c r="L177" s="77"/>
      <c r="M177" s="77"/>
      <c r="N177" s="77"/>
      <c r="O177" s="77"/>
      <c r="P177" s="77"/>
      <c r="Q177" s="77"/>
      <c r="R177" s="77"/>
      <c r="S177" s="77"/>
      <c r="T177" s="77"/>
      <c r="U177" s="77"/>
      <c r="V177" s="77"/>
      <c r="W177" s="77"/>
      <c r="X177" s="77"/>
      <c r="Y177" s="77"/>
      <c r="Z177" s="77"/>
    </row>
    <row r="178" spans="1:26" ht="16.5" customHeight="1" x14ac:dyDescent="0.3">
      <c r="A178" s="77"/>
      <c r="B178" s="77"/>
      <c r="C178" s="78"/>
      <c r="D178" s="78"/>
      <c r="E178" s="110"/>
      <c r="F178" s="110"/>
      <c r="G178" s="77"/>
      <c r="H178" s="77"/>
      <c r="I178" s="77"/>
      <c r="J178" s="77"/>
      <c r="K178" s="77"/>
      <c r="L178" s="77"/>
      <c r="M178" s="77"/>
      <c r="N178" s="77"/>
      <c r="O178" s="77"/>
      <c r="P178" s="77"/>
      <c r="Q178" s="77"/>
      <c r="R178" s="77"/>
      <c r="S178" s="77"/>
      <c r="T178" s="77"/>
      <c r="U178" s="77"/>
      <c r="V178" s="77"/>
      <c r="W178" s="77"/>
      <c r="X178" s="77"/>
      <c r="Y178" s="77"/>
      <c r="Z178" s="77"/>
    </row>
    <row r="179" spans="1:26" ht="16.5" customHeight="1" x14ac:dyDescent="0.3">
      <c r="A179" s="77"/>
      <c r="B179" s="77"/>
      <c r="C179" s="78"/>
      <c r="D179" s="78"/>
      <c r="E179" s="110"/>
      <c r="F179" s="110"/>
      <c r="G179" s="77"/>
      <c r="H179" s="77"/>
      <c r="I179" s="77"/>
      <c r="J179" s="77"/>
      <c r="K179" s="77"/>
      <c r="L179" s="77"/>
      <c r="M179" s="77"/>
      <c r="N179" s="77"/>
      <c r="O179" s="77"/>
      <c r="P179" s="77"/>
      <c r="Q179" s="77"/>
      <c r="R179" s="77"/>
      <c r="S179" s="77"/>
      <c r="T179" s="77"/>
      <c r="U179" s="77"/>
      <c r="V179" s="77"/>
      <c r="W179" s="77"/>
      <c r="X179" s="77"/>
      <c r="Y179" s="77"/>
      <c r="Z179" s="77"/>
    </row>
    <row r="180" spans="1:26" ht="16.5" customHeight="1" x14ac:dyDescent="0.3">
      <c r="A180" s="77"/>
      <c r="B180" s="77"/>
      <c r="C180" s="78"/>
      <c r="D180" s="78"/>
      <c r="E180" s="110"/>
      <c r="F180" s="110"/>
      <c r="G180" s="77"/>
      <c r="H180" s="77"/>
      <c r="I180" s="77"/>
      <c r="J180" s="77"/>
      <c r="K180" s="77"/>
      <c r="L180" s="77"/>
      <c r="M180" s="77"/>
      <c r="N180" s="77"/>
      <c r="O180" s="77"/>
      <c r="P180" s="77"/>
      <c r="Q180" s="77"/>
      <c r="R180" s="77"/>
      <c r="S180" s="77"/>
      <c r="T180" s="77"/>
      <c r="U180" s="77"/>
      <c r="V180" s="77"/>
      <c r="W180" s="77"/>
      <c r="X180" s="77"/>
      <c r="Y180" s="77"/>
      <c r="Z180" s="77"/>
    </row>
    <row r="181" spans="1:26" ht="16.5" customHeight="1" x14ac:dyDescent="0.3">
      <c r="A181" s="77"/>
      <c r="B181" s="77"/>
      <c r="C181" s="78"/>
      <c r="D181" s="78"/>
      <c r="E181" s="110"/>
      <c r="F181" s="110"/>
      <c r="G181" s="77"/>
      <c r="H181" s="77"/>
      <c r="I181" s="77"/>
      <c r="J181" s="77"/>
      <c r="K181" s="77"/>
      <c r="L181" s="77"/>
      <c r="M181" s="77"/>
      <c r="N181" s="77"/>
      <c r="O181" s="77"/>
      <c r="P181" s="77"/>
      <c r="Q181" s="77"/>
      <c r="R181" s="77"/>
      <c r="S181" s="77"/>
      <c r="T181" s="77"/>
      <c r="U181" s="77"/>
      <c r="V181" s="77"/>
      <c r="W181" s="77"/>
      <c r="X181" s="77"/>
      <c r="Y181" s="77"/>
      <c r="Z181" s="77"/>
    </row>
    <row r="182" spans="1:26" ht="16.5" customHeight="1" x14ac:dyDescent="0.3">
      <c r="A182" s="77"/>
      <c r="B182" s="77"/>
      <c r="C182" s="78"/>
      <c r="D182" s="78"/>
      <c r="E182" s="110"/>
      <c r="F182" s="110"/>
      <c r="G182" s="77"/>
      <c r="H182" s="77"/>
      <c r="I182" s="77"/>
      <c r="J182" s="77"/>
      <c r="K182" s="77"/>
      <c r="L182" s="77"/>
      <c r="M182" s="77"/>
      <c r="N182" s="77"/>
      <c r="O182" s="77"/>
      <c r="P182" s="77"/>
      <c r="Q182" s="77"/>
      <c r="R182" s="77"/>
      <c r="S182" s="77"/>
      <c r="T182" s="77"/>
      <c r="U182" s="77"/>
      <c r="V182" s="77"/>
      <c r="W182" s="77"/>
      <c r="X182" s="77"/>
      <c r="Y182" s="77"/>
      <c r="Z182" s="77"/>
    </row>
    <row r="183" spans="1:26" ht="16.5" customHeight="1" x14ac:dyDescent="0.3">
      <c r="A183" s="77"/>
      <c r="B183" s="77"/>
      <c r="C183" s="78"/>
      <c r="D183" s="78"/>
      <c r="E183" s="110"/>
      <c r="F183" s="110"/>
      <c r="G183" s="77"/>
      <c r="H183" s="77"/>
      <c r="I183" s="77"/>
      <c r="J183" s="77"/>
      <c r="K183" s="77"/>
      <c r="L183" s="77"/>
      <c r="M183" s="77"/>
      <c r="N183" s="77"/>
      <c r="O183" s="77"/>
      <c r="P183" s="77"/>
      <c r="Q183" s="77"/>
      <c r="R183" s="77"/>
      <c r="S183" s="77"/>
      <c r="T183" s="77"/>
      <c r="U183" s="77"/>
      <c r="V183" s="77"/>
      <c r="W183" s="77"/>
      <c r="X183" s="77"/>
      <c r="Y183" s="77"/>
      <c r="Z183" s="77"/>
    </row>
    <row r="184" spans="1:26" ht="16.5" customHeight="1" x14ac:dyDescent="0.3">
      <c r="A184" s="77"/>
      <c r="B184" s="77"/>
      <c r="C184" s="78"/>
      <c r="D184" s="78"/>
      <c r="E184" s="110"/>
      <c r="F184" s="110"/>
      <c r="G184" s="77"/>
      <c r="H184" s="77"/>
      <c r="I184" s="77"/>
      <c r="J184" s="77"/>
      <c r="K184" s="77"/>
      <c r="L184" s="77"/>
      <c r="M184" s="77"/>
      <c r="N184" s="77"/>
      <c r="O184" s="77"/>
      <c r="P184" s="77"/>
      <c r="Q184" s="77"/>
      <c r="R184" s="77"/>
      <c r="S184" s="77"/>
      <c r="T184" s="77"/>
      <c r="U184" s="77"/>
      <c r="V184" s="77"/>
      <c r="W184" s="77"/>
      <c r="X184" s="77"/>
      <c r="Y184" s="77"/>
      <c r="Z184" s="77"/>
    </row>
    <row r="185" spans="1:26" ht="16.5" customHeight="1" x14ac:dyDescent="0.3">
      <c r="A185" s="77"/>
      <c r="B185" s="77"/>
      <c r="C185" s="78"/>
      <c r="D185" s="78"/>
      <c r="E185" s="110"/>
      <c r="F185" s="110"/>
      <c r="G185" s="77"/>
      <c r="H185" s="77"/>
      <c r="I185" s="77"/>
      <c r="J185" s="77"/>
      <c r="K185" s="77"/>
      <c r="L185" s="77"/>
      <c r="M185" s="77"/>
      <c r="N185" s="77"/>
      <c r="O185" s="77"/>
      <c r="P185" s="77"/>
      <c r="Q185" s="77"/>
      <c r="R185" s="77"/>
      <c r="S185" s="77"/>
      <c r="T185" s="77"/>
      <c r="U185" s="77"/>
      <c r="V185" s="77"/>
      <c r="W185" s="77"/>
      <c r="X185" s="77"/>
      <c r="Y185" s="77"/>
      <c r="Z185" s="77"/>
    </row>
    <row r="186" spans="1:26" ht="16.5" customHeight="1" x14ac:dyDescent="0.3">
      <c r="A186" s="77"/>
      <c r="B186" s="77"/>
      <c r="C186" s="78"/>
      <c r="D186" s="78"/>
      <c r="E186" s="110"/>
      <c r="F186" s="110"/>
      <c r="G186" s="77"/>
      <c r="H186" s="77"/>
      <c r="I186" s="77"/>
      <c r="J186" s="77"/>
      <c r="K186" s="77"/>
      <c r="L186" s="77"/>
      <c r="M186" s="77"/>
      <c r="N186" s="77"/>
      <c r="O186" s="77"/>
      <c r="P186" s="77"/>
      <c r="Q186" s="77"/>
      <c r="R186" s="77"/>
      <c r="S186" s="77"/>
      <c r="T186" s="77"/>
      <c r="U186" s="77"/>
      <c r="V186" s="77"/>
      <c r="W186" s="77"/>
      <c r="X186" s="77"/>
      <c r="Y186" s="77"/>
      <c r="Z186" s="77"/>
    </row>
    <row r="187" spans="1:26" ht="16.5" customHeight="1" x14ac:dyDescent="0.3">
      <c r="A187" s="77"/>
      <c r="B187" s="77"/>
      <c r="C187" s="78"/>
      <c r="D187" s="78"/>
      <c r="E187" s="110"/>
      <c r="F187" s="110"/>
      <c r="G187" s="77"/>
      <c r="H187" s="77"/>
      <c r="I187" s="77"/>
      <c r="J187" s="77"/>
      <c r="K187" s="77"/>
      <c r="L187" s="77"/>
      <c r="M187" s="77"/>
      <c r="N187" s="77"/>
      <c r="O187" s="77"/>
      <c r="P187" s="77"/>
      <c r="Q187" s="77"/>
      <c r="R187" s="77"/>
      <c r="S187" s="77"/>
      <c r="T187" s="77"/>
      <c r="U187" s="77"/>
      <c r="V187" s="77"/>
      <c r="W187" s="77"/>
      <c r="X187" s="77"/>
      <c r="Y187" s="77"/>
      <c r="Z187" s="77"/>
    </row>
    <row r="188" spans="1:26" ht="16.5" customHeight="1" x14ac:dyDescent="0.3">
      <c r="A188" s="77"/>
      <c r="B188" s="77"/>
      <c r="C188" s="78"/>
      <c r="D188" s="78"/>
      <c r="E188" s="110"/>
      <c r="F188" s="110"/>
      <c r="G188" s="77"/>
      <c r="H188" s="77"/>
      <c r="I188" s="77"/>
      <c r="J188" s="77"/>
      <c r="K188" s="77"/>
      <c r="L188" s="77"/>
      <c r="M188" s="77"/>
      <c r="N188" s="77"/>
      <c r="O188" s="77"/>
      <c r="P188" s="77"/>
      <c r="Q188" s="77"/>
      <c r="R188" s="77"/>
      <c r="S188" s="77"/>
      <c r="T188" s="77"/>
      <c r="U188" s="77"/>
      <c r="V188" s="77"/>
      <c r="W188" s="77"/>
      <c r="X188" s="77"/>
      <c r="Y188" s="77"/>
      <c r="Z188" s="77"/>
    </row>
    <row r="189" spans="1:26" ht="16.5" customHeight="1" x14ac:dyDescent="0.3">
      <c r="A189" s="77"/>
      <c r="B189" s="77"/>
      <c r="C189" s="78"/>
      <c r="D189" s="78"/>
      <c r="E189" s="110"/>
      <c r="F189" s="110"/>
      <c r="G189" s="77"/>
      <c r="H189" s="77"/>
      <c r="I189" s="77"/>
      <c r="J189" s="77"/>
      <c r="K189" s="77"/>
      <c r="L189" s="77"/>
      <c r="M189" s="77"/>
      <c r="N189" s="77"/>
      <c r="O189" s="77"/>
      <c r="P189" s="77"/>
      <c r="Q189" s="77"/>
      <c r="R189" s="77"/>
      <c r="S189" s="77"/>
      <c r="T189" s="77"/>
      <c r="U189" s="77"/>
      <c r="V189" s="77"/>
      <c r="W189" s="77"/>
      <c r="X189" s="77"/>
      <c r="Y189" s="77"/>
      <c r="Z189" s="77"/>
    </row>
    <row r="190" spans="1:26" ht="16.5" customHeight="1" x14ac:dyDescent="0.3">
      <c r="A190" s="77"/>
      <c r="B190" s="77"/>
      <c r="C190" s="78"/>
      <c r="D190" s="78"/>
      <c r="E190" s="110"/>
      <c r="F190" s="110"/>
      <c r="G190" s="77"/>
      <c r="H190" s="77"/>
      <c r="I190" s="77"/>
      <c r="J190" s="77"/>
      <c r="K190" s="77"/>
      <c r="L190" s="77"/>
      <c r="M190" s="77"/>
      <c r="N190" s="77"/>
      <c r="O190" s="77"/>
      <c r="P190" s="77"/>
      <c r="Q190" s="77"/>
      <c r="R190" s="77"/>
      <c r="S190" s="77"/>
      <c r="T190" s="77"/>
      <c r="U190" s="77"/>
      <c r="V190" s="77"/>
      <c r="W190" s="77"/>
      <c r="X190" s="77"/>
      <c r="Y190" s="77"/>
      <c r="Z190" s="77"/>
    </row>
    <row r="191" spans="1:26" ht="16.5" customHeight="1" x14ac:dyDescent="0.3">
      <c r="A191" s="77"/>
      <c r="B191" s="77"/>
      <c r="C191" s="78"/>
      <c r="D191" s="78"/>
      <c r="E191" s="110"/>
      <c r="F191" s="110"/>
      <c r="G191" s="77"/>
      <c r="H191" s="77"/>
      <c r="I191" s="77"/>
      <c r="J191" s="77"/>
      <c r="K191" s="77"/>
      <c r="L191" s="77"/>
      <c r="M191" s="77"/>
      <c r="N191" s="77"/>
      <c r="O191" s="77"/>
      <c r="P191" s="77"/>
      <c r="Q191" s="77"/>
      <c r="R191" s="77"/>
      <c r="S191" s="77"/>
      <c r="T191" s="77"/>
      <c r="U191" s="77"/>
      <c r="V191" s="77"/>
      <c r="W191" s="77"/>
      <c r="X191" s="77"/>
      <c r="Y191" s="77"/>
      <c r="Z191" s="77"/>
    </row>
    <row r="192" spans="1:26" ht="16.5" customHeight="1" x14ac:dyDescent="0.3">
      <c r="A192" s="77"/>
      <c r="B192" s="77"/>
      <c r="C192" s="78"/>
      <c r="D192" s="78"/>
      <c r="E192" s="110"/>
      <c r="F192" s="110"/>
      <c r="G192" s="77"/>
      <c r="H192" s="77"/>
      <c r="I192" s="77"/>
      <c r="J192" s="77"/>
      <c r="K192" s="77"/>
      <c r="L192" s="77"/>
      <c r="M192" s="77"/>
      <c r="N192" s="77"/>
      <c r="O192" s="77"/>
      <c r="P192" s="77"/>
      <c r="Q192" s="77"/>
      <c r="R192" s="77"/>
      <c r="S192" s="77"/>
      <c r="T192" s="77"/>
      <c r="U192" s="77"/>
      <c r="V192" s="77"/>
      <c r="W192" s="77"/>
      <c r="X192" s="77"/>
      <c r="Y192" s="77"/>
      <c r="Z192" s="77"/>
    </row>
    <row r="193" spans="1:26" ht="16.5" customHeight="1" x14ac:dyDescent="0.3">
      <c r="A193" s="77"/>
      <c r="B193" s="77"/>
      <c r="C193" s="78"/>
      <c r="D193" s="78"/>
      <c r="E193" s="110"/>
      <c r="F193" s="110"/>
      <c r="G193" s="77"/>
      <c r="H193" s="77"/>
      <c r="I193" s="77"/>
      <c r="J193" s="77"/>
      <c r="K193" s="77"/>
      <c r="L193" s="77"/>
      <c r="M193" s="77"/>
      <c r="N193" s="77"/>
      <c r="O193" s="77"/>
      <c r="P193" s="77"/>
      <c r="Q193" s="77"/>
      <c r="R193" s="77"/>
      <c r="S193" s="77"/>
      <c r="T193" s="77"/>
      <c r="U193" s="77"/>
      <c r="V193" s="77"/>
      <c r="W193" s="77"/>
      <c r="X193" s="77"/>
      <c r="Y193" s="77"/>
      <c r="Z193" s="77"/>
    </row>
    <row r="194" spans="1:26" ht="16.5" customHeight="1" x14ac:dyDescent="0.3">
      <c r="A194" s="77"/>
      <c r="B194" s="77"/>
      <c r="C194" s="78"/>
      <c r="D194" s="78"/>
      <c r="E194" s="110"/>
      <c r="F194" s="110"/>
      <c r="G194" s="77"/>
      <c r="H194" s="77"/>
      <c r="I194" s="77"/>
      <c r="J194" s="77"/>
      <c r="K194" s="77"/>
      <c r="L194" s="77"/>
      <c r="M194" s="77"/>
      <c r="N194" s="77"/>
      <c r="O194" s="77"/>
      <c r="P194" s="77"/>
      <c r="Q194" s="77"/>
      <c r="R194" s="77"/>
      <c r="S194" s="77"/>
      <c r="T194" s="77"/>
      <c r="U194" s="77"/>
      <c r="V194" s="77"/>
      <c r="W194" s="77"/>
      <c r="X194" s="77"/>
      <c r="Y194" s="77"/>
      <c r="Z194" s="77"/>
    </row>
    <row r="195" spans="1:26" ht="16.5" customHeight="1" x14ac:dyDescent="0.3">
      <c r="A195" s="77"/>
      <c r="B195" s="77"/>
      <c r="C195" s="78"/>
      <c r="D195" s="78"/>
      <c r="E195" s="110"/>
      <c r="F195" s="110"/>
      <c r="G195" s="77"/>
      <c r="H195" s="77"/>
      <c r="I195" s="77"/>
      <c r="J195" s="77"/>
      <c r="K195" s="77"/>
      <c r="L195" s="77"/>
      <c r="M195" s="77"/>
      <c r="N195" s="77"/>
      <c r="O195" s="77"/>
      <c r="P195" s="77"/>
      <c r="Q195" s="77"/>
      <c r="R195" s="77"/>
      <c r="S195" s="77"/>
      <c r="T195" s="77"/>
      <c r="U195" s="77"/>
      <c r="V195" s="77"/>
      <c r="W195" s="77"/>
      <c r="X195" s="77"/>
      <c r="Y195" s="77"/>
      <c r="Z195" s="77"/>
    </row>
    <row r="196" spans="1:26" ht="16.5" customHeight="1" x14ac:dyDescent="0.3">
      <c r="A196" s="77"/>
      <c r="B196" s="77"/>
      <c r="C196" s="78"/>
      <c r="D196" s="78"/>
      <c r="E196" s="110"/>
      <c r="F196" s="110"/>
      <c r="G196" s="77"/>
      <c r="H196" s="77"/>
      <c r="I196" s="77"/>
      <c r="J196" s="77"/>
      <c r="K196" s="77"/>
      <c r="L196" s="77"/>
      <c r="M196" s="77"/>
      <c r="N196" s="77"/>
      <c r="O196" s="77"/>
      <c r="P196" s="77"/>
      <c r="Q196" s="77"/>
      <c r="R196" s="77"/>
      <c r="S196" s="77"/>
      <c r="T196" s="77"/>
      <c r="U196" s="77"/>
      <c r="V196" s="77"/>
      <c r="W196" s="77"/>
      <c r="X196" s="77"/>
      <c r="Y196" s="77"/>
      <c r="Z196" s="77"/>
    </row>
    <row r="197" spans="1:26" ht="16.5" customHeight="1" x14ac:dyDescent="0.3">
      <c r="A197" s="77"/>
      <c r="B197" s="77"/>
      <c r="C197" s="78"/>
      <c r="D197" s="78"/>
      <c r="E197" s="110"/>
      <c r="F197" s="110"/>
      <c r="G197" s="77"/>
      <c r="H197" s="77"/>
      <c r="I197" s="77"/>
      <c r="J197" s="77"/>
      <c r="K197" s="77"/>
      <c r="L197" s="77"/>
      <c r="M197" s="77"/>
      <c r="N197" s="77"/>
      <c r="O197" s="77"/>
      <c r="P197" s="77"/>
      <c r="Q197" s="77"/>
      <c r="R197" s="77"/>
      <c r="S197" s="77"/>
      <c r="T197" s="77"/>
      <c r="U197" s="77"/>
      <c r="V197" s="77"/>
      <c r="W197" s="77"/>
      <c r="X197" s="77"/>
      <c r="Y197" s="77"/>
      <c r="Z197" s="77"/>
    </row>
    <row r="198" spans="1:26" ht="16.5" customHeight="1" x14ac:dyDescent="0.3">
      <c r="A198" s="77"/>
      <c r="B198" s="77"/>
      <c r="C198" s="78"/>
      <c r="D198" s="78"/>
      <c r="E198" s="110"/>
      <c r="F198" s="110"/>
      <c r="G198" s="77"/>
      <c r="H198" s="77"/>
      <c r="I198" s="77"/>
      <c r="J198" s="77"/>
      <c r="K198" s="77"/>
      <c r="L198" s="77"/>
      <c r="M198" s="77"/>
      <c r="N198" s="77"/>
      <c r="O198" s="77"/>
      <c r="P198" s="77"/>
      <c r="Q198" s="77"/>
      <c r="R198" s="77"/>
      <c r="S198" s="77"/>
      <c r="T198" s="77"/>
      <c r="U198" s="77"/>
      <c r="V198" s="77"/>
      <c r="W198" s="77"/>
      <c r="X198" s="77"/>
      <c r="Y198" s="77"/>
      <c r="Z198" s="77"/>
    </row>
    <row r="199" spans="1:26" ht="16.5" customHeight="1" x14ac:dyDescent="0.3">
      <c r="A199" s="77"/>
      <c r="B199" s="77"/>
      <c r="C199" s="78"/>
      <c r="D199" s="78"/>
      <c r="E199" s="110"/>
      <c r="F199" s="110"/>
      <c r="G199" s="77"/>
      <c r="H199" s="77"/>
      <c r="I199" s="77"/>
      <c r="J199" s="77"/>
      <c r="K199" s="77"/>
      <c r="L199" s="77"/>
      <c r="M199" s="77"/>
      <c r="N199" s="77"/>
      <c r="O199" s="77"/>
      <c r="P199" s="77"/>
      <c r="Q199" s="77"/>
      <c r="R199" s="77"/>
      <c r="S199" s="77"/>
      <c r="T199" s="77"/>
      <c r="U199" s="77"/>
      <c r="V199" s="77"/>
      <c r="W199" s="77"/>
      <c r="X199" s="77"/>
      <c r="Y199" s="77"/>
      <c r="Z199" s="77"/>
    </row>
    <row r="200" spans="1:26" ht="16.5" customHeight="1" x14ac:dyDescent="0.3">
      <c r="A200" s="77"/>
      <c r="B200" s="77"/>
      <c r="C200" s="78"/>
      <c r="D200" s="78"/>
      <c r="E200" s="110"/>
      <c r="F200" s="110"/>
      <c r="G200" s="77"/>
      <c r="H200" s="77"/>
      <c r="I200" s="77"/>
      <c r="J200" s="77"/>
      <c r="K200" s="77"/>
      <c r="L200" s="77"/>
      <c r="M200" s="77"/>
      <c r="N200" s="77"/>
      <c r="O200" s="77"/>
      <c r="P200" s="77"/>
      <c r="Q200" s="77"/>
      <c r="R200" s="77"/>
      <c r="S200" s="77"/>
      <c r="T200" s="77"/>
      <c r="U200" s="77"/>
      <c r="V200" s="77"/>
      <c r="W200" s="77"/>
      <c r="X200" s="77"/>
      <c r="Y200" s="77"/>
      <c r="Z200" s="77"/>
    </row>
    <row r="201" spans="1:26" ht="16.5" customHeight="1" x14ac:dyDescent="0.3">
      <c r="A201" s="77"/>
      <c r="B201" s="77"/>
      <c r="C201" s="78"/>
      <c r="D201" s="78"/>
      <c r="E201" s="110"/>
      <c r="F201" s="110"/>
      <c r="G201" s="77"/>
      <c r="H201" s="77"/>
      <c r="I201" s="77"/>
      <c r="J201" s="77"/>
      <c r="K201" s="77"/>
      <c r="L201" s="77"/>
      <c r="M201" s="77"/>
      <c r="N201" s="77"/>
      <c r="O201" s="77"/>
      <c r="P201" s="77"/>
      <c r="Q201" s="77"/>
      <c r="R201" s="77"/>
      <c r="S201" s="77"/>
      <c r="T201" s="77"/>
      <c r="U201" s="77"/>
      <c r="V201" s="77"/>
      <c r="W201" s="77"/>
      <c r="X201" s="77"/>
      <c r="Y201" s="77"/>
      <c r="Z201" s="77"/>
    </row>
    <row r="202" spans="1:26" ht="16.5" customHeight="1" x14ac:dyDescent="0.3">
      <c r="A202" s="77"/>
      <c r="B202" s="77"/>
      <c r="C202" s="78"/>
      <c r="D202" s="78"/>
      <c r="E202" s="110"/>
      <c r="F202" s="110"/>
      <c r="G202" s="77"/>
      <c r="H202" s="77"/>
      <c r="I202" s="77"/>
      <c r="J202" s="77"/>
      <c r="K202" s="77"/>
      <c r="L202" s="77"/>
      <c r="M202" s="77"/>
      <c r="N202" s="77"/>
      <c r="O202" s="77"/>
      <c r="P202" s="77"/>
      <c r="Q202" s="77"/>
      <c r="R202" s="77"/>
      <c r="S202" s="77"/>
      <c r="T202" s="77"/>
      <c r="U202" s="77"/>
      <c r="V202" s="77"/>
      <c r="W202" s="77"/>
      <c r="X202" s="77"/>
      <c r="Y202" s="77"/>
      <c r="Z202" s="77"/>
    </row>
    <row r="203" spans="1:26" ht="16.5" customHeight="1" x14ac:dyDescent="0.3">
      <c r="A203" s="77"/>
      <c r="B203" s="77"/>
      <c r="C203" s="78"/>
      <c r="D203" s="78"/>
      <c r="E203" s="110"/>
      <c r="F203" s="110"/>
      <c r="G203" s="77"/>
      <c r="H203" s="77"/>
      <c r="I203" s="77"/>
      <c r="J203" s="77"/>
      <c r="K203" s="77"/>
      <c r="L203" s="77"/>
      <c r="M203" s="77"/>
      <c r="N203" s="77"/>
      <c r="O203" s="77"/>
      <c r="P203" s="77"/>
      <c r="Q203" s="77"/>
      <c r="R203" s="77"/>
      <c r="S203" s="77"/>
      <c r="T203" s="77"/>
      <c r="U203" s="77"/>
      <c r="V203" s="77"/>
      <c r="W203" s="77"/>
      <c r="X203" s="77"/>
      <c r="Y203" s="77"/>
      <c r="Z203" s="77"/>
    </row>
    <row r="204" spans="1:26" ht="16.5" customHeight="1" x14ac:dyDescent="0.3">
      <c r="A204" s="77"/>
      <c r="B204" s="77"/>
      <c r="C204" s="78"/>
      <c r="D204" s="78"/>
      <c r="E204" s="110"/>
      <c r="F204" s="110"/>
      <c r="G204" s="77"/>
      <c r="H204" s="77"/>
      <c r="I204" s="77"/>
      <c r="J204" s="77"/>
      <c r="K204" s="77"/>
      <c r="L204" s="77"/>
      <c r="M204" s="77"/>
      <c r="N204" s="77"/>
      <c r="O204" s="77"/>
      <c r="P204" s="77"/>
      <c r="Q204" s="77"/>
      <c r="R204" s="77"/>
      <c r="S204" s="77"/>
      <c r="T204" s="77"/>
      <c r="U204" s="77"/>
      <c r="V204" s="77"/>
      <c r="W204" s="77"/>
      <c r="X204" s="77"/>
      <c r="Y204" s="77"/>
      <c r="Z204" s="77"/>
    </row>
    <row r="205" spans="1:26" ht="16.5" customHeight="1" x14ac:dyDescent="0.3">
      <c r="A205" s="77"/>
      <c r="B205" s="77"/>
      <c r="C205" s="78"/>
      <c r="D205" s="78"/>
      <c r="E205" s="110"/>
      <c r="F205" s="110"/>
      <c r="G205" s="77"/>
      <c r="H205" s="77"/>
      <c r="I205" s="77"/>
      <c r="J205" s="77"/>
      <c r="K205" s="77"/>
      <c r="L205" s="77"/>
      <c r="M205" s="77"/>
      <c r="N205" s="77"/>
      <c r="O205" s="77"/>
      <c r="P205" s="77"/>
      <c r="Q205" s="77"/>
      <c r="R205" s="77"/>
      <c r="S205" s="77"/>
      <c r="T205" s="77"/>
      <c r="U205" s="77"/>
      <c r="V205" s="77"/>
      <c r="W205" s="77"/>
      <c r="X205" s="77"/>
      <c r="Y205" s="77"/>
      <c r="Z205" s="77"/>
    </row>
    <row r="206" spans="1:26" ht="16.5" customHeight="1" x14ac:dyDescent="0.3">
      <c r="A206" s="77"/>
      <c r="B206" s="77"/>
      <c r="C206" s="78"/>
      <c r="D206" s="78"/>
      <c r="E206" s="110"/>
      <c r="F206" s="110"/>
      <c r="G206" s="77"/>
      <c r="H206" s="77"/>
      <c r="I206" s="77"/>
      <c r="J206" s="77"/>
      <c r="K206" s="77"/>
      <c r="L206" s="77"/>
      <c r="M206" s="77"/>
      <c r="N206" s="77"/>
      <c r="O206" s="77"/>
      <c r="P206" s="77"/>
      <c r="Q206" s="77"/>
      <c r="R206" s="77"/>
      <c r="S206" s="77"/>
      <c r="T206" s="77"/>
      <c r="U206" s="77"/>
      <c r="V206" s="77"/>
      <c r="W206" s="77"/>
      <c r="X206" s="77"/>
      <c r="Y206" s="77"/>
      <c r="Z206" s="77"/>
    </row>
    <row r="207" spans="1:26" ht="16.5" customHeight="1" x14ac:dyDescent="0.3">
      <c r="A207" s="77"/>
      <c r="B207" s="77"/>
      <c r="C207" s="78"/>
      <c r="D207" s="78"/>
      <c r="E207" s="110"/>
      <c r="F207" s="110"/>
      <c r="G207" s="77"/>
      <c r="H207" s="77"/>
      <c r="I207" s="77"/>
      <c r="J207" s="77"/>
      <c r="K207" s="77"/>
      <c r="L207" s="77"/>
      <c r="M207" s="77"/>
      <c r="N207" s="77"/>
      <c r="O207" s="77"/>
      <c r="P207" s="77"/>
      <c r="Q207" s="77"/>
      <c r="R207" s="77"/>
      <c r="S207" s="77"/>
      <c r="T207" s="77"/>
      <c r="U207" s="77"/>
      <c r="V207" s="77"/>
      <c r="W207" s="77"/>
      <c r="X207" s="77"/>
      <c r="Y207" s="77"/>
      <c r="Z207" s="77"/>
    </row>
    <row r="208" spans="1:26" ht="16.5" customHeight="1" x14ac:dyDescent="0.3">
      <c r="A208" s="77"/>
      <c r="B208" s="77"/>
      <c r="C208" s="78"/>
      <c r="D208" s="78"/>
      <c r="E208" s="110"/>
      <c r="F208" s="110"/>
      <c r="G208" s="77"/>
      <c r="H208" s="77"/>
      <c r="I208" s="77"/>
      <c r="J208" s="77"/>
      <c r="K208" s="77"/>
      <c r="L208" s="77"/>
      <c r="M208" s="77"/>
      <c r="N208" s="77"/>
      <c r="O208" s="77"/>
      <c r="P208" s="77"/>
      <c r="Q208" s="77"/>
      <c r="R208" s="77"/>
      <c r="S208" s="77"/>
      <c r="T208" s="77"/>
      <c r="U208" s="77"/>
      <c r="V208" s="77"/>
      <c r="W208" s="77"/>
      <c r="X208" s="77"/>
      <c r="Y208" s="77"/>
      <c r="Z208" s="77"/>
    </row>
    <row r="209" spans="1:26" ht="16.5" customHeight="1" x14ac:dyDescent="0.3">
      <c r="A209" s="77"/>
      <c r="B209" s="77"/>
      <c r="C209" s="78"/>
      <c r="D209" s="78"/>
      <c r="E209" s="110"/>
      <c r="F209" s="110"/>
      <c r="G209" s="77"/>
      <c r="H209" s="77"/>
      <c r="I209" s="77"/>
      <c r="J209" s="77"/>
      <c r="K209" s="77"/>
      <c r="L209" s="77"/>
      <c r="M209" s="77"/>
      <c r="N209" s="77"/>
      <c r="O209" s="77"/>
      <c r="P209" s="77"/>
      <c r="Q209" s="77"/>
      <c r="R209" s="77"/>
      <c r="S209" s="77"/>
      <c r="T209" s="77"/>
      <c r="U209" s="77"/>
      <c r="V209" s="77"/>
      <c r="W209" s="77"/>
      <c r="X209" s="77"/>
      <c r="Y209" s="77"/>
      <c r="Z209" s="77"/>
    </row>
    <row r="210" spans="1:26" ht="16.5" customHeight="1" x14ac:dyDescent="0.3">
      <c r="A210" s="77"/>
      <c r="B210" s="77"/>
      <c r="C210" s="78"/>
      <c r="D210" s="78"/>
      <c r="E210" s="110"/>
      <c r="F210" s="110"/>
      <c r="G210" s="77"/>
      <c r="H210" s="77"/>
      <c r="I210" s="77"/>
      <c r="J210" s="77"/>
      <c r="K210" s="77"/>
      <c r="L210" s="77"/>
      <c r="M210" s="77"/>
      <c r="N210" s="77"/>
      <c r="O210" s="77"/>
      <c r="P210" s="77"/>
      <c r="Q210" s="77"/>
      <c r="R210" s="77"/>
      <c r="S210" s="77"/>
      <c r="T210" s="77"/>
      <c r="U210" s="77"/>
      <c r="V210" s="77"/>
      <c r="W210" s="77"/>
      <c r="X210" s="77"/>
      <c r="Y210" s="77"/>
      <c r="Z210" s="77"/>
    </row>
    <row r="211" spans="1:26" ht="16.5" customHeight="1" x14ac:dyDescent="0.3">
      <c r="A211" s="77"/>
      <c r="B211" s="77"/>
      <c r="C211" s="78"/>
      <c r="D211" s="78"/>
      <c r="E211" s="110"/>
      <c r="F211" s="110"/>
      <c r="G211" s="77"/>
      <c r="H211" s="77"/>
      <c r="I211" s="77"/>
      <c r="J211" s="77"/>
      <c r="K211" s="77"/>
      <c r="L211" s="77"/>
      <c r="M211" s="77"/>
      <c r="N211" s="77"/>
      <c r="O211" s="77"/>
      <c r="P211" s="77"/>
      <c r="Q211" s="77"/>
      <c r="R211" s="77"/>
      <c r="S211" s="77"/>
      <c r="T211" s="77"/>
      <c r="U211" s="77"/>
      <c r="V211" s="77"/>
      <c r="W211" s="77"/>
      <c r="X211" s="77"/>
      <c r="Y211" s="77"/>
      <c r="Z211" s="77"/>
    </row>
    <row r="212" spans="1:26" ht="16.5" customHeight="1" x14ac:dyDescent="0.3">
      <c r="A212" s="77"/>
      <c r="B212" s="77"/>
      <c r="C212" s="78"/>
      <c r="D212" s="78"/>
      <c r="E212" s="110"/>
      <c r="F212" s="110"/>
      <c r="G212" s="77"/>
      <c r="H212" s="77"/>
      <c r="I212" s="77"/>
      <c r="J212" s="77"/>
      <c r="K212" s="77"/>
      <c r="L212" s="77"/>
      <c r="M212" s="77"/>
      <c r="N212" s="77"/>
      <c r="O212" s="77"/>
      <c r="P212" s="77"/>
      <c r="Q212" s="77"/>
      <c r="R212" s="77"/>
      <c r="S212" s="77"/>
      <c r="T212" s="77"/>
      <c r="U212" s="77"/>
      <c r="V212" s="77"/>
      <c r="W212" s="77"/>
      <c r="X212" s="77"/>
      <c r="Y212" s="77"/>
      <c r="Z212" s="77"/>
    </row>
    <row r="213" spans="1:26" ht="16.5" customHeight="1" x14ac:dyDescent="0.3">
      <c r="A213" s="77"/>
      <c r="B213" s="77"/>
      <c r="C213" s="78"/>
      <c r="D213" s="78"/>
      <c r="E213" s="110"/>
      <c r="F213" s="110"/>
      <c r="G213" s="77"/>
      <c r="H213" s="77"/>
      <c r="I213" s="77"/>
      <c r="J213" s="77"/>
      <c r="K213" s="77"/>
      <c r="L213" s="77"/>
      <c r="M213" s="77"/>
      <c r="N213" s="77"/>
      <c r="O213" s="77"/>
      <c r="P213" s="77"/>
      <c r="Q213" s="77"/>
      <c r="R213" s="77"/>
      <c r="S213" s="77"/>
      <c r="T213" s="77"/>
      <c r="U213" s="77"/>
      <c r="V213" s="77"/>
      <c r="W213" s="77"/>
      <c r="X213" s="77"/>
      <c r="Y213" s="77"/>
      <c r="Z213" s="77"/>
    </row>
    <row r="214" spans="1:26" ht="16.5" customHeight="1" x14ac:dyDescent="0.3">
      <c r="A214" s="77"/>
      <c r="B214" s="77"/>
      <c r="C214" s="78"/>
      <c r="D214" s="78"/>
      <c r="E214" s="110"/>
      <c r="F214" s="110"/>
      <c r="G214" s="77"/>
      <c r="H214" s="77"/>
      <c r="I214" s="77"/>
      <c r="J214" s="77"/>
      <c r="K214" s="77"/>
      <c r="L214" s="77"/>
      <c r="M214" s="77"/>
      <c r="N214" s="77"/>
      <c r="O214" s="77"/>
      <c r="P214" s="77"/>
      <c r="Q214" s="77"/>
      <c r="R214" s="77"/>
      <c r="S214" s="77"/>
      <c r="T214" s="77"/>
      <c r="U214" s="77"/>
      <c r="V214" s="77"/>
      <c r="W214" s="77"/>
      <c r="X214" s="77"/>
      <c r="Y214" s="77"/>
      <c r="Z214" s="77"/>
    </row>
    <row r="215" spans="1:26" ht="16.5" customHeight="1" x14ac:dyDescent="0.3">
      <c r="A215" s="77"/>
      <c r="B215" s="77"/>
      <c r="C215" s="78"/>
      <c r="D215" s="78"/>
      <c r="E215" s="110"/>
      <c r="F215" s="110"/>
      <c r="G215" s="77"/>
      <c r="H215" s="77"/>
      <c r="I215" s="77"/>
      <c r="J215" s="77"/>
      <c r="K215" s="77"/>
      <c r="L215" s="77"/>
      <c r="M215" s="77"/>
      <c r="N215" s="77"/>
      <c r="O215" s="77"/>
      <c r="P215" s="77"/>
      <c r="Q215" s="77"/>
      <c r="R215" s="77"/>
      <c r="S215" s="77"/>
      <c r="T215" s="77"/>
      <c r="U215" s="77"/>
      <c r="V215" s="77"/>
      <c r="W215" s="77"/>
      <c r="X215" s="77"/>
      <c r="Y215" s="77"/>
      <c r="Z215" s="77"/>
    </row>
    <row r="216" spans="1:26" ht="16.5" customHeight="1" x14ac:dyDescent="0.3">
      <c r="A216" s="77"/>
      <c r="B216" s="77"/>
      <c r="C216" s="78"/>
      <c r="D216" s="78"/>
      <c r="E216" s="110"/>
      <c r="F216" s="110"/>
      <c r="G216" s="77"/>
      <c r="H216" s="77"/>
      <c r="I216" s="77"/>
      <c r="J216" s="77"/>
      <c r="K216" s="77"/>
      <c r="L216" s="77"/>
      <c r="M216" s="77"/>
      <c r="N216" s="77"/>
      <c r="O216" s="77"/>
      <c r="P216" s="77"/>
      <c r="Q216" s="77"/>
      <c r="R216" s="77"/>
      <c r="S216" s="77"/>
      <c r="T216" s="77"/>
      <c r="U216" s="77"/>
      <c r="V216" s="77"/>
      <c r="W216" s="77"/>
      <c r="X216" s="77"/>
      <c r="Y216" s="77"/>
      <c r="Z216" s="77"/>
    </row>
    <row r="217" spans="1:26" ht="16.5" customHeight="1" x14ac:dyDescent="0.3">
      <c r="A217" s="77"/>
      <c r="B217" s="77"/>
      <c r="C217" s="78"/>
      <c r="D217" s="78"/>
      <c r="E217" s="110"/>
      <c r="F217" s="110"/>
      <c r="G217" s="77"/>
      <c r="H217" s="77"/>
      <c r="I217" s="77"/>
      <c r="J217" s="77"/>
      <c r="K217" s="77"/>
      <c r="L217" s="77"/>
      <c r="M217" s="77"/>
      <c r="N217" s="77"/>
      <c r="O217" s="77"/>
      <c r="P217" s="77"/>
      <c r="Q217" s="77"/>
      <c r="R217" s="77"/>
      <c r="S217" s="77"/>
      <c r="T217" s="77"/>
      <c r="U217" s="77"/>
      <c r="V217" s="77"/>
      <c r="W217" s="77"/>
      <c r="X217" s="77"/>
      <c r="Y217" s="77"/>
      <c r="Z217" s="77"/>
    </row>
    <row r="218" spans="1:26" ht="16.5" customHeight="1" x14ac:dyDescent="0.3">
      <c r="A218" s="77"/>
      <c r="B218" s="77"/>
      <c r="C218" s="78"/>
      <c r="D218" s="78"/>
      <c r="E218" s="110"/>
      <c r="F218" s="110"/>
      <c r="G218" s="77"/>
      <c r="H218" s="77"/>
      <c r="I218" s="77"/>
      <c r="J218" s="77"/>
      <c r="K218" s="77"/>
      <c r="L218" s="77"/>
      <c r="M218" s="77"/>
      <c r="N218" s="77"/>
      <c r="O218" s="77"/>
      <c r="P218" s="77"/>
      <c r="Q218" s="77"/>
      <c r="R218" s="77"/>
      <c r="S218" s="77"/>
      <c r="T218" s="77"/>
      <c r="U218" s="77"/>
      <c r="V218" s="77"/>
      <c r="W218" s="77"/>
      <c r="X218" s="77"/>
      <c r="Y218" s="77"/>
      <c r="Z218" s="77"/>
    </row>
    <row r="219" spans="1:26" ht="16.5" customHeight="1" x14ac:dyDescent="0.3">
      <c r="A219" s="77"/>
      <c r="B219" s="77"/>
      <c r="C219" s="78"/>
      <c r="D219" s="78"/>
      <c r="E219" s="110"/>
      <c r="F219" s="110"/>
      <c r="G219" s="77"/>
      <c r="H219" s="77"/>
      <c r="I219" s="77"/>
      <c r="J219" s="77"/>
      <c r="K219" s="77"/>
      <c r="L219" s="77"/>
      <c r="M219" s="77"/>
      <c r="N219" s="77"/>
      <c r="O219" s="77"/>
      <c r="P219" s="77"/>
      <c r="Q219" s="77"/>
      <c r="R219" s="77"/>
      <c r="S219" s="77"/>
      <c r="T219" s="77"/>
      <c r="U219" s="77"/>
      <c r="V219" s="77"/>
      <c r="W219" s="77"/>
      <c r="X219" s="77"/>
      <c r="Y219" s="77"/>
      <c r="Z219" s="77"/>
    </row>
    <row r="220" spans="1:26" ht="16.5" customHeight="1" x14ac:dyDescent="0.3">
      <c r="A220" s="77"/>
      <c r="B220" s="77"/>
      <c r="C220" s="78"/>
      <c r="D220" s="78"/>
      <c r="E220" s="110"/>
      <c r="F220" s="110"/>
      <c r="G220" s="77"/>
      <c r="H220" s="77"/>
      <c r="I220" s="77"/>
      <c r="J220" s="77"/>
      <c r="K220" s="77"/>
      <c r="L220" s="77"/>
      <c r="M220" s="77"/>
      <c r="N220" s="77"/>
      <c r="O220" s="77"/>
      <c r="P220" s="77"/>
      <c r="Q220" s="77"/>
      <c r="R220" s="77"/>
      <c r="S220" s="77"/>
      <c r="T220" s="77"/>
      <c r="U220" s="77"/>
      <c r="V220" s="77"/>
      <c r="W220" s="77"/>
      <c r="X220" s="77"/>
      <c r="Y220" s="77"/>
      <c r="Z220" s="77"/>
    </row>
    <row r="221" spans="1:26" ht="16.5" customHeight="1" x14ac:dyDescent="0.3">
      <c r="A221" s="77"/>
      <c r="B221" s="77"/>
      <c r="C221" s="78"/>
      <c r="D221" s="78"/>
      <c r="E221" s="110"/>
      <c r="F221" s="110"/>
      <c r="G221" s="77"/>
      <c r="H221" s="77"/>
      <c r="I221" s="77"/>
      <c r="J221" s="77"/>
      <c r="K221" s="77"/>
      <c r="L221" s="77"/>
      <c r="M221" s="77"/>
      <c r="N221" s="77"/>
      <c r="O221" s="77"/>
      <c r="P221" s="77"/>
      <c r="Q221" s="77"/>
      <c r="R221" s="77"/>
      <c r="S221" s="77"/>
      <c r="T221" s="77"/>
      <c r="U221" s="77"/>
      <c r="V221" s="77"/>
      <c r="W221" s="77"/>
      <c r="X221" s="77"/>
      <c r="Y221" s="77"/>
      <c r="Z221" s="77"/>
    </row>
    <row r="222" spans="1:26" ht="16.5" customHeight="1" x14ac:dyDescent="0.3">
      <c r="A222" s="77"/>
      <c r="B222" s="77"/>
      <c r="C222" s="78"/>
      <c r="D222" s="78"/>
      <c r="E222" s="110"/>
      <c r="F222" s="110"/>
      <c r="G222" s="77"/>
      <c r="H222" s="77"/>
      <c r="I222" s="77"/>
      <c r="J222" s="77"/>
      <c r="K222" s="77"/>
      <c r="L222" s="77"/>
      <c r="M222" s="77"/>
      <c r="N222" s="77"/>
      <c r="O222" s="77"/>
      <c r="P222" s="77"/>
      <c r="Q222" s="77"/>
      <c r="R222" s="77"/>
      <c r="S222" s="77"/>
      <c r="T222" s="77"/>
      <c r="U222" s="77"/>
      <c r="V222" s="77"/>
      <c r="W222" s="77"/>
      <c r="X222" s="77"/>
      <c r="Y222" s="77"/>
      <c r="Z222" s="77"/>
    </row>
    <row r="223" spans="1:26" ht="16.5" customHeight="1" x14ac:dyDescent="0.3">
      <c r="A223" s="77"/>
      <c r="B223" s="77"/>
      <c r="C223" s="78"/>
      <c r="D223" s="78"/>
      <c r="E223" s="110"/>
      <c r="F223" s="110"/>
      <c r="G223" s="77"/>
      <c r="H223" s="77"/>
      <c r="I223" s="77"/>
      <c r="J223" s="77"/>
      <c r="K223" s="77"/>
      <c r="L223" s="77"/>
      <c r="M223" s="77"/>
      <c r="N223" s="77"/>
      <c r="O223" s="77"/>
      <c r="P223" s="77"/>
      <c r="Q223" s="77"/>
      <c r="R223" s="77"/>
      <c r="S223" s="77"/>
      <c r="T223" s="77"/>
      <c r="U223" s="77"/>
      <c r="V223" s="77"/>
      <c r="W223" s="77"/>
      <c r="X223" s="77"/>
      <c r="Y223" s="77"/>
      <c r="Z223" s="77"/>
    </row>
    <row r="224" spans="1:26" ht="16.5" customHeight="1" x14ac:dyDescent="0.3">
      <c r="A224" s="77"/>
      <c r="B224" s="77"/>
      <c r="C224" s="78"/>
      <c r="D224" s="78"/>
      <c r="E224" s="110"/>
      <c r="F224" s="110"/>
      <c r="G224" s="77"/>
      <c r="H224" s="77"/>
      <c r="I224" s="77"/>
      <c r="J224" s="77"/>
      <c r="K224" s="77"/>
      <c r="L224" s="77"/>
      <c r="M224" s="77"/>
      <c r="N224" s="77"/>
      <c r="O224" s="77"/>
      <c r="P224" s="77"/>
      <c r="Q224" s="77"/>
      <c r="R224" s="77"/>
      <c r="S224" s="77"/>
      <c r="T224" s="77"/>
      <c r="U224" s="77"/>
      <c r="V224" s="77"/>
      <c r="W224" s="77"/>
      <c r="X224" s="77"/>
      <c r="Y224" s="77"/>
      <c r="Z224" s="77"/>
    </row>
    <row r="225" spans="1:26" ht="16.5" customHeight="1" x14ac:dyDescent="0.3">
      <c r="A225" s="77"/>
      <c r="B225" s="77"/>
      <c r="C225" s="78"/>
      <c r="D225" s="78"/>
      <c r="E225" s="110"/>
      <c r="F225" s="110"/>
      <c r="G225" s="77"/>
      <c r="H225" s="77"/>
      <c r="I225" s="77"/>
      <c r="J225" s="77"/>
      <c r="K225" s="77"/>
      <c r="L225" s="77"/>
      <c r="M225" s="77"/>
      <c r="N225" s="77"/>
      <c r="O225" s="77"/>
      <c r="P225" s="77"/>
      <c r="Q225" s="77"/>
      <c r="R225" s="77"/>
      <c r="S225" s="77"/>
      <c r="T225" s="77"/>
      <c r="U225" s="77"/>
      <c r="V225" s="77"/>
      <c r="W225" s="77"/>
      <c r="X225" s="77"/>
      <c r="Y225" s="77"/>
      <c r="Z225" s="77"/>
    </row>
    <row r="226" spans="1:26" ht="16.5" customHeight="1" x14ac:dyDescent="0.3">
      <c r="A226" s="77"/>
      <c r="B226" s="77"/>
      <c r="C226" s="78"/>
      <c r="D226" s="78"/>
      <c r="E226" s="110"/>
      <c r="F226" s="110"/>
      <c r="G226" s="77"/>
      <c r="H226" s="77"/>
      <c r="I226" s="77"/>
      <c r="J226" s="77"/>
      <c r="K226" s="77"/>
      <c r="L226" s="77"/>
      <c r="M226" s="77"/>
      <c r="N226" s="77"/>
      <c r="O226" s="77"/>
      <c r="P226" s="77"/>
      <c r="Q226" s="77"/>
      <c r="R226" s="77"/>
      <c r="S226" s="77"/>
      <c r="T226" s="77"/>
      <c r="U226" s="77"/>
      <c r="V226" s="77"/>
      <c r="W226" s="77"/>
      <c r="X226" s="77"/>
      <c r="Y226" s="77"/>
      <c r="Z226" s="77"/>
    </row>
    <row r="227" spans="1:26" ht="16.5" customHeight="1" x14ac:dyDescent="0.3">
      <c r="A227" s="77"/>
      <c r="B227" s="77"/>
      <c r="C227" s="78"/>
      <c r="D227" s="78"/>
      <c r="E227" s="110"/>
      <c r="F227" s="110"/>
      <c r="G227" s="77"/>
      <c r="H227" s="77"/>
      <c r="I227" s="77"/>
      <c r="J227" s="77"/>
      <c r="K227" s="77"/>
      <c r="L227" s="77"/>
      <c r="M227" s="77"/>
      <c r="N227" s="77"/>
      <c r="O227" s="77"/>
      <c r="P227" s="77"/>
      <c r="Q227" s="77"/>
      <c r="R227" s="77"/>
      <c r="S227" s="77"/>
      <c r="T227" s="77"/>
      <c r="U227" s="77"/>
      <c r="V227" s="77"/>
      <c r="W227" s="77"/>
      <c r="X227" s="77"/>
      <c r="Y227" s="77"/>
      <c r="Z227" s="77"/>
    </row>
    <row r="228" spans="1:26" ht="16.5" customHeight="1" x14ac:dyDescent="0.3">
      <c r="A228" s="77"/>
      <c r="B228" s="77"/>
      <c r="C228" s="78"/>
      <c r="D228" s="78"/>
      <c r="E228" s="110"/>
      <c r="F228" s="110"/>
      <c r="G228" s="77"/>
      <c r="H228" s="77"/>
      <c r="I228" s="77"/>
      <c r="J228" s="77"/>
      <c r="K228" s="77"/>
      <c r="L228" s="77"/>
      <c r="M228" s="77"/>
      <c r="N228" s="77"/>
      <c r="O228" s="77"/>
      <c r="P228" s="77"/>
      <c r="Q228" s="77"/>
      <c r="R228" s="77"/>
      <c r="S228" s="77"/>
      <c r="T228" s="77"/>
      <c r="U228" s="77"/>
      <c r="V228" s="77"/>
      <c r="W228" s="77"/>
      <c r="X228" s="77"/>
      <c r="Y228" s="77"/>
      <c r="Z228" s="77"/>
    </row>
    <row r="229" spans="1:26" ht="16.5" customHeight="1" x14ac:dyDescent="0.3">
      <c r="A229" s="77"/>
      <c r="B229" s="77"/>
      <c r="C229" s="78"/>
      <c r="D229" s="78"/>
      <c r="E229" s="110"/>
      <c r="F229" s="110"/>
      <c r="G229" s="77"/>
      <c r="H229" s="77"/>
      <c r="I229" s="77"/>
      <c r="J229" s="77"/>
      <c r="K229" s="77"/>
      <c r="L229" s="77"/>
      <c r="M229" s="77"/>
      <c r="N229" s="77"/>
      <c r="O229" s="77"/>
      <c r="P229" s="77"/>
      <c r="Q229" s="77"/>
      <c r="R229" s="77"/>
      <c r="S229" s="77"/>
      <c r="T229" s="77"/>
      <c r="U229" s="77"/>
      <c r="V229" s="77"/>
      <c r="W229" s="77"/>
      <c r="X229" s="77"/>
      <c r="Y229" s="77"/>
      <c r="Z229" s="77"/>
    </row>
    <row r="230" spans="1:26" ht="16.5" customHeight="1" x14ac:dyDescent="0.3">
      <c r="A230" s="77"/>
      <c r="B230" s="77"/>
      <c r="C230" s="78"/>
      <c r="D230" s="78"/>
      <c r="E230" s="110"/>
      <c r="F230" s="110"/>
      <c r="G230" s="77"/>
      <c r="H230" s="77"/>
      <c r="I230" s="77"/>
      <c r="J230" s="77"/>
      <c r="K230" s="77"/>
      <c r="L230" s="77"/>
      <c r="M230" s="77"/>
      <c r="N230" s="77"/>
      <c r="O230" s="77"/>
      <c r="P230" s="77"/>
      <c r="Q230" s="77"/>
      <c r="R230" s="77"/>
      <c r="S230" s="77"/>
      <c r="T230" s="77"/>
      <c r="U230" s="77"/>
      <c r="V230" s="77"/>
      <c r="W230" s="77"/>
      <c r="X230" s="77"/>
      <c r="Y230" s="77"/>
      <c r="Z230" s="77"/>
    </row>
    <row r="231" spans="1:26" ht="16.5" customHeight="1" x14ac:dyDescent="0.3">
      <c r="A231" s="77"/>
      <c r="B231" s="77"/>
      <c r="C231" s="78"/>
      <c r="D231" s="78"/>
      <c r="E231" s="110"/>
      <c r="F231" s="110"/>
      <c r="G231" s="77"/>
      <c r="H231" s="77"/>
      <c r="I231" s="77"/>
      <c r="J231" s="77"/>
      <c r="K231" s="77"/>
      <c r="L231" s="77"/>
      <c r="M231" s="77"/>
      <c r="N231" s="77"/>
      <c r="O231" s="77"/>
      <c r="P231" s="77"/>
      <c r="Q231" s="77"/>
      <c r="R231" s="77"/>
      <c r="S231" s="77"/>
      <c r="T231" s="77"/>
      <c r="U231" s="77"/>
      <c r="V231" s="77"/>
      <c r="W231" s="77"/>
      <c r="X231" s="77"/>
      <c r="Y231" s="77"/>
      <c r="Z231" s="77"/>
    </row>
    <row r="232" spans="1:26" ht="16.5" customHeight="1" x14ac:dyDescent="0.3">
      <c r="A232" s="77"/>
      <c r="B232" s="77"/>
      <c r="C232" s="78"/>
      <c r="D232" s="78"/>
      <c r="E232" s="110"/>
      <c r="F232" s="110"/>
      <c r="G232" s="77"/>
      <c r="H232" s="77"/>
      <c r="I232" s="77"/>
      <c r="J232" s="77"/>
      <c r="K232" s="77"/>
      <c r="L232" s="77"/>
      <c r="M232" s="77"/>
      <c r="N232" s="77"/>
      <c r="O232" s="77"/>
      <c r="P232" s="77"/>
      <c r="Q232" s="77"/>
      <c r="R232" s="77"/>
      <c r="S232" s="77"/>
      <c r="T232" s="77"/>
      <c r="U232" s="77"/>
      <c r="V232" s="77"/>
      <c r="W232" s="77"/>
      <c r="X232" s="77"/>
      <c r="Y232" s="77"/>
      <c r="Z232" s="77"/>
    </row>
    <row r="233" spans="1:26" ht="16.5" customHeight="1" x14ac:dyDescent="0.3">
      <c r="A233" s="77"/>
      <c r="B233" s="77"/>
      <c r="C233" s="78"/>
      <c r="D233" s="78"/>
      <c r="E233" s="110"/>
      <c r="F233" s="110"/>
      <c r="G233" s="77"/>
      <c r="H233" s="77"/>
      <c r="I233" s="77"/>
      <c r="J233" s="77"/>
      <c r="K233" s="77"/>
      <c r="L233" s="77"/>
      <c r="M233" s="77"/>
      <c r="N233" s="77"/>
      <c r="O233" s="77"/>
      <c r="P233" s="77"/>
      <c r="Q233" s="77"/>
      <c r="R233" s="77"/>
      <c r="S233" s="77"/>
      <c r="T233" s="77"/>
      <c r="U233" s="77"/>
      <c r="V233" s="77"/>
      <c r="W233" s="77"/>
      <c r="X233" s="77"/>
      <c r="Y233" s="77"/>
      <c r="Z233" s="77"/>
    </row>
    <row r="234" spans="1:26" ht="16.5" customHeight="1" x14ac:dyDescent="0.3">
      <c r="A234" s="77"/>
      <c r="B234" s="77"/>
      <c r="C234" s="78"/>
      <c r="D234" s="78"/>
      <c r="E234" s="110"/>
      <c r="F234" s="110"/>
      <c r="G234" s="77"/>
      <c r="H234" s="77"/>
      <c r="I234" s="77"/>
      <c r="J234" s="77"/>
      <c r="K234" s="77"/>
      <c r="L234" s="77"/>
      <c r="M234" s="77"/>
      <c r="N234" s="77"/>
      <c r="O234" s="77"/>
      <c r="P234" s="77"/>
      <c r="Q234" s="77"/>
      <c r="R234" s="77"/>
      <c r="S234" s="77"/>
      <c r="T234" s="77"/>
      <c r="U234" s="77"/>
      <c r="V234" s="77"/>
      <c r="W234" s="77"/>
      <c r="X234" s="77"/>
      <c r="Y234" s="77"/>
      <c r="Z234" s="77"/>
    </row>
    <row r="235" spans="1:26" ht="16.5" customHeight="1" x14ac:dyDescent="0.3">
      <c r="A235" s="77"/>
      <c r="B235" s="77"/>
      <c r="C235" s="78"/>
      <c r="D235" s="78"/>
      <c r="E235" s="110"/>
      <c r="F235" s="110"/>
      <c r="G235" s="77"/>
      <c r="H235" s="77"/>
      <c r="I235" s="77"/>
      <c r="J235" s="77"/>
      <c r="K235" s="77"/>
      <c r="L235" s="77"/>
      <c r="M235" s="77"/>
      <c r="N235" s="77"/>
      <c r="O235" s="77"/>
      <c r="P235" s="77"/>
      <c r="Q235" s="77"/>
      <c r="R235" s="77"/>
      <c r="S235" s="77"/>
      <c r="T235" s="77"/>
      <c r="U235" s="77"/>
      <c r="V235" s="77"/>
      <c r="W235" s="77"/>
      <c r="X235" s="77"/>
      <c r="Y235" s="77"/>
      <c r="Z235" s="77"/>
    </row>
    <row r="236" spans="1:26" ht="16.5" customHeight="1" x14ac:dyDescent="0.3">
      <c r="A236" s="77"/>
      <c r="B236" s="77"/>
      <c r="C236" s="78"/>
      <c r="D236" s="78"/>
      <c r="E236" s="110"/>
      <c r="F236" s="110"/>
      <c r="G236" s="77"/>
      <c r="H236" s="77"/>
      <c r="I236" s="77"/>
      <c r="J236" s="77"/>
      <c r="K236" s="77"/>
      <c r="L236" s="77"/>
      <c r="M236" s="77"/>
      <c r="N236" s="77"/>
      <c r="O236" s="77"/>
      <c r="P236" s="77"/>
      <c r="Q236" s="77"/>
      <c r="R236" s="77"/>
      <c r="S236" s="77"/>
      <c r="T236" s="77"/>
      <c r="U236" s="77"/>
      <c r="V236" s="77"/>
      <c r="W236" s="77"/>
      <c r="X236" s="77"/>
      <c r="Y236" s="77"/>
      <c r="Z236" s="77"/>
    </row>
    <row r="237" spans="1:26" ht="16.5" customHeight="1" x14ac:dyDescent="0.3">
      <c r="A237" s="77"/>
      <c r="B237" s="77"/>
      <c r="C237" s="78"/>
      <c r="D237" s="78"/>
      <c r="E237" s="110"/>
      <c r="F237" s="110"/>
      <c r="G237" s="77"/>
      <c r="H237" s="77"/>
      <c r="I237" s="77"/>
      <c r="J237" s="77"/>
      <c r="K237" s="77"/>
      <c r="L237" s="77"/>
      <c r="M237" s="77"/>
      <c r="N237" s="77"/>
      <c r="O237" s="77"/>
      <c r="P237" s="77"/>
      <c r="Q237" s="77"/>
      <c r="R237" s="77"/>
      <c r="S237" s="77"/>
      <c r="T237" s="77"/>
      <c r="U237" s="77"/>
      <c r="V237" s="77"/>
      <c r="W237" s="77"/>
      <c r="X237" s="77"/>
      <c r="Y237" s="77"/>
      <c r="Z237" s="77"/>
    </row>
    <row r="238" spans="1:26" ht="16.5" customHeight="1" x14ac:dyDescent="0.3">
      <c r="A238" s="77"/>
      <c r="B238" s="77"/>
      <c r="C238" s="78"/>
      <c r="D238" s="78"/>
      <c r="E238" s="110"/>
      <c r="F238" s="110"/>
      <c r="G238" s="77"/>
      <c r="H238" s="77"/>
      <c r="I238" s="77"/>
      <c r="J238" s="77"/>
      <c r="K238" s="77"/>
      <c r="L238" s="77"/>
      <c r="M238" s="77"/>
      <c r="N238" s="77"/>
      <c r="O238" s="77"/>
      <c r="P238" s="77"/>
      <c r="Q238" s="77"/>
      <c r="R238" s="77"/>
      <c r="S238" s="77"/>
      <c r="T238" s="77"/>
      <c r="U238" s="77"/>
      <c r="V238" s="77"/>
      <c r="W238" s="77"/>
      <c r="X238" s="77"/>
      <c r="Y238" s="77"/>
      <c r="Z238" s="77"/>
    </row>
    <row r="239" spans="1:26" ht="16.5" customHeight="1" x14ac:dyDescent="0.3">
      <c r="A239" s="77"/>
      <c r="B239" s="77"/>
      <c r="C239" s="78"/>
      <c r="D239" s="78"/>
      <c r="E239" s="110"/>
      <c r="F239" s="110"/>
      <c r="G239" s="77"/>
      <c r="H239" s="77"/>
      <c r="I239" s="77"/>
      <c r="J239" s="77"/>
      <c r="K239" s="77"/>
      <c r="L239" s="77"/>
      <c r="M239" s="77"/>
      <c r="N239" s="77"/>
      <c r="O239" s="77"/>
      <c r="P239" s="77"/>
      <c r="Q239" s="77"/>
      <c r="R239" s="77"/>
      <c r="S239" s="77"/>
      <c r="T239" s="77"/>
      <c r="U239" s="77"/>
      <c r="V239" s="77"/>
      <c r="W239" s="77"/>
      <c r="X239" s="77"/>
      <c r="Y239" s="77"/>
      <c r="Z239" s="77"/>
    </row>
    <row r="240" spans="1:26" ht="16.5" customHeight="1" x14ac:dyDescent="0.3">
      <c r="A240" s="77"/>
      <c r="B240" s="77"/>
      <c r="C240" s="78"/>
      <c r="D240" s="78"/>
      <c r="E240" s="110"/>
      <c r="F240" s="110"/>
      <c r="G240" s="77"/>
      <c r="H240" s="77"/>
      <c r="I240" s="77"/>
      <c r="J240" s="77"/>
      <c r="K240" s="77"/>
      <c r="L240" s="77"/>
      <c r="M240" s="77"/>
      <c r="N240" s="77"/>
      <c r="O240" s="77"/>
      <c r="P240" s="77"/>
      <c r="Q240" s="77"/>
      <c r="R240" s="77"/>
      <c r="S240" s="77"/>
      <c r="T240" s="77"/>
      <c r="U240" s="77"/>
      <c r="V240" s="77"/>
      <c r="W240" s="77"/>
      <c r="X240" s="77"/>
      <c r="Y240" s="77"/>
      <c r="Z240" s="77"/>
    </row>
    <row r="241" spans="1:26" ht="16.5" customHeight="1" x14ac:dyDescent="0.3">
      <c r="A241" s="77"/>
      <c r="B241" s="77"/>
      <c r="C241" s="78"/>
      <c r="D241" s="78"/>
      <c r="E241" s="110"/>
      <c r="F241" s="110"/>
      <c r="G241" s="77"/>
      <c r="H241" s="77"/>
      <c r="I241" s="77"/>
      <c r="J241" s="77"/>
      <c r="K241" s="77"/>
      <c r="L241" s="77"/>
      <c r="M241" s="77"/>
      <c r="N241" s="77"/>
      <c r="O241" s="77"/>
      <c r="P241" s="77"/>
      <c r="Q241" s="77"/>
      <c r="R241" s="77"/>
      <c r="S241" s="77"/>
      <c r="T241" s="77"/>
      <c r="U241" s="77"/>
      <c r="V241" s="77"/>
      <c r="W241" s="77"/>
      <c r="X241" s="77"/>
      <c r="Y241" s="77"/>
      <c r="Z241" s="77"/>
    </row>
    <row r="242" spans="1:26" ht="16.5" customHeight="1" x14ac:dyDescent="0.3">
      <c r="A242" s="77"/>
      <c r="B242" s="77"/>
      <c r="C242" s="78"/>
      <c r="D242" s="78"/>
      <c r="E242" s="110"/>
      <c r="F242" s="110"/>
      <c r="G242" s="77"/>
      <c r="H242" s="77"/>
      <c r="I242" s="77"/>
      <c r="J242" s="77"/>
      <c r="K242" s="77"/>
      <c r="L242" s="77"/>
      <c r="M242" s="77"/>
      <c r="N242" s="77"/>
      <c r="O242" s="77"/>
      <c r="P242" s="77"/>
      <c r="Q242" s="77"/>
      <c r="R242" s="77"/>
      <c r="S242" s="77"/>
      <c r="T242" s="77"/>
      <c r="U242" s="77"/>
      <c r="V242" s="77"/>
      <c r="W242" s="77"/>
      <c r="X242" s="77"/>
      <c r="Y242" s="77"/>
      <c r="Z242" s="77"/>
    </row>
    <row r="243" spans="1:26" ht="16.5" customHeight="1" x14ac:dyDescent="0.3">
      <c r="A243" s="77"/>
      <c r="B243" s="77"/>
      <c r="C243" s="78"/>
      <c r="D243" s="78"/>
      <c r="E243" s="110"/>
      <c r="F243" s="110"/>
      <c r="G243" s="77"/>
      <c r="H243" s="77"/>
      <c r="I243" s="77"/>
      <c r="J243" s="77"/>
      <c r="K243" s="77"/>
      <c r="L243" s="77"/>
      <c r="M243" s="77"/>
      <c r="N243" s="77"/>
      <c r="O243" s="77"/>
      <c r="P243" s="77"/>
      <c r="Q243" s="77"/>
      <c r="R243" s="77"/>
      <c r="S243" s="77"/>
      <c r="T243" s="77"/>
      <c r="U243" s="77"/>
      <c r="V243" s="77"/>
      <c r="W243" s="77"/>
      <c r="X243" s="77"/>
      <c r="Y243" s="77"/>
      <c r="Z243" s="77"/>
    </row>
    <row r="244" spans="1:26" ht="16.5" customHeight="1" x14ac:dyDescent="0.3">
      <c r="A244" s="77"/>
      <c r="B244" s="77"/>
      <c r="C244" s="78"/>
      <c r="D244" s="78"/>
      <c r="E244" s="110"/>
      <c r="F244" s="110"/>
      <c r="G244" s="77"/>
      <c r="H244" s="77"/>
      <c r="I244" s="77"/>
      <c r="J244" s="77"/>
      <c r="K244" s="77"/>
      <c r="L244" s="77"/>
      <c r="M244" s="77"/>
      <c r="N244" s="77"/>
      <c r="O244" s="77"/>
      <c r="P244" s="77"/>
      <c r="Q244" s="77"/>
      <c r="R244" s="77"/>
      <c r="S244" s="77"/>
      <c r="T244" s="77"/>
      <c r="U244" s="77"/>
      <c r="V244" s="77"/>
      <c r="W244" s="77"/>
      <c r="X244" s="77"/>
      <c r="Y244" s="77"/>
      <c r="Z244" s="77"/>
    </row>
    <row r="245" spans="1:26" ht="16.5" customHeight="1" x14ac:dyDescent="0.3">
      <c r="A245" s="77"/>
      <c r="B245" s="77"/>
      <c r="C245" s="78"/>
      <c r="D245" s="78"/>
      <c r="E245" s="110"/>
      <c r="F245" s="110"/>
      <c r="G245" s="77"/>
      <c r="H245" s="77"/>
      <c r="I245" s="77"/>
      <c r="J245" s="77"/>
      <c r="K245" s="77"/>
      <c r="L245" s="77"/>
      <c r="M245" s="77"/>
      <c r="N245" s="77"/>
      <c r="O245" s="77"/>
      <c r="P245" s="77"/>
      <c r="Q245" s="77"/>
      <c r="R245" s="77"/>
      <c r="S245" s="77"/>
      <c r="T245" s="77"/>
      <c r="U245" s="77"/>
      <c r="V245" s="77"/>
      <c r="W245" s="77"/>
      <c r="X245" s="77"/>
      <c r="Y245" s="77"/>
      <c r="Z245" s="77"/>
    </row>
    <row r="246" spans="1:26" ht="16.5" customHeight="1" x14ac:dyDescent="0.3">
      <c r="A246" s="77"/>
      <c r="B246" s="77"/>
      <c r="C246" s="78"/>
      <c r="D246" s="78"/>
      <c r="E246" s="110"/>
      <c r="F246" s="110"/>
      <c r="G246" s="77"/>
      <c r="H246" s="77"/>
      <c r="I246" s="77"/>
      <c r="J246" s="77"/>
      <c r="K246" s="77"/>
      <c r="L246" s="77"/>
      <c r="M246" s="77"/>
      <c r="N246" s="77"/>
      <c r="O246" s="77"/>
      <c r="P246" s="77"/>
      <c r="Q246" s="77"/>
      <c r="R246" s="77"/>
      <c r="S246" s="77"/>
      <c r="T246" s="77"/>
      <c r="U246" s="77"/>
      <c r="V246" s="77"/>
      <c r="W246" s="77"/>
      <c r="X246" s="77"/>
      <c r="Y246" s="77"/>
      <c r="Z246" s="77"/>
    </row>
    <row r="247" spans="1:26" ht="16.5" customHeight="1" x14ac:dyDescent="0.3">
      <c r="A247" s="77"/>
      <c r="B247" s="77"/>
      <c r="C247" s="78"/>
      <c r="D247" s="78"/>
      <c r="E247" s="110"/>
      <c r="F247" s="110"/>
      <c r="G247" s="77"/>
      <c r="H247" s="77"/>
      <c r="I247" s="77"/>
      <c r="J247" s="77"/>
      <c r="K247" s="77"/>
      <c r="L247" s="77"/>
      <c r="M247" s="77"/>
      <c r="N247" s="77"/>
      <c r="O247" s="77"/>
      <c r="P247" s="77"/>
      <c r="Q247" s="77"/>
      <c r="R247" s="77"/>
      <c r="S247" s="77"/>
      <c r="T247" s="77"/>
      <c r="U247" s="77"/>
      <c r="V247" s="77"/>
      <c r="W247" s="77"/>
      <c r="X247" s="77"/>
      <c r="Y247" s="77"/>
      <c r="Z247" s="77"/>
    </row>
    <row r="248" spans="1:26" ht="16.5" customHeight="1" x14ac:dyDescent="0.3">
      <c r="A248" s="77"/>
      <c r="B248" s="77"/>
      <c r="C248" s="78"/>
      <c r="D248" s="78"/>
      <c r="E248" s="110"/>
      <c r="F248" s="110"/>
      <c r="G248" s="77"/>
      <c r="H248" s="77"/>
      <c r="I248" s="77"/>
      <c r="J248" s="77"/>
      <c r="K248" s="77"/>
      <c r="L248" s="77"/>
      <c r="M248" s="77"/>
      <c r="N248" s="77"/>
      <c r="O248" s="77"/>
      <c r="P248" s="77"/>
      <c r="Q248" s="77"/>
      <c r="R248" s="77"/>
      <c r="S248" s="77"/>
      <c r="T248" s="77"/>
      <c r="U248" s="77"/>
      <c r="V248" s="77"/>
      <c r="W248" s="77"/>
      <c r="X248" s="77"/>
      <c r="Y248" s="77"/>
      <c r="Z248" s="77"/>
    </row>
    <row r="249" spans="1:26" ht="16.5" customHeight="1" x14ac:dyDescent="0.3">
      <c r="A249" s="77"/>
      <c r="B249" s="77"/>
      <c r="C249" s="78"/>
      <c r="D249" s="78"/>
      <c r="E249" s="110"/>
      <c r="F249" s="110"/>
      <c r="G249" s="77"/>
      <c r="H249" s="77"/>
      <c r="I249" s="77"/>
      <c r="J249" s="77"/>
      <c r="K249" s="77"/>
      <c r="L249" s="77"/>
      <c r="M249" s="77"/>
      <c r="N249" s="77"/>
      <c r="O249" s="77"/>
      <c r="P249" s="77"/>
      <c r="Q249" s="77"/>
      <c r="R249" s="77"/>
      <c r="S249" s="77"/>
      <c r="T249" s="77"/>
      <c r="U249" s="77"/>
      <c r="V249" s="77"/>
      <c r="W249" s="77"/>
      <c r="X249" s="77"/>
      <c r="Y249" s="77"/>
      <c r="Z249" s="77"/>
    </row>
    <row r="250" spans="1:26" ht="16.5" customHeight="1" x14ac:dyDescent="0.3">
      <c r="A250" s="77"/>
      <c r="B250" s="77"/>
      <c r="C250" s="78"/>
      <c r="D250" s="78"/>
      <c r="E250" s="110"/>
      <c r="F250" s="110"/>
      <c r="G250" s="77"/>
      <c r="H250" s="77"/>
      <c r="I250" s="77"/>
      <c r="J250" s="77"/>
      <c r="K250" s="77"/>
      <c r="L250" s="77"/>
      <c r="M250" s="77"/>
      <c r="N250" s="77"/>
      <c r="O250" s="77"/>
      <c r="P250" s="77"/>
      <c r="Q250" s="77"/>
      <c r="R250" s="77"/>
      <c r="S250" s="77"/>
      <c r="T250" s="77"/>
      <c r="U250" s="77"/>
      <c r="V250" s="77"/>
      <c r="W250" s="77"/>
      <c r="X250" s="77"/>
      <c r="Y250" s="77"/>
      <c r="Z250" s="77"/>
    </row>
    <row r="251" spans="1:26" ht="16.5" customHeight="1" x14ac:dyDescent="0.3">
      <c r="A251" s="77"/>
      <c r="B251" s="77"/>
      <c r="C251" s="78"/>
      <c r="D251" s="78"/>
      <c r="E251" s="110"/>
      <c r="F251" s="110"/>
      <c r="G251" s="77"/>
      <c r="H251" s="77"/>
      <c r="I251" s="77"/>
      <c r="J251" s="77"/>
      <c r="K251" s="77"/>
      <c r="L251" s="77"/>
      <c r="M251" s="77"/>
      <c r="N251" s="77"/>
      <c r="O251" s="77"/>
      <c r="P251" s="77"/>
      <c r="Q251" s="77"/>
      <c r="R251" s="77"/>
      <c r="S251" s="77"/>
      <c r="T251" s="77"/>
      <c r="U251" s="77"/>
      <c r="V251" s="77"/>
      <c r="W251" s="77"/>
      <c r="X251" s="77"/>
      <c r="Y251" s="77"/>
      <c r="Z251" s="77"/>
    </row>
    <row r="252" spans="1:26" ht="16.5" customHeight="1" x14ac:dyDescent="0.3">
      <c r="A252" s="77"/>
      <c r="B252" s="77"/>
      <c r="C252" s="78"/>
      <c r="D252" s="78"/>
      <c r="E252" s="110"/>
      <c r="F252" s="110"/>
      <c r="G252" s="77"/>
      <c r="H252" s="77"/>
      <c r="I252" s="77"/>
      <c r="J252" s="77"/>
      <c r="K252" s="77"/>
      <c r="L252" s="77"/>
      <c r="M252" s="77"/>
      <c r="N252" s="77"/>
      <c r="O252" s="77"/>
      <c r="P252" s="77"/>
      <c r="Q252" s="77"/>
      <c r="R252" s="77"/>
      <c r="S252" s="77"/>
      <c r="T252" s="77"/>
      <c r="U252" s="77"/>
      <c r="V252" s="77"/>
      <c r="W252" s="77"/>
      <c r="X252" s="77"/>
      <c r="Y252" s="77"/>
      <c r="Z252" s="77"/>
    </row>
    <row r="253" spans="1:26" ht="16.5" customHeight="1" x14ac:dyDescent="0.3">
      <c r="A253" s="77"/>
      <c r="B253" s="77"/>
      <c r="C253" s="78"/>
      <c r="D253" s="78"/>
      <c r="E253" s="110"/>
      <c r="F253" s="110"/>
      <c r="G253" s="77"/>
      <c r="H253" s="77"/>
      <c r="I253" s="77"/>
      <c r="J253" s="77"/>
      <c r="K253" s="77"/>
      <c r="L253" s="77"/>
      <c r="M253" s="77"/>
      <c r="N253" s="77"/>
      <c r="O253" s="77"/>
      <c r="P253" s="77"/>
      <c r="Q253" s="77"/>
      <c r="R253" s="77"/>
      <c r="S253" s="77"/>
      <c r="T253" s="77"/>
      <c r="U253" s="77"/>
      <c r="V253" s="77"/>
      <c r="W253" s="77"/>
      <c r="X253" s="77"/>
      <c r="Y253" s="77"/>
      <c r="Z253" s="77"/>
    </row>
    <row r="254" spans="1:26" ht="16.5" customHeight="1" x14ac:dyDescent="0.3">
      <c r="A254" s="77"/>
      <c r="B254" s="77"/>
      <c r="C254" s="78"/>
      <c r="D254" s="78"/>
      <c r="E254" s="110"/>
      <c r="F254" s="110"/>
      <c r="G254" s="77"/>
      <c r="H254" s="77"/>
      <c r="I254" s="77"/>
      <c r="J254" s="77"/>
      <c r="K254" s="77"/>
      <c r="L254" s="77"/>
      <c r="M254" s="77"/>
      <c r="N254" s="77"/>
      <c r="O254" s="77"/>
      <c r="P254" s="77"/>
      <c r="Q254" s="77"/>
      <c r="R254" s="77"/>
      <c r="S254" s="77"/>
      <c r="T254" s="77"/>
      <c r="U254" s="77"/>
      <c r="V254" s="77"/>
      <c r="W254" s="77"/>
      <c r="X254" s="77"/>
      <c r="Y254" s="77"/>
      <c r="Z254" s="77"/>
    </row>
    <row r="255" spans="1:26" ht="16.5" customHeight="1" x14ac:dyDescent="0.3">
      <c r="A255" s="77"/>
      <c r="B255" s="77"/>
      <c r="C255" s="78"/>
      <c r="D255" s="78"/>
      <c r="E255" s="110"/>
      <c r="F255" s="110"/>
      <c r="G255" s="77"/>
      <c r="H255" s="77"/>
      <c r="I255" s="77"/>
      <c r="J255" s="77"/>
      <c r="K255" s="77"/>
      <c r="L255" s="77"/>
      <c r="M255" s="77"/>
      <c r="N255" s="77"/>
      <c r="O255" s="77"/>
      <c r="P255" s="77"/>
      <c r="Q255" s="77"/>
      <c r="R255" s="77"/>
      <c r="S255" s="77"/>
      <c r="T255" s="77"/>
      <c r="U255" s="77"/>
      <c r="V255" s="77"/>
      <c r="W255" s="77"/>
      <c r="X255" s="77"/>
      <c r="Y255" s="77"/>
      <c r="Z255" s="77"/>
    </row>
    <row r="256" spans="1:26" ht="16.5" customHeight="1" x14ac:dyDescent="0.3">
      <c r="A256" s="77"/>
      <c r="B256" s="77"/>
      <c r="C256" s="78"/>
      <c r="D256" s="78"/>
      <c r="E256" s="110"/>
      <c r="F256" s="110"/>
      <c r="G256" s="77"/>
      <c r="H256" s="77"/>
      <c r="I256" s="77"/>
      <c r="J256" s="77"/>
      <c r="K256" s="77"/>
      <c r="L256" s="77"/>
      <c r="M256" s="77"/>
      <c r="N256" s="77"/>
      <c r="O256" s="77"/>
      <c r="P256" s="77"/>
      <c r="Q256" s="77"/>
      <c r="R256" s="77"/>
      <c r="S256" s="77"/>
      <c r="T256" s="77"/>
      <c r="U256" s="77"/>
      <c r="V256" s="77"/>
      <c r="W256" s="77"/>
      <c r="X256" s="77"/>
      <c r="Y256" s="77"/>
      <c r="Z256" s="77"/>
    </row>
    <row r="257" spans="1:26" ht="16.5" customHeight="1" x14ac:dyDescent="0.3">
      <c r="A257" s="77"/>
      <c r="B257" s="77"/>
      <c r="C257" s="78"/>
      <c r="D257" s="78"/>
      <c r="E257" s="110"/>
      <c r="F257" s="110"/>
      <c r="G257" s="77"/>
      <c r="H257" s="77"/>
      <c r="I257" s="77"/>
      <c r="J257" s="77"/>
      <c r="K257" s="77"/>
      <c r="L257" s="77"/>
      <c r="M257" s="77"/>
      <c r="N257" s="77"/>
      <c r="O257" s="77"/>
      <c r="P257" s="77"/>
      <c r="Q257" s="77"/>
      <c r="R257" s="77"/>
      <c r="S257" s="77"/>
      <c r="T257" s="77"/>
      <c r="U257" s="77"/>
      <c r="V257" s="77"/>
      <c r="W257" s="77"/>
      <c r="X257" s="77"/>
      <c r="Y257" s="77"/>
      <c r="Z257" s="77"/>
    </row>
    <row r="258" spans="1:26" ht="16.5" customHeight="1" x14ac:dyDescent="0.3">
      <c r="A258" s="77"/>
      <c r="B258" s="77"/>
      <c r="C258" s="78"/>
      <c r="D258" s="78"/>
      <c r="E258" s="110"/>
      <c r="F258" s="110"/>
      <c r="G258" s="77"/>
      <c r="H258" s="77"/>
      <c r="I258" s="77"/>
      <c r="J258" s="77"/>
      <c r="K258" s="77"/>
      <c r="L258" s="77"/>
      <c r="M258" s="77"/>
      <c r="N258" s="77"/>
      <c r="O258" s="77"/>
      <c r="P258" s="77"/>
      <c r="Q258" s="77"/>
      <c r="R258" s="77"/>
      <c r="S258" s="77"/>
      <c r="T258" s="77"/>
      <c r="U258" s="77"/>
      <c r="V258" s="77"/>
      <c r="W258" s="77"/>
      <c r="X258" s="77"/>
      <c r="Y258" s="77"/>
      <c r="Z258" s="77"/>
    </row>
    <row r="259" spans="1:26" ht="16.5" customHeight="1" x14ac:dyDescent="0.3">
      <c r="A259" s="77"/>
      <c r="B259" s="77"/>
      <c r="C259" s="78"/>
      <c r="D259" s="78"/>
      <c r="E259" s="110"/>
      <c r="F259" s="110"/>
      <c r="G259" s="77"/>
      <c r="H259" s="77"/>
      <c r="I259" s="77"/>
      <c r="J259" s="77"/>
      <c r="K259" s="77"/>
      <c r="L259" s="77"/>
      <c r="M259" s="77"/>
      <c r="N259" s="77"/>
      <c r="O259" s="77"/>
      <c r="P259" s="77"/>
      <c r="Q259" s="77"/>
      <c r="R259" s="77"/>
      <c r="S259" s="77"/>
      <c r="T259" s="77"/>
      <c r="U259" s="77"/>
      <c r="V259" s="77"/>
      <c r="W259" s="77"/>
      <c r="X259" s="77"/>
      <c r="Y259" s="77"/>
      <c r="Z259" s="77"/>
    </row>
    <row r="260" spans="1:26" ht="16.5" customHeight="1" x14ac:dyDescent="0.3">
      <c r="A260" s="77"/>
      <c r="B260" s="77"/>
      <c r="C260" s="78"/>
      <c r="D260" s="78"/>
      <c r="E260" s="110"/>
      <c r="F260" s="110"/>
      <c r="G260" s="77"/>
      <c r="H260" s="77"/>
      <c r="I260" s="77"/>
      <c r="J260" s="77"/>
      <c r="K260" s="77"/>
      <c r="L260" s="77"/>
      <c r="M260" s="77"/>
      <c r="N260" s="77"/>
      <c r="O260" s="77"/>
      <c r="P260" s="77"/>
      <c r="Q260" s="77"/>
      <c r="R260" s="77"/>
      <c r="S260" s="77"/>
      <c r="T260" s="77"/>
      <c r="U260" s="77"/>
      <c r="V260" s="77"/>
      <c r="W260" s="77"/>
      <c r="X260" s="77"/>
      <c r="Y260" s="77"/>
      <c r="Z260" s="77"/>
    </row>
    <row r="261" spans="1:26" ht="16.5" customHeight="1" x14ac:dyDescent="0.3">
      <c r="A261" s="77"/>
      <c r="B261" s="77"/>
      <c r="C261" s="78"/>
      <c r="D261" s="78"/>
      <c r="E261" s="110"/>
      <c r="F261" s="110"/>
      <c r="G261" s="77"/>
      <c r="H261" s="77"/>
      <c r="I261" s="77"/>
      <c r="J261" s="77"/>
      <c r="K261" s="77"/>
      <c r="L261" s="77"/>
      <c r="M261" s="77"/>
      <c r="N261" s="77"/>
      <c r="O261" s="77"/>
      <c r="P261" s="77"/>
      <c r="Q261" s="77"/>
      <c r="R261" s="77"/>
      <c r="S261" s="77"/>
      <c r="T261" s="77"/>
      <c r="U261" s="77"/>
      <c r="V261" s="77"/>
      <c r="W261" s="77"/>
      <c r="X261" s="77"/>
      <c r="Y261" s="77"/>
      <c r="Z261" s="77"/>
    </row>
    <row r="262" spans="1:26" ht="16.5" customHeight="1" x14ac:dyDescent="0.3">
      <c r="A262" s="77"/>
      <c r="B262" s="77"/>
      <c r="C262" s="78"/>
      <c r="D262" s="78"/>
      <c r="E262" s="110"/>
      <c r="F262" s="110"/>
      <c r="G262" s="77"/>
      <c r="H262" s="77"/>
      <c r="I262" s="77"/>
      <c r="J262" s="77"/>
      <c r="K262" s="77"/>
      <c r="L262" s="77"/>
      <c r="M262" s="77"/>
      <c r="N262" s="77"/>
      <c r="O262" s="77"/>
      <c r="P262" s="77"/>
      <c r="Q262" s="77"/>
      <c r="R262" s="77"/>
      <c r="S262" s="77"/>
      <c r="T262" s="77"/>
      <c r="U262" s="77"/>
      <c r="V262" s="77"/>
      <c r="W262" s="77"/>
      <c r="X262" s="77"/>
      <c r="Y262" s="77"/>
      <c r="Z262" s="77"/>
    </row>
    <row r="263" spans="1:26" ht="16.5" customHeight="1" x14ac:dyDescent="0.3">
      <c r="A263" s="77"/>
      <c r="B263" s="77"/>
      <c r="C263" s="78"/>
      <c r="D263" s="78"/>
      <c r="E263" s="110"/>
      <c r="F263" s="110"/>
      <c r="G263" s="77"/>
      <c r="H263" s="77"/>
      <c r="I263" s="77"/>
      <c r="J263" s="77"/>
      <c r="K263" s="77"/>
      <c r="L263" s="77"/>
      <c r="M263" s="77"/>
      <c r="N263" s="77"/>
      <c r="O263" s="77"/>
      <c r="P263" s="77"/>
      <c r="Q263" s="77"/>
      <c r="R263" s="77"/>
      <c r="S263" s="77"/>
      <c r="T263" s="77"/>
      <c r="U263" s="77"/>
      <c r="V263" s="77"/>
      <c r="W263" s="77"/>
      <c r="X263" s="77"/>
      <c r="Y263" s="77"/>
      <c r="Z263" s="77"/>
    </row>
    <row r="264" spans="1:26" ht="16.5" customHeight="1" x14ac:dyDescent="0.3">
      <c r="A264" s="77"/>
      <c r="B264" s="77"/>
      <c r="C264" s="78"/>
      <c r="D264" s="78"/>
      <c r="E264" s="110"/>
      <c r="F264" s="110"/>
      <c r="G264" s="77"/>
      <c r="H264" s="77"/>
      <c r="I264" s="77"/>
      <c r="J264" s="77"/>
      <c r="K264" s="77"/>
      <c r="L264" s="77"/>
      <c r="M264" s="77"/>
      <c r="N264" s="77"/>
      <c r="O264" s="77"/>
      <c r="P264" s="77"/>
      <c r="Q264" s="77"/>
      <c r="R264" s="77"/>
      <c r="S264" s="77"/>
      <c r="T264" s="77"/>
      <c r="U264" s="77"/>
      <c r="V264" s="77"/>
      <c r="W264" s="77"/>
      <c r="X264" s="77"/>
      <c r="Y264" s="77"/>
      <c r="Z264" s="77"/>
    </row>
    <row r="265" spans="1:26" ht="16.5" customHeight="1" x14ac:dyDescent="0.3">
      <c r="A265" s="77"/>
      <c r="B265" s="77"/>
      <c r="C265" s="78"/>
      <c r="D265" s="78"/>
      <c r="E265" s="110"/>
      <c r="F265" s="110"/>
      <c r="G265" s="77"/>
      <c r="H265" s="77"/>
      <c r="I265" s="77"/>
      <c r="J265" s="77"/>
      <c r="K265" s="77"/>
      <c r="L265" s="77"/>
      <c r="M265" s="77"/>
      <c r="N265" s="77"/>
      <c r="O265" s="77"/>
      <c r="P265" s="77"/>
      <c r="Q265" s="77"/>
      <c r="R265" s="77"/>
      <c r="S265" s="77"/>
      <c r="T265" s="77"/>
      <c r="U265" s="77"/>
      <c r="V265" s="77"/>
      <c r="W265" s="77"/>
      <c r="X265" s="77"/>
      <c r="Y265" s="77"/>
      <c r="Z265" s="77"/>
    </row>
    <row r="266" spans="1:26" ht="16.5" customHeight="1" x14ac:dyDescent="0.3">
      <c r="A266" s="77"/>
      <c r="B266" s="77"/>
      <c r="C266" s="78"/>
      <c r="D266" s="78"/>
      <c r="E266" s="110"/>
      <c r="F266" s="110"/>
      <c r="G266" s="77"/>
      <c r="H266" s="77"/>
      <c r="I266" s="77"/>
      <c r="J266" s="77"/>
      <c r="K266" s="77"/>
      <c r="L266" s="77"/>
      <c r="M266" s="77"/>
      <c r="N266" s="77"/>
      <c r="O266" s="77"/>
      <c r="P266" s="77"/>
      <c r="Q266" s="77"/>
      <c r="R266" s="77"/>
      <c r="S266" s="77"/>
      <c r="T266" s="77"/>
      <c r="U266" s="77"/>
      <c r="V266" s="77"/>
      <c r="W266" s="77"/>
      <c r="X266" s="77"/>
      <c r="Y266" s="77"/>
      <c r="Z266" s="77"/>
    </row>
    <row r="267" spans="1:26" ht="16.5" customHeight="1" x14ac:dyDescent="0.3">
      <c r="A267" s="77"/>
      <c r="B267" s="77"/>
      <c r="C267" s="78"/>
      <c r="D267" s="78"/>
      <c r="E267" s="110"/>
      <c r="F267" s="110"/>
      <c r="G267" s="77"/>
      <c r="H267" s="77"/>
      <c r="I267" s="77"/>
      <c r="J267" s="77"/>
      <c r="K267" s="77"/>
      <c r="L267" s="77"/>
      <c r="M267" s="77"/>
      <c r="N267" s="77"/>
      <c r="O267" s="77"/>
      <c r="P267" s="77"/>
      <c r="Q267" s="77"/>
      <c r="R267" s="77"/>
      <c r="S267" s="77"/>
      <c r="T267" s="77"/>
      <c r="U267" s="77"/>
      <c r="V267" s="77"/>
      <c r="W267" s="77"/>
      <c r="X267" s="77"/>
      <c r="Y267" s="77"/>
      <c r="Z267" s="77"/>
    </row>
    <row r="268" spans="1:26" ht="16.5" customHeight="1" x14ac:dyDescent="0.3">
      <c r="A268" s="77"/>
      <c r="B268" s="77"/>
      <c r="C268" s="78"/>
      <c r="D268" s="78"/>
      <c r="E268" s="110"/>
      <c r="F268" s="110"/>
      <c r="G268" s="77"/>
      <c r="H268" s="77"/>
      <c r="I268" s="77"/>
      <c r="J268" s="77"/>
      <c r="K268" s="77"/>
      <c r="L268" s="77"/>
      <c r="M268" s="77"/>
      <c r="N268" s="77"/>
      <c r="O268" s="77"/>
      <c r="P268" s="77"/>
      <c r="Q268" s="77"/>
      <c r="R268" s="77"/>
      <c r="S268" s="77"/>
      <c r="T268" s="77"/>
      <c r="U268" s="77"/>
      <c r="V268" s="77"/>
      <c r="W268" s="77"/>
      <c r="X268" s="77"/>
      <c r="Y268" s="77"/>
      <c r="Z268" s="77"/>
    </row>
    <row r="269" spans="1:26" ht="16.5" customHeight="1" x14ac:dyDescent="0.3">
      <c r="A269" s="77"/>
      <c r="B269" s="77"/>
      <c r="C269" s="78"/>
      <c r="D269" s="78"/>
      <c r="E269" s="110"/>
      <c r="F269" s="110"/>
      <c r="G269" s="77"/>
      <c r="H269" s="77"/>
      <c r="I269" s="77"/>
      <c r="J269" s="77"/>
      <c r="K269" s="77"/>
      <c r="L269" s="77"/>
      <c r="M269" s="77"/>
      <c r="N269" s="77"/>
      <c r="O269" s="77"/>
      <c r="P269" s="77"/>
      <c r="Q269" s="77"/>
      <c r="R269" s="77"/>
      <c r="S269" s="77"/>
      <c r="T269" s="77"/>
      <c r="U269" s="77"/>
      <c r="V269" s="77"/>
      <c r="W269" s="77"/>
      <c r="X269" s="77"/>
      <c r="Y269" s="77"/>
      <c r="Z269" s="77"/>
    </row>
    <row r="270" spans="1:26" ht="16.5" customHeight="1" x14ac:dyDescent="0.3">
      <c r="A270" s="77"/>
      <c r="B270" s="77"/>
      <c r="C270" s="78"/>
      <c r="D270" s="78"/>
      <c r="E270" s="110"/>
      <c r="F270" s="110"/>
      <c r="G270" s="77"/>
      <c r="H270" s="77"/>
      <c r="I270" s="77"/>
      <c r="J270" s="77"/>
      <c r="K270" s="77"/>
      <c r="L270" s="77"/>
      <c r="M270" s="77"/>
      <c r="N270" s="77"/>
      <c r="O270" s="77"/>
      <c r="P270" s="77"/>
      <c r="Q270" s="77"/>
      <c r="R270" s="77"/>
      <c r="S270" s="77"/>
      <c r="T270" s="77"/>
      <c r="U270" s="77"/>
      <c r="V270" s="77"/>
      <c r="W270" s="77"/>
      <c r="X270" s="77"/>
      <c r="Y270" s="77"/>
      <c r="Z270" s="77"/>
    </row>
    <row r="271" spans="1:26" ht="16.5" customHeight="1" x14ac:dyDescent="0.3">
      <c r="A271" s="77"/>
      <c r="B271" s="77"/>
      <c r="C271" s="78"/>
      <c r="D271" s="78"/>
      <c r="E271" s="110"/>
      <c r="F271" s="110"/>
      <c r="G271" s="77"/>
      <c r="H271" s="77"/>
      <c r="I271" s="77"/>
      <c r="J271" s="77"/>
      <c r="K271" s="77"/>
      <c r="L271" s="77"/>
      <c r="M271" s="77"/>
      <c r="N271" s="77"/>
      <c r="O271" s="77"/>
      <c r="P271" s="77"/>
      <c r="Q271" s="77"/>
      <c r="R271" s="77"/>
      <c r="S271" s="77"/>
      <c r="T271" s="77"/>
      <c r="U271" s="77"/>
      <c r="V271" s="77"/>
      <c r="W271" s="77"/>
      <c r="X271" s="77"/>
      <c r="Y271" s="77"/>
      <c r="Z271" s="77"/>
    </row>
    <row r="272" spans="1:26" ht="16.5" customHeight="1" x14ac:dyDescent="0.3">
      <c r="A272" s="77"/>
      <c r="B272" s="77"/>
      <c r="C272" s="78"/>
      <c r="D272" s="78"/>
      <c r="E272" s="110"/>
      <c r="F272" s="110"/>
      <c r="G272" s="77"/>
      <c r="H272" s="77"/>
      <c r="I272" s="77"/>
      <c r="J272" s="77"/>
      <c r="K272" s="77"/>
      <c r="L272" s="77"/>
      <c r="M272" s="77"/>
      <c r="N272" s="77"/>
      <c r="O272" s="77"/>
      <c r="P272" s="77"/>
      <c r="Q272" s="77"/>
      <c r="R272" s="77"/>
      <c r="S272" s="77"/>
      <c r="T272" s="77"/>
      <c r="U272" s="77"/>
      <c r="V272" s="77"/>
      <c r="W272" s="77"/>
      <c r="X272" s="77"/>
      <c r="Y272" s="77"/>
      <c r="Z272" s="77"/>
    </row>
    <row r="273" spans="1:26" ht="16.5" customHeight="1" x14ac:dyDescent="0.3">
      <c r="A273" s="77"/>
      <c r="B273" s="77"/>
      <c r="C273" s="78"/>
      <c r="D273" s="78"/>
      <c r="E273" s="110"/>
      <c r="F273" s="110"/>
      <c r="G273" s="77"/>
      <c r="H273" s="77"/>
      <c r="I273" s="77"/>
      <c r="J273" s="77"/>
      <c r="K273" s="77"/>
      <c r="L273" s="77"/>
      <c r="M273" s="77"/>
      <c r="N273" s="77"/>
      <c r="O273" s="77"/>
      <c r="P273" s="77"/>
      <c r="Q273" s="77"/>
      <c r="R273" s="77"/>
      <c r="S273" s="77"/>
      <c r="T273" s="77"/>
      <c r="U273" s="77"/>
      <c r="V273" s="77"/>
      <c r="W273" s="77"/>
      <c r="X273" s="77"/>
      <c r="Y273" s="77"/>
      <c r="Z273" s="77"/>
    </row>
    <row r="274" spans="1:26" ht="16.5" customHeight="1" x14ac:dyDescent="0.3">
      <c r="A274" s="77"/>
      <c r="B274" s="77"/>
      <c r="C274" s="78"/>
      <c r="D274" s="78"/>
      <c r="E274" s="110"/>
      <c r="F274" s="110"/>
      <c r="G274" s="77"/>
      <c r="H274" s="77"/>
      <c r="I274" s="77"/>
      <c r="J274" s="77"/>
      <c r="K274" s="77"/>
      <c r="L274" s="77"/>
      <c r="M274" s="77"/>
      <c r="N274" s="77"/>
      <c r="O274" s="77"/>
      <c r="P274" s="77"/>
      <c r="Q274" s="77"/>
      <c r="R274" s="77"/>
      <c r="S274" s="77"/>
      <c r="T274" s="77"/>
      <c r="U274" s="77"/>
      <c r="V274" s="77"/>
      <c r="W274" s="77"/>
      <c r="X274" s="77"/>
      <c r="Y274" s="77"/>
      <c r="Z274" s="77"/>
    </row>
    <row r="275" spans="1:26" ht="16.5" customHeight="1" x14ac:dyDescent="0.3">
      <c r="A275" s="77"/>
      <c r="B275" s="77"/>
      <c r="C275" s="78"/>
      <c r="D275" s="78"/>
      <c r="E275" s="110"/>
      <c r="F275" s="110"/>
      <c r="G275" s="77"/>
      <c r="H275" s="77"/>
      <c r="I275" s="77"/>
      <c r="J275" s="77"/>
      <c r="K275" s="77"/>
      <c r="L275" s="77"/>
      <c r="M275" s="77"/>
      <c r="N275" s="77"/>
      <c r="O275" s="77"/>
      <c r="P275" s="77"/>
      <c r="Q275" s="77"/>
      <c r="R275" s="77"/>
      <c r="S275" s="77"/>
      <c r="T275" s="77"/>
      <c r="U275" s="77"/>
      <c r="V275" s="77"/>
      <c r="W275" s="77"/>
      <c r="X275" s="77"/>
      <c r="Y275" s="77"/>
      <c r="Z275" s="77"/>
    </row>
    <row r="276" spans="1:26" ht="16.5" customHeight="1" x14ac:dyDescent="0.3">
      <c r="A276" s="77"/>
      <c r="B276" s="77"/>
      <c r="C276" s="78"/>
      <c r="D276" s="78"/>
      <c r="E276" s="110"/>
      <c r="F276" s="110"/>
      <c r="G276" s="77"/>
      <c r="H276" s="77"/>
      <c r="I276" s="77"/>
      <c r="J276" s="77"/>
      <c r="K276" s="77"/>
      <c r="L276" s="77"/>
      <c r="M276" s="77"/>
      <c r="N276" s="77"/>
      <c r="O276" s="77"/>
      <c r="P276" s="77"/>
      <c r="Q276" s="77"/>
      <c r="R276" s="77"/>
      <c r="S276" s="77"/>
      <c r="T276" s="77"/>
      <c r="U276" s="77"/>
      <c r="V276" s="77"/>
      <c r="W276" s="77"/>
      <c r="X276" s="77"/>
      <c r="Y276" s="77"/>
      <c r="Z276" s="77"/>
    </row>
    <row r="277" spans="1:26" ht="16.5" customHeight="1" x14ac:dyDescent="0.3">
      <c r="A277" s="77"/>
      <c r="B277" s="77"/>
      <c r="C277" s="78"/>
      <c r="D277" s="78"/>
      <c r="E277" s="110"/>
      <c r="F277" s="110"/>
      <c r="G277" s="77"/>
      <c r="H277" s="77"/>
      <c r="I277" s="77"/>
      <c r="J277" s="77"/>
      <c r="K277" s="77"/>
      <c r="L277" s="77"/>
      <c r="M277" s="77"/>
      <c r="N277" s="77"/>
      <c r="O277" s="77"/>
      <c r="P277" s="77"/>
      <c r="Q277" s="77"/>
      <c r="R277" s="77"/>
      <c r="S277" s="77"/>
      <c r="T277" s="77"/>
      <c r="U277" s="77"/>
      <c r="V277" s="77"/>
      <c r="W277" s="77"/>
      <c r="X277" s="77"/>
      <c r="Y277" s="77"/>
      <c r="Z277" s="77"/>
    </row>
    <row r="278" spans="1:26" ht="16.5" customHeight="1" x14ac:dyDescent="0.3">
      <c r="A278" s="77"/>
      <c r="B278" s="77"/>
      <c r="C278" s="78"/>
      <c r="D278" s="78"/>
      <c r="E278" s="110"/>
      <c r="F278" s="110"/>
      <c r="G278" s="77"/>
      <c r="H278" s="77"/>
      <c r="I278" s="77"/>
      <c r="J278" s="77"/>
      <c r="K278" s="77"/>
      <c r="L278" s="77"/>
      <c r="M278" s="77"/>
      <c r="N278" s="77"/>
      <c r="O278" s="77"/>
      <c r="P278" s="77"/>
      <c r="Q278" s="77"/>
      <c r="R278" s="77"/>
      <c r="S278" s="77"/>
      <c r="T278" s="77"/>
      <c r="U278" s="77"/>
      <c r="V278" s="77"/>
      <c r="W278" s="77"/>
      <c r="X278" s="77"/>
      <c r="Y278" s="77"/>
      <c r="Z278" s="77"/>
    </row>
    <row r="279" spans="1:26" ht="16.5" customHeight="1" x14ac:dyDescent="0.3">
      <c r="A279" s="77"/>
      <c r="B279" s="77"/>
      <c r="C279" s="78"/>
      <c r="D279" s="78"/>
      <c r="E279" s="110"/>
      <c r="F279" s="110"/>
      <c r="G279" s="77"/>
      <c r="H279" s="77"/>
      <c r="I279" s="77"/>
      <c r="J279" s="77"/>
      <c r="K279" s="77"/>
      <c r="L279" s="77"/>
      <c r="M279" s="77"/>
      <c r="N279" s="77"/>
      <c r="O279" s="77"/>
      <c r="P279" s="77"/>
      <c r="Q279" s="77"/>
      <c r="R279" s="77"/>
      <c r="S279" s="77"/>
      <c r="T279" s="77"/>
      <c r="U279" s="77"/>
      <c r="V279" s="77"/>
      <c r="W279" s="77"/>
      <c r="X279" s="77"/>
      <c r="Y279" s="77"/>
      <c r="Z279" s="77"/>
    </row>
    <row r="280" spans="1:26" ht="16.5" customHeight="1" x14ac:dyDescent="0.3">
      <c r="A280" s="77"/>
      <c r="B280" s="77"/>
      <c r="C280" s="78"/>
      <c r="D280" s="78"/>
      <c r="E280" s="110"/>
      <c r="F280" s="110"/>
      <c r="G280" s="77"/>
      <c r="H280" s="77"/>
      <c r="I280" s="77"/>
      <c r="J280" s="77"/>
      <c r="K280" s="77"/>
      <c r="L280" s="77"/>
      <c r="M280" s="77"/>
      <c r="N280" s="77"/>
      <c r="O280" s="77"/>
      <c r="P280" s="77"/>
      <c r="Q280" s="77"/>
      <c r="R280" s="77"/>
      <c r="S280" s="77"/>
      <c r="T280" s="77"/>
      <c r="U280" s="77"/>
      <c r="V280" s="77"/>
      <c r="W280" s="77"/>
      <c r="X280" s="77"/>
      <c r="Y280" s="77"/>
      <c r="Z280" s="77"/>
    </row>
    <row r="281" spans="1:26" ht="16.5" customHeight="1" x14ac:dyDescent="0.3">
      <c r="A281" s="77"/>
      <c r="B281" s="77"/>
      <c r="C281" s="78"/>
      <c r="D281" s="78"/>
      <c r="E281" s="110"/>
      <c r="F281" s="110"/>
      <c r="G281" s="77"/>
      <c r="H281" s="77"/>
      <c r="I281" s="77"/>
      <c r="J281" s="77"/>
      <c r="K281" s="77"/>
      <c r="L281" s="77"/>
      <c r="M281" s="77"/>
      <c r="N281" s="77"/>
      <c r="O281" s="77"/>
      <c r="P281" s="77"/>
      <c r="Q281" s="77"/>
      <c r="R281" s="77"/>
      <c r="S281" s="77"/>
      <c r="T281" s="77"/>
      <c r="U281" s="77"/>
      <c r="V281" s="77"/>
      <c r="W281" s="77"/>
      <c r="X281" s="77"/>
      <c r="Y281" s="77"/>
      <c r="Z281" s="77"/>
    </row>
    <row r="282" spans="1:26" ht="16.5" customHeight="1" x14ac:dyDescent="0.3">
      <c r="A282" s="77"/>
      <c r="B282" s="77"/>
      <c r="C282" s="78"/>
      <c r="D282" s="78"/>
      <c r="E282" s="110"/>
      <c r="F282" s="110"/>
      <c r="G282" s="77"/>
      <c r="H282" s="77"/>
      <c r="I282" s="77"/>
      <c r="J282" s="77"/>
      <c r="K282" s="77"/>
      <c r="L282" s="77"/>
      <c r="M282" s="77"/>
      <c r="N282" s="77"/>
      <c r="O282" s="77"/>
      <c r="P282" s="77"/>
      <c r="Q282" s="77"/>
      <c r="R282" s="77"/>
      <c r="S282" s="77"/>
      <c r="T282" s="77"/>
      <c r="U282" s="77"/>
      <c r="V282" s="77"/>
      <c r="W282" s="77"/>
      <c r="X282" s="77"/>
      <c r="Y282" s="77"/>
      <c r="Z282" s="77"/>
    </row>
    <row r="283" spans="1:26" ht="16.5" customHeight="1" x14ac:dyDescent="0.3">
      <c r="A283" s="77"/>
      <c r="B283" s="77"/>
      <c r="C283" s="78"/>
      <c r="D283" s="78"/>
      <c r="E283" s="110"/>
      <c r="F283" s="110"/>
      <c r="G283" s="77"/>
      <c r="H283" s="77"/>
      <c r="I283" s="77"/>
      <c r="J283" s="77"/>
      <c r="K283" s="77"/>
      <c r="L283" s="77"/>
      <c r="M283" s="77"/>
      <c r="N283" s="77"/>
      <c r="O283" s="77"/>
      <c r="P283" s="77"/>
      <c r="Q283" s="77"/>
      <c r="R283" s="77"/>
      <c r="S283" s="77"/>
      <c r="T283" s="77"/>
      <c r="U283" s="77"/>
      <c r="V283" s="77"/>
      <c r="W283" s="77"/>
      <c r="X283" s="77"/>
      <c r="Y283" s="77"/>
      <c r="Z283" s="77"/>
    </row>
    <row r="284" spans="1:26" ht="16.5" customHeight="1" x14ac:dyDescent="0.3">
      <c r="A284" s="77"/>
      <c r="B284" s="77"/>
      <c r="C284" s="78"/>
      <c r="D284" s="78"/>
      <c r="E284" s="110"/>
      <c r="F284" s="110"/>
      <c r="G284" s="77"/>
      <c r="H284" s="77"/>
      <c r="I284" s="77"/>
      <c r="J284" s="77"/>
      <c r="K284" s="77"/>
      <c r="L284" s="77"/>
      <c r="M284" s="77"/>
      <c r="N284" s="77"/>
      <c r="O284" s="77"/>
      <c r="P284" s="77"/>
      <c r="Q284" s="77"/>
      <c r="R284" s="77"/>
      <c r="S284" s="77"/>
      <c r="T284" s="77"/>
      <c r="U284" s="77"/>
      <c r="V284" s="77"/>
      <c r="W284" s="77"/>
      <c r="X284" s="77"/>
      <c r="Y284" s="77"/>
      <c r="Z284" s="77"/>
    </row>
    <row r="285" spans="1:26" ht="16.5" customHeight="1" x14ac:dyDescent="0.3">
      <c r="A285" s="77"/>
      <c r="B285" s="77"/>
      <c r="C285" s="78"/>
      <c r="D285" s="78"/>
      <c r="E285" s="110"/>
      <c r="F285" s="110"/>
      <c r="G285" s="77"/>
      <c r="H285" s="77"/>
      <c r="I285" s="77"/>
      <c r="J285" s="77"/>
      <c r="K285" s="77"/>
      <c r="L285" s="77"/>
      <c r="M285" s="77"/>
      <c r="N285" s="77"/>
      <c r="O285" s="77"/>
      <c r="P285" s="77"/>
      <c r="Q285" s="77"/>
      <c r="R285" s="77"/>
      <c r="S285" s="77"/>
      <c r="T285" s="77"/>
      <c r="U285" s="77"/>
      <c r="V285" s="77"/>
      <c r="W285" s="77"/>
      <c r="X285" s="77"/>
      <c r="Y285" s="77"/>
      <c r="Z285" s="77"/>
    </row>
    <row r="286" spans="1:26" ht="16.5" customHeight="1" x14ac:dyDescent="0.3">
      <c r="A286" s="77"/>
      <c r="B286" s="77"/>
      <c r="C286" s="78"/>
      <c r="D286" s="78"/>
      <c r="E286" s="110"/>
      <c r="F286" s="110"/>
      <c r="G286" s="77"/>
      <c r="H286" s="77"/>
      <c r="I286" s="77"/>
      <c r="J286" s="77"/>
      <c r="K286" s="77"/>
      <c r="L286" s="77"/>
      <c r="M286" s="77"/>
      <c r="N286" s="77"/>
      <c r="O286" s="77"/>
      <c r="P286" s="77"/>
      <c r="Q286" s="77"/>
      <c r="R286" s="77"/>
      <c r="S286" s="77"/>
      <c r="T286" s="77"/>
      <c r="U286" s="77"/>
      <c r="V286" s="77"/>
      <c r="W286" s="77"/>
      <c r="X286" s="77"/>
      <c r="Y286" s="77"/>
      <c r="Z286" s="77"/>
    </row>
    <row r="287" spans="1:26" ht="16.5" customHeight="1" x14ac:dyDescent="0.3">
      <c r="A287" s="77"/>
      <c r="B287" s="77"/>
      <c r="C287" s="78"/>
      <c r="D287" s="78"/>
      <c r="E287" s="110"/>
      <c r="F287" s="110"/>
      <c r="G287" s="77"/>
      <c r="H287" s="77"/>
      <c r="I287" s="77"/>
      <c r="J287" s="77"/>
      <c r="K287" s="77"/>
      <c r="L287" s="77"/>
      <c r="M287" s="77"/>
      <c r="N287" s="77"/>
      <c r="O287" s="77"/>
      <c r="P287" s="77"/>
      <c r="Q287" s="77"/>
      <c r="R287" s="77"/>
      <c r="S287" s="77"/>
      <c r="T287" s="77"/>
      <c r="U287" s="77"/>
      <c r="V287" s="77"/>
      <c r="W287" s="77"/>
      <c r="X287" s="77"/>
      <c r="Y287" s="77"/>
      <c r="Z287" s="77"/>
    </row>
    <row r="288" spans="1:26" ht="16.5" customHeight="1" x14ac:dyDescent="0.3">
      <c r="A288" s="77"/>
      <c r="B288" s="77"/>
      <c r="C288" s="78"/>
      <c r="D288" s="78"/>
      <c r="E288" s="110"/>
      <c r="F288" s="110"/>
      <c r="G288" s="77"/>
      <c r="H288" s="77"/>
      <c r="I288" s="77"/>
      <c r="J288" s="77"/>
      <c r="K288" s="77"/>
      <c r="L288" s="77"/>
      <c r="M288" s="77"/>
      <c r="N288" s="77"/>
      <c r="O288" s="77"/>
      <c r="P288" s="77"/>
      <c r="Q288" s="77"/>
      <c r="R288" s="77"/>
      <c r="S288" s="77"/>
      <c r="T288" s="77"/>
      <c r="U288" s="77"/>
      <c r="V288" s="77"/>
      <c r="W288" s="77"/>
      <c r="X288" s="77"/>
      <c r="Y288" s="77"/>
      <c r="Z288" s="77"/>
    </row>
    <row r="289" spans="1:26" ht="16.5" customHeight="1" x14ac:dyDescent="0.3">
      <c r="A289" s="77"/>
      <c r="B289" s="77"/>
      <c r="C289" s="78"/>
      <c r="D289" s="78"/>
      <c r="E289" s="110"/>
      <c r="F289" s="110"/>
      <c r="G289" s="77"/>
      <c r="H289" s="77"/>
      <c r="I289" s="77"/>
      <c r="J289" s="77"/>
      <c r="K289" s="77"/>
      <c r="L289" s="77"/>
      <c r="M289" s="77"/>
      <c r="N289" s="77"/>
      <c r="O289" s="77"/>
      <c r="P289" s="77"/>
      <c r="Q289" s="77"/>
      <c r="R289" s="77"/>
      <c r="S289" s="77"/>
      <c r="T289" s="77"/>
      <c r="U289" s="77"/>
      <c r="V289" s="77"/>
      <c r="W289" s="77"/>
      <c r="X289" s="77"/>
      <c r="Y289" s="77"/>
      <c r="Z289" s="77"/>
    </row>
    <row r="290" spans="1:26" ht="16.5" customHeight="1" x14ac:dyDescent="0.3">
      <c r="A290" s="77"/>
      <c r="B290" s="77"/>
      <c r="C290" s="78"/>
      <c r="D290" s="78"/>
      <c r="E290" s="110"/>
      <c r="F290" s="110"/>
      <c r="G290" s="77"/>
      <c r="H290" s="77"/>
      <c r="I290" s="77"/>
      <c r="J290" s="77"/>
      <c r="K290" s="77"/>
      <c r="L290" s="77"/>
      <c r="M290" s="77"/>
      <c r="N290" s="77"/>
      <c r="O290" s="77"/>
      <c r="P290" s="77"/>
      <c r="Q290" s="77"/>
      <c r="R290" s="77"/>
      <c r="S290" s="77"/>
      <c r="T290" s="77"/>
      <c r="U290" s="77"/>
      <c r="V290" s="77"/>
      <c r="W290" s="77"/>
      <c r="X290" s="77"/>
      <c r="Y290" s="77"/>
      <c r="Z290" s="77"/>
    </row>
    <row r="291" spans="1:26" ht="16.5" customHeight="1" x14ac:dyDescent="0.3">
      <c r="A291" s="77"/>
      <c r="B291" s="77"/>
      <c r="C291" s="78"/>
      <c r="D291" s="78"/>
      <c r="E291" s="110"/>
      <c r="F291" s="110"/>
      <c r="G291" s="77"/>
      <c r="H291" s="77"/>
      <c r="I291" s="77"/>
      <c r="J291" s="77"/>
      <c r="K291" s="77"/>
      <c r="L291" s="77"/>
      <c r="M291" s="77"/>
      <c r="N291" s="77"/>
      <c r="O291" s="77"/>
      <c r="P291" s="77"/>
      <c r="Q291" s="77"/>
      <c r="R291" s="77"/>
      <c r="S291" s="77"/>
      <c r="T291" s="77"/>
      <c r="U291" s="77"/>
      <c r="V291" s="77"/>
      <c r="W291" s="77"/>
      <c r="X291" s="77"/>
      <c r="Y291" s="77"/>
      <c r="Z291" s="77"/>
    </row>
    <row r="292" spans="1:26" ht="16.5" customHeight="1" x14ac:dyDescent="0.3">
      <c r="A292" s="77"/>
      <c r="B292" s="77"/>
      <c r="C292" s="78"/>
      <c r="D292" s="78"/>
      <c r="E292" s="110"/>
      <c r="F292" s="110"/>
      <c r="G292" s="77"/>
      <c r="H292" s="77"/>
      <c r="I292" s="77"/>
      <c r="J292" s="77"/>
      <c r="K292" s="77"/>
      <c r="L292" s="77"/>
      <c r="M292" s="77"/>
      <c r="N292" s="77"/>
      <c r="O292" s="77"/>
      <c r="P292" s="77"/>
      <c r="Q292" s="77"/>
      <c r="R292" s="77"/>
      <c r="S292" s="77"/>
      <c r="T292" s="77"/>
      <c r="U292" s="77"/>
      <c r="V292" s="77"/>
      <c r="W292" s="77"/>
      <c r="X292" s="77"/>
      <c r="Y292" s="77"/>
      <c r="Z292" s="77"/>
    </row>
    <row r="293" spans="1:26" ht="16.5" customHeight="1" x14ac:dyDescent="0.3">
      <c r="A293" s="77"/>
      <c r="B293" s="77"/>
      <c r="C293" s="78"/>
      <c r="D293" s="78"/>
      <c r="E293" s="110"/>
      <c r="F293" s="110"/>
      <c r="G293" s="77"/>
      <c r="H293" s="77"/>
      <c r="I293" s="77"/>
      <c r="J293" s="77"/>
      <c r="K293" s="77"/>
      <c r="L293" s="77"/>
      <c r="M293" s="77"/>
      <c r="N293" s="77"/>
      <c r="O293" s="77"/>
      <c r="P293" s="77"/>
      <c r="Q293" s="77"/>
      <c r="R293" s="77"/>
      <c r="S293" s="77"/>
      <c r="T293" s="77"/>
      <c r="U293" s="77"/>
      <c r="V293" s="77"/>
      <c r="W293" s="77"/>
      <c r="X293" s="77"/>
      <c r="Y293" s="77"/>
      <c r="Z293" s="77"/>
    </row>
    <row r="294" spans="1:26" ht="16.5" customHeight="1" x14ac:dyDescent="0.3">
      <c r="A294" s="77"/>
      <c r="B294" s="77"/>
      <c r="C294" s="78"/>
      <c r="D294" s="78"/>
      <c r="E294" s="110"/>
      <c r="F294" s="110"/>
      <c r="G294" s="77"/>
      <c r="H294" s="77"/>
      <c r="I294" s="77"/>
      <c r="J294" s="77"/>
      <c r="K294" s="77"/>
      <c r="L294" s="77"/>
      <c r="M294" s="77"/>
      <c r="N294" s="77"/>
      <c r="O294" s="77"/>
      <c r="P294" s="77"/>
      <c r="Q294" s="77"/>
      <c r="R294" s="77"/>
      <c r="S294" s="77"/>
      <c r="T294" s="77"/>
      <c r="U294" s="77"/>
      <c r="V294" s="77"/>
      <c r="W294" s="77"/>
      <c r="X294" s="77"/>
      <c r="Y294" s="77"/>
      <c r="Z294" s="77"/>
    </row>
    <row r="295" spans="1:26" ht="16.5" customHeight="1" x14ac:dyDescent="0.3">
      <c r="A295" s="77"/>
      <c r="B295" s="77"/>
      <c r="C295" s="78"/>
      <c r="D295" s="78"/>
      <c r="E295" s="110"/>
      <c r="F295" s="110"/>
      <c r="G295" s="77"/>
      <c r="H295" s="77"/>
      <c r="I295" s="77"/>
      <c r="J295" s="77"/>
      <c r="K295" s="77"/>
      <c r="L295" s="77"/>
      <c r="M295" s="77"/>
      <c r="N295" s="77"/>
      <c r="O295" s="77"/>
      <c r="P295" s="77"/>
      <c r="Q295" s="77"/>
      <c r="R295" s="77"/>
      <c r="S295" s="77"/>
      <c r="T295" s="77"/>
      <c r="U295" s="77"/>
      <c r="V295" s="77"/>
      <c r="W295" s="77"/>
      <c r="X295" s="77"/>
      <c r="Y295" s="77"/>
      <c r="Z295" s="77"/>
    </row>
    <row r="296" spans="1:26" ht="16.5" customHeight="1" x14ac:dyDescent="0.3">
      <c r="A296" s="77"/>
      <c r="B296" s="77"/>
      <c r="C296" s="78"/>
      <c r="D296" s="78"/>
      <c r="E296" s="110"/>
      <c r="F296" s="110"/>
      <c r="G296" s="77"/>
      <c r="H296" s="77"/>
      <c r="I296" s="77"/>
      <c r="J296" s="77"/>
      <c r="K296" s="77"/>
      <c r="L296" s="77"/>
      <c r="M296" s="77"/>
      <c r="N296" s="77"/>
      <c r="O296" s="77"/>
      <c r="P296" s="77"/>
      <c r="Q296" s="77"/>
      <c r="R296" s="77"/>
      <c r="S296" s="77"/>
      <c r="T296" s="77"/>
      <c r="U296" s="77"/>
      <c r="V296" s="77"/>
      <c r="W296" s="77"/>
      <c r="X296" s="77"/>
      <c r="Y296" s="77"/>
      <c r="Z296" s="77"/>
    </row>
    <row r="297" spans="1:26" ht="16.5" customHeight="1" x14ac:dyDescent="0.3">
      <c r="A297" s="77"/>
      <c r="B297" s="77"/>
      <c r="C297" s="78"/>
      <c r="D297" s="78"/>
      <c r="E297" s="110"/>
      <c r="F297" s="110"/>
      <c r="G297" s="77"/>
      <c r="H297" s="77"/>
      <c r="I297" s="77"/>
      <c r="J297" s="77"/>
      <c r="K297" s="77"/>
      <c r="L297" s="77"/>
      <c r="M297" s="77"/>
      <c r="N297" s="77"/>
      <c r="O297" s="77"/>
      <c r="P297" s="77"/>
      <c r="Q297" s="77"/>
      <c r="R297" s="77"/>
      <c r="S297" s="77"/>
      <c r="T297" s="77"/>
      <c r="U297" s="77"/>
      <c r="V297" s="77"/>
      <c r="W297" s="77"/>
      <c r="X297" s="77"/>
      <c r="Y297" s="77"/>
      <c r="Z297" s="77"/>
    </row>
    <row r="298" spans="1:26" ht="16.5" customHeight="1" x14ac:dyDescent="0.3">
      <c r="A298" s="77"/>
      <c r="B298" s="77"/>
      <c r="C298" s="78"/>
      <c r="D298" s="78"/>
      <c r="E298" s="110"/>
      <c r="F298" s="110"/>
      <c r="G298" s="77"/>
      <c r="H298" s="77"/>
      <c r="I298" s="77"/>
      <c r="J298" s="77"/>
      <c r="K298" s="77"/>
      <c r="L298" s="77"/>
      <c r="M298" s="77"/>
      <c r="N298" s="77"/>
      <c r="O298" s="77"/>
      <c r="P298" s="77"/>
      <c r="Q298" s="77"/>
      <c r="R298" s="77"/>
      <c r="S298" s="77"/>
      <c r="T298" s="77"/>
      <c r="U298" s="77"/>
      <c r="V298" s="77"/>
      <c r="W298" s="77"/>
      <c r="X298" s="77"/>
      <c r="Y298" s="77"/>
      <c r="Z298" s="77"/>
    </row>
    <row r="299" spans="1:26" ht="16.5" customHeight="1" x14ac:dyDescent="0.3">
      <c r="A299" s="77"/>
      <c r="B299" s="77"/>
      <c r="C299" s="78"/>
      <c r="D299" s="78"/>
      <c r="E299" s="110"/>
      <c r="F299" s="110"/>
      <c r="G299" s="77"/>
      <c r="H299" s="77"/>
      <c r="I299" s="77"/>
      <c r="J299" s="77"/>
      <c r="K299" s="77"/>
      <c r="L299" s="77"/>
      <c r="M299" s="77"/>
      <c r="N299" s="77"/>
      <c r="O299" s="77"/>
      <c r="P299" s="77"/>
      <c r="Q299" s="77"/>
      <c r="R299" s="77"/>
      <c r="S299" s="77"/>
      <c r="T299" s="77"/>
      <c r="U299" s="77"/>
      <c r="V299" s="77"/>
      <c r="W299" s="77"/>
      <c r="X299" s="77"/>
      <c r="Y299" s="77"/>
      <c r="Z299" s="77"/>
    </row>
    <row r="300" spans="1:26" ht="16.5" customHeight="1" x14ac:dyDescent="0.3">
      <c r="A300" s="77"/>
      <c r="B300" s="77"/>
      <c r="C300" s="78"/>
      <c r="D300" s="78"/>
      <c r="E300" s="110"/>
      <c r="F300" s="110"/>
      <c r="G300" s="77"/>
      <c r="H300" s="77"/>
      <c r="I300" s="77"/>
      <c r="J300" s="77"/>
      <c r="K300" s="77"/>
      <c r="L300" s="77"/>
      <c r="M300" s="77"/>
      <c r="N300" s="77"/>
      <c r="O300" s="77"/>
      <c r="P300" s="77"/>
      <c r="Q300" s="77"/>
      <c r="R300" s="77"/>
      <c r="S300" s="77"/>
      <c r="T300" s="77"/>
      <c r="U300" s="77"/>
      <c r="V300" s="77"/>
      <c r="W300" s="77"/>
      <c r="X300" s="77"/>
      <c r="Y300" s="77"/>
      <c r="Z300" s="77"/>
    </row>
    <row r="301" spans="1:26" ht="16.5" customHeight="1" x14ac:dyDescent="0.3">
      <c r="A301" s="77"/>
      <c r="B301" s="77"/>
      <c r="C301" s="78"/>
      <c r="D301" s="78"/>
      <c r="E301" s="110"/>
      <c r="F301" s="110"/>
      <c r="G301" s="77"/>
      <c r="H301" s="77"/>
      <c r="I301" s="77"/>
      <c r="J301" s="77"/>
      <c r="K301" s="77"/>
      <c r="L301" s="77"/>
      <c r="M301" s="77"/>
      <c r="N301" s="77"/>
      <c r="O301" s="77"/>
      <c r="P301" s="77"/>
      <c r="Q301" s="77"/>
      <c r="R301" s="77"/>
      <c r="S301" s="77"/>
      <c r="T301" s="77"/>
      <c r="U301" s="77"/>
      <c r="V301" s="77"/>
      <c r="W301" s="77"/>
      <c r="X301" s="77"/>
      <c r="Y301" s="77"/>
      <c r="Z301" s="77"/>
    </row>
    <row r="302" spans="1:26" ht="16.5" customHeight="1" x14ac:dyDescent="0.3">
      <c r="A302" s="77"/>
      <c r="B302" s="77"/>
      <c r="C302" s="78"/>
      <c r="D302" s="78"/>
      <c r="E302" s="110"/>
      <c r="F302" s="110"/>
      <c r="G302" s="77"/>
      <c r="H302" s="77"/>
      <c r="I302" s="77"/>
      <c r="J302" s="77"/>
      <c r="K302" s="77"/>
      <c r="L302" s="77"/>
      <c r="M302" s="77"/>
      <c r="N302" s="77"/>
      <c r="O302" s="77"/>
      <c r="P302" s="77"/>
      <c r="Q302" s="77"/>
      <c r="R302" s="77"/>
      <c r="S302" s="77"/>
      <c r="T302" s="77"/>
      <c r="U302" s="77"/>
      <c r="V302" s="77"/>
      <c r="W302" s="77"/>
      <c r="X302" s="77"/>
      <c r="Y302" s="77"/>
      <c r="Z302" s="77"/>
    </row>
    <row r="303" spans="1:26" ht="16.5" customHeight="1" x14ac:dyDescent="0.3">
      <c r="A303" s="77"/>
      <c r="B303" s="77"/>
      <c r="C303" s="78"/>
      <c r="D303" s="78"/>
      <c r="E303" s="110"/>
      <c r="F303" s="110"/>
      <c r="G303" s="77"/>
      <c r="H303" s="77"/>
      <c r="I303" s="77"/>
      <c r="J303" s="77"/>
      <c r="K303" s="77"/>
      <c r="L303" s="77"/>
      <c r="M303" s="77"/>
      <c r="N303" s="77"/>
      <c r="O303" s="77"/>
      <c r="P303" s="77"/>
      <c r="Q303" s="77"/>
      <c r="R303" s="77"/>
      <c r="S303" s="77"/>
      <c r="T303" s="77"/>
      <c r="U303" s="77"/>
      <c r="V303" s="77"/>
      <c r="W303" s="77"/>
      <c r="X303" s="77"/>
      <c r="Y303" s="77"/>
      <c r="Z303" s="77"/>
    </row>
    <row r="304" spans="1:26" ht="16.5" customHeight="1" x14ac:dyDescent="0.3">
      <c r="A304" s="77"/>
      <c r="B304" s="77"/>
      <c r="C304" s="78"/>
      <c r="D304" s="78"/>
      <c r="E304" s="110"/>
      <c r="F304" s="110"/>
      <c r="G304" s="77"/>
      <c r="H304" s="77"/>
      <c r="I304" s="77"/>
      <c r="J304" s="77"/>
      <c r="K304" s="77"/>
      <c r="L304" s="77"/>
      <c r="M304" s="77"/>
      <c r="N304" s="77"/>
      <c r="O304" s="77"/>
      <c r="P304" s="77"/>
      <c r="Q304" s="77"/>
      <c r="R304" s="77"/>
      <c r="S304" s="77"/>
      <c r="T304" s="77"/>
      <c r="U304" s="77"/>
      <c r="V304" s="77"/>
      <c r="W304" s="77"/>
      <c r="X304" s="77"/>
      <c r="Y304" s="77"/>
      <c r="Z304" s="77"/>
    </row>
    <row r="305" spans="1:26" ht="16.5" customHeight="1" x14ac:dyDescent="0.3">
      <c r="A305" s="77"/>
      <c r="B305" s="77"/>
      <c r="C305" s="78"/>
      <c r="D305" s="78"/>
      <c r="E305" s="110"/>
      <c r="F305" s="110"/>
      <c r="G305" s="77"/>
      <c r="H305" s="77"/>
      <c r="I305" s="77"/>
      <c r="J305" s="77"/>
      <c r="K305" s="77"/>
      <c r="L305" s="77"/>
      <c r="M305" s="77"/>
      <c r="N305" s="77"/>
      <c r="O305" s="77"/>
      <c r="P305" s="77"/>
      <c r="Q305" s="77"/>
      <c r="R305" s="77"/>
      <c r="S305" s="77"/>
      <c r="T305" s="77"/>
      <c r="U305" s="77"/>
      <c r="V305" s="77"/>
      <c r="W305" s="77"/>
      <c r="X305" s="77"/>
      <c r="Y305" s="77"/>
      <c r="Z305" s="77"/>
    </row>
    <row r="306" spans="1:26" ht="16.5" customHeight="1" x14ac:dyDescent="0.3">
      <c r="A306" s="77"/>
      <c r="B306" s="77"/>
      <c r="C306" s="78"/>
      <c r="D306" s="78"/>
      <c r="E306" s="110"/>
      <c r="F306" s="110"/>
      <c r="G306" s="77"/>
      <c r="H306" s="77"/>
      <c r="I306" s="77"/>
      <c r="J306" s="77"/>
      <c r="K306" s="77"/>
      <c r="L306" s="77"/>
      <c r="M306" s="77"/>
      <c r="N306" s="77"/>
      <c r="O306" s="77"/>
      <c r="P306" s="77"/>
      <c r="Q306" s="77"/>
      <c r="R306" s="77"/>
      <c r="S306" s="77"/>
      <c r="T306" s="77"/>
      <c r="U306" s="77"/>
      <c r="V306" s="77"/>
      <c r="W306" s="77"/>
      <c r="X306" s="77"/>
      <c r="Y306" s="77"/>
      <c r="Z306" s="77"/>
    </row>
    <row r="307" spans="1:26" ht="16.5" customHeight="1" x14ac:dyDescent="0.3">
      <c r="A307" s="77"/>
      <c r="B307" s="77"/>
      <c r="C307" s="78"/>
      <c r="D307" s="78"/>
      <c r="E307" s="110"/>
      <c r="F307" s="110"/>
      <c r="G307" s="77"/>
      <c r="H307" s="77"/>
      <c r="I307" s="77"/>
      <c r="J307" s="77"/>
      <c r="K307" s="77"/>
      <c r="L307" s="77"/>
      <c r="M307" s="77"/>
      <c r="N307" s="77"/>
      <c r="O307" s="77"/>
      <c r="P307" s="77"/>
      <c r="Q307" s="77"/>
      <c r="R307" s="77"/>
      <c r="S307" s="77"/>
      <c r="T307" s="77"/>
      <c r="U307" s="77"/>
      <c r="V307" s="77"/>
      <c r="W307" s="77"/>
      <c r="X307" s="77"/>
      <c r="Y307" s="77"/>
      <c r="Z307" s="77"/>
    </row>
    <row r="308" spans="1:26" ht="16.5" customHeight="1" x14ac:dyDescent="0.3">
      <c r="A308" s="77"/>
      <c r="B308" s="77"/>
      <c r="C308" s="78"/>
      <c r="D308" s="78"/>
      <c r="E308" s="110"/>
      <c r="F308" s="110"/>
      <c r="G308" s="77"/>
      <c r="H308" s="77"/>
      <c r="I308" s="77"/>
      <c r="J308" s="77"/>
      <c r="K308" s="77"/>
      <c r="L308" s="77"/>
      <c r="M308" s="77"/>
      <c r="N308" s="77"/>
      <c r="O308" s="77"/>
      <c r="P308" s="77"/>
      <c r="Q308" s="77"/>
      <c r="R308" s="77"/>
      <c r="S308" s="77"/>
      <c r="T308" s="77"/>
      <c r="U308" s="77"/>
      <c r="V308" s="77"/>
      <c r="W308" s="77"/>
      <c r="X308" s="77"/>
      <c r="Y308" s="77"/>
      <c r="Z308" s="77"/>
    </row>
    <row r="309" spans="1:26" ht="16.5" customHeight="1" x14ac:dyDescent="0.3">
      <c r="A309" s="77"/>
      <c r="B309" s="77"/>
      <c r="C309" s="78"/>
      <c r="D309" s="78"/>
      <c r="E309" s="110"/>
      <c r="F309" s="110"/>
      <c r="G309" s="77"/>
      <c r="H309" s="77"/>
      <c r="I309" s="77"/>
      <c r="J309" s="77"/>
      <c r="K309" s="77"/>
      <c r="L309" s="77"/>
      <c r="M309" s="77"/>
      <c r="N309" s="77"/>
      <c r="O309" s="77"/>
      <c r="P309" s="77"/>
      <c r="Q309" s="77"/>
      <c r="R309" s="77"/>
      <c r="S309" s="77"/>
      <c r="T309" s="77"/>
      <c r="U309" s="77"/>
      <c r="V309" s="77"/>
      <c r="W309" s="77"/>
      <c r="X309" s="77"/>
      <c r="Y309" s="77"/>
      <c r="Z309" s="77"/>
    </row>
    <row r="310" spans="1:26" ht="16.5" customHeight="1" x14ac:dyDescent="0.3">
      <c r="A310" s="77"/>
      <c r="B310" s="77"/>
      <c r="C310" s="78"/>
      <c r="D310" s="78"/>
      <c r="E310" s="110"/>
      <c r="F310" s="110"/>
      <c r="G310" s="77"/>
      <c r="H310" s="77"/>
      <c r="I310" s="77"/>
      <c r="J310" s="77"/>
      <c r="K310" s="77"/>
      <c r="L310" s="77"/>
      <c r="M310" s="77"/>
      <c r="N310" s="77"/>
      <c r="O310" s="77"/>
      <c r="P310" s="77"/>
      <c r="Q310" s="77"/>
      <c r="R310" s="77"/>
      <c r="S310" s="77"/>
      <c r="T310" s="77"/>
      <c r="U310" s="77"/>
      <c r="V310" s="77"/>
      <c r="W310" s="77"/>
      <c r="X310" s="77"/>
      <c r="Y310" s="77"/>
      <c r="Z310" s="77"/>
    </row>
    <row r="311" spans="1:26" ht="16.5" customHeight="1" x14ac:dyDescent="0.3">
      <c r="A311" s="77"/>
      <c r="B311" s="77"/>
      <c r="C311" s="78"/>
      <c r="D311" s="78"/>
      <c r="E311" s="110"/>
      <c r="F311" s="110"/>
      <c r="G311" s="77"/>
      <c r="H311" s="77"/>
      <c r="I311" s="77"/>
      <c r="J311" s="77"/>
      <c r="K311" s="77"/>
      <c r="L311" s="77"/>
      <c r="M311" s="77"/>
      <c r="N311" s="77"/>
      <c r="O311" s="77"/>
      <c r="P311" s="77"/>
      <c r="Q311" s="77"/>
      <c r="R311" s="77"/>
      <c r="S311" s="77"/>
      <c r="T311" s="77"/>
      <c r="U311" s="77"/>
      <c r="V311" s="77"/>
      <c r="W311" s="77"/>
      <c r="X311" s="77"/>
      <c r="Y311" s="77"/>
      <c r="Z311" s="77"/>
    </row>
    <row r="312" spans="1:26" ht="16.5" customHeight="1" x14ac:dyDescent="0.3">
      <c r="A312" s="77"/>
      <c r="B312" s="77"/>
      <c r="C312" s="78"/>
      <c r="D312" s="78"/>
      <c r="E312" s="110"/>
      <c r="F312" s="110"/>
      <c r="G312" s="77"/>
      <c r="H312" s="77"/>
      <c r="I312" s="77"/>
      <c r="J312" s="77"/>
      <c r="K312" s="77"/>
      <c r="L312" s="77"/>
      <c r="M312" s="77"/>
      <c r="N312" s="77"/>
      <c r="O312" s="77"/>
      <c r="P312" s="77"/>
      <c r="Q312" s="77"/>
      <c r="R312" s="77"/>
      <c r="S312" s="77"/>
      <c r="T312" s="77"/>
      <c r="U312" s="77"/>
      <c r="V312" s="77"/>
      <c r="W312" s="77"/>
      <c r="X312" s="77"/>
      <c r="Y312" s="77"/>
      <c r="Z312" s="77"/>
    </row>
    <row r="313" spans="1:26" ht="16.5" customHeight="1" x14ac:dyDescent="0.3">
      <c r="A313" s="77"/>
      <c r="B313" s="77"/>
      <c r="C313" s="78"/>
      <c r="D313" s="78"/>
      <c r="E313" s="110"/>
      <c r="F313" s="110"/>
      <c r="G313" s="77"/>
      <c r="H313" s="77"/>
      <c r="I313" s="77"/>
      <c r="J313" s="77"/>
      <c r="K313" s="77"/>
      <c r="L313" s="77"/>
      <c r="M313" s="77"/>
      <c r="N313" s="77"/>
      <c r="O313" s="77"/>
      <c r="P313" s="77"/>
      <c r="Q313" s="77"/>
      <c r="R313" s="77"/>
      <c r="S313" s="77"/>
      <c r="T313" s="77"/>
      <c r="U313" s="77"/>
      <c r="V313" s="77"/>
      <c r="W313" s="77"/>
      <c r="X313" s="77"/>
      <c r="Y313" s="77"/>
      <c r="Z313" s="77"/>
    </row>
    <row r="314" spans="1:26" ht="16.5" customHeight="1" x14ac:dyDescent="0.3">
      <c r="A314" s="77"/>
      <c r="B314" s="77"/>
      <c r="C314" s="78"/>
      <c r="D314" s="78"/>
      <c r="E314" s="110"/>
      <c r="F314" s="110"/>
      <c r="G314" s="77"/>
      <c r="H314" s="77"/>
      <c r="I314" s="77"/>
      <c r="J314" s="77"/>
      <c r="K314" s="77"/>
      <c r="L314" s="77"/>
      <c r="M314" s="77"/>
      <c r="N314" s="77"/>
      <c r="O314" s="77"/>
      <c r="P314" s="77"/>
      <c r="Q314" s="77"/>
      <c r="R314" s="77"/>
      <c r="S314" s="77"/>
      <c r="T314" s="77"/>
      <c r="U314" s="77"/>
      <c r="V314" s="77"/>
      <c r="W314" s="77"/>
      <c r="X314" s="77"/>
      <c r="Y314" s="77"/>
      <c r="Z314" s="77"/>
    </row>
    <row r="315" spans="1:26" ht="16.5" customHeight="1" x14ac:dyDescent="0.3">
      <c r="A315" s="77"/>
      <c r="B315" s="77"/>
      <c r="C315" s="78"/>
      <c r="D315" s="78"/>
      <c r="E315" s="110"/>
      <c r="F315" s="110"/>
      <c r="G315" s="77"/>
      <c r="H315" s="77"/>
      <c r="I315" s="77"/>
      <c r="J315" s="77"/>
      <c r="K315" s="77"/>
      <c r="L315" s="77"/>
      <c r="M315" s="77"/>
      <c r="N315" s="77"/>
      <c r="O315" s="77"/>
      <c r="P315" s="77"/>
      <c r="Q315" s="77"/>
      <c r="R315" s="77"/>
      <c r="S315" s="77"/>
      <c r="T315" s="77"/>
      <c r="U315" s="77"/>
      <c r="V315" s="77"/>
      <c r="W315" s="77"/>
      <c r="X315" s="77"/>
      <c r="Y315" s="77"/>
      <c r="Z315" s="77"/>
    </row>
    <row r="316" spans="1:26" ht="16.5" customHeight="1" x14ac:dyDescent="0.3">
      <c r="A316" s="77"/>
      <c r="B316" s="77"/>
      <c r="C316" s="78"/>
      <c r="D316" s="78"/>
      <c r="E316" s="110"/>
      <c r="F316" s="110"/>
      <c r="G316" s="77"/>
      <c r="H316" s="77"/>
      <c r="I316" s="77"/>
      <c r="J316" s="77"/>
      <c r="K316" s="77"/>
      <c r="L316" s="77"/>
      <c r="M316" s="77"/>
      <c r="N316" s="77"/>
      <c r="O316" s="77"/>
      <c r="P316" s="77"/>
      <c r="Q316" s="77"/>
      <c r="R316" s="77"/>
      <c r="S316" s="77"/>
      <c r="T316" s="77"/>
      <c r="U316" s="77"/>
      <c r="V316" s="77"/>
      <c r="W316" s="77"/>
      <c r="X316" s="77"/>
      <c r="Y316" s="77"/>
      <c r="Z316" s="77"/>
    </row>
    <row r="317" spans="1:26" ht="16.5" customHeight="1" x14ac:dyDescent="0.3">
      <c r="A317" s="77"/>
      <c r="B317" s="77"/>
      <c r="C317" s="78"/>
      <c r="D317" s="78"/>
      <c r="E317" s="110"/>
      <c r="F317" s="110"/>
      <c r="G317" s="77"/>
      <c r="H317" s="77"/>
      <c r="I317" s="77"/>
      <c r="J317" s="77"/>
      <c r="K317" s="77"/>
      <c r="L317" s="77"/>
      <c r="M317" s="77"/>
      <c r="N317" s="77"/>
      <c r="O317" s="77"/>
      <c r="P317" s="77"/>
      <c r="Q317" s="77"/>
      <c r="R317" s="77"/>
      <c r="S317" s="77"/>
      <c r="T317" s="77"/>
      <c r="U317" s="77"/>
      <c r="V317" s="77"/>
      <c r="W317" s="77"/>
      <c r="X317" s="77"/>
      <c r="Y317" s="77"/>
      <c r="Z317" s="77"/>
    </row>
    <row r="318" spans="1:26" ht="16.5" customHeight="1" x14ac:dyDescent="0.3">
      <c r="A318" s="77"/>
      <c r="B318" s="77"/>
      <c r="C318" s="78"/>
      <c r="D318" s="78"/>
      <c r="E318" s="110"/>
      <c r="F318" s="110"/>
      <c r="G318" s="77"/>
      <c r="H318" s="77"/>
      <c r="I318" s="77"/>
      <c r="J318" s="77"/>
      <c r="K318" s="77"/>
      <c r="L318" s="77"/>
      <c r="M318" s="77"/>
      <c r="N318" s="77"/>
      <c r="O318" s="77"/>
      <c r="P318" s="77"/>
      <c r="Q318" s="77"/>
      <c r="R318" s="77"/>
      <c r="S318" s="77"/>
      <c r="T318" s="77"/>
      <c r="U318" s="77"/>
      <c r="V318" s="77"/>
      <c r="W318" s="77"/>
      <c r="X318" s="77"/>
      <c r="Y318" s="77"/>
      <c r="Z318" s="77"/>
    </row>
    <row r="319" spans="1:26" ht="16.5" customHeight="1" x14ac:dyDescent="0.3">
      <c r="A319" s="77"/>
      <c r="B319" s="77"/>
      <c r="C319" s="78"/>
      <c r="D319" s="78"/>
      <c r="E319" s="110"/>
      <c r="F319" s="110"/>
      <c r="G319" s="77"/>
      <c r="H319" s="77"/>
      <c r="I319" s="77"/>
      <c r="J319" s="77"/>
      <c r="K319" s="77"/>
      <c r="L319" s="77"/>
      <c r="M319" s="77"/>
      <c r="N319" s="77"/>
      <c r="O319" s="77"/>
      <c r="P319" s="77"/>
      <c r="Q319" s="77"/>
      <c r="R319" s="77"/>
      <c r="S319" s="77"/>
      <c r="T319" s="77"/>
      <c r="U319" s="77"/>
      <c r="V319" s="77"/>
      <c r="W319" s="77"/>
      <c r="X319" s="77"/>
      <c r="Y319" s="77"/>
      <c r="Z319" s="77"/>
    </row>
    <row r="320" spans="1:26" ht="16.5" customHeight="1" x14ac:dyDescent="0.3">
      <c r="A320" s="77"/>
      <c r="B320" s="77"/>
      <c r="C320" s="78"/>
      <c r="D320" s="78"/>
      <c r="E320" s="110"/>
      <c r="F320" s="110"/>
      <c r="G320" s="77"/>
      <c r="H320" s="77"/>
      <c r="I320" s="77"/>
      <c r="J320" s="77"/>
      <c r="K320" s="77"/>
      <c r="L320" s="77"/>
      <c r="M320" s="77"/>
      <c r="N320" s="77"/>
      <c r="O320" s="77"/>
      <c r="P320" s="77"/>
      <c r="Q320" s="77"/>
      <c r="R320" s="77"/>
      <c r="S320" s="77"/>
      <c r="T320" s="77"/>
      <c r="U320" s="77"/>
      <c r="V320" s="77"/>
      <c r="W320" s="77"/>
      <c r="X320" s="77"/>
      <c r="Y320" s="77"/>
      <c r="Z320" s="77"/>
    </row>
    <row r="321" spans="1:26" ht="16.5" customHeight="1" x14ac:dyDescent="0.3">
      <c r="A321" s="77"/>
      <c r="B321" s="77"/>
      <c r="C321" s="78"/>
      <c r="D321" s="78"/>
      <c r="E321" s="110"/>
      <c r="F321" s="110"/>
      <c r="G321" s="77"/>
      <c r="H321" s="77"/>
      <c r="I321" s="77"/>
      <c r="J321" s="77"/>
      <c r="K321" s="77"/>
      <c r="L321" s="77"/>
      <c r="M321" s="77"/>
      <c r="N321" s="77"/>
      <c r="O321" s="77"/>
      <c r="P321" s="77"/>
      <c r="Q321" s="77"/>
      <c r="R321" s="77"/>
      <c r="S321" s="77"/>
      <c r="T321" s="77"/>
      <c r="U321" s="77"/>
      <c r="V321" s="77"/>
      <c r="W321" s="77"/>
      <c r="X321" s="77"/>
      <c r="Y321" s="77"/>
      <c r="Z321" s="77"/>
    </row>
    <row r="322" spans="1:26" ht="16.5" customHeight="1" x14ac:dyDescent="0.3">
      <c r="A322" s="77"/>
      <c r="B322" s="77"/>
      <c r="C322" s="78"/>
      <c r="D322" s="78"/>
      <c r="E322" s="110"/>
      <c r="F322" s="110"/>
      <c r="G322" s="77"/>
      <c r="H322" s="77"/>
      <c r="I322" s="77"/>
      <c r="J322" s="77"/>
      <c r="K322" s="77"/>
      <c r="L322" s="77"/>
      <c r="M322" s="77"/>
      <c r="N322" s="77"/>
      <c r="O322" s="77"/>
      <c r="P322" s="77"/>
      <c r="Q322" s="77"/>
      <c r="R322" s="77"/>
      <c r="S322" s="77"/>
      <c r="T322" s="77"/>
      <c r="U322" s="77"/>
      <c r="V322" s="77"/>
      <c r="W322" s="77"/>
      <c r="X322" s="77"/>
      <c r="Y322" s="77"/>
      <c r="Z322" s="77"/>
    </row>
    <row r="323" spans="1:26" ht="16.5" customHeight="1" x14ac:dyDescent="0.3">
      <c r="A323" s="77"/>
      <c r="B323" s="77"/>
      <c r="C323" s="78"/>
      <c r="D323" s="78"/>
      <c r="E323" s="110"/>
      <c r="F323" s="110"/>
      <c r="G323" s="77"/>
      <c r="H323" s="77"/>
      <c r="I323" s="77"/>
      <c r="J323" s="77"/>
      <c r="K323" s="77"/>
      <c r="L323" s="77"/>
      <c r="M323" s="77"/>
      <c r="N323" s="77"/>
      <c r="O323" s="77"/>
      <c r="P323" s="77"/>
      <c r="Q323" s="77"/>
      <c r="R323" s="77"/>
      <c r="S323" s="77"/>
      <c r="T323" s="77"/>
      <c r="U323" s="77"/>
      <c r="V323" s="77"/>
      <c r="W323" s="77"/>
      <c r="X323" s="77"/>
      <c r="Y323" s="77"/>
      <c r="Z323" s="77"/>
    </row>
    <row r="324" spans="1:26" ht="16.5" customHeight="1" x14ac:dyDescent="0.3">
      <c r="A324" s="77"/>
      <c r="B324" s="77"/>
      <c r="C324" s="78"/>
      <c r="D324" s="78"/>
      <c r="E324" s="110"/>
      <c r="F324" s="110"/>
      <c r="G324" s="77"/>
      <c r="H324" s="77"/>
      <c r="I324" s="77"/>
      <c r="J324" s="77"/>
      <c r="K324" s="77"/>
      <c r="L324" s="77"/>
      <c r="M324" s="77"/>
      <c r="N324" s="77"/>
      <c r="O324" s="77"/>
      <c r="P324" s="77"/>
      <c r="Q324" s="77"/>
      <c r="R324" s="77"/>
      <c r="S324" s="77"/>
      <c r="T324" s="77"/>
      <c r="U324" s="77"/>
      <c r="V324" s="77"/>
      <c r="W324" s="77"/>
      <c r="X324" s="77"/>
      <c r="Y324" s="77"/>
      <c r="Z324" s="77"/>
    </row>
    <row r="325" spans="1:26" ht="16.5" customHeight="1" x14ac:dyDescent="0.3">
      <c r="A325" s="77"/>
      <c r="B325" s="77"/>
      <c r="C325" s="78"/>
      <c r="D325" s="78"/>
      <c r="E325" s="110"/>
      <c r="F325" s="110"/>
      <c r="G325" s="77"/>
      <c r="H325" s="77"/>
      <c r="I325" s="77"/>
      <c r="J325" s="77"/>
      <c r="K325" s="77"/>
      <c r="L325" s="77"/>
      <c r="M325" s="77"/>
      <c r="N325" s="77"/>
      <c r="O325" s="77"/>
      <c r="P325" s="77"/>
      <c r="Q325" s="77"/>
      <c r="R325" s="77"/>
      <c r="S325" s="77"/>
      <c r="T325" s="77"/>
      <c r="U325" s="77"/>
      <c r="V325" s="77"/>
      <c r="W325" s="77"/>
      <c r="X325" s="77"/>
      <c r="Y325" s="77"/>
      <c r="Z325" s="77"/>
    </row>
    <row r="326" spans="1:26" ht="16.5" customHeight="1" x14ac:dyDescent="0.3">
      <c r="A326" s="77"/>
      <c r="B326" s="77"/>
      <c r="C326" s="78"/>
      <c r="D326" s="78"/>
      <c r="E326" s="110"/>
      <c r="F326" s="110"/>
      <c r="G326" s="77"/>
      <c r="H326" s="77"/>
      <c r="I326" s="77"/>
      <c r="J326" s="77"/>
      <c r="K326" s="77"/>
      <c r="L326" s="77"/>
      <c r="M326" s="77"/>
      <c r="N326" s="77"/>
      <c r="O326" s="77"/>
      <c r="P326" s="77"/>
      <c r="Q326" s="77"/>
      <c r="R326" s="77"/>
      <c r="S326" s="77"/>
      <c r="T326" s="77"/>
      <c r="U326" s="77"/>
      <c r="V326" s="77"/>
      <c r="W326" s="77"/>
      <c r="X326" s="77"/>
      <c r="Y326" s="77"/>
      <c r="Z326" s="77"/>
    </row>
    <row r="327" spans="1:26" ht="16.5" customHeight="1" x14ac:dyDescent="0.3">
      <c r="A327" s="77"/>
      <c r="B327" s="77"/>
      <c r="C327" s="78"/>
      <c r="D327" s="78"/>
      <c r="E327" s="110"/>
      <c r="F327" s="110"/>
      <c r="G327" s="77"/>
      <c r="H327" s="77"/>
      <c r="I327" s="77"/>
      <c r="J327" s="77"/>
      <c r="K327" s="77"/>
      <c r="L327" s="77"/>
      <c r="M327" s="77"/>
      <c r="N327" s="77"/>
      <c r="O327" s="77"/>
      <c r="P327" s="77"/>
      <c r="Q327" s="77"/>
      <c r="R327" s="77"/>
      <c r="S327" s="77"/>
      <c r="T327" s="77"/>
      <c r="U327" s="77"/>
      <c r="V327" s="77"/>
      <c r="W327" s="77"/>
      <c r="X327" s="77"/>
      <c r="Y327" s="77"/>
      <c r="Z327" s="77"/>
    </row>
    <row r="328" spans="1:26" ht="16.5" customHeight="1" x14ac:dyDescent="0.3">
      <c r="A328" s="77"/>
      <c r="B328" s="77"/>
      <c r="C328" s="78"/>
      <c r="D328" s="78"/>
      <c r="E328" s="110"/>
      <c r="F328" s="110"/>
      <c r="G328" s="77"/>
      <c r="H328" s="77"/>
      <c r="I328" s="77"/>
      <c r="J328" s="77"/>
      <c r="K328" s="77"/>
      <c r="L328" s="77"/>
      <c r="M328" s="77"/>
      <c r="N328" s="77"/>
      <c r="O328" s="77"/>
      <c r="P328" s="77"/>
      <c r="Q328" s="77"/>
      <c r="R328" s="77"/>
      <c r="S328" s="77"/>
      <c r="T328" s="77"/>
      <c r="U328" s="77"/>
      <c r="V328" s="77"/>
      <c r="W328" s="77"/>
      <c r="X328" s="77"/>
      <c r="Y328" s="77"/>
      <c r="Z328" s="77"/>
    </row>
    <row r="329" spans="1:26" ht="16.5" customHeight="1" x14ac:dyDescent="0.3">
      <c r="A329" s="77"/>
      <c r="B329" s="77"/>
      <c r="C329" s="78"/>
      <c r="D329" s="78"/>
      <c r="E329" s="110"/>
      <c r="F329" s="110"/>
      <c r="G329" s="77"/>
      <c r="H329" s="77"/>
      <c r="I329" s="77"/>
      <c r="J329" s="77"/>
      <c r="K329" s="77"/>
      <c r="L329" s="77"/>
      <c r="M329" s="77"/>
      <c r="N329" s="77"/>
      <c r="O329" s="77"/>
      <c r="P329" s="77"/>
      <c r="Q329" s="77"/>
      <c r="R329" s="77"/>
      <c r="S329" s="77"/>
      <c r="T329" s="77"/>
      <c r="U329" s="77"/>
      <c r="V329" s="77"/>
      <c r="W329" s="77"/>
      <c r="X329" s="77"/>
      <c r="Y329" s="77"/>
      <c r="Z329" s="77"/>
    </row>
    <row r="330" spans="1:26" ht="16.5" customHeight="1" x14ac:dyDescent="0.3">
      <c r="A330" s="77"/>
      <c r="B330" s="77"/>
      <c r="C330" s="78"/>
      <c r="D330" s="78"/>
      <c r="E330" s="110"/>
      <c r="F330" s="110"/>
      <c r="G330" s="77"/>
      <c r="H330" s="77"/>
      <c r="I330" s="77"/>
      <c r="J330" s="77"/>
      <c r="K330" s="77"/>
      <c r="L330" s="77"/>
      <c r="M330" s="77"/>
      <c r="N330" s="77"/>
      <c r="O330" s="77"/>
      <c r="P330" s="77"/>
      <c r="Q330" s="77"/>
      <c r="R330" s="77"/>
      <c r="S330" s="77"/>
      <c r="T330" s="77"/>
      <c r="U330" s="77"/>
      <c r="V330" s="77"/>
      <c r="W330" s="77"/>
      <c r="X330" s="77"/>
      <c r="Y330" s="77"/>
      <c r="Z330" s="77"/>
    </row>
    <row r="331" spans="1:26" ht="16.5" customHeight="1" x14ac:dyDescent="0.3">
      <c r="A331" s="77"/>
      <c r="B331" s="77"/>
      <c r="C331" s="78"/>
      <c r="D331" s="78"/>
      <c r="E331" s="110"/>
      <c r="F331" s="110"/>
      <c r="G331" s="77"/>
      <c r="H331" s="77"/>
      <c r="I331" s="77"/>
      <c r="J331" s="77"/>
      <c r="K331" s="77"/>
      <c r="L331" s="77"/>
      <c r="M331" s="77"/>
      <c r="N331" s="77"/>
      <c r="O331" s="77"/>
      <c r="P331" s="77"/>
      <c r="Q331" s="77"/>
      <c r="R331" s="77"/>
      <c r="S331" s="77"/>
      <c r="T331" s="77"/>
      <c r="U331" s="77"/>
      <c r="V331" s="77"/>
      <c r="W331" s="77"/>
      <c r="X331" s="77"/>
      <c r="Y331" s="77"/>
      <c r="Z331" s="77"/>
    </row>
    <row r="332" spans="1:26" ht="16.5" customHeight="1" x14ac:dyDescent="0.3">
      <c r="A332" s="77"/>
      <c r="B332" s="77"/>
      <c r="C332" s="78"/>
      <c r="D332" s="78"/>
      <c r="E332" s="110"/>
      <c r="F332" s="110"/>
      <c r="G332" s="77"/>
      <c r="H332" s="77"/>
      <c r="I332" s="77"/>
      <c r="J332" s="77"/>
      <c r="K332" s="77"/>
      <c r="L332" s="77"/>
      <c r="M332" s="77"/>
      <c r="N332" s="77"/>
      <c r="O332" s="77"/>
      <c r="P332" s="77"/>
      <c r="Q332" s="77"/>
      <c r="R332" s="77"/>
      <c r="S332" s="77"/>
      <c r="T332" s="77"/>
      <c r="U332" s="77"/>
      <c r="V332" s="77"/>
      <c r="W332" s="77"/>
      <c r="X332" s="77"/>
      <c r="Y332" s="77"/>
      <c r="Z332" s="77"/>
    </row>
    <row r="333" spans="1:26" ht="16.5" customHeight="1" x14ac:dyDescent="0.3">
      <c r="A333" s="77"/>
      <c r="B333" s="77"/>
      <c r="C333" s="78"/>
      <c r="D333" s="78"/>
      <c r="E333" s="110"/>
      <c r="F333" s="110"/>
      <c r="G333" s="77"/>
      <c r="H333" s="77"/>
      <c r="I333" s="77"/>
      <c r="J333" s="77"/>
      <c r="K333" s="77"/>
      <c r="L333" s="77"/>
      <c r="M333" s="77"/>
      <c r="N333" s="77"/>
      <c r="O333" s="77"/>
      <c r="P333" s="77"/>
      <c r="Q333" s="77"/>
      <c r="R333" s="77"/>
      <c r="S333" s="77"/>
      <c r="T333" s="77"/>
      <c r="U333" s="77"/>
      <c r="V333" s="77"/>
      <c r="W333" s="77"/>
      <c r="X333" s="77"/>
      <c r="Y333" s="77"/>
      <c r="Z333" s="77"/>
    </row>
    <row r="334" spans="1:26" ht="16.5" customHeight="1" x14ac:dyDescent="0.3">
      <c r="A334" s="77"/>
      <c r="B334" s="77"/>
      <c r="C334" s="78"/>
      <c r="D334" s="78"/>
      <c r="E334" s="110"/>
      <c r="F334" s="110"/>
      <c r="G334" s="77"/>
      <c r="H334" s="77"/>
      <c r="I334" s="77"/>
      <c r="J334" s="77"/>
      <c r="K334" s="77"/>
      <c r="L334" s="77"/>
      <c r="M334" s="77"/>
      <c r="N334" s="77"/>
      <c r="O334" s="77"/>
      <c r="P334" s="77"/>
      <c r="Q334" s="77"/>
      <c r="R334" s="77"/>
      <c r="S334" s="77"/>
      <c r="T334" s="77"/>
      <c r="U334" s="77"/>
      <c r="V334" s="77"/>
      <c r="W334" s="77"/>
      <c r="X334" s="77"/>
      <c r="Y334" s="77"/>
      <c r="Z334" s="77"/>
    </row>
    <row r="335" spans="1:26" ht="16.5" customHeight="1" x14ac:dyDescent="0.3">
      <c r="A335" s="77"/>
      <c r="B335" s="77"/>
      <c r="C335" s="78"/>
      <c r="D335" s="78"/>
      <c r="E335" s="110"/>
      <c r="F335" s="110"/>
      <c r="G335" s="77"/>
      <c r="H335" s="77"/>
      <c r="I335" s="77"/>
      <c r="J335" s="77"/>
      <c r="K335" s="77"/>
      <c r="L335" s="77"/>
      <c r="M335" s="77"/>
      <c r="N335" s="77"/>
      <c r="O335" s="77"/>
      <c r="P335" s="77"/>
      <c r="Q335" s="77"/>
      <c r="R335" s="77"/>
      <c r="S335" s="77"/>
      <c r="T335" s="77"/>
      <c r="U335" s="77"/>
      <c r="V335" s="77"/>
      <c r="W335" s="77"/>
      <c r="X335" s="77"/>
      <c r="Y335" s="77"/>
      <c r="Z335" s="77"/>
    </row>
    <row r="336" spans="1:26" ht="16.5" customHeight="1" x14ac:dyDescent="0.3">
      <c r="A336" s="77"/>
      <c r="B336" s="77"/>
      <c r="C336" s="78"/>
      <c r="D336" s="78"/>
      <c r="E336" s="110"/>
      <c r="F336" s="110"/>
      <c r="G336" s="77"/>
      <c r="H336" s="77"/>
      <c r="I336" s="77"/>
      <c r="J336" s="77"/>
      <c r="K336" s="77"/>
      <c r="L336" s="77"/>
      <c r="M336" s="77"/>
      <c r="N336" s="77"/>
      <c r="O336" s="77"/>
      <c r="P336" s="77"/>
      <c r="Q336" s="77"/>
      <c r="R336" s="77"/>
      <c r="S336" s="77"/>
      <c r="T336" s="77"/>
      <c r="U336" s="77"/>
      <c r="V336" s="77"/>
      <c r="W336" s="77"/>
      <c r="X336" s="77"/>
      <c r="Y336" s="77"/>
      <c r="Z336" s="77"/>
    </row>
    <row r="337" spans="1:26" ht="16.5" customHeight="1" x14ac:dyDescent="0.3">
      <c r="A337" s="77"/>
      <c r="B337" s="77"/>
      <c r="C337" s="78"/>
      <c r="D337" s="78"/>
      <c r="E337" s="110"/>
      <c r="F337" s="110"/>
      <c r="G337" s="77"/>
      <c r="H337" s="77"/>
      <c r="I337" s="77"/>
      <c r="J337" s="77"/>
      <c r="K337" s="77"/>
      <c r="L337" s="77"/>
      <c r="M337" s="77"/>
      <c r="N337" s="77"/>
      <c r="O337" s="77"/>
      <c r="P337" s="77"/>
      <c r="Q337" s="77"/>
      <c r="R337" s="77"/>
      <c r="S337" s="77"/>
      <c r="T337" s="77"/>
      <c r="U337" s="77"/>
      <c r="V337" s="77"/>
      <c r="W337" s="77"/>
      <c r="X337" s="77"/>
      <c r="Y337" s="77"/>
      <c r="Z337" s="77"/>
    </row>
    <row r="338" spans="1:26" ht="16.5" customHeight="1" x14ac:dyDescent="0.3">
      <c r="A338" s="77"/>
      <c r="B338" s="77"/>
      <c r="C338" s="78"/>
      <c r="D338" s="78"/>
      <c r="E338" s="110"/>
      <c r="F338" s="110"/>
      <c r="G338" s="77"/>
      <c r="H338" s="77"/>
      <c r="I338" s="77"/>
      <c r="J338" s="77"/>
      <c r="K338" s="77"/>
      <c r="L338" s="77"/>
      <c r="M338" s="77"/>
      <c r="N338" s="77"/>
      <c r="O338" s="77"/>
      <c r="P338" s="77"/>
      <c r="Q338" s="77"/>
      <c r="R338" s="77"/>
      <c r="S338" s="77"/>
      <c r="T338" s="77"/>
      <c r="U338" s="77"/>
      <c r="V338" s="77"/>
      <c r="W338" s="77"/>
      <c r="X338" s="77"/>
      <c r="Y338" s="77"/>
      <c r="Z338" s="77"/>
    </row>
    <row r="339" spans="1:26" ht="16.5" customHeight="1" x14ac:dyDescent="0.3">
      <c r="A339" s="77"/>
      <c r="B339" s="77"/>
      <c r="C339" s="78"/>
      <c r="D339" s="78"/>
      <c r="E339" s="110"/>
      <c r="F339" s="110"/>
      <c r="G339" s="77"/>
      <c r="H339" s="77"/>
      <c r="I339" s="77"/>
      <c r="J339" s="77"/>
      <c r="K339" s="77"/>
      <c r="L339" s="77"/>
      <c r="M339" s="77"/>
      <c r="N339" s="77"/>
      <c r="O339" s="77"/>
      <c r="P339" s="77"/>
      <c r="Q339" s="77"/>
      <c r="R339" s="77"/>
      <c r="S339" s="77"/>
      <c r="T339" s="77"/>
      <c r="U339" s="77"/>
      <c r="V339" s="77"/>
      <c r="W339" s="77"/>
      <c r="X339" s="77"/>
      <c r="Y339" s="77"/>
      <c r="Z339" s="77"/>
    </row>
    <row r="340" spans="1:26" ht="16.5" customHeight="1" x14ac:dyDescent="0.3">
      <c r="A340" s="77"/>
      <c r="B340" s="77"/>
      <c r="C340" s="78"/>
      <c r="D340" s="78"/>
      <c r="E340" s="110"/>
      <c r="F340" s="110"/>
      <c r="G340" s="77"/>
      <c r="H340" s="77"/>
      <c r="I340" s="77"/>
      <c r="J340" s="77"/>
      <c r="K340" s="77"/>
      <c r="L340" s="77"/>
      <c r="M340" s="77"/>
      <c r="N340" s="77"/>
      <c r="O340" s="77"/>
      <c r="P340" s="77"/>
      <c r="Q340" s="77"/>
      <c r="R340" s="77"/>
      <c r="S340" s="77"/>
      <c r="T340" s="77"/>
      <c r="U340" s="77"/>
      <c r="V340" s="77"/>
      <c r="W340" s="77"/>
      <c r="X340" s="77"/>
      <c r="Y340" s="77"/>
      <c r="Z340" s="77"/>
    </row>
    <row r="341" spans="1:26" ht="16.5" customHeight="1" x14ac:dyDescent="0.3">
      <c r="A341" s="77"/>
      <c r="B341" s="77"/>
      <c r="C341" s="78"/>
      <c r="D341" s="78"/>
      <c r="E341" s="110"/>
      <c r="F341" s="110"/>
      <c r="G341" s="77"/>
      <c r="H341" s="77"/>
      <c r="I341" s="77"/>
      <c r="J341" s="77"/>
      <c r="K341" s="77"/>
      <c r="L341" s="77"/>
      <c r="M341" s="77"/>
      <c r="N341" s="77"/>
      <c r="O341" s="77"/>
      <c r="P341" s="77"/>
      <c r="Q341" s="77"/>
      <c r="R341" s="77"/>
      <c r="S341" s="77"/>
      <c r="T341" s="77"/>
      <c r="U341" s="77"/>
      <c r="V341" s="77"/>
      <c r="W341" s="77"/>
      <c r="X341" s="77"/>
      <c r="Y341" s="77"/>
      <c r="Z341" s="77"/>
    </row>
    <row r="342" spans="1:26" ht="16.5" customHeight="1" x14ac:dyDescent="0.3">
      <c r="A342" s="77"/>
      <c r="B342" s="77"/>
      <c r="C342" s="78"/>
      <c r="D342" s="78"/>
      <c r="E342" s="110"/>
      <c r="F342" s="110"/>
      <c r="G342" s="77"/>
      <c r="H342" s="77"/>
      <c r="I342" s="77"/>
      <c r="J342" s="77"/>
      <c r="K342" s="77"/>
      <c r="L342" s="77"/>
      <c r="M342" s="77"/>
      <c r="N342" s="77"/>
      <c r="O342" s="77"/>
      <c r="P342" s="77"/>
      <c r="Q342" s="77"/>
      <c r="R342" s="77"/>
      <c r="S342" s="77"/>
      <c r="T342" s="77"/>
      <c r="U342" s="77"/>
      <c r="V342" s="77"/>
      <c r="W342" s="77"/>
      <c r="X342" s="77"/>
      <c r="Y342" s="77"/>
      <c r="Z342" s="77"/>
    </row>
    <row r="343" spans="1:26" ht="16.5" customHeight="1" x14ac:dyDescent="0.3">
      <c r="A343" s="77"/>
      <c r="B343" s="77"/>
      <c r="C343" s="78"/>
      <c r="D343" s="78"/>
      <c r="E343" s="110"/>
      <c r="F343" s="110"/>
      <c r="G343" s="77"/>
      <c r="H343" s="77"/>
      <c r="I343" s="77"/>
      <c r="J343" s="77"/>
      <c r="K343" s="77"/>
      <c r="L343" s="77"/>
      <c r="M343" s="77"/>
      <c r="N343" s="77"/>
      <c r="O343" s="77"/>
      <c r="P343" s="77"/>
      <c r="Q343" s="77"/>
      <c r="R343" s="77"/>
      <c r="S343" s="77"/>
      <c r="T343" s="77"/>
      <c r="U343" s="77"/>
      <c r="V343" s="77"/>
      <c r="W343" s="77"/>
      <c r="X343" s="77"/>
      <c r="Y343" s="77"/>
      <c r="Z343" s="77"/>
    </row>
    <row r="344" spans="1:26" ht="16.5" customHeight="1" x14ac:dyDescent="0.3">
      <c r="A344" s="77"/>
      <c r="B344" s="77"/>
      <c r="C344" s="78"/>
      <c r="D344" s="78"/>
      <c r="E344" s="110"/>
      <c r="F344" s="110"/>
      <c r="G344" s="77"/>
      <c r="H344" s="77"/>
      <c r="I344" s="77"/>
      <c r="J344" s="77"/>
      <c r="K344" s="77"/>
      <c r="L344" s="77"/>
      <c r="M344" s="77"/>
      <c r="N344" s="77"/>
      <c r="O344" s="77"/>
      <c r="P344" s="77"/>
      <c r="Q344" s="77"/>
      <c r="R344" s="77"/>
      <c r="S344" s="77"/>
      <c r="T344" s="77"/>
      <c r="U344" s="77"/>
      <c r="V344" s="77"/>
      <c r="W344" s="77"/>
      <c r="X344" s="77"/>
      <c r="Y344" s="77"/>
      <c r="Z344" s="77"/>
    </row>
    <row r="345" spans="1:26" ht="16.5" customHeight="1" x14ac:dyDescent="0.3">
      <c r="A345" s="77"/>
      <c r="B345" s="77"/>
      <c r="C345" s="78"/>
      <c r="D345" s="78"/>
      <c r="E345" s="110"/>
      <c r="F345" s="110"/>
      <c r="G345" s="77"/>
      <c r="H345" s="77"/>
      <c r="I345" s="77"/>
      <c r="J345" s="77"/>
      <c r="K345" s="77"/>
      <c r="L345" s="77"/>
      <c r="M345" s="77"/>
      <c r="N345" s="77"/>
      <c r="O345" s="77"/>
      <c r="P345" s="77"/>
      <c r="Q345" s="77"/>
      <c r="R345" s="77"/>
      <c r="S345" s="77"/>
      <c r="T345" s="77"/>
      <c r="U345" s="77"/>
      <c r="V345" s="77"/>
      <c r="W345" s="77"/>
      <c r="X345" s="77"/>
      <c r="Y345" s="77"/>
      <c r="Z345" s="77"/>
    </row>
    <row r="346" spans="1:26" ht="16.5" customHeight="1" x14ac:dyDescent="0.3">
      <c r="A346" s="77"/>
      <c r="B346" s="77"/>
      <c r="C346" s="78"/>
      <c r="D346" s="78"/>
      <c r="E346" s="110"/>
      <c r="F346" s="110"/>
      <c r="G346" s="77"/>
      <c r="H346" s="77"/>
      <c r="I346" s="77"/>
      <c r="J346" s="77"/>
      <c r="K346" s="77"/>
      <c r="L346" s="77"/>
      <c r="M346" s="77"/>
      <c r="N346" s="77"/>
      <c r="O346" s="77"/>
      <c r="P346" s="77"/>
      <c r="Q346" s="77"/>
      <c r="R346" s="77"/>
      <c r="S346" s="77"/>
      <c r="T346" s="77"/>
      <c r="U346" s="77"/>
      <c r="V346" s="77"/>
      <c r="W346" s="77"/>
      <c r="X346" s="77"/>
      <c r="Y346" s="77"/>
      <c r="Z346" s="77"/>
    </row>
    <row r="347" spans="1:26" ht="16.5" customHeight="1" x14ac:dyDescent="0.3">
      <c r="A347" s="77"/>
      <c r="B347" s="77"/>
      <c r="C347" s="78"/>
      <c r="D347" s="78"/>
      <c r="E347" s="110"/>
      <c r="F347" s="110"/>
      <c r="G347" s="77"/>
      <c r="H347" s="77"/>
      <c r="I347" s="77"/>
      <c r="J347" s="77"/>
      <c r="K347" s="77"/>
      <c r="L347" s="77"/>
      <c r="M347" s="77"/>
      <c r="N347" s="77"/>
      <c r="O347" s="77"/>
      <c r="P347" s="77"/>
      <c r="Q347" s="77"/>
      <c r="R347" s="77"/>
      <c r="S347" s="77"/>
      <c r="T347" s="77"/>
      <c r="U347" s="77"/>
      <c r="V347" s="77"/>
      <c r="W347" s="77"/>
      <c r="X347" s="77"/>
      <c r="Y347" s="77"/>
      <c r="Z347" s="77"/>
    </row>
    <row r="348" spans="1:26" ht="16.5" customHeight="1" x14ac:dyDescent="0.3">
      <c r="A348" s="77"/>
      <c r="B348" s="77"/>
      <c r="C348" s="78"/>
      <c r="D348" s="78"/>
      <c r="E348" s="110"/>
      <c r="F348" s="110"/>
      <c r="G348" s="77"/>
      <c r="H348" s="77"/>
      <c r="I348" s="77"/>
      <c r="J348" s="77"/>
      <c r="K348" s="77"/>
      <c r="L348" s="77"/>
      <c r="M348" s="77"/>
      <c r="N348" s="77"/>
      <c r="O348" s="77"/>
      <c r="P348" s="77"/>
      <c r="Q348" s="77"/>
      <c r="R348" s="77"/>
      <c r="S348" s="77"/>
      <c r="T348" s="77"/>
      <c r="U348" s="77"/>
      <c r="V348" s="77"/>
      <c r="W348" s="77"/>
      <c r="X348" s="77"/>
      <c r="Y348" s="77"/>
      <c r="Z348" s="77"/>
    </row>
    <row r="349" spans="1:26" ht="16.5" customHeight="1" x14ac:dyDescent="0.3">
      <c r="A349" s="77"/>
      <c r="B349" s="77"/>
      <c r="C349" s="78"/>
      <c r="D349" s="78"/>
      <c r="E349" s="110"/>
      <c r="F349" s="110"/>
      <c r="G349" s="77"/>
      <c r="H349" s="77"/>
      <c r="I349" s="77"/>
      <c r="J349" s="77"/>
      <c r="K349" s="77"/>
      <c r="L349" s="77"/>
      <c r="M349" s="77"/>
      <c r="N349" s="77"/>
      <c r="O349" s="77"/>
      <c r="P349" s="77"/>
      <c r="Q349" s="77"/>
      <c r="R349" s="77"/>
      <c r="S349" s="77"/>
      <c r="T349" s="77"/>
      <c r="U349" s="77"/>
      <c r="V349" s="77"/>
      <c r="W349" s="77"/>
      <c r="X349" s="77"/>
      <c r="Y349" s="77"/>
      <c r="Z349" s="77"/>
    </row>
    <row r="350" spans="1:26" ht="16.5" customHeight="1" x14ac:dyDescent="0.3">
      <c r="A350" s="77"/>
      <c r="B350" s="77"/>
      <c r="C350" s="78"/>
      <c r="D350" s="78"/>
      <c r="E350" s="110"/>
      <c r="F350" s="110"/>
      <c r="G350" s="77"/>
      <c r="H350" s="77"/>
      <c r="I350" s="77"/>
      <c r="J350" s="77"/>
      <c r="K350" s="77"/>
      <c r="L350" s="77"/>
      <c r="M350" s="77"/>
      <c r="N350" s="77"/>
      <c r="O350" s="77"/>
      <c r="P350" s="77"/>
      <c r="Q350" s="77"/>
      <c r="R350" s="77"/>
      <c r="S350" s="77"/>
      <c r="T350" s="77"/>
      <c r="U350" s="77"/>
      <c r="V350" s="77"/>
      <c r="W350" s="77"/>
      <c r="X350" s="77"/>
      <c r="Y350" s="77"/>
      <c r="Z350" s="77"/>
    </row>
    <row r="351" spans="1:26" ht="16.5" customHeight="1" x14ac:dyDescent="0.3">
      <c r="A351" s="77"/>
      <c r="B351" s="77"/>
      <c r="C351" s="78"/>
      <c r="D351" s="78"/>
      <c r="E351" s="110"/>
      <c r="F351" s="110"/>
      <c r="G351" s="77"/>
      <c r="H351" s="77"/>
      <c r="I351" s="77"/>
      <c r="J351" s="77"/>
      <c r="K351" s="77"/>
      <c r="L351" s="77"/>
      <c r="M351" s="77"/>
      <c r="N351" s="77"/>
      <c r="O351" s="77"/>
      <c r="P351" s="77"/>
      <c r="Q351" s="77"/>
      <c r="R351" s="77"/>
      <c r="S351" s="77"/>
      <c r="T351" s="77"/>
      <c r="U351" s="77"/>
      <c r="V351" s="77"/>
      <c r="W351" s="77"/>
      <c r="X351" s="77"/>
      <c r="Y351" s="77"/>
      <c r="Z351" s="77"/>
    </row>
    <row r="352" spans="1:26" ht="16.5" customHeight="1" x14ac:dyDescent="0.3">
      <c r="A352" s="77"/>
      <c r="B352" s="77"/>
      <c r="C352" s="78"/>
      <c r="D352" s="78"/>
      <c r="E352" s="110"/>
      <c r="F352" s="110"/>
      <c r="G352" s="77"/>
      <c r="H352" s="77"/>
      <c r="I352" s="77"/>
      <c r="J352" s="77"/>
      <c r="K352" s="77"/>
      <c r="L352" s="77"/>
      <c r="M352" s="77"/>
      <c r="N352" s="77"/>
      <c r="O352" s="77"/>
      <c r="P352" s="77"/>
      <c r="Q352" s="77"/>
      <c r="R352" s="77"/>
      <c r="S352" s="77"/>
      <c r="T352" s="77"/>
      <c r="U352" s="77"/>
      <c r="V352" s="77"/>
      <c r="W352" s="77"/>
      <c r="X352" s="77"/>
      <c r="Y352" s="77"/>
      <c r="Z352" s="77"/>
    </row>
    <row r="353" spans="1:26" ht="16.5" customHeight="1" x14ac:dyDescent="0.3">
      <c r="A353" s="77"/>
      <c r="B353" s="77"/>
      <c r="C353" s="78"/>
      <c r="D353" s="78"/>
      <c r="E353" s="110"/>
      <c r="F353" s="110"/>
      <c r="G353" s="77"/>
      <c r="H353" s="77"/>
      <c r="I353" s="77"/>
      <c r="J353" s="77"/>
      <c r="K353" s="77"/>
      <c r="L353" s="77"/>
      <c r="M353" s="77"/>
      <c r="N353" s="77"/>
      <c r="O353" s="77"/>
      <c r="P353" s="77"/>
      <c r="Q353" s="77"/>
      <c r="R353" s="77"/>
      <c r="S353" s="77"/>
      <c r="T353" s="77"/>
      <c r="U353" s="77"/>
      <c r="V353" s="77"/>
      <c r="W353" s="77"/>
      <c r="X353" s="77"/>
      <c r="Y353" s="77"/>
      <c r="Z353" s="77"/>
    </row>
    <row r="354" spans="1:26" ht="16.5" customHeight="1" x14ac:dyDescent="0.3">
      <c r="A354" s="77"/>
      <c r="B354" s="77"/>
      <c r="C354" s="78"/>
      <c r="D354" s="78"/>
      <c r="E354" s="110"/>
      <c r="F354" s="110"/>
      <c r="G354" s="77"/>
      <c r="H354" s="77"/>
      <c r="I354" s="77"/>
      <c r="J354" s="77"/>
      <c r="K354" s="77"/>
      <c r="L354" s="77"/>
      <c r="M354" s="77"/>
      <c r="N354" s="77"/>
      <c r="O354" s="77"/>
      <c r="P354" s="77"/>
      <c r="Q354" s="77"/>
      <c r="R354" s="77"/>
      <c r="S354" s="77"/>
      <c r="T354" s="77"/>
      <c r="U354" s="77"/>
      <c r="V354" s="77"/>
      <c r="W354" s="77"/>
      <c r="X354" s="77"/>
      <c r="Y354" s="77"/>
      <c r="Z354" s="77"/>
    </row>
    <row r="355" spans="1:26" ht="16.5" customHeight="1" x14ac:dyDescent="0.3">
      <c r="A355" s="77"/>
      <c r="B355" s="77"/>
      <c r="C355" s="78"/>
      <c r="D355" s="78"/>
      <c r="E355" s="110"/>
      <c r="F355" s="110"/>
      <c r="G355" s="77"/>
      <c r="H355" s="77"/>
      <c r="I355" s="77"/>
      <c r="J355" s="77"/>
      <c r="K355" s="77"/>
      <c r="L355" s="77"/>
      <c r="M355" s="77"/>
      <c r="N355" s="77"/>
      <c r="O355" s="77"/>
      <c r="P355" s="77"/>
      <c r="Q355" s="77"/>
      <c r="R355" s="77"/>
      <c r="S355" s="77"/>
      <c r="T355" s="77"/>
      <c r="U355" s="77"/>
      <c r="V355" s="77"/>
      <c r="W355" s="77"/>
      <c r="X355" s="77"/>
      <c r="Y355" s="77"/>
      <c r="Z355" s="77"/>
    </row>
    <row r="356" spans="1:26" ht="16.5" customHeight="1" x14ac:dyDescent="0.3">
      <c r="A356" s="77"/>
      <c r="B356" s="77"/>
      <c r="C356" s="78"/>
      <c r="D356" s="78"/>
      <c r="E356" s="110"/>
      <c r="F356" s="110"/>
      <c r="G356" s="77"/>
      <c r="H356" s="77"/>
      <c r="I356" s="77"/>
      <c r="J356" s="77"/>
      <c r="K356" s="77"/>
      <c r="L356" s="77"/>
      <c r="M356" s="77"/>
      <c r="N356" s="77"/>
      <c r="O356" s="77"/>
      <c r="P356" s="77"/>
      <c r="Q356" s="77"/>
      <c r="R356" s="77"/>
      <c r="S356" s="77"/>
      <c r="T356" s="77"/>
      <c r="U356" s="77"/>
      <c r="V356" s="77"/>
      <c r="W356" s="77"/>
      <c r="X356" s="77"/>
      <c r="Y356" s="77"/>
      <c r="Z356" s="77"/>
    </row>
    <row r="357" spans="1:26" ht="16.5" customHeight="1" x14ac:dyDescent="0.3">
      <c r="A357" s="77"/>
      <c r="B357" s="77"/>
      <c r="C357" s="78"/>
      <c r="D357" s="78"/>
      <c r="E357" s="110"/>
      <c r="F357" s="110"/>
      <c r="G357" s="77"/>
      <c r="H357" s="77"/>
      <c r="I357" s="77"/>
      <c r="J357" s="77"/>
      <c r="K357" s="77"/>
      <c r="L357" s="77"/>
      <c r="M357" s="77"/>
      <c r="N357" s="77"/>
      <c r="O357" s="77"/>
      <c r="P357" s="77"/>
      <c r="Q357" s="77"/>
      <c r="R357" s="77"/>
      <c r="S357" s="77"/>
      <c r="T357" s="77"/>
      <c r="U357" s="77"/>
      <c r="V357" s="77"/>
      <c r="W357" s="77"/>
      <c r="X357" s="77"/>
      <c r="Y357" s="77"/>
      <c r="Z357" s="77"/>
    </row>
    <row r="358" spans="1:26" ht="16.5" customHeight="1" x14ac:dyDescent="0.3">
      <c r="A358" s="77"/>
      <c r="B358" s="77"/>
      <c r="C358" s="78"/>
      <c r="D358" s="78"/>
      <c r="E358" s="110"/>
      <c r="F358" s="110"/>
      <c r="G358" s="77"/>
      <c r="H358" s="77"/>
      <c r="I358" s="77"/>
      <c r="J358" s="77"/>
      <c r="K358" s="77"/>
      <c r="L358" s="77"/>
      <c r="M358" s="77"/>
      <c r="N358" s="77"/>
      <c r="O358" s="77"/>
      <c r="P358" s="77"/>
      <c r="Q358" s="77"/>
      <c r="R358" s="77"/>
      <c r="S358" s="77"/>
      <c r="T358" s="77"/>
      <c r="U358" s="77"/>
      <c r="V358" s="77"/>
      <c r="W358" s="77"/>
      <c r="X358" s="77"/>
      <c r="Y358" s="77"/>
      <c r="Z358" s="77"/>
    </row>
    <row r="359" spans="1:26" ht="16.5" customHeight="1" x14ac:dyDescent="0.3">
      <c r="A359" s="77"/>
      <c r="B359" s="77"/>
      <c r="C359" s="78"/>
      <c r="D359" s="78"/>
      <c r="E359" s="110"/>
      <c r="F359" s="110"/>
      <c r="G359" s="77"/>
      <c r="H359" s="77"/>
      <c r="I359" s="77"/>
      <c r="J359" s="77"/>
      <c r="K359" s="77"/>
      <c r="L359" s="77"/>
      <c r="M359" s="77"/>
      <c r="N359" s="77"/>
      <c r="O359" s="77"/>
      <c r="P359" s="77"/>
      <c r="Q359" s="77"/>
      <c r="R359" s="77"/>
      <c r="S359" s="77"/>
      <c r="T359" s="77"/>
      <c r="U359" s="77"/>
      <c r="V359" s="77"/>
      <c r="W359" s="77"/>
      <c r="X359" s="77"/>
      <c r="Y359" s="77"/>
      <c r="Z359" s="77"/>
    </row>
    <row r="360" spans="1:26" ht="16.5" customHeight="1" x14ac:dyDescent="0.3">
      <c r="A360" s="77"/>
      <c r="B360" s="77"/>
      <c r="C360" s="78"/>
      <c r="D360" s="78"/>
      <c r="E360" s="110"/>
      <c r="F360" s="110"/>
      <c r="G360" s="77"/>
      <c r="H360" s="77"/>
      <c r="I360" s="77"/>
      <c r="J360" s="77"/>
      <c r="K360" s="77"/>
      <c r="L360" s="77"/>
      <c r="M360" s="77"/>
      <c r="N360" s="77"/>
      <c r="O360" s="77"/>
      <c r="P360" s="77"/>
      <c r="Q360" s="77"/>
      <c r="R360" s="77"/>
      <c r="S360" s="77"/>
      <c r="T360" s="77"/>
      <c r="U360" s="77"/>
      <c r="V360" s="77"/>
      <c r="W360" s="77"/>
      <c r="X360" s="77"/>
      <c r="Y360" s="77"/>
      <c r="Z360" s="77"/>
    </row>
    <row r="361" spans="1:26" ht="16.5" customHeight="1" x14ac:dyDescent="0.3">
      <c r="A361" s="77"/>
      <c r="B361" s="77"/>
      <c r="C361" s="78"/>
      <c r="D361" s="78"/>
      <c r="E361" s="110"/>
      <c r="F361" s="110"/>
      <c r="G361" s="77"/>
      <c r="H361" s="77"/>
      <c r="I361" s="77"/>
      <c r="J361" s="77"/>
      <c r="K361" s="77"/>
      <c r="L361" s="77"/>
      <c r="M361" s="77"/>
      <c r="N361" s="77"/>
      <c r="O361" s="77"/>
      <c r="P361" s="77"/>
      <c r="Q361" s="77"/>
      <c r="R361" s="77"/>
      <c r="S361" s="77"/>
      <c r="T361" s="77"/>
      <c r="U361" s="77"/>
      <c r="V361" s="77"/>
      <c r="W361" s="77"/>
      <c r="X361" s="77"/>
      <c r="Y361" s="77"/>
      <c r="Z361" s="77"/>
    </row>
    <row r="362" spans="1:26" ht="16.5" customHeight="1" x14ac:dyDescent="0.3">
      <c r="A362" s="77"/>
      <c r="B362" s="77"/>
      <c r="C362" s="78"/>
      <c r="D362" s="78"/>
      <c r="E362" s="110"/>
      <c r="F362" s="110"/>
      <c r="G362" s="77"/>
      <c r="H362" s="77"/>
      <c r="I362" s="77"/>
      <c r="J362" s="77"/>
      <c r="K362" s="77"/>
      <c r="L362" s="77"/>
      <c r="M362" s="77"/>
      <c r="N362" s="77"/>
      <c r="O362" s="77"/>
      <c r="P362" s="77"/>
      <c r="Q362" s="77"/>
      <c r="R362" s="77"/>
      <c r="S362" s="77"/>
      <c r="T362" s="77"/>
      <c r="U362" s="77"/>
      <c r="V362" s="77"/>
      <c r="W362" s="77"/>
      <c r="X362" s="77"/>
      <c r="Y362" s="77"/>
      <c r="Z362" s="77"/>
    </row>
    <row r="363" spans="1:26" ht="16.5" customHeight="1" x14ac:dyDescent="0.3">
      <c r="A363" s="77"/>
      <c r="B363" s="77"/>
      <c r="C363" s="78"/>
      <c r="D363" s="78"/>
      <c r="E363" s="110"/>
      <c r="F363" s="110"/>
      <c r="G363" s="77"/>
      <c r="H363" s="77"/>
      <c r="I363" s="77"/>
      <c r="J363" s="77"/>
      <c r="K363" s="77"/>
      <c r="L363" s="77"/>
      <c r="M363" s="77"/>
      <c r="N363" s="77"/>
      <c r="O363" s="77"/>
      <c r="P363" s="77"/>
      <c r="Q363" s="77"/>
      <c r="R363" s="77"/>
      <c r="S363" s="77"/>
      <c r="T363" s="77"/>
      <c r="U363" s="77"/>
      <c r="V363" s="77"/>
      <c r="W363" s="77"/>
      <c r="X363" s="77"/>
      <c r="Y363" s="77"/>
      <c r="Z363" s="77"/>
    </row>
    <row r="364" spans="1:26" ht="16.5" customHeight="1" x14ac:dyDescent="0.3">
      <c r="A364" s="77"/>
      <c r="B364" s="77"/>
      <c r="C364" s="78"/>
      <c r="D364" s="78"/>
      <c r="E364" s="110"/>
      <c r="F364" s="110"/>
      <c r="G364" s="77"/>
      <c r="H364" s="77"/>
      <c r="I364" s="77"/>
      <c r="J364" s="77"/>
      <c r="K364" s="77"/>
      <c r="L364" s="77"/>
      <c r="M364" s="77"/>
      <c r="N364" s="77"/>
      <c r="O364" s="77"/>
      <c r="P364" s="77"/>
      <c r="Q364" s="77"/>
      <c r="R364" s="77"/>
      <c r="S364" s="77"/>
      <c r="T364" s="77"/>
      <c r="U364" s="77"/>
      <c r="V364" s="77"/>
      <c r="W364" s="77"/>
      <c r="X364" s="77"/>
      <c r="Y364" s="77"/>
      <c r="Z364" s="77"/>
    </row>
    <row r="365" spans="1:26" ht="16.5" customHeight="1" x14ac:dyDescent="0.3">
      <c r="A365" s="77"/>
      <c r="B365" s="77"/>
      <c r="C365" s="78"/>
      <c r="D365" s="78"/>
      <c r="E365" s="110"/>
      <c r="F365" s="110"/>
      <c r="G365" s="77"/>
      <c r="H365" s="77"/>
      <c r="I365" s="77"/>
      <c r="J365" s="77"/>
      <c r="K365" s="77"/>
      <c r="L365" s="77"/>
      <c r="M365" s="77"/>
      <c r="N365" s="77"/>
      <c r="O365" s="77"/>
      <c r="P365" s="77"/>
      <c r="Q365" s="77"/>
      <c r="R365" s="77"/>
      <c r="S365" s="77"/>
      <c r="T365" s="77"/>
      <c r="U365" s="77"/>
      <c r="V365" s="77"/>
      <c r="W365" s="77"/>
      <c r="X365" s="77"/>
      <c r="Y365" s="77"/>
      <c r="Z365" s="77"/>
    </row>
    <row r="366" spans="1:26" ht="16.5" customHeight="1" x14ac:dyDescent="0.3">
      <c r="A366" s="77"/>
      <c r="B366" s="77"/>
      <c r="C366" s="78"/>
      <c r="D366" s="78"/>
      <c r="E366" s="110"/>
      <c r="F366" s="110"/>
      <c r="G366" s="77"/>
      <c r="H366" s="77"/>
      <c r="I366" s="77"/>
      <c r="J366" s="77"/>
      <c r="K366" s="77"/>
      <c r="L366" s="77"/>
      <c r="M366" s="77"/>
      <c r="N366" s="77"/>
      <c r="O366" s="77"/>
      <c r="P366" s="77"/>
      <c r="Q366" s="77"/>
      <c r="R366" s="77"/>
      <c r="S366" s="77"/>
      <c r="T366" s="77"/>
      <c r="U366" s="77"/>
      <c r="V366" s="77"/>
      <c r="W366" s="77"/>
      <c r="X366" s="77"/>
      <c r="Y366" s="77"/>
      <c r="Z366" s="77"/>
    </row>
    <row r="367" spans="1:26" ht="16.5" customHeight="1" x14ac:dyDescent="0.3">
      <c r="A367" s="77"/>
      <c r="B367" s="77"/>
      <c r="C367" s="78"/>
      <c r="D367" s="78"/>
      <c r="E367" s="110"/>
      <c r="F367" s="110"/>
      <c r="G367" s="77"/>
      <c r="H367" s="77"/>
      <c r="I367" s="77"/>
      <c r="J367" s="77"/>
      <c r="K367" s="77"/>
      <c r="L367" s="77"/>
      <c r="M367" s="77"/>
      <c r="N367" s="77"/>
      <c r="O367" s="77"/>
      <c r="P367" s="77"/>
      <c r="Q367" s="77"/>
      <c r="R367" s="77"/>
      <c r="S367" s="77"/>
      <c r="T367" s="77"/>
      <c r="U367" s="77"/>
      <c r="V367" s="77"/>
      <c r="W367" s="77"/>
      <c r="X367" s="77"/>
      <c r="Y367" s="77"/>
      <c r="Z367" s="77"/>
    </row>
    <row r="368" spans="1:26" ht="16.5" customHeight="1" x14ac:dyDescent="0.3">
      <c r="A368" s="77"/>
      <c r="B368" s="77"/>
      <c r="C368" s="78"/>
      <c r="D368" s="78"/>
      <c r="E368" s="110"/>
      <c r="F368" s="110"/>
      <c r="G368" s="77"/>
      <c r="H368" s="77"/>
      <c r="I368" s="77"/>
      <c r="J368" s="77"/>
      <c r="K368" s="77"/>
      <c r="L368" s="77"/>
      <c r="M368" s="77"/>
      <c r="N368" s="77"/>
      <c r="O368" s="77"/>
      <c r="P368" s="77"/>
      <c r="Q368" s="77"/>
      <c r="R368" s="77"/>
      <c r="S368" s="77"/>
      <c r="T368" s="77"/>
      <c r="U368" s="77"/>
      <c r="V368" s="77"/>
      <c r="W368" s="77"/>
      <c r="X368" s="77"/>
      <c r="Y368" s="77"/>
      <c r="Z368" s="77"/>
    </row>
    <row r="369" spans="1:26" ht="16.5" customHeight="1" x14ac:dyDescent="0.3">
      <c r="A369" s="77"/>
      <c r="B369" s="77"/>
      <c r="C369" s="78"/>
      <c r="D369" s="78"/>
      <c r="E369" s="110"/>
      <c r="F369" s="110"/>
      <c r="G369" s="77"/>
      <c r="H369" s="77"/>
      <c r="I369" s="77"/>
      <c r="J369" s="77"/>
      <c r="K369" s="77"/>
      <c r="L369" s="77"/>
      <c r="M369" s="77"/>
      <c r="N369" s="77"/>
      <c r="O369" s="77"/>
      <c r="P369" s="77"/>
      <c r="Q369" s="77"/>
      <c r="R369" s="77"/>
      <c r="S369" s="77"/>
      <c r="T369" s="77"/>
      <c r="U369" s="77"/>
      <c r="V369" s="77"/>
      <c r="W369" s="77"/>
      <c r="X369" s="77"/>
      <c r="Y369" s="77"/>
      <c r="Z369" s="77"/>
    </row>
    <row r="370" spans="1:26" ht="16.5" customHeight="1" x14ac:dyDescent="0.3">
      <c r="A370" s="77"/>
      <c r="B370" s="77"/>
      <c r="C370" s="78"/>
      <c r="D370" s="78"/>
      <c r="E370" s="110"/>
      <c r="F370" s="110"/>
      <c r="G370" s="77"/>
      <c r="H370" s="77"/>
      <c r="I370" s="77"/>
      <c r="J370" s="77"/>
      <c r="K370" s="77"/>
      <c r="L370" s="77"/>
      <c r="M370" s="77"/>
      <c r="N370" s="77"/>
      <c r="O370" s="77"/>
      <c r="P370" s="77"/>
      <c r="Q370" s="77"/>
      <c r="R370" s="77"/>
      <c r="S370" s="77"/>
      <c r="T370" s="77"/>
      <c r="U370" s="77"/>
      <c r="V370" s="77"/>
      <c r="W370" s="77"/>
      <c r="X370" s="77"/>
      <c r="Y370" s="77"/>
      <c r="Z370" s="77"/>
    </row>
    <row r="371" spans="1:26" ht="16.5" customHeight="1" x14ac:dyDescent="0.3">
      <c r="A371" s="77"/>
      <c r="B371" s="77"/>
      <c r="C371" s="78"/>
      <c r="D371" s="78"/>
      <c r="E371" s="110"/>
      <c r="F371" s="110"/>
      <c r="G371" s="77"/>
      <c r="H371" s="77"/>
      <c r="I371" s="77"/>
      <c r="J371" s="77"/>
      <c r="K371" s="77"/>
      <c r="L371" s="77"/>
      <c r="M371" s="77"/>
      <c r="N371" s="77"/>
      <c r="O371" s="77"/>
      <c r="P371" s="77"/>
      <c r="Q371" s="77"/>
      <c r="R371" s="77"/>
      <c r="S371" s="77"/>
      <c r="T371" s="77"/>
      <c r="U371" s="77"/>
      <c r="V371" s="77"/>
      <c r="W371" s="77"/>
      <c r="X371" s="77"/>
      <c r="Y371" s="77"/>
      <c r="Z371" s="77"/>
    </row>
    <row r="372" spans="1:26" ht="16.5" customHeight="1" x14ac:dyDescent="0.3">
      <c r="A372" s="77"/>
      <c r="B372" s="77"/>
      <c r="C372" s="78"/>
      <c r="D372" s="78"/>
      <c r="E372" s="110"/>
      <c r="F372" s="110"/>
      <c r="G372" s="77"/>
      <c r="H372" s="77"/>
      <c r="I372" s="77"/>
      <c r="J372" s="77"/>
      <c r="K372" s="77"/>
      <c r="L372" s="77"/>
      <c r="M372" s="77"/>
      <c r="N372" s="77"/>
      <c r="O372" s="77"/>
      <c r="P372" s="77"/>
      <c r="Q372" s="77"/>
      <c r="R372" s="77"/>
      <c r="S372" s="77"/>
      <c r="T372" s="77"/>
      <c r="U372" s="77"/>
      <c r="V372" s="77"/>
      <c r="W372" s="77"/>
      <c r="X372" s="77"/>
      <c r="Y372" s="77"/>
      <c r="Z372" s="77"/>
    </row>
    <row r="373" spans="1:26" ht="16.5" customHeight="1" x14ac:dyDescent="0.3">
      <c r="A373" s="77"/>
      <c r="B373" s="77"/>
      <c r="C373" s="78"/>
      <c r="D373" s="78"/>
      <c r="E373" s="110"/>
      <c r="F373" s="110"/>
      <c r="G373" s="77"/>
      <c r="H373" s="77"/>
      <c r="I373" s="77"/>
      <c r="J373" s="77"/>
      <c r="K373" s="77"/>
      <c r="L373" s="77"/>
      <c r="M373" s="77"/>
      <c r="N373" s="77"/>
      <c r="O373" s="77"/>
      <c r="P373" s="77"/>
      <c r="Q373" s="77"/>
      <c r="R373" s="77"/>
      <c r="S373" s="77"/>
      <c r="T373" s="77"/>
      <c r="U373" s="77"/>
      <c r="V373" s="77"/>
      <c r="W373" s="77"/>
      <c r="X373" s="77"/>
      <c r="Y373" s="77"/>
      <c r="Z373" s="77"/>
    </row>
    <row r="374" spans="1:26" ht="16.5" customHeight="1" x14ac:dyDescent="0.3">
      <c r="A374" s="77"/>
      <c r="B374" s="77"/>
      <c r="C374" s="78"/>
      <c r="D374" s="78"/>
      <c r="E374" s="110"/>
      <c r="F374" s="110"/>
      <c r="G374" s="77"/>
      <c r="H374" s="77"/>
      <c r="I374" s="77"/>
      <c r="J374" s="77"/>
      <c r="K374" s="77"/>
      <c r="L374" s="77"/>
      <c r="M374" s="77"/>
      <c r="N374" s="77"/>
      <c r="O374" s="77"/>
      <c r="P374" s="77"/>
      <c r="Q374" s="77"/>
      <c r="R374" s="77"/>
      <c r="S374" s="77"/>
      <c r="T374" s="77"/>
      <c r="U374" s="77"/>
      <c r="V374" s="77"/>
      <c r="W374" s="77"/>
      <c r="X374" s="77"/>
      <c r="Y374" s="77"/>
      <c r="Z374" s="77"/>
    </row>
    <row r="375" spans="1:26" ht="16.5" customHeight="1" x14ac:dyDescent="0.3">
      <c r="A375" s="77"/>
      <c r="B375" s="77"/>
      <c r="C375" s="78"/>
      <c r="D375" s="78"/>
      <c r="E375" s="110"/>
      <c r="F375" s="110"/>
      <c r="G375" s="77"/>
      <c r="H375" s="77"/>
      <c r="I375" s="77"/>
      <c r="J375" s="77"/>
      <c r="K375" s="77"/>
      <c r="L375" s="77"/>
      <c r="M375" s="77"/>
      <c r="N375" s="77"/>
      <c r="O375" s="77"/>
      <c r="P375" s="77"/>
      <c r="Q375" s="77"/>
      <c r="R375" s="77"/>
      <c r="S375" s="77"/>
      <c r="T375" s="77"/>
      <c r="U375" s="77"/>
      <c r="V375" s="77"/>
      <c r="W375" s="77"/>
      <c r="X375" s="77"/>
      <c r="Y375" s="77"/>
      <c r="Z375" s="77"/>
    </row>
    <row r="376" spans="1:26" ht="16.5" customHeight="1" x14ac:dyDescent="0.3">
      <c r="A376" s="77"/>
      <c r="B376" s="77"/>
      <c r="C376" s="78"/>
      <c r="D376" s="78"/>
      <c r="E376" s="110"/>
      <c r="F376" s="110"/>
      <c r="G376" s="77"/>
      <c r="H376" s="77"/>
      <c r="I376" s="77"/>
      <c r="J376" s="77"/>
      <c r="K376" s="77"/>
      <c r="L376" s="77"/>
      <c r="M376" s="77"/>
      <c r="N376" s="77"/>
      <c r="O376" s="77"/>
      <c r="P376" s="77"/>
      <c r="Q376" s="77"/>
      <c r="R376" s="77"/>
      <c r="S376" s="77"/>
      <c r="T376" s="77"/>
      <c r="U376" s="77"/>
      <c r="V376" s="77"/>
      <c r="W376" s="77"/>
      <c r="X376" s="77"/>
      <c r="Y376" s="77"/>
      <c r="Z376" s="77"/>
    </row>
    <row r="377" spans="1:26" ht="16.5" customHeight="1" x14ac:dyDescent="0.3">
      <c r="A377" s="77"/>
      <c r="B377" s="77"/>
      <c r="C377" s="78"/>
      <c r="D377" s="78"/>
      <c r="E377" s="110"/>
      <c r="F377" s="110"/>
      <c r="G377" s="77"/>
      <c r="H377" s="77"/>
      <c r="I377" s="77"/>
      <c r="J377" s="77"/>
      <c r="K377" s="77"/>
      <c r="L377" s="77"/>
      <c r="M377" s="77"/>
      <c r="N377" s="77"/>
      <c r="O377" s="77"/>
      <c r="P377" s="77"/>
      <c r="Q377" s="77"/>
      <c r="R377" s="77"/>
      <c r="S377" s="77"/>
      <c r="T377" s="77"/>
      <c r="U377" s="77"/>
      <c r="V377" s="77"/>
      <c r="W377" s="77"/>
      <c r="X377" s="77"/>
      <c r="Y377" s="77"/>
      <c r="Z377" s="77"/>
    </row>
    <row r="378" spans="1:26" ht="16.5" customHeight="1" x14ac:dyDescent="0.3">
      <c r="A378" s="77"/>
      <c r="B378" s="77"/>
      <c r="C378" s="78"/>
      <c r="D378" s="78"/>
      <c r="E378" s="110"/>
      <c r="F378" s="110"/>
      <c r="G378" s="77"/>
      <c r="H378" s="77"/>
      <c r="I378" s="77"/>
      <c r="J378" s="77"/>
      <c r="K378" s="77"/>
      <c r="L378" s="77"/>
      <c r="M378" s="77"/>
      <c r="N378" s="77"/>
      <c r="O378" s="77"/>
      <c r="P378" s="77"/>
      <c r="Q378" s="77"/>
      <c r="R378" s="77"/>
      <c r="S378" s="77"/>
      <c r="T378" s="77"/>
      <c r="U378" s="77"/>
      <c r="V378" s="77"/>
      <c r="W378" s="77"/>
      <c r="X378" s="77"/>
      <c r="Y378" s="77"/>
      <c r="Z378" s="77"/>
    </row>
    <row r="379" spans="1:26" ht="16.5" customHeight="1" x14ac:dyDescent="0.3">
      <c r="A379" s="77"/>
      <c r="B379" s="77"/>
      <c r="C379" s="78"/>
      <c r="D379" s="78"/>
      <c r="E379" s="110"/>
      <c r="F379" s="110"/>
      <c r="G379" s="77"/>
      <c r="H379" s="77"/>
      <c r="I379" s="77"/>
      <c r="J379" s="77"/>
      <c r="K379" s="77"/>
      <c r="L379" s="77"/>
      <c r="M379" s="77"/>
      <c r="N379" s="77"/>
      <c r="O379" s="77"/>
      <c r="P379" s="77"/>
      <c r="Q379" s="77"/>
      <c r="R379" s="77"/>
      <c r="S379" s="77"/>
      <c r="T379" s="77"/>
      <c r="U379" s="77"/>
      <c r="V379" s="77"/>
      <c r="W379" s="77"/>
      <c r="X379" s="77"/>
      <c r="Y379" s="77"/>
      <c r="Z379" s="77"/>
    </row>
    <row r="380" spans="1:26" ht="16.5" customHeight="1" x14ac:dyDescent="0.3">
      <c r="A380" s="77"/>
      <c r="B380" s="77"/>
      <c r="C380" s="78"/>
      <c r="D380" s="78"/>
      <c r="E380" s="110"/>
      <c r="F380" s="110"/>
      <c r="G380" s="77"/>
      <c r="H380" s="77"/>
      <c r="I380" s="77"/>
      <c r="J380" s="77"/>
      <c r="K380" s="77"/>
      <c r="L380" s="77"/>
      <c r="M380" s="77"/>
      <c r="N380" s="77"/>
      <c r="O380" s="77"/>
      <c r="P380" s="77"/>
      <c r="Q380" s="77"/>
      <c r="R380" s="77"/>
      <c r="S380" s="77"/>
      <c r="T380" s="77"/>
      <c r="U380" s="77"/>
      <c r="V380" s="77"/>
      <c r="W380" s="77"/>
      <c r="X380" s="77"/>
      <c r="Y380" s="77"/>
      <c r="Z380" s="77"/>
    </row>
    <row r="381" spans="1:26" ht="16.5" customHeight="1" x14ac:dyDescent="0.3">
      <c r="A381" s="77"/>
      <c r="B381" s="77"/>
      <c r="C381" s="78"/>
      <c r="D381" s="78"/>
      <c r="E381" s="110"/>
      <c r="F381" s="110"/>
      <c r="G381" s="77"/>
      <c r="H381" s="77"/>
      <c r="I381" s="77"/>
      <c r="J381" s="77"/>
      <c r="K381" s="77"/>
      <c r="L381" s="77"/>
      <c r="M381" s="77"/>
      <c r="N381" s="77"/>
      <c r="O381" s="77"/>
      <c r="P381" s="77"/>
      <c r="Q381" s="77"/>
      <c r="R381" s="77"/>
      <c r="S381" s="77"/>
      <c r="T381" s="77"/>
      <c r="U381" s="77"/>
      <c r="V381" s="77"/>
      <c r="W381" s="77"/>
      <c r="X381" s="77"/>
      <c r="Y381" s="77"/>
      <c r="Z381" s="77"/>
    </row>
    <row r="382" spans="1:26" ht="16.5" customHeight="1" x14ac:dyDescent="0.3">
      <c r="A382" s="77"/>
      <c r="B382" s="77"/>
      <c r="C382" s="78"/>
      <c r="D382" s="78"/>
      <c r="E382" s="110"/>
      <c r="F382" s="110"/>
      <c r="G382" s="77"/>
      <c r="H382" s="77"/>
      <c r="I382" s="77"/>
      <c r="J382" s="77"/>
      <c r="K382" s="77"/>
      <c r="L382" s="77"/>
      <c r="M382" s="77"/>
      <c r="N382" s="77"/>
      <c r="O382" s="77"/>
      <c r="P382" s="77"/>
      <c r="Q382" s="77"/>
      <c r="R382" s="77"/>
      <c r="S382" s="77"/>
      <c r="T382" s="77"/>
      <c r="U382" s="77"/>
      <c r="V382" s="77"/>
      <c r="W382" s="77"/>
      <c r="X382" s="77"/>
      <c r="Y382" s="77"/>
      <c r="Z382" s="77"/>
    </row>
    <row r="383" spans="1:26" ht="16.5" customHeight="1" x14ac:dyDescent="0.3">
      <c r="A383" s="77"/>
      <c r="B383" s="77"/>
      <c r="C383" s="78"/>
      <c r="D383" s="78"/>
      <c r="E383" s="110"/>
      <c r="F383" s="110"/>
      <c r="G383" s="77"/>
      <c r="H383" s="77"/>
      <c r="I383" s="77"/>
      <c r="J383" s="77"/>
      <c r="K383" s="77"/>
      <c r="L383" s="77"/>
      <c r="M383" s="77"/>
      <c r="N383" s="77"/>
      <c r="O383" s="77"/>
      <c r="P383" s="77"/>
      <c r="Q383" s="77"/>
      <c r="R383" s="77"/>
      <c r="S383" s="77"/>
      <c r="T383" s="77"/>
      <c r="U383" s="77"/>
      <c r="V383" s="77"/>
      <c r="W383" s="77"/>
      <c r="X383" s="77"/>
      <c r="Y383" s="77"/>
      <c r="Z383" s="77"/>
    </row>
    <row r="384" spans="1:26" ht="16.5" customHeight="1" x14ac:dyDescent="0.3">
      <c r="A384" s="77"/>
      <c r="B384" s="77"/>
      <c r="C384" s="78"/>
      <c r="D384" s="78"/>
      <c r="E384" s="110"/>
      <c r="F384" s="110"/>
      <c r="G384" s="77"/>
      <c r="H384" s="77"/>
      <c r="I384" s="77"/>
      <c r="J384" s="77"/>
      <c r="K384" s="77"/>
      <c r="L384" s="77"/>
      <c r="M384" s="77"/>
      <c r="N384" s="77"/>
      <c r="O384" s="77"/>
      <c r="P384" s="77"/>
      <c r="Q384" s="77"/>
      <c r="R384" s="77"/>
      <c r="S384" s="77"/>
      <c r="T384" s="77"/>
      <c r="U384" s="77"/>
      <c r="V384" s="77"/>
      <c r="W384" s="77"/>
      <c r="X384" s="77"/>
      <c r="Y384" s="77"/>
      <c r="Z384" s="77"/>
    </row>
    <row r="385" spans="1:26" ht="16.5" customHeight="1" x14ac:dyDescent="0.3">
      <c r="A385" s="77"/>
      <c r="B385" s="77"/>
      <c r="C385" s="78"/>
      <c r="D385" s="78"/>
      <c r="E385" s="110"/>
      <c r="F385" s="110"/>
      <c r="G385" s="77"/>
      <c r="H385" s="77"/>
      <c r="I385" s="77"/>
      <c r="J385" s="77"/>
      <c r="K385" s="77"/>
      <c r="L385" s="77"/>
      <c r="M385" s="77"/>
      <c r="N385" s="77"/>
      <c r="O385" s="77"/>
      <c r="P385" s="77"/>
      <c r="Q385" s="77"/>
      <c r="R385" s="77"/>
      <c r="S385" s="77"/>
      <c r="T385" s="77"/>
      <c r="U385" s="77"/>
      <c r="V385" s="77"/>
      <c r="W385" s="77"/>
      <c r="X385" s="77"/>
      <c r="Y385" s="77"/>
      <c r="Z385" s="77"/>
    </row>
    <row r="386" spans="1:26" ht="16.5" customHeight="1" x14ac:dyDescent="0.3">
      <c r="A386" s="77"/>
      <c r="B386" s="77"/>
      <c r="C386" s="78"/>
      <c r="D386" s="78"/>
      <c r="E386" s="110"/>
      <c r="F386" s="110"/>
      <c r="G386" s="77"/>
      <c r="H386" s="77"/>
      <c r="I386" s="77"/>
      <c r="J386" s="77"/>
      <c r="K386" s="77"/>
      <c r="L386" s="77"/>
      <c r="M386" s="77"/>
      <c r="N386" s="77"/>
      <c r="O386" s="77"/>
      <c r="P386" s="77"/>
      <c r="Q386" s="77"/>
      <c r="R386" s="77"/>
      <c r="S386" s="77"/>
      <c r="T386" s="77"/>
      <c r="U386" s="77"/>
      <c r="V386" s="77"/>
      <c r="W386" s="77"/>
      <c r="X386" s="77"/>
      <c r="Y386" s="77"/>
      <c r="Z386" s="77"/>
    </row>
    <row r="387" spans="1:26" ht="16.5" customHeight="1" x14ac:dyDescent="0.3">
      <c r="A387" s="77"/>
      <c r="B387" s="77"/>
      <c r="C387" s="78"/>
      <c r="D387" s="78"/>
      <c r="E387" s="110"/>
      <c r="F387" s="110"/>
      <c r="G387" s="77"/>
      <c r="H387" s="77"/>
      <c r="I387" s="77"/>
      <c r="J387" s="77"/>
      <c r="K387" s="77"/>
      <c r="L387" s="77"/>
      <c r="M387" s="77"/>
      <c r="N387" s="77"/>
      <c r="O387" s="77"/>
      <c r="P387" s="77"/>
      <c r="Q387" s="77"/>
      <c r="R387" s="77"/>
      <c r="S387" s="77"/>
      <c r="T387" s="77"/>
      <c r="U387" s="77"/>
      <c r="V387" s="77"/>
      <c r="W387" s="77"/>
      <c r="X387" s="77"/>
      <c r="Y387" s="77"/>
      <c r="Z387" s="77"/>
    </row>
    <row r="388" spans="1:26" ht="16.5" customHeight="1" x14ac:dyDescent="0.3">
      <c r="A388" s="77"/>
      <c r="B388" s="77"/>
      <c r="C388" s="78"/>
      <c r="D388" s="78"/>
      <c r="E388" s="110"/>
      <c r="F388" s="110"/>
      <c r="G388" s="77"/>
      <c r="H388" s="77"/>
      <c r="I388" s="77"/>
      <c r="J388" s="77"/>
      <c r="K388" s="77"/>
      <c r="L388" s="77"/>
      <c r="M388" s="77"/>
      <c r="N388" s="77"/>
      <c r="O388" s="77"/>
      <c r="P388" s="77"/>
      <c r="Q388" s="77"/>
      <c r="R388" s="77"/>
      <c r="S388" s="77"/>
      <c r="T388" s="77"/>
      <c r="U388" s="77"/>
      <c r="V388" s="77"/>
      <c r="W388" s="77"/>
      <c r="X388" s="77"/>
      <c r="Y388" s="77"/>
      <c r="Z388" s="77"/>
    </row>
    <row r="389" spans="1:26" ht="16.5" customHeight="1" x14ac:dyDescent="0.3">
      <c r="A389" s="77"/>
      <c r="B389" s="77"/>
      <c r="C389" s="78"/>
      <c r="D389" s="78"/>
      <c r="E389" s="110"/>
      <c r="F389" s="110"/>
      <c r="G389" s="77"/>
      <c r="H389" s="77"/>
      <c r="I389" s="77"/>
      <c r="J389" s="77"/>
      <c r="K389" s="77"/>
      <c r="L389" s="77"/>
      <c r="M389" s="77"/>
      <c r="N389" s="77"/>
      <c r="O389" s="77"/>
      <c r="P389" s="77"/>
      <c r="Q389" s="77"/>
      <c r="R389" s="77"/>
      <c r="S389" s="77"/>
      <c r="T389" s="77"/>
      <c r="U389" s="77"/>
      <c r="V389" s="77"/>
      <c r="W389" s="77"/>
      <c r="X389" s="77"/>
      <c r="Y389" s="77"/>
      <c r="Z389" s="77"/>
    </row>
    <row r="390" spans="1:26" ht="16.5" customHeight="1" x14ac:dyDescent="0.3">
      <c r="A390" s="77"/>
      <c r="B390" s="77"/>
      <c r="C390" s="78"/>
      <c r="D390" s="78"/>
      <c r="E390" s="110"/>
      <c r="F390" s="110"/>
      <c r="G390" s="77"/>
      <c r="H390" s="77"/>
      <c r="I390" s="77"/>
      <c r="J390" s="77"/>
      <c r="K390" s="77"/>
      <c r="L390" s="77"/>
      <c r="M390" s="77"/>
      <c r="N390" s="77"/>
      <c r="O390" s="77"/>
      <c r="P390" s="77"/>
      <c r="Q390" s="77"/>
      <c r="R390" s="77"/>
      <c r="S390" s="77"/>
      <c r="T390" s="77"/>
      <c r="U390" s="77"/>
      <c r="V390" s="77"/>
      <c r="W390" s="77"/>
      <c r="X390" s="77"/>
      <c r="Y390" s="77"/>
      <c r="Z390" s="77"/>
    </row>
    <row r="391" spans="1:26" ht="16.5" customHeight="1" x14ac:dyDescent="0.3">
      <c r="A391" s="77"/>
      <c r="B391" s="77"/>
      <c r="C391" s="78"/>
      <c r="D391" s="78"/>
      <c r="E391" s="110"/>
      <c r="F391" s="110"/>
      <c r="G391" s="77"/>
      <c r="H391" s="77"/>
      <c r="I391" s="77"/>
      <c r="J391" s="77"/>
      <c r="K391" s="77"/>
      <c r="L391" s="77"/>
      <c r="M391" s="77"/>
      <c r="N391" s="77"/>
      <c r="O391" s="77"/>
      <c r="P391" s="77"/>
      <c r="Q391" s="77"/>
      <c r="R391" s="77"/>
      <c r="S391" s="77"/>
      <c r="T391" s="77"/>
      <c r="U391" s="77"/>
      <c r="V391" s="77"/>
      <c r="W391" s="77"/>
      <c r="X391" s="77"/>
      <c r="Y391" s="77"/>
      <c r="Z391" s="77"/>
    </row>
    <row r="392" spans="1:26" ht="16.5" customHeight="1" x14ac:dyDescent="0.3">
      <c r="A392" s="77"/>
      <c r="B392" s="77"/>
      <c r="C392" s="78"/>
      <c r="D392" s="78"/>
      <c r="E392" s="110"/>
      <c r="F392" s="110"/>
      <c r="G392" s="77"/>
      <c r="H392" s="77"/>
      <c r="I392" s="77"/>
      <c r="J392" s="77"/>
      <c r="K392" s="77"/>
      <c r="L392" s="77"/>
      <c r="M392" s="77"/>
      <c r="N392" s="77"/>
      <c r="O392" s="77"/>
      <c r="P392" s="77"/>
      <c r="Q392" s="77"/>
      <c r="R392" s="77"/>
      <c r="S392" s="77"/>
      <c r="T392" s="77"/>
      <c r="U392" s="77"/>
      <c r="V392" s="77"/>
      <c r="W392" s="77"/>
      <c r="X392" s="77"/>
      <c r="Y392" s="77"/>
      <c r="Z392" s="77"/>
    </row>
    <row r="393" spans="1:26" ht="16.5" customHeight="1" x14ac:dyDescent="0.3">
      <c r="A393" s="77"/>
      <c r="B393" s="77"/>
      <c r="C393" s="78"/>
      <c r="D393" s="78"/>
      <c r="E393" s="110"/>
      <c r="F393" s="110"/>
      <c r="G393" s="77"/>
      <c r="H393" s="77"/>
      <c r="I393" s="77"/>
      <c r="J393" s="77"/>
      <c r="K393" s="77"/>
      <c r="L393" s="77"/>
      <c r="M393" s="77"/>
      <c r="N393" s="77"/>
      <c r="O393" s="77"/>
      <c r="P393" s="77"/>
      <c r="Q393" s="77"/>
      <c r="R393" s="77"/>
      <c r="S393" s="77"/>
      <c r="T393" s="77"/>
      <c r="U393" s="77"/>
      <c r="V393" s="77"/>
      <c r="W393" s="77"/>
      <c r="X393" s="77"/>
      <c r="Y393" s="77"/>
      <c r="Z393" s="77"/>
    </row>
    <row r="394" spans="1:26" ht="16.5" customHeight="1" x14ac:dyDescent="0.3">
      <c r="A394" s="77"/>
      <c r="B394" s="77"/>
      <c r="C394" s="78"/>
      <c r="D394" s="78"/>
      <c r="E394" s="110"/>
      <c r="F394" s="110"/>
      <c r="G394" s="77"/>
      <c r="H394" s="77"/>
      <c r="I394" s="77"/>
      <c r="J394" s="77"/>
      <c r="K394" s="77"/>
      <c r="L394" s="77"/>
      <c r="M394" s="77"/>
      <c r="N394" s="77"/>
      <c r="O394" s="77"/>
      <c r="P394" s="77"/>
      <c r="Q394" s="77"/>
      <c r="R394" s="77"/>
      <c r="S394" s="77"/>
      <c r="T394" s="77"/>
      <c r="U394" s="77"/>
      <c r="V394" s="77"/>
      <c r="W394" s="77"/>
      <c r="X394" s="77"/>
      <c r="Y394" s="77"/>
      <c r="Z394" s="77"/>
    </row>
    <row r="395" spans="1:26" ht="16.5" customHeight="1" x14ac:dyDescent="0.3">
      <c r="A395" s="77"/>
      <c r="B395" s="77"/>
      <c r="C395" s="78"/>
      <c r="D395" s="78"/>
      <c r="E395" s="110"/>
      <c r="F395" s="110"/>
      <c r="G395" s="77"/>
      <c r="H395" s="77"/>
      <c r="I395" s="77"/>
      <c r="J395" s="77"/>
      <c r="K395" s="77"/>
      <c r="L395" s="77"/>
      <c r="M395" s="77"/>
      <c r="N395" s="77"/>
      <c r="O395" s="77"/>
      <c r="P395" s="77"/>
      <c r="Q395" s="77"/>
      <c r="R395" s="77"/>
      <c r="S395" s="77"/>
      <c r="T395" s="77"/>
      <c r="U395" s="77"/>
      <c r="V395" s="77"/>
      <c r="W395" s="77"/>
      <c r="X395" s="77"/>
      <c r="Y395" s="77"/>
      <c r="Z395" s="77"/>
    </row>
    <row r="396" spans="1:26" ht="16.5" customHeight="1" x14ac:dyDescent="0.3">
      <c r="A396" s="77"/>
      <c r="B396" s="77"/>
      <c r="C396" s="78"/>
      <c r="D396" s="78"/>
      <c r="E396" s="110"/>
      <c r="F396" s="110"/>
      <c r="G396" s="77"/>
      <c r="H396" s="77"/>
      <c r="I396" s="77"/>
      <c r="J396" s="77"/>
      <c r="K396" s="77"/>
      <c r="L396" s="77"/>
      <c r="M396" s="77"/>
      <c r="N396" s="77"/>
      <c r="O396" s="77"/>
      <c r="P396" s="77"/>
      <c r="Q396" s="77"/>
      <c r="R396" s="77"/>
      <c r="S396" s="77"/>
      <c r="T396" s="77"/>
      <c r="U396" s="77"/>
      <c r="V396" s="77"/>
      <c r="W396" s="77"/>
      <c r="X396" s="77"/>
      <c r="Y396" s="77"/>
      <c r="Z396" s="77"/>
    </row>
    <row r="397" spans="1:26" ht="16.5" customHeight="1" x14ac:dyDescent="0.3">
      <c r="A397" s="77"/>
      <c r="B397" s="77"/>
      <c r="C397" s="78"/>
      <c r="D397" s="78"/>
      <c r="E397" s="110"/>
      <c r="F397" s="110"/>
      <c r="G397" s="77"/>
      <c r="H397" s="77"/>
      <c r="I397" s="77"/>
      <c r="J397" s="77"/>
      <c r="K397" s="77"/>
      <c r="L397" s="77"/>
      <c r="M397" s="77"/>
      <c r="N397" s="77"/>
      <c r="O397" s="77"/>
      <c r="P397" s="77"/>
      <c r="Q397" s="77"/>
      <c r="R397" s="77"/>
      <c r="S397" s="77"/>
      <c r="T397" s="77"/>
      <c r="U397" s="77"/>
      <c r="V397" s="77"/>
      <c r="W397" s="77"/>
      <c r="X397" s="77"/>
      <c r="Y397" s="77"/>
      <c r="Z397" s="77"/>
    </row>
    <row r="398" spans="1:26" ht="16.5" customHeight="1" x14ac:dyDescent="0.3">
      <c r="A398" s="77"/>
      <c r="B398" s="77"/>
      <c r="C398" s="78"/>
      <c r="D398" s="78"/>
      <c r="E398" s="110"/>
      <c r="F398" s="110"/>
      <c r="G398" s="77"/>
      <c r="H398" s="77"/>
      <c r="I398" s="77"/>
      <c r="J398" s="77"/>
      <c r="K398" s="77"/>
      <c r="L398" s="77"/>
      <c r="M398" s="77"/>
      <c r="N398" s="77"/>
      <c r="O398" s="77"/>
      <c r="P398" s="77"/>
      <c r="Q398" s="77"/>
      <c r="R398" s="77"/>
      <c r="S398" s="77"/>
      <c r="T398" s="77"/>
      <c r="U398" s="77"/>
      <c r="V398" s="77"/>
      <c r="W398" s="77"/>
      <c r="X398" s="77"/>
      <c r="Y398" s="77"/>
      <c r="Z398" s="77"/>
    </row>
    <row r="399" spans="1:26" ht="16.5" customHeight="1" x14ac:dyDescent="0.3">
      <c r="A399" s="77"/>
      <c r="B399" s="77"/>
      <c r="C399" s="78"/>
      <c r="D399" s="78"/>
      <c r="E399" s="110"/>
      <c r="F399" s="110"/>
      <c r="G399" s="77"/>
      <c r="H399" s="77"/>
      <c r="I399" s="77"/>
      <c r="J399" s="77"/>
      <c r="K399" s="77"/>
      <c r="L399" s="77"/>
      <c r="M399" s="77"/>
      <c r="N399" s="77"/>
      <c r="O399" s="77"/>
      <c r="P399" s="77"/>
      <c r="Q399" s="77"/>
      <c r="R399" s="77"/>
      <c r="S399" s="77"/>
      <c r="T399" s="77"/>
      <c r="U399" s="77"/>
      <c r="V399" s="77"/>
      <c r="W399" s="77"/>
      <c r="X399" s="77"/>
      <c r="Y399" s="77"/>
      <c r="Z399" s="77"/>
    </row>
    <row r="400" spans="1:26" ht="16.5" customHeight="1" x14ac:dyDescent="0.3">
      <c r="A400" s="77"/>
      <c r="B400" s="77"/>
      <c r="C400" s="78"/>
      <c r="D400" s="78"/>
      <c r="E400" s="110"/>
      <c r="F400" s="110"/>
      <c r="G400" s="77"/>
      <c r="H400" s="77"/>
      <c r="I400" s="77"/>
      <c r="J400" s="77"/>
      <c r="K400" s="77"/>
      <c r="L400" s="77"/>
      <c r="M400" s="77"/>
      <c r="N400" s="77"/>
      <c r="O400" s="77"/>
      <c r="P400" s="77"/>
      <c r="Q400" s="77"/>
      <c r="R400" s="77"/>
      <c r="S400" s="77"/>
      <c r="T400" s="77"/>
      <c r="U400" s="77"/>
      <c r="V400" s="77"/>
      <c r="W400" s="77"/>
      <c r="X400" s="77"/>
      <c r="Y400" s="77"/>
      <c r="Z400" s="77"/>
    </row>
    <row r="401" spans="1:26" ht="16.5" customHeight="1" x14ac:dyDescent="0.3">
      <c r="A401" s="77"/>
      <c r="B401" s="77"/>
      <c r="C401" s="78"/>
      <c r="D401" s="78"/>
      <c r="E401" s="110"/>
      <c r="F401" s="110"/>
      <c r="G401" s="77"/>
      <c r="H401" s="77"/>
      <c r="I401" s="77"/>
      <c r="J401" s="77"/>
      <c r="K401" s="77"/>
      <c r="L401" s="77"/>
      <c r="M401" s="77"/>
      <c r="N401" s="77"/>
      <c r="O401" s="77"/>
      <c r="P401" s="77"/>
      <c r="Q401" s="77"/>
      <c r="R401" s="77"/>
      <c r="S401" s="77"/>
      <c r="T401" s="77"/>
      <c r="U401" s="77"/>
      <c r="V401" s="77"/>
      <c r="W401" s="77"/>
      <c r="X401" s="77"/>
      <c r="Y401" s="77"/>
      <c r="Z401" s="77"/>
    </row>
    <row r="402" spans="1:26" ht="16.5" customHeight="1" x14ac:dyDescent="0.3">
      <c r="A402" s="77"/>
      <c r="B402" s="77"/>
      <c r="C402" s="78"/>
      <c r="D402" s="78"/>
      <c r="E402" s="110"/>
      <c r="F402" s="110"/>
      <c r="G402" s="77"/>
      <c r="H402" s="77"/>
      <c r="I402" s="77"/>
      <c r="J402" s="77"/>
      <c r="K402" s="77"/>
      <c r="L402" s="77"/>
      <c r="M402" s="77"/>
      <c r="N402" s="77"/>
      <c r="O402" s="77"/>
      <c r="P402" s="77"/>
      <c r="Q402" s="77"/>
      <c r="R402" s="77"/>
      <c r="S402" s="77"/>
      <c r="T402" s="77"/>
      <c r="U402" s="77"/>
      <c r="V402" s="77"/>
      <c r="W402" s="77"/>
      <c r="X402" s="77"/>
      <c r="Y402" s="77"/>
      <c r="Z402" s="77"/>
    </row>
    <row r="403" spans="1:26" ht="16.5" customHeight="1" x14ac:dyDescent="0.3">
      <c r="A403" s="77"/>
      <c r="B403" s="77"/>
      <c r="C403" s="78"/>
      <c r="D403" s="78"/>
      <c r="E403" s="110"/>
      <c r="F403" s="110"/>
      <c r="G403" s="77"/>
      <c r="H403" s="77"/>
      <c r="I403" s="77"/>
      <c r="J403" s="77"/>
      <c r="K403" s="77"/>
      <c r="L403" s="77"/>
      <c r="M403" s="77"/>
      <c r="N403" s="77"/>
      <c r="O403" s="77"/>
      <c r="P403" s="77"/>
      <c r="Q403" s="77"/>
      <c r="R403" s="77"/>
      <c r="S403" s="77"/>
      <c r="T403" s="77"/>
      <c r="U403" s="77"/>
      <c r="V403" s="77"/>
      <c r="W403" s="77"/>
      <c r="X403" s="77"/>
      <c r="Y403" s="77"/>
      <c r="Z403" s="77"/>
    </row>
    <row r="404" spans="1:26" ht="16.5" customHeight="1" x14ac:dyDescent="0.3">
      <c r="A404" s="77"/>
      <c r="B404" s="77"/>
      <c r="C404" s="78"/>
      <c r="D404" s="78"/>
      <c r="E404" s="110"/>
      <c r="F404" s="110"/>
      <c r="G404" s="77"/>
      <c r="H404" s="77"/>
      <c r="I404" s="77"/>
      <c r="J404" s="77"/>
      <c r="K404" s="77"/>
      <c r="L404" s="77"/>
      <c r="M404" s="77"/>
      <c r="N404" s="77"/>
      <c r="O404" s="77"/>
      <c r="P404" s="77"/>
      <c r="Q404" s="77"/>
      <c r="R404" s="77"/>
      <c r="S404" s="77"/>
      <c r="T404" s="77"/>
      <c r="U404" s="77"/>
      <c r="V404" s="77"/>
      <c r="W404" s="77"/>
      <c r="X404" s="77"/>
      <c r="Y404" s="77"/>
      <c r="Z404" s="77"/>
    </row>
    <row r="405" spans="1:26" ht="16.5" customHeight="1" x14ac:dyDescent="0.3">
      <c r="A405" s="77"/>
      <c r="B405" s="77"/>
      <c r="C405" s="78"/>
      <c r="D405" s="78"/>
      <c r="E405" s="110"/>
      <c r="F405" s="110"/>
      <c r="G405" s="77"/>
      <c r="H405" s="77"/>
      <c r="I405" s="77"/>
      <c r="J405" s="77"/>
      <c r="K405" s="77"/>
      <c r="L405" s="77"/>
      <c r="M405" s="77"/>
      <c r="N405" s="77"/>
      <c r="O405" s="77"/>
      <c r="P405" s="77"/>
      <c r="Q405" s="77"/>
      <c r="R405" s="77"/>
      <c r="S405" s="77"/>
      <c r="T405" s="77"/>
      <c r="U405" s="77"/>
      <c r="V405" s="77"/>
      <c r="W405" s="77"/>
      <c r="X405" s="77"/>
      <c r="Y405" s="77"/>
      <c r="Z405" s="77"/>
    </row>
    <row r="406" spans="1:26" ht="16.5" customHeight="1" x14ac:dyDescent="0.3">
      <c r="A406" s="77"/>
      <c r="B406" s="77"/>
      <c r="C406" s="78"/>
      <c r="D406" s="78"/>
      <c r="E406" s="110"/>
      <c r="F406" s="110"/>
      <c r="G406" s="77"/>
      <c r="H406" s="77"/>
      <c r="I406" s="77"/>
      <c r="J406" s="77"/>
      <c r="K406" s="77"/>
      <c r="L406" s="77"/>
      <c r="M406" s="77"/>
      <c r="N406" s="77"/>
      <c r="O406" s="77"/>
      <c r="P406" s="77"/>
      <c r="Q406" s="77"/>
      <c r="R406" s="77"/>
      <c r="S406" s="77"/>
      <c r="T406" s="77"/>
      <c r="U406" s="77"/>
      <c r="V406" s="77"/>
      <c r="W406" s="77"/>
      <c r="X406" s="77"/>
      <c r="Y406" s="77"/>
      <c r="Z406" s="77"/>
    </row>
    <row r="407" spans="1:26" ht="16.5" customHeight="1" x14ac:dyDescent="0.3">
      <c r="A407" s="77"/>
      <c r="B407" s="77"/>
      <c r="C407" s="78"/>
      <c r="D407" s="78"/>
      <c r="E407" s="110"/>
      <c r="F407" s="110"/>
      <c r="G407" s="77"/>
      <c r="H407" s="77"/>
      <c r="I407" s="77"/>
      <c r="J407" s="77"/>
      <c r="K407" s="77"/>
      <c r="L407" s="77"/>
      <c r="M407" s="77"/>
      <c r="N407" s="77"/>
      <c r="O407" s="77"/>
      <c r="P407" s="77"/>
      <c r="Q407" s="77"/>
      <c r="R407" s="77"/>
      <c r="S407" s="77"/>
      <c r="T407" s="77"/>
      <c r="U407" s="77"/>
      <c r="V407" s="77"/>
      <c r="W407" s="77"/>
      <c r="X407" s="77"/>
      <c r="Y407" s="77"/>
      <c r="Z407" s="77"/>
    </row>
    <row r="408" spans="1:26" ht="16.5" customHeight="1" x14ac:dyDescent="0.3">
      <c r="A408" s="77"/>
      <c r="B408" s="77"/>
      <c r="C408" s="78"/>
      <c r="D408" s="78"/>
      <c r="E408" s="110"/>
      <c r="F408" s="110"/>
      <c r="G408" s="77"/>
      <c r="H408" s="77"/>
      <c r="I408" s="77"/>
      <c r="J408" s="77"/>
      <c r="K408" s="77"/>
      <c r="L408" s="77"/>
      <c r="M408" s="77"/>
      <c r="N408" s="77"/>
      <c r="O408" s="77"/>
      <c r="P408" s="77"/>
      <c r="Q408" s="77"/>
      <c r="R408" s="77"/>
      <c r="S408" s="77"/>
      <c r="T408" s="77"/>
      <c r="U408" s="77"/>
      <c r="V408" s="77"/>
      <c r="W408" s="77"/>
      <c r="X408" s="77"/>
      <c r="Y408" s="77"/>
      <c r="Z408" s="77"/>
    </row>
    <row r="409" spans="1:26" ht="16.5" customHeight="1" x14ac:dyDescent="0.3">
      <c r="A409" s="77"/>
      <c r="B409" s="77"/>
      <c r="C409" s="78"/>
      <c r="D409" s="78"/>
      <c r="E409" s="110"/>
      <c r="F409" s="110"/>
      <c r="G409" s="77"/>
      <c r="H409" s="77"/>
      <c r="I409" s="77"/>
      <c r="J409" s="77"/>
      <c r="K409" s="77"/>
      <c r="L409" s="77"/>
      <c r="M409" s="77"/>
      <c r="N409" s="77"/>
      <c r="O409" s="77"/>
      <c r="P409" s="77"/>
      <c r="Q409" s="77"/>
      <c r="R409" s="77"/>
      <c r="S409" s="77"/>
      <c r="T409" s="77"/>
      <c r="U409" s="77"/>
      <c r="V409" s="77"/>
      <c r="W409" s="77"/>
      <c r="X409" s="77"/>
      <c r="Y409" s="77"/>
      <c r="Z409" s="77"/>
    </row>
    <row r="410" spans="1:26" ht="16.5" customHeight="1" x14ac:dyDescent="0.3">
      <c r="A410" s="77"/>
      <c r="B410" s="77"/>
      <c r="C410" s="78"/>
      <c r="D410" s="78"/>
      <c r="E410" s="110"/>
      <c r="F410" s="110"/>
      <c r="G410" s="77"/>
      <c r="H410" s="77"/>
      <c r="I410" s="77"/>
      <c r="J410" s="77"/>
      <c r="K410" s="77"/>
      <c r="L410" s="77"/>
      <c r="M410" s="77"/>
      <c r="N410" s="77"/>
      <c r="O410" s="77"/>
      <c r="P410" s="77"/>
      <c r="Q410" s="77"/>
      <c r="R410" s="77"/>
      <c r="S410" s="77"/>
      <c r="T410" s="77"/>
      <c r="U410" s="77"/>
      <c r="V410" s="77"/>
      <c r="W410" s="77"/>
      <c r="X410" s="77"/>
      <c r="Y410" s="77"/>
      <c r="Z410" s="77"/>
    </row>
    <row r="411" spans="1:26" ht="16.5" customHeight="1" x14ac:dyDescent="0.3">
      <c r="A411" s="77"/>
      <c r="B411" s="77"/>
      <c r="C411" s="78"/>
      <c r="D411" s="78"/>
      <c r="E411" s="110"/>
      <c r="F411" s="110"/>
      <c r="G411" s="77"/>
      <c r="H411" s="77"/>
      <c r="I411" s="77"/>
      <c r="J411" s="77"/>
      <c r="K411" s="77"/>
      <c r="L411" s="77"/>
      <c r="M411" s="77"/>
      <c r="N411" s="77"/>
      <c r="O411" s="77"/>
      <c r="P411" s="77"/>
      <c r="Q411" s="77"/>
      <c r="R411" s="77"/>
      <c r="S411" s="77"/>
      <c r="T411" s="77"/>
      <c r="U411" s="77"/>
      <c r="V411" s="77"/>
      <c r="W411" s="77"/>
      <c r="X411" s="77"/>
      <c r="Y411" s="77"/>
      <c r="Z411" s="77"/>
    </row>
    <row r="412" spans="1:26" ht="16.5" customHeight="1" x14ac:dyDescent="0.3">
      <c r="A412" s="77"/>
      <c r="B412" s="77"/>
      <c r="C412" s="78"/>
      <c r="D412" s="78"/>
      <c r="E412" s="110"/>
      <c r="F412" s="110"/>
      <c r="G412" s="77"/>
      <c r="H412" s="77"/>
      <c r="I412" s="77"/>
      <c r="J412" s="77"/>
      <c r="K412" s="77"/>
      <c r="L412" s="77"/>
      <c r="M412" s="77"/>
      <c r="N412" s="77"/>
      <c r="O412" s="77"/>
      <c r="P412" s="77"/>
      <c r="Q412" s="77"/>
      <c r="R412" s="77"/>
      <c r="S412" s="77"/>
      <c r="T412" s="77"/>
      <c r="U412" s="77"/>
      <c r="V412" s="77"/>
      <c r="W412" s="77"/>
      <c r="X412" s="77"/>
      <c r="Y412" s="77"/>
      <c r="Z412" s="77"/>
    </row>
    <row r="413" spans="1:26" ht="16.5" customHeight="1" x14ac:dyDescent="0.3">
      <c r="A413" s="77"/>
      <c r="B413" s="77"/>
      <c r="C413" s="78"/>
      <c r="D413" s="78"/>
      <c r="E413" s="110"/>
      <c r="F413" s="110"/>
      <c r="G413" s="77"/>
      <c r="H413" s="77"/>
      <c r="I413" s="77"/>
      <c r="J413" s="77"/>
      <c r="K413" s="77"/>
      <c r="L413" s="77"/>
      <c r="M413" s="77"/>
      <c r="N413" s="77"/>
      <c r="O413" s="77"/>
      <c r="P413" s="77"/>
      <c r="Q413" s="77"/>
      <c r="R413" s="77"/>
      <c r="S413" s="77"/>
      <c r="T413" s="77"/>
      <c r="U413" s="77"/>
      <c r="V413" s="77"/>
      <c r="W413" s="77"/>
      <c r="X413" s="77"/>
      <c r="Y413" s="77"/>
      <c r="Z413" s="77"/>
    </row>
    <row r="414" spans="1:26" ht="16.5" customHeight="1" x14ac:dyDescent="0.3">
      <c r="A414" s="77"/>
      <c r="B414" s="77"/>
      <c r="C414" s="78"/>
      <c r="D414" s="78"/>
      <c r="E414" s="110"/>
      <c r="F414" s="110"/>
      <c r="G414" s="77"/>
      <c r="H414" s="77"/>
      <c r="I414" s="77"/>
      <c r="J414" s="77"/>
      <c r="K414" s="77"/>
      <c r="L414" s="77"/>
      <c r="M414" s="77"/>
      <c r="N414" s="77"/>
      <c r="O414" s="77"/>
      <c r="P414" s="77"/>
      <c r="Q414" s="77"/>
      <c r="R414" s="77"/>
      <c r="S414" s="77"/>
      <c r="T414" s="77"/>
      <c r="U414" s="77"/>
      <c r="V414" s="77"/>
      <c r="W414" s="77"/>
      <c r="X414" s="77"/>
      <c r="Y414" s="77"/>
      <c r="Z414" s="77"/>
    </row>
    <row r="415" spans="1:26" ht="16.5" customHeight="1" x14ac:dyDescent="0.3">
      <c r="A415" s="77"/>
      <c r="B415" s="77"/>
      <c r="C415" s="78"/>
      <c r="D415" s="78"/>
      <c r="E415" s="110"/>
      <c r="F415" s="110"/>
      <c r="G415" s="77"/>
      <c r="H415" s="77"/>
      <c r="I415" s="77"/>
      <c r="J415" s="77"/>
      <c r="K415" s="77"/>
      <c r="L415" s="77"/>
      <c r="M415" s="77"/>
      <c r="N415" s="77"/>
      <c r="O415" s="77"/>
      <c r="P415" s="77"/>
      <c r="Q415" s="77"/>
      <c r="R415" s="77"/>
      <c r="S415" s="77"/>
      <c r="T415" s="77"/>
      <c r="U415" s="77"/>
      <c r="V415" s="77"/>
      <c r="W415" s="77"/>
      <c r="X415" s="77"/>
      <c r="Y415" s="77"/>
      <c r="Z415" s="77"/>
    </row>
    <row r="416" spans="1:26" ht="16.5" customHeight="1" x14ac:dyDescent="0.3">
      <c r="A416" s="77"/>
      <c r="B416" s="77"/>
      <c r="C416" s="78"/>
      <c r="D416" s="78"/>
      <c r="E416" s="110"/>
      <c r="F416" s="110"/>
      <c r="G416" s="77"/>
      <c r="H416" s="77"/>
      <c r="I416" s="77"/>
      <c r="J416" s="77"/>
      <c r="K416" s="77"/>
      <c r="L416" s="77"/>
      <c r="M416" s="77"/>
      <c r="N416" s="77"/>
      <c r="O416" s="77"/>
      <c r="P416" s="77"/>
      <c r="Q416" s="77"/>
      <c r="R416" s="77"/>
      <c r="S416" s="77"/>
      <c r="T416" s="77"/>
      <c r="U416" s="77"/>
      <c r="V416" s="77"/>
      <c r="W416" s="77"/>
      <c r="X416" s="77"/>
      <c r="Y416" s="77"/>
      <c r="Z416" s="77"/>
    </row>
    <row r="417" spans="1:26" ht="16.5" customHeight="1" x14ac:dyDescent="0.3">
      <c r="A417" s="77"/>
      <c r="B417" s="77"/>
      <c r="C417" s="78"/>
      <c r="D417" s="78"/>
      <c r="E417" s="110"/>
      <c r="F417" s="110"/>
      <c r="G417" s="77"/>
      <c r="H417" s="77"/>
      <c r="I417" s="77"/>
      <c r="J417" s="77"/>
      <c r="K417" s="77"/>
      <c r="L417" s="77"/>
      <c r="M417" s="77"/>
      <c r="N417" s="77"/>
      <c r="O417" s="77"/>
      <c r="P417" s="77"/>
      <c r="Q417" s="77"/>
      <c r="R417" s="77"/>
      <c r="S417" s="77"/>
      <c r="T417" s="77"/>
      <c r="U417" s="77"/>
      <c r="V417" s="77"/>
      <c r="W417" s="77"/>
      <c r="X417" s="77"/>
      <c r="Y417" s="77"/>
      <c r="Z417" s="77"/>
    </row>
    <row r="418" spans="1:26" ht="16.5" customHeight="1" x14ac:dyDescent="0.3">
      <c r="A418" s="77"/>
      <c r="B418" s="77"/>
      <c r="C418" s="78"/>
      <c r="D418" s="78"/>
      <c r="E418" s="110"/>
      <c r="F418" s="110"/>
      <c r="G418" s="77"/>
      <c r="H418" s="77"/>
      <c r="I418" s="77"/>
      <c r="J418" s="77"/>
      <c r="K418" s="77"/>
      <c r="L418" s="77"/>
      <c r="M418" s="77"/>
      <c r="N418" s="77"/>
      <c r="O418" s="77"/>
      <c r="P418" s="77"/>
      <c r="Q418" s="77"/>
      <c r="R418" s="77"/>
      <c r="S418" s="77"/>
      <c r="T418" s="77"/>
      <c r="U418" s="77"/>
      <c r="V418" s="77"/>
      <c r="W418" s="77"/>
      <c r="X418" s="77"/>
      <c r="Y418" s="77"/>
      <c r="Z418" s="77"/>
    </row>
    <row r="419" spans="1:26" ht="16.5" customHeight="1" x14ac:dyDescent="0.3">
      <c r="A419" s="77"/>
      <c r="B419" s="77"/>
      <c r="C419" s="78"/>
      <c r="D419" s="78"/>
      <c r="E419" s="110"/>
      <c r="F419" s="110"/>
      <c r="G419" s="77"/>
      <c r="H419" s="77"/>
      <c r="I419" s="77"/>
      <c r="J419" s="77"/>
      <c r="K419" s="77"/>
      <c r="L419" s="77"/>
      <c r="M419" s="77"/>
      <c r="N419" s="77"/>
      <c r="O419" s="77"/>
      <c r="P419" s="77"/>
      <c r="Q419" s="77"/>
      <c r="R419" s="77"/>
      <c r="S419" s="77"/>
      <c r="T419" s="77"/>
      <c r="U419" s="77"/>
      <c r="V419" s="77"/>
      <c r="W419" s="77"/>
      <c r="X419" s="77"/>
      <c r="Y419" s="77"/>
      <c r="Z419" s="77"/>
    </row>
    <row r="420" spans="1:26" ht="16.5" customHeight="1" x14ac:dyDescent="0.3">
      <c r="A420" s="77"/>
      <c r="B420" s="77"/>
      <c r="C420" s="78"/>
      <c r="D420" s="78"/>
      <c r="E420" s="110"/>
      <c r="F420" s="110"/>
      <c r="G420" s="77"/>
      <c r="H420" s="77"/>
      <c r="I420" s="77"/>
      <c r="J420" s="77"/>
      <c r="K420" s="77"/>
      <c r="L420" s="77"/>
      <c r="M420" s="77"/>
      <c r="N420" s="77"/>
      <c r="O420" s="77"/>
      <c r="P420" s="77"/>
      <c r="Q420" s="77"/>
      <c r="R420" s="77"/>
      <c r="S420" s="77"/>
      <c r="T420" s="77"/>
      <c r="U420" s="77"/>
      <c r="V420" s="77"/>
      <c r="W420" s="77"/>
      <c r="X420" s="77"/>
      <c r="Y420" s="77"/>
      <c r="Z420" s="77"/>
    </row>
    <row r="421" spans="1:26" ht="16.5" customHeight="1" x14ac:dyDescent="0.3">
      <c r="A421" s="77"/>
      <c r="B421" s="77"/>
      <c r="C421" s="78"/>
      <c r="D421" s="78"/>
      <c r="E421" s="110"/>
      <c r="F421" s="110"/>
      <c r="G421" s="77"/>
      <c r="H421" s="77"/>
      <c r="I421" s="77"/>
      <c r="J421" s="77"/>
      <c r="K421" s="77"/>
      <c r="L421" s="77"/>
      <c r="M421" s="77"/>
      <c r="N421" s="77"/>
      <c r="O421" s="77"/>
      <c r="P421" s="77"/>
      <c r="Q421" s="77"/>
      <c r="R421" s="77"/>
      <c r="S421" s="77"/>
      <c r="T421" s="77"/>
      <c r="U421" s="77"/>
      <c r="V421" s="77"/>
      <c r="W421" s="77"/>
      <c r="X421" s="77"/>
      <c r="Y421" s="77"/>
      <c r="Z421" s="77"/>
    </row>
    <row r="422" spans="1:26" ht="16.5" customHeight="1" x14ac:dyDescent="0.3">
      <c r="A422" s="77"/>
      <c r="B422" s="77"/>
      <c r="C422" s="78"/>
      <c r="D422" s="78"/>
      <c r="E422" s="110"/>
      <c r="F422" s="110"/>
      <c r="G422" s="77"/>
      <c r="H422" s="77"/>
      <c r="I422" s="77"/>
      <c r="J422" s="77"/>
      <c r="K422" s="77"/>
      <c r="L422" s="77"/>
      <c r="M422" s="77"/>
      <c r="N422" s="77"/>
      <c r="O422" s="77"/>
      <c r="P422" s="77"/>
      <c r="Q422" s="77"/>
      <c r="R422" s="77"/>
      <c r="S422" s="77"/>
      <c r="T422" s="77"/>
      <c r="U422" s="77"/>
      <c r="V422" s="77"/>
      <c r="W422" s="77"/>
      <c r="X422" s="77"/>
      <c r="Y422" s="77"/>
      <c r="Z422" s="77"/>
    </row>
    <row r="423" spans="1:26" ht="16.5" customHeight="1" x14ac:dyDescent="0.3">
      <c r="A423" s="77"/>
      <c r="B423" s="77"/>
      <c r="C423" s="78"/>
      <c r="D423" s="78"/>
      <c r="E423" s="110"/>
      <c r="F423" s="110"/>
      <c r="G423" s="77"/>
      <c r="H423" s="77"/>
      <c r="I423" s="77"/>
      <c r="J423" s="77"/>
      <c r="K423" s="77"/>
      <c r="L423" s="77"/>
      <c r="M423" s="77"/>
      <c r="N423" s="77"/>
      <c r="O423" s="77"/>
      <c r="P423" s="77"/>
      <c r="Q423" s="77"/>
      <c r="R423" s="77"/>
      <c r="S423" s="77"/>
      <c r="T423" s="77"/>
      <c r="U423" s="77"/>
      <c r="V423" s="77"/>
      <c r="W423" s="77"/>
      <c r="X423" s="77"/>
      <c r="Y423" s="77"/>
      <c r="Z423" s="77"/>
    </row>
    <row r="424" spans="1:26" ht="16.5" customHeight="1" x14ac:dyDescent="0.3">
      <c r="A424" s="77"/>
      <c r="B424" s="77"/>
      <c r="C424" s="78"/>
      <c r="D424" s="78"/>
      <c r="E424" s="110"/>
      <c r="F424" s="110"/>
      <c r="G424" s="77"/>
      <c r="H424" s="77"/>
      <c r="I424" s="77"/>
      <c r="J424" s="77"/>
      <c r="K424" s="77"/>
      <c r="L424" s="77"/>
      <c r="M424" s="77"/>
      <c r="N424" s="77"/>
      <c r="O424" s="77"/>
      <c r="P424" s="77"/>
      <c r="Q424" s="77"/>
      <c r="R424" s="77"/>
      <c r="S424" s="77"/>
      <c r="T424" s="77"/>
      <c r="U424" s="77"/>
      <c r="V424" s="77"/>
      <c r="W424" s="77"/>
      <c r="X424" s="77"/>
      <c r="Y424" s="77"/>
      <c r="Z424" s="77"/>
    </row>
    <row r="425" spans="1:26" ht="16.5" customHeight="1" x14ac:dyDescent="0.3">
      <c r="A425" s="77"/>
      <c r="B425" s="77"/>
      <c r="C425" s="78"/>
      <c r="D425" s="78"/>
      <c r="E425" s="110"/>
      <c r="F425" s="110"/>
      <c r="G425" s="77"/>
      <c r="H425" s="77"/>
      <c r="I425" s="77"/>
      <c r="J425" s="77"/>
      <c r="K425" s="77"/>
      <c r="L425" s="77"/>
      <c r="M425" s="77"/>
      <c r="N425" s="77"/>
      <c r="O425" s="77"/>
      <c r="P425" s="77"/>
      <c r="Q425" s="77"/>
      <c r="R425" s="77"/>
      <c r="S425" s="77"/>
      <c r="T425" s="77"/>
      <c r="U425" s="77"/>
      <c r="V425" s="77"/>
      <c r="W425" s="77"/>
      <c r="X425" s="77"/>
      <c r="Y425" s="77"/>
      <c r="Z425" s="77"/>
    </row>
    <row r="426" spans="1:26" ht="16.5" customHeight="1" x14ac:dyDescent="0.3">
      <c r="A426" s="77"/>
      <c r="B426" s="77"/>
      <c r="C426" s="78"/>
      <c r="D426" s="78"/>
      <c r="E426" s="110"/>
      <c r="F426" s="110"/>
      <c r="G426" s="77"/>
      <c r="H426" s="77"/>
      <c r="I426" s="77"/>
      <c r="J426" s="77"/>
      <c r="K426" s="77"/>
      <c r="L426" s="77"/>
      <c r="M426" s="77"/>
      <c r="N426" s="77"/>
      <c r="O426" s="77"/>
      <c r="P426" s="77"/>
      <c r="Q426" s="77"/>
      <c r="R426" s="77"/>
      <c r="S426" s="77"/>
      <c r="T426" s="77"/>
      <c r="U426" s="77"/>
      <c r="V426" s="77"/>
      <c r="W426" s="77"/>
      <c r="X426" s="77"/>
      <c r="Y426" s="77"/>
      <c r="Z426" s="77"/>
    </row>
    <row r="427" spans="1:26" ht="16.5" customHeight="1" x14ac:dyDescent="0.3">
      <c r="A427" s="77"/>
      <c r="B427" s="77"/>
      <c r="C427" s="78"/>
      <c r="D427" s="78"/>
      <c r="E427" s="110"/>
      <c r="F427" s="110"/>
      <c r="G427" s="77"/>
      <c r="H427" s="77"/>
      <c r="I427" s="77"/>
      <c r="J427" s="77"/>
      <c r="K427" s="77"/>
      <c r="L427" s="77"/>
      <c r="M427" s="77"/>
      <c r="N427" s="77"/>
      <c r="O427" s="77"/>
      <c r="P427" s="77"/>
      <c r="Q427" s="77"/>
      <c r="R427" s="77"/>
      <c r="S427" s="77"/>
      <c r="T427" s="77"/>
      <c r="U427" s="77"/>
      <c r="V427" s="77"/>
      <c r="W427" s="77"/>
      <c r="X427" s="77"/>
      <c r="Y427" s="77"/>
      <c r="Z427" s="77"/>
    </row>
    <row r="428" spans="1:26" ht="16.5" customHeight="1" x14ac:dyDescent="0.3">
      <c r="A428" s="77"/>
      <c r="B428" s="77"/>
      <c r="C428" s="78"/>
      <c r="D428" s="78"/>
      <c r="E428" s="110"/>
      <c r="F428" s="110"/>
      <c r="G428" s="77"/>
      <c r="H428" s="77"/>
      <c r="I428" s="77"/>
      <c r="J428" s="77"/>
      <c r="K428" s="77"/>
      <c r="L428" s="77"/>
      <c r="M428" s="77"/>
      <c r="N428" s="77"/>
      <c r="O428" s="77"/>
      <c r="P428" s="77"/>
      <c r="Q428" s="77"/>
      <c r="R428" s="77"/>
      <c r="S428" s="77"/>
      <c r="T428" s="77"/>
      <c r="U428" s="77"/>
      <c r="V428" s="77"/>
      <c r="W428" s="77"/>
      <c r="X428" s="77"/>
      <c r="Y428" s="77"/>
      <c r="Z428" s="77"/>
    </row>
    <row r="429" spans="1:26" ht="16.5" customHeight="1" x14ac:dyDescent="0.3">
      <c r="A429" s="77"/>
      <c r="B429" s="77"/>
      <c r="C429" s="78"/>
      <c r="D429" s="78"/>
      <c r="E429" s="110"/>
      <c r="F429" s="110"/>
      <c r="G429" s="77"/>
      <c r="H429" s="77"/>
      <c r="I429" s="77"/>
      <c r="J429" s="77"/>
      <c r="K429" s="77"/>
      <c r="L429" s="77"/>
      <c r="M429" s="77"/>
      <c r="N429" s="77"/>
      <c r="O429" s="77"/>
      <c r="P429" s="77"/>
      <c r="Q429" s="77"/>
      <c r="R429" s="77"/>
      <c r="S429" s="77"/>
      <c r="T429" s="77"/>
      <c r="U429" s="77"/>
      <c r="V429" s="77"/>
      <c r="W429" s="77"/>
      <c r="X429" s="77"/>
      <c r="Y429" s="77"/>
      <c r="Z429" s="77"/>
    </row>
    <row r="430" spans="1:26" ht="16.5" customHeight="1" x14ac:dyDescent="0.3">
      <c r="A430" s="77"/>
      <c r="B430" s="77"/>
      <c r="C430" s="78"/>
      <c r="D430" s="78"/>
      <c r="E430" s="110"/>
      <c r="F430" s="110"/>
      <c r="G430" s="77"/>
      <c r="H430" s="77"/>
      <c r="I430" s="77"/>
      <c r="J430" s="77"/>
      <c r="K430" s="77"/>
      <c r="L430" s="77"/>
      <c r="M430" s="77"/>
      <c r="N430" s="77"/>
      <c r="O430" s="77"/>
      <c r="P430" s="77"/>
      <c r="Q430" s="77"/>
      <c r="R430" s="77"/>
      <c r="S430" s="77"/>
      <c r="T430" s="77"/>
      <c r="U430" s="77"/>
      <c r="V430" s="77"/>
      <c r="W430" s="77"/>
      <c r="X430" s="77"/>
      <c r="Y430" s="77"/>
      <c r="Z430" s="77"/>
    </row>
    <row r="431" spans="1:26" ht="16.5" customHeight="1" x14ac:dyDescent="0.3">
      <c r="A431" s="77"/>
      <c r="B431" s="77"/>
      <c r="C431" s="78"/>
      <c r="D431" s="78"/>
      <c r="E431" s="110"/>
      <c r="F431" s="110"/>
      <c r="G431" s="77"/>
      <c r="H431" s="77"/>
      <c r="I431" s="77"/>
      <c r="J431" s="77"/>
      <c r="K431" s="77"/>
      <c r="L431" s="77"/>
      <c r="M431" s="77"/>
      <c r="N431" s="77"/>
      <c r="O431" s="77"/>
      <c r="P431" s="77"/>
      <c r="Q431" s="77"/>
      <c r="R431" s="77"/>
      <c r="S431" s="77"/>
      <c r="T431" s="77"/>
      <c r="U431" s="77"/>
      <c r="V431" s="77"/>
      <c r="W431" s="77"/>
      <c r="X431" s="77"/>
      <c r="Y431" s="77"/>
      <c r="Z431" s="77"/>
    </row>
    <row r="432" spans="1:26" ht="16.5" customHeight="1" x14ac:dyDescent="0.3">
      <c r="A432" s="77"/>
      <c r="B432" s="77"/>
      <c r="C432" s="78"/>
      <c r="D432" s="78"/>
      <c r="E432" s="110"/>
      <c r="F432" s="110"/>
      <c r="G432" s="77"/>
      <c r="H432" s="77"/>
      <c r="I432" s="77"/>
      <c r="J432" s="77"/>
      <c r="K432" s="77"/>
      <c r="L432" s="77"/>
      <c r="M432" s="77"/>
      <c r="N432" s="77"/>
      <c r="O432" s="77"/>
      <c r="P432" s="77"/>
      <c r="Q432" s="77"/>
      <c r="R432" s="77"/>
      <c r="S432" s="77"/>
      <c r="T432" s="77"/>
      <c r="U432" s="77"/>
      <c r="V432" s="77"/>
      <c r="W432" s="77"/>
      <c r="X432" s="77"/>
      <c r="Y432" s="77"/>
      <c r="Z432" s="77"/>
    </row>
    <row r="433" spans="1:26" ht="16.5" customHeight="1" x14ac:dyDescent="0.3">
      <c r="A433" s="77"/>
      <c r="B433" s="77"/>
      <c r="C433" s="78"/>
      <c r="D433" s="78"/>
      <c r="E433" s="110"/>
      <c r="F433" s="110"/>
      <c r="G433" s="77"/>
      <c r="H433" s="77"/>
      <c r="I433" s="77"/>
      <c r="J433" s="77"/>
      <c r="K433" s="77"/>
      <c r="L433" s="77"/>
      <c r="M433" s="77"/>
      <c r="N433" s="77"/>
      <c r="O433" s="77"/>
      <c r="P433" s="77"/>
      <c r="Q433" s="77"/>
      <c r="R433" s="77"/>
      <c r="S433" s="77"/>
      <c r="T433" s="77"/>
      <c r="U433" s="77"/>
      <c r="V433" s="77"/>
      <c r="W433" s="77"/>
      <c r="X433" s="77"/>
      <c r="Y433" s="77"/>
      <c r="Z433" s="77"/>
    </row>
    <row r="434" spans="1:26" ht="16.5" customHeight="1" x14ac:dyDescent="0.3">
      <c r="A434" s="77"/>
      <c r="B434" s="77"/>
      <c r="C434" s="78"/>
      <c r="D434" s="78"/>
      <c r="E434" s="110"/>
      <c r="F434" s="110"/>
      <c r="G434" s="77"/>
      <c r="H434" s="77"/>
      <c r="I434" s="77"/>
      <c r="J434" s="77"/>
      <c r="K434" s="77"/>
      <c r="L434" s="77"/>
      <c r="M434" s="77"/>
      <c r="N434" s="77"/>
      <c r="O434" s="77"/>
      <c r="P434" s="77"/>
      <c r="Q434" s="77"/>
      <c r="R434" s="77"/>
      <c r="S434" s="77"/>
      <c r="T434" s="77"/>
      <c r="U434" s="77"/>
      <c r="V434" s="77"/>
      <c r="W434" s="77"/>
      <c r="X434" s="77"/>
      <c r="Y434" s="77"/>
      <c r="Z434" s="77"/>
    </row>
    <row r="435" spans="1:26" ht="16.5" customHeight="1" x14ac:dyDescent="0.3">
      <c r="A435" s="77"/>
      <c r="B435" s="77"/>
      <c r="C435" s="78"/>
      <c r="D435" s="78"/>
      <c r="E435" s="110"/>
      <c r="F435" s="110"/>
      <c r="G435" s="77"/>
      <c r="H435" s="77"/>
      <c r="I435" s="77"/>
      <c r="J435" s="77"/>
      <c r="K435" s="77"/>
      <c r="L435" s="77"/>
      <c r="M435" s="77"/>
      <c r="N435" s="77"/>
      <c r="O435" s="77"/>
      <c r="P435" s="77"/>
      <c r="Q435" s="77"/>
      <c r="R435" s="77"/>
      <c r="S435" s="77"/>
      <c r="T435" s="77"/>
      <c r="U435" s="77"/>
      <c r="V435" s="77"/>
      <c r="W435" s="77"/>
      <c r="X435" s="77"/>
      <c r="Y435" s="77"/>
      <c r="Z435" s="77"/>
    </row>
    <row r="436" spans="1:26" ht="16.5" customHeight="1" x14ac:dyDescent="0.3">
      <c r="A436" s="77"/>
      <c r="B436" s="77"/>
      <c r="C436" s="78"/>
      <c r="D436" s="78"/>
      <c r="E436" s="110"/>
      <c r="F436" s="110"/>
      <c r="G436" s="77"/>
      <c r="H436" s="77"/>
      <c r="I436" s="77"/>
      <c r="J436" s="77"/>
      <c r="K436" s="77"/>
      <c r="L436" s="77"/>
      <c r="M436" s="77"/>
      <c r="N436" s="77"/>
      <c r="O436" s="77"/>
      <c r="P436" s="77"/>
      <c r="Q436" s="77"/>
      <c r="R436" s="77"/>
      <c r="S436" s="77"/>
      <c r="T436" s="77"/>
      <c r="U436" s="77"/>
      <c r="V436" s="77"/>
      <c r="W436" s="77"/>
      <c r="X436" s="77"/>
      <c r="Y436" s="77"/>
      <c r="Z436" s="77"/>
    </row>
    <row r="437" spans="1:26" ht="16.5" customHeight="1" x14ac:dyDescent="0.3">
      <c r="A437" s="77"/>
      <c r="B437" s="77"/>
      <c r="C437" s="78"/>
      <c r="D437" s="78"/>
      <c r="E437" s="110"/>
      <c r="F437" s="110"/>
      <c r="G437" s="77"/>
      <c r="H437" s="77"/>
      <c r="I437" s="77"/>
      <c r="J437" s="77"/>
      <c r="K437" s="77"/>
      <c r="L437" s="77"/>
      <c r="M437" s="77"/>
      <c r="N437" s="77"/>
      <c r="O437" s="77"/>
      <c r="P437" s="77"/>
      <c r="Q437" s="77"/>
      <c r="R437" s="77"/>
      <c r="S437" s="77"/>
      <c r="T437" s="77"/>
      <c r="U437" s="77"/>
      <c r="V437" s="77"/>
      <c r="W437" s="77"/>
      <c r="X437" s="77"/>
      <c r="Y437" s="77"/>
      <c r="Z437" s="77"/>
    </row>
    <row r="438" spans="1:26" ht="16.5" customHeight="1" x14ac:dyDescent="0.3">
      <c r="A438" s="77"/>
      <c r="B438" s="77"/>
      <c r="C438" s="78"/>
      <c r="D438" s="78"/>
      <c r="E438" s="110"/>
      <c r="F438" s="110"/>
      <c r="G438" s="77"/>
      <c r="H438" s="77"/>
      <c r="I438" s="77"/>
      <c r="J438" s="77"/>
      <c r="K438" s="77"/>
      <c r="L438" s="77"/>
      <c r="M438" s="77"/>
      <c r="N438" s="77"/>
      <c r="O438" s="77"/>
      <c r="P438" s="77"/>
      <c r="Q438" s="77"/>
      <c r="R438" s="77"/>
      <c r="S438" s="77"/>
      <c r="T438" s="77"/>
      <c r="U438" s="77"/>
      <c r="V438" s="77"/>
      <c r="W438" s="77"/>
      <c r="X438" s="77"/>
      <c r="Y438" s="77"/>
      <c r="Z438" s="77"/>
    </row>
    <row r="439" spans="1:26" ht="16.5" customHeight="1" x14ac:dyDescent="0.3">
      <c r="A439" s="77"/>
      <c r="B439" s="77"/>
      <c r="C439" s="78"/>
      <c r="D439" s="78"/>
      <c r="E439" s="110"/>
      <c r="F439" s="110"/>
      <c r="G439" s="77"/>
      <c r="H439" s="77"/>
      <c r="I439" s="77"/>
      <c r="J439" s="77"/>
      <c r="K439" s="77"/>
      <c r="L439" s="77"/>
      <c r="M439" s="77"/>
      <c r="N439" s="77"/>
      <c r="O439" s="77"/>
      <c r="P439" s="77"/>
      <c r="Q439" s="77"/>
      <c r="R439" s="77"/>
      <c r="S439" s="77"/>
      <c r="T439" s="77"/>
      <c r="U439" s="77"/>
      <c r="V439" s="77"/>
      <c r="W439" s="77"/>
      <c r="X439" s="77"/>
      <c r="Y439" s="77"/>
      <c r="Z439" s="77"/>
    </row>
    <row r="440" spans="1:26" ht="16.5" customHeight="1" x14ac:dyDescent="0.3">
      <c r="A440" s="77"/>
      <c r="B440" s="77"/>
      <c r="C440" s="78"/>
      <c r="D440" s="78"/>
      <c r="E440" s="110"/>
      <c r="F440" s="110"/>
      <c r="G440" s="77"/>
      <c r="H440" s="77"/>
      <c r="I440" s="77"/>
      <c r="J440" s="77"/>
      <c r="K440" s="77"/>
      <c r="L440" s="77"/>
      <c r="M440" s="77"/>
      <c r="N440" s="77"/>
      <c r="O440" s="77"/>
      <c r="P440" s="77"/>
      <c r="Q440" s="77"/>
      <c r="R440" s="77"/>
      <c r="S440" s="77"/>
      <c r="T440" s="77"/>
      <c r="U440" s="77"/>
      <c r="V440" s="77"/>
      <c r="W440" s="77"/>
      <c r="X440" s="77"/>
      <c r="Y440" s="77"/>
      <c r="Z440" s="77"/>
    </row>
    <row r="441" spans="1:26" ht="16.5" customHeight="1" x14ac:dyDescent="0.3">
      <c r="A441" s="77"/>
      <c r="B441" s="77"/>
      <c r="C441" s="78"/>
      <c r="D441" s="78"/>
      <c r="E441" s="110"/>
      <c r="F441" s="110"/>
      <c r="G441" s="77"/>
      <c r="H441" s="77"/>
      <c r="I441" s="77"/>
      <c r="J441" s="77"/>
      <c r="K441" s="77"/>
      <c r="L441" s="77"/>
      <c r="M441" s="77"/>
      <c r="N441" s="77"/>
      <c r="O441" s="77"/>
      <c r="P441" s="77"/>
      <c r="Q441" s="77"/>
      <c r="R441" s="77"/>
      <c r="S441" s="77"/>
      <c r="T441" s="77"/>
      <c r="U441" s="77"/>
      <c r="V441" s="77"/>
      <c r="W441" s="77"/>
      <c r="X441" s="77"/>
      <c r="Y441" s="77"/>
      <c r="Z441" s="77"/>
    </row>
    <row r="442" spans="1:26" ht="16.5" customHeight="1" x14ac:dyDescent="0.3">
      <c r="A442" s="77"/>
      <c r="B442" s="77"/>
      <c r="C442" s="78"/>
      <c r="D442" s="78"/>
      <c r="E442" s="110"/>
      <c r="F442" s="110"/>
      <c r="G442" s="77"/>
      <c r="H442" s="77"/>
      <c r="I442" s="77"/>
      <c r="J442" s="77"/>
      <c r="K442" s="77"/>
      <c r="L442" s="77"/>
      <c r="M442" s="77"/>
      <c r="N442" s="77"/>
      <c r="O442" s="77"/>
      <c r="P442" s="77"/>
      <c r="Q442" s="77"/>
      <c r="R442" s="77"/>
      <c r="S442" s="77"/>
      <c r="T442" s="77"/>
      <c r="U442" s="77"/>
      <c r="V442" s="77"/>
      <c r="W442" s="77"/>
      <c r="X442" s="77"/>
      <c r="Y442" s="77"/>
      <c r="Z442" s="77"/>
    </row>
    <row r="443" spans="1:26" ht="16.5" customHeight="1" x14ac:dyDescent="0.3">
      <c r="A443" s="77"/>
      <c r="B443" s="77"/>
      <c r="C443" s="78"/>
      <c r="D443" s="78"/>
      <c r="E443" s="110"/>
      <c r="F443" s="110"/>
      <c r="G443" s="77"/>
      <c r="H443" s="77"/>
      <c r="I443" s="77"/>
      <c r="J443" s="77"/>
      <c r="K443" s="77"/>
      <c r="L443" s="77"/>
      <c r="M443" s="77"/>
      <c r="N443" s="77"/>
      <c r="O443" s="77"/>
      <c r="P443" s="77"/>
      <c r="Q443" s="77"/>
      <c r="R443" s="77"/>
      <c r="S443" s="77"/>
      <c r="T443" s="77"/>
      <c r="U443" s="77"/>
      <c r="V443" s="77"/>
      <c r="W443" s="77"/>
      <c r="X443" s="77"/>
      <c r="Y443" s="77"/>
      <c r="Z443" s="77"/>
    </row>
    <row r="444" spans="1:26" ht="16.5" customHeight="1" x14ac:dyDescent="0.3">
      <c r="A444" s="77"/>
      <c r="B444" s="77"/>
      <c r="C444" s="78"/>
      <c r="D444" s="78"/>
      <c r="E444" s="110"/>
      <c r="F444" s="110"/>
      <c r="G444" s="77"/>
      <c r="H444" s="77"/>
      <c r="I444" s="77"/>
      <c r="J444" s="77"/>
      <c r="K444" s="77"/>
      <c r="L444" s="77"/>
      <c r="M444" s="77"/>
      <c r="N444" s="77"/>
      <c r="O444" s="77"/>
      <c r="P444" s="77"/>
      <c r="Q444" s="77"/>
      <c r="R444" s="77"/>
      <c r="S444" s="77"/>
      <c r="T444" s="77"/>
      <c r="U444" s="77"/>
      <c r="V444" s="77"/>
      <c r="W444" s="77"/>
      <c r="X444" s="77"/>
      <c r="Y444" s="77"/>
      <c r="Z444" s="77"/>
    </row>
    <row r="445" spans="1:26" ht="16.5" customHeight="1" x14ac:dyDescent="0.3">
      <c r="A445" s="77"/>
      <c r="B445" s="77"/>
      <c r="C445" s="78"/>
      <c r="D445" s="78"/>
      <c r="E445" s="110"/>
      <c r="F445" s="110"/>
      <c r="G445" s="77"/>
      <c r="H445" s="77"/>
      <c r="I445" s="77"/>
      <c r="J445" s="77"/>
      <c r="K445" s="77"/>
      <c r="L445" s="77"/>
      <c r="M445" s="77"/>
      <c r="N445" s="77"/>
      <c r="O445" s="77"/>
      <c r="P445" s="77"/>
      <c r="Q445" s="77"/>
      <c r="R445" s="77"/>
      <c r="S445" s="77"/>
      <c r="T445" s="77"/>
      <c r="U445" s="77"/>
      <c r="V445" s="77"/>
      <c r="W445" s="77"/>
      <c r="X445" s="77"/>
      <c r="Y445" s="77"/>
      <c r="Z445" s="77"/>
    </row>
    <row r="446" spans="1:26" ht="16.5" customHeight="1" x14ac:dyDescent="0.3">
      <c r="A446" s="77"/>
      <c r="B446" s="77"/>
      <c r="C446" s="78"/>
      <c r="D446" s="78"/>
      <c r="E446" s="110"/>
      <c r="F446" s="110"/>
      <c r="G446" s="77"/>
      <c r="H446" s="77"/>
      <c r="I446" s="77"/>
      <c r="J446" s="77"/>
      <c r="K446" s="77"/>
      <c r="L446" s="77"/>
      <c r="M446" s="77"/>
      <c r="N446" s="77"/>
      <c r="O446" s="77"/>
      <c r="P446" s="77"/>
      <c r="Q446" s="77"/>
      <c r="R446" s="77"/>
      <c r="S446" s="77"/>
      <c r="T446" s="77"/>
      <c r="U446" s="77"/>
      <c r="V446" s="77"/>
      <c r="W446" s="77"/>
      <c r="X446" s="77"/>
      <c r="Y446" s="77"/>
      <c r="Z446" s="77"/>
    </row>
    <row r="447" spans="1:26" ht="16.5" customHeight="1" x14ac:dyDescent="0.3">
      <c r="A447" s="77"/>
      <c r="B447" s="77"/>
      <c r="C447" s="78"/>
      <c r="D447" s="78"/>
      <c r="E447" s="110"/>
      <c r="F447" s="110"/>
      <c r="G447" s="77"/>
      <c r="H447" s="77"/>
      <c r="I447" s="77"/>
      <c r="J447" s="77"/>
      <c r="K447" s="77"/>
      <c r="L447" s="77"/>
      <c r="M447" s="77"/>
      <c r="N447" s="77"/>
      <c r="O447" s="77"/>
      <c r="P447" s="77"/>
      <c r="Q447" s="77"/>
      <c r="R447" s="77"/>
      <c r="S447" s="77"/>
      <c r="T447" s="77"/>
      <c r="U447" s="77"/>
      <c r="V447" s="77"/>
      <c r="W447" s="77"/>
      <c r="X447" s="77"/>
      <c r="Y447" s="77"/>
      <c r="Z447" s="77"/>
    </row>
    <row r="448" spans="1:26" ht="16.5" customHeight="1" x14ac:dyDescent="0.3">
      <c r="A448" s="77"/>
      <c r="B448" s="77"/>
      <c r="C448" s="78"/>
      <c r="D448" s="78"/>
      <c r="E448" s="110"/>
      <c r="F448" s="110"/>
      <c r="G448" s="77"/>
      <c r="H448" s="77"/>
      <c r="I448" s="77"/>
      <c r="J448" s="77"/>
      <c r="K448" s="77"/>
      <c r="L448" s="77"/>
      <c r="M448" s="77"/>
      <c r="N448" s="77"/>
      <c r="O448" s="77"/>
      <c r="P448" s="77"/>
      <c r="Q448" s="77"/>
      <c r="R448" s="77"/>
      <c r="S448" s="77"/>
      <c r="T448" s="77"/>
      <c r="U448" s="77"/>
      <c r="V448" s="77"/>
      <c r="W448" s="77"/>
      <c r="X448" s="77"/>
      <c r="Y448" s="77"/>
      <c r="Z448" s="77"/>
    </row>
    <row r="449" spans="1:26" ht="16.5" customHeight="1" x14ac:dyDescent="0.3">
      <c r="A449" s="77"/>
      <c r="B449" s="77"/>
      <c r="C449" s="78"/>
      <c r="D449" s="78"/>
      <c r="E449" s="110"/>
      <c r="F449" s="110"/>
      <c r="G449" s="77"/>
      <c r="H449" s="77"/>
      <c r="I449" s="77"/>
      <c r="J449" s="77"/>
      <c r="K449" s="77"/>
      <c r="L449" s="77"/>
      <c r="M449" s="77"/>
      <c r="N449" s="77"/>
      <c r="O449" s="77"/>
      <c r="P449" s="77"/>
      <c r="Q449" s="77"/>
      <c r="R449" s="77"/>
      <c r="S449" s="77"/>
      <c r="T449" s="77"/>
      <c r="U449" s="77"/>
      <c r="V449" s="77"/>
      <c r="W449" s="77"/>
      <c r="X449" s="77"/>
      <c r="Y449" s="77"/>
      <c r="Z449" s="77"/>
    </row>
    <row r="450" spans="1:26" ht="16.5" customHeight="1" x14ac:dyDescent="0.3">
      <c r="A450" s="77"/>
      <c r="B450" s="77"/>
      <c r="C450" s="78"/>
      <c r="D450" s="78"/>
      <c r="E450" s="110"/>
      <c r="F450" s="110"/>
      <c r="G450" s="77"/>
      <c r="H450" s="77"/>
      <c r="I450" s="77"/>
      <c r="J450" s="77"/>
      <c r="K450" s="77"/>
      <c r="L450" s="77"/>
      <c r="M450" s="77"/>
      <c r="N450" s="77"/>
      <c r="O450" s="77"/>
      <c r="P450" s="77"/>
      <c r="Q450" s="77"/>
      <c r="R450" s="77"/>
      <c r="S450" s="77"/>
      <c r="T450" s="77"/>
      <c r="U450" s="77"/>
      <c r="V450" s="77"/>
      <c r="W450" s="77"/>
      <c r="X450" s="77"/>
      <c r="Y450" s="77"/>
      <c r="Z450" s="77"/>
    </row>
    <row r="451" spans="1:26" ht="16.5" customHeight="1" x14ac:dyDescent="0.3">
      <c r="A451" s="77"/>
      <c r="B451" s="77"/>
      <c r="C451" s="78"/>
      <c r="D451" s="78"/>
      <c r="E451" s="110"/>
      <c r="F451" s="110"/>
      <c r="G451" s="77"/>
      <c r="H451" s="77"/>
      <c r="I451" s="77"/>
      <c r="J451" s="77"/>
      <c r="K451" s="77"/>
      <c r="L451" s="77"/>
      <c r="M451" s="77"/>
      <c r="N451" s="77"/>
      <c r="O451" s="77"/>
      <c r="P451" s="77"/>
      <c r="Q451" s="77"/>
      <c r="R451" s="77"/>
      <c r="S451" s="77"/>
      <c r="T451" s="77"/>
      <c r="U451" s="77"/>
      <c r="V451" s="77"/>
      <c r="W451" s="77"/>
      <c r="X451" s="77"/>
      <c r="Y451" s="77"/>
      <c r="Z451" s="77"/>
    </row>
    <row r="452" spans="1:26" ht="16.5" customHeight="1" x14ac:dyDescent="0.3">
      <c r="A452" s="77"/>
      <c r="B452" s="77"/>
      <c r="C452" s="78"/>
      <c r="D452" s="78"/>
      <c r="E452" s="110"/>
      <c r="F452" s="110"/>
      <c r="G452" s="77"/>
      <c r="H452" s="77"/>
      <c r="I452" s="77"/>
      <c r="J452" s="77"/>
      <c r="K452" s="77"/>
      <c r="L452" s="77"/>
      <c r="M452" s="77"/>
      <c r="N452" s="77"/>
      <c r="O452" s="77"/>
      <c r="P452" s="77"/>
      <c r="Q452" s="77"/>
      <c r="R452" s="77"/>
      <c r="S452" s="77"/>
      <c r="T452" s="77"/>
      <c r="U452" s="77"/>
      <c r="V452" s="77"/>
      <c r="W452" s="77"/>
      <c r="X452" s="77"/>
      <c r="Y452" s="77"/>
      <c r="Z452" s="77"/>
    </row>
    <row r="453" spans="1:26" ht="16.5" customHeight="1" x14ac:dyDescent="0.3">
      <c r="A453" s="77"/>
      <c r="B453" s="77"/>
      <c r="C453" s="78"/>
      <c r="D453" s="78"/>
      <c r="E453" s="110"/>
      <c r="F453" s="110"/>
      <c r="G453" s="77"/>
      <c r="H453" s="77"/>
      <c r="I453" s="77"/>
      <c r="J453" s="77"/>
      <c r="K453" s="77"/>
      <c r="L453" s="77"/>
      <c r="M453" s="77"/>
      <c r="N453" s="77"/>
      <c r="O453" s="77"/>
      <c r="P453" s="77"/>
      <c r="Q453" s="77"/>
      <c r="R453" s="77"/>
      <c r="S453" s="77"/>
      <c r="T453" s="77"/>
      <c r="U453" s="77"/>
      <c r="V453" s="77"/>
      <c r="W453" s="77"/>
      <c r="X453" s="77"/>
      <c r="Y453" s="77"/>
      <c r="Z453" s="77"/>
    </row>
    <row r="454" spans="1:26" ht="16.5" customHeight="1" x14ac:dyDescent="0.3">
      <c r="A454" s="77"/>
      <c r="B454" s="77"/>
      <c r="C454" s="78"/>
      <c r="D454" s="78"/>
      <c r="E454" s="110"/>
      <c r="F454" s="110"/>
      <c r="G454" s="77"/>
      <c r="H454" s="77"/>
      <c r="I454" s="77"/>
      <c r="J454" s="77"/>
      <c r="K454" s="77"/>
      <c r="L454" s="77"/>
      <c r="M454" s="77"/>
      <c r="N454" s="77"/>
      <c r="O454" s="77"/>
      <c r="P454" s="77"/>
      <c r="Q454" s="77"/>
      <c r="R454" s="77"/>
      <c r="S454" s="77"/>
      <c r="T454" s="77"/>
      <c r="U454" s="77"/>
      <c r="V454" s="77"/>
      <c r="W454" s="77"/>
      <c r="X454" s="77"/>
      <c r="Y454" s="77"/>
      <c r="Z454" s="77"/>
    </row>
    <row r="455" spans="1:26" ht="16.5" customHeight="1" x14ac:dyDescent="0.3">
      <c r="A455" s="77"/>
      <c r="B455" s="77"/>
      <c r="C455" s="78"/>
      <c r="D455" s="78"/>
      <c r="E455" s="110"/>
      <c r="F455" s="110"/>
      <c r="G455" s="77"/>
      <c r="H455" s="77"/>
      <c r="I455" s="77"/>
      <c r="J455" s="77"/>
      <c r="K455" s="77"/>
      <c r="L455" s="77"/>
      <c r="M455" s="77"/>
      <c r="N455" s="77"/>
      <c r="O455" s="77"/>
      <c r="P455" s="77"/>
      <c r="Q455" s="77"/>
      <c r="R455" s="77"/>
      <c r="S455" s="77"/>
      <c r="T455" s="77"/>
      <c r="U455" s="77"/>
      <c r="V455" s="77"/>
      <c r="W455" s="77"/>
      <c r="X455" s="77"/>
      <c r="Y455" s="77"/>
      <c r="Z455" s="77"/>
    </row>
    <row r="456" spans="1:26" ht="16.5" customHeight="1" x14ac:dyDescent="0.3">
      <c r="A456" s="77"/>
      <c r="B456" s="77"/>
      <c r="C456" s="78"/>
      <c r="D456" s="78"/>
      <c r="E456" s="110"/>
      <c r="F456" s="110"/>
      <c r="G456" s="77"/>
      <c r="H456" s="77"/>
      <c r="I456" s="77"/>
      <c r="J456" s="77"/>
      <c r="K456" s="77"/>
      <c r="L456" s="77"/>
      <c r="M456" s="77"/>
      <c r="N456" s="77"/>
      <c r="O456" s="77"/>
      <c r="P456" s="77"/>
      <c r="Q456" s="77"/>
      <c r="R456" s="77"/>
      <c r="S456" s="77"/>
      <c r="T456" s="77"/>
      <c r="U456" s="77"/>
      <c r="V456" s="77"/>
      <c r="W456" s="77"/>
      <c r="X456" s="77"/>
      <c r="Y456" s="77"/>
      <c r="Z456" s="77"/>
    </row>
    <row r="457" spans="1:26" ht="16.5" customHeight="1" x14ac:dyDescent="0.3">
      <c r="A457" s="77"/>
      <c r="B457" s="77"/>
      <c r="C457" s="78"/>
      <c r="D457" s="78"/>
      <c r="E457" s="110"/>
      <c r="F457" s="110"/>
      <c r="G457" s="77"/>
      <c r="H457" s="77"/>
      <c r="I457" s="77"/>
      <c r="J457" s="77"/>
      <c r="K457" s="77"/>
      <c r="L457" s="77"/>
      <c r="M457" s="77"/>
      <c r="N457" s="77"/>
      <c r="O457" s="77"/>
      <c r="P457" s="77"/>
      <c r="Q457" s="77"/>
      <c r="R457" s="77"/>
      <c r="S457" s="77"/>
      <c r="T457" s="77"/>
      <c r="U457" s="77"/>
      <c r="V457" s="77"/>
      <c r="W457" s="77"/>
      <c r="X457" s="77"/>
      <c r="Y457" s="77"/>
      <c r="Z457" s="77"/>
    </row>
    <row r="458" spans="1:26" ht="16.5" customHeight="1" x14ac:dyDescent="0.3">
      <c r="A458" s="77"/>
      <c r="B458" s="77"/>
      <c r="C458" s="78"/>
      <c r="D458" s="78"/>
      <c r="E458" s="110"/>
      <c r="F458" s="110"/>
      <c r="G458" s="77"/>
      <c r="H458" s="77"/>
      <c r="I458" s="77"/>
      <c r="J458" s="77"/>
      <c r="K458" s="77"/>
      <c r="L458" s="77"/>
      <c r="M458" s="77"/>
      <c r="N458" s="77"/>
      <c r="O458" s="77"/>
      <c r="P458" s="77"/>
      <c r="Q458" s="77"/>
      <c r="R458" s="77"/>
      <c r="S458" s="77"/>
      <c r="T458" s="77"/>
      <c r="U458" s="77"/>
      <c r="V458" s="77"/>
      <c r="W458" s="77"/>
      <c r="X458" s="77"/>
      <c r="Y458" s="77"/>
      <c r="Z458" s="77"/>
    </row>
    <row r="459" spans="1:26" ht="16.5" customHeight="1" x14ac:dyDescent="0.3">
      <c r="A459" s="77"/>
      <c r="B459" s="77"/>
      <c r="C459" s="78"/>
      <c r="D459" s="78"/>
      <c r="E459" s="110"/>
      <c r="F459" s="110"/>
      <c r="G459" s="77"/>
      <c r="H459" s="77"/>
      <c r="I459" s="77"/>
      <c r="J459" s="77"/>
      <c r="K459" s="77"/>
      <c r="L459" s="77"/>
      <c r="M459" s="77"/>
      <c r="N459" s="77"/>
      <c r="O459" s="77"/>
      <c r="P459" s="77"/>
      <c r="Q459" s="77"/>
      <c r="R459" s="77"/>
      <c r="S459" s="77"/>
      <c r="T459" s="77"/>
      <c r="U459" s="77"/>
      <c r="V459" s="77"/>
      <c r="W459" s="77"/>
      <c r="X459" s="77"/>
      <c r="Y459" s="77"/>
      <c r="Z459" s="77"/>
    </row>
    <row r="460" spans="1:26" ht="16.5" customHeight="1" x14ac:dyDescent="0.3">
      <c r="A460" s="77"/>
      <c r="B460" s="77"/>
      <c r="C460" s="78"/>
      <c r="D460" s="78"/>
      <c r="E460" s="110"/>
      <c r="F460" s="110"/>
      <c r="G460" s="77"/>
      <c r="H460" s="77"/>
      <c r="I460" s="77"/>
      <c r="J460" s="77"/>
      <c r="K460" s="77"/>
      <c r="L460" s="77"/>
      <c r="M460" s="77"/>
      <c r="N460" s="77"/>
      <c r="O460" s="77"/>
      <c r="P460" s="77"/>
      <c r="Q460" s="77"/>
      <c r="R460" s="77"/>
      <c r="S460" s="77"/>
      <c r="T460" s="77"/>
      <c r="U460" s="77"/>
      <c r="V460" s="77"/>
      <c r="W460" s="77"/>
      <c r="X460" s="77"/>
      <c r="Y460" s="77"/>
      <c r="Z460" s="77"/>
    </row>
    <row r="461" spans="1:26" ht="16.5" customHeight="1" x14ac:dyDescent="0.3">
      <c r="A461" s="77"/>
      <c r="B461" s="77"/>
      <c r="C461" s="78"/>
      <c r="D461" s="78"/>
      <c r="E461" s="110"/>
      <c r="F461" s="110"/>
      <c r="G461" s="77"/>
      <c r="H461" s="77"/>
      <c r="I461" s="77"/>
      <c r="J461" s="77"/>
      <c r="K461" s="77"/>
      <c r="L461" s="77"/>
      <c r="M461" s="77"/>
      <c r="N461" s="77"/>
      <c r="O461" s="77"/>
      <c r="P461" s="77"/>
      <c r="Q461" s="77"/>
      <c r="R461" s="77"/>
      <c r="S461" s="77"/>
      <c r="T461" s="77"/>
      <c r="U461" s="77"/>
      <c r="V461" s="77"/>
      <c r="W461" s="77"/>
      <c r="X461" s="77"/>
      <c r="Y461" s="77"/>
      <c r="Z461" s="77"/>
    </row>
    <row r="462" spans="1:26" ht="16.5" customHeight="1" x14ac:dyDescent="0.3">
      <c r="A462" s="77"/>
      <c r="B462" s="77"/>
      <c r="C462" s="78"/>
      <c r="D462" s="78"/>
      <c r="E462" s="110"/>
      <c r="F462" s="110"/>
      <c r="G462" s="77"/>
      <c r="H462" s="77"/>
      <c r="I462" s="77"/>
      <c r="J462" s="77"/>
      <c r="K462" s="77"/>
      <c r="L462" s="77"/>
      <c r="M462" s="77"/>
      <c r="N462" s="77"/>
      <c r="O462" s="77"/>
      <c r="P462" s="77"/>
      <c r="Q462" s="77"/>
      <c r="R462" s="77"/>
      <c r="S462" s="77"/>
      <c r="T462" s="77"/>
      <c r="U462" s="77"/>
      <c r="V462" s="77"/>
      <c r="W462" s="77"/>
      <c r="X462" s="77"/>
      <c r="Y462" s="77"/>
      <c r="Z462" s="77"/>
    </row>
    <row r="463" spans="1:26" ht="16.5" customHeight="1" x14ac:dyDescent="0.3">
      <c r="A463" s="77"/>
      <c r="B463" s="77"/>
      <c r="C463" s="78"/>
      <c r="D463" s="78"/>
      <c r="E463" s="110"/>
      <c r="F463" s="110"/>
      <c r="G463" s="77"/>
      <c r="H463" s="77"/>
      <c r="I463" s="77"/>
      <c r="J463" s="77"/>
      <c r="K463" s="77"/>
      <c r="L463" s="77"/>
      <c r="M463" s="77"/>
      <c r="N463" s="77"/>
      <c r="O463" s="77"/>
      <c r="P463" s="77"/>
      <c r="Q463" s="77"/>
      <c r="R463" s="77"/>
      <c r="S463" s="77"/>
      <c r="T463" s="77"/>
      <c r="U463" s="77"/>
      <c r="V463" s="77"/>
      <c r="W463" s="77"/>
      <c r="X463" s="77"/>
      <c r="Y463" s="77"/>
      <c r="Z463" s="77"/>
    </row>
    <row r="464" spans="1:26" ht="16.5" customHeight="1" x14ac:dyDescent="0.3">
      <c r="A464" s="77"/>
      <c r="B464" s="77"/>
      <c r="C464" s="78"/>
      <c r="D464" s="78"/>
      <c r="E464" s="110"/>
      <c r="F464" s="110"/>
      <c r="G464" s="77"/>
      <c r="H464" s="77"/>
      <c r="I464" s="77"/>
      <c r="J464" s="77"/>
      <c r="K464" s="77"/>
      <c r="L464" s="77"/>
      <c r="M464" s="77"/>
      <c r="N464" s="77"/>
      <c r="O464" s="77"/>
      <c r="P464" s="77"/>
      <c r="Q464" s="77"/>
      <c r="R464" s="77"/>
      <c r="S464" s="77"/>
      <c r="T464" s="77"/>
      <c r="U464" s="77"/>
      <c r="V464" s="77"/>
      <c r="W464" s="77"/>
      <c r="X464" s="77"/>
      <c r="Y464" s="77"/>
      <c r="Z464" s="77"/>
    </row>
    <row r="465" spans="1:26" ht="16.5" customHeight="1" x14ac:dyDescent="0.3">
      <c r="A465" s="77"/>
      <c r="B465" s="77"/>
      <c r="C465" s="78"/>
      <c r="D465" s="78"/>
      <c r="E465" s="110"/>
      <c r="F465" s="110"/>
      <c r="G465" s="77"/>
      <c r="H465" s="77"/>
      <c r="I465" s="77"/>
      <c r="J465" s="77"/>
      <c r="K465" s="77"/>
      <c r="L465" s="77"/>
      <c r="M465" s="77"/>
      <c r="N465" s="77"/>
      <c r="O465" s="77"/>
      <c r="P465" s="77"/>
      <c r="Q465" s="77"/>
      <c r="R465" s="77"/>
      <c r="S465" s="77"/>
      <c r="T465" s="77"/>
      <c r="U465" s="77"/>
      <c r="V465" s="77"/>
      <c r="W465" s="77"/>
      <c r="X465" s="77"/>
      <c r="Y465" s="77"/>
      <c r="Z465" s="77"/>
    </row>
    <row r="466" spans="1:26" ht="16.5" customHeight="1" x14ac:dyDescent="0.3">
      <c r="A466" s="77"/>
      <c r="B466" s="77"/>
      <c r="C466" s="78"/>
      <c r="D466" s="78"/>
      <c r="E466" s="110"/>
      <c r="F466" s="110"/>
      <c r="G466" s="77"/>
      <c r="H466" s="77"/>
      <c r="I466" s="77"/>
      <c r="J466" s="77"/>
      <c r="K466" s="77"/>
      <c r="L466" s="77"/>
      <c r="M466" s="77"/>
      <c r="N466" s="77"/>
      <c r="O466" s="77"/>
      <c r="P466" s="77"/>
      <c r="Q466" s="77"/>
      <c r="R466" s="77"/>
      <c r="S466" s="77"/>
      <c r="T466" s="77"/>
      <c r="U466" s="77"/>
      <c r="V466" s="77"/>
      <c r="W466" s="77"/>
      <c r="X466" s="77"/>
      <c r="Y466" s="77"/>
      <c r="Z466" s="77"/>
    </row>
    <row r="467" spans="1:26" ht="16.5" customHeight="1" x14ac:dyDescent="0.3">
      <c r="A467" s="77"/>
      <c r="B467" s="77"/>
      <c r="C467" s="78"/>
      <c r="D467" s="78"/>
      <c r="E467" s="110"/>
      <c r="F467" s="110"/>
      <c r="G467" s="77"/>
      <c r="H467" s="77"/>
      <c r="I467" s="77"/>
      <c r="J467" s="77"/>
      <c r="K467" s="77"/>
      <c r="L467" s="77"/>
      <c r="M467" s="77"/>
      <c r="N467" s="77"/>
      <c r="O467" s="77"/>
      <c r="P467" s="77"/>
      <c r="Q467" s="77"/>
      <c r="R467" s="77"/>
      <c r="S467" s="77"/>
      <c r="T467" s="77"/>
      <c r="U467" s="77"/>
      <c r="V467" s="77"/>
      <c r="W467" s="77"/>
      <c r="X467" s="77"/>
      <c r="Y467" s="77"/>
      <c r="Z467" s="77"/>
    </row>
    <row r="468" spans="1:26" ht="16.5" customHeight="1" x14ac:dyDescent="0.3">
      <c r="A468" s="77"/>
      <c r="B468" s="77"/>
      <c r="C468" s="78"/>
      <c r="D468" s="78"/>
      <c r="E468" s="110"/>
      <c r="F468" s="110"/>
      <c r="G468" s="77"/>
      <c r="H468" s="77"/>
      <c r="I468" s="77"/>
      <c r="J468" s="77"/>
      <c r="K468" s="77"/>
      <c r="L468" s="77"/>
      <c r="M468" s="77"/>
      <c r="N468" s="77"/>
      <c r="O468" s="77"/>
      <c r="P468" s="77"/>
      <c r="Q468" s="77"/>
      <c r="R468" s="77"/>
      <c r="S468" s="77"/>
      <c r="T468" s="77"/>
      <c r="U468" s="77"/>
      <c r="V468" s="77"/>
      <c r="W468" s="77"/>
      <c r="X468" s="77"/>
      <c r="Y468" s="77"/>
      <c r="Z468" s="77"/>
    </row>
    <row r="469" spans="1:26" ht="16.5" customHeight="1" x14ac:dyDescent="0.3">
      <c r="A469" s="77"/>
      <c r="B469" s="77"/>
      <c r="C469" s="78"/>
      <c r="D469" s="78"/>
      <c r="E469" s="110"/>
      <c r="F469" s="110"/>
      <c r="G469" s="77"/>
      <c r="H469" s="77"/>
      <c r="I469" s="77"/>
      <c r="J469" s="77"/>
      <c r="K469" s="77"/>
      <c r="L469" s="77"/>
      <c r="M469" s="77"/>
      <c r="N469" s="77"/>
      <c r="O469" s="77"/>
      <c r="P469" s="77"/>
      <c r="Q469" s="77"/>
      <c r="R469" s="77"/>
      <c r="S469" s="77"/>
      <c r="T469" s="77"/>
      <c r="U469" s="77"/>
      <c r="V469" s="77"/>
      <c r="W469" s="77"/>
      <c r="X469" s="77"/>
      <c r="Y469" s="77"/>
      <c r="Z469" s="77"/>
    </row>
    <row r="470" spans="1:26" ht="16.5" customHeight="1" x14ac:dyDescent="0.3">
      <c r="A470" s="77"/>
      <c r="B470" s="77"/>
      <c r="C470" s="78"/>
      <c r="D470" s="78"/>
      <c r="E470" s="110"/>
      <c r="F470" s="110"/>
      <c r="G470" s="77"/>
      <c r="H470" s="77"/>
      <c r="I470" s="77"/>
      <c r="J470" s="77"/>
      <c r="K470" s="77"/>
      <c r="L470" s="77"/>
      <c r="M470" s="77"/>
      <c r="N470" s="77"/>
      <c r="O470" s="77"/>
      <c r="P470" s="77"/>
      <c r="Q470" s="77"/>
      <c r="R470" s="77"/>
      <c r="S470" s="77"/>
      <c r="T470" s="77"/>
      <c r="U470" s="77"/>
      <c r="V470" s="77"/>
      <c r="W470" s="77"/>
      <c r="X470" s="77"/>
      <c r="Y470" s="77"/>
      <c r="Z470" s="77"/>
    </row>
    <row r="471" spans="1:26" ht="16.5" customHeight="1" x14ac:dyDescent="0.3">
      <c r="A471" s="77"/>
      <c r="B471" s="77"/>
      <c r="C471" s="78"/>
      <c r="D471" s="78"/>
      <c r="E471" s="110"/>
      <c r="F471" s="110"/>
      <c r="G471" s="77"/>
      <c r="H471" s="77"/>
      <c r="I471" s="77"/>
      <c r="J471" s="77"/>
      <c r="K471" s="77"/>
      <c r="L471" s="77"/>
      <c r="M471" s="77"/>
      <c r="N471" s="77"/>
      <c r="O471" s="77"/>
      <c r="P471" s="77"/>
      <c r="Q471" s="77"/>
      <c r="R471" s="77"/>
      <c r="S471" s="77"/>
      <c r="T471" s="77"/>
      <c r="U471" s="77"/>
      <c r="V471" s="77"/>
      <c r="W471" s="77"/>
      <c r="X471" s="77"/>
      <c r="Y471" s="77"/>
      <c r="Z471" s="77"/>
    </row>
    <row r="472" spans="1:26" ht="16.5" customHeight="1" x14ac:dyDescent="0.3">
      <c r="A472" s="77"/>
      <c r="B472" s="77"/>
      <c r="C472" s="78"/>
      <c r="D472" s="78"/>
      <c r="E472" s="110"/>
      <c r="F472" s="110"/>
      <c r="G472" s="77"/>
      <c r="H472" s="77"/>
      <c r="I472" s="77"/>
      <c r="J472" s="77"/>
      <c r="K472" s="77"/>
      <c r="L472" s="77"/>
      <c r="M472" s="77"/>
      <c r="N472" s="77"/>
      <c r="O472" s="77"/>
      <c r="P472" s="77"/>
      <c r="Q472" s="77"/>
      <c r="R472" s="77"/>
      <c r="S472" s="77"/>
      <c r="T472" s="77"/>
      <c r="U472" s="77"/>
      <c r="V472" s="77"/>
      <c r="W472" s="77"/>
      <c r="X472" s="77"/>
      <c r="Y472" s="77"/>
      <c r="Z472" s="77"/>
    </row>
    <row r="473" spans="1:26" ht="16.5" customHeight="1" x14ac:dyDescent="0.3">
      <c r="A473" s="77"/>
      <c r="B473" s="77"/>
      <c r="C473" s="78"/>
      <c r="D473" s="78"/>
      <c r="E473" s="110"/>
      <c r="F473" s="110"/>
      <c r="G473" s="77"/>
      <c r="H473" s="77"/>
      <c r="I473" s="77"/>
      <c r="J473" s="77"/>
      <c r="K473" s="77"/>
      <c r="L473" s="77"/>
      <c r="M473" s="77"/>
      <c r="N473" s="77"/>
      <c r="O473" s="77"/>
      <c r="P473" s="77"/>
      <c r="Q473" s="77"/>
      <c r="R473" s="77"/>
      <c r="S473" s="77"/>
      <c r="T473" s="77"/>
      <c r="U473" s="77"/>
      <c r="V473" s="77"/>
      <c r="W473" s="77"/>
      <c r="X473" s="77"/>
      <c r="Y473" s="77"/>
      <c r="Z473" s="77"/>
    </row>
    <row r="474" spans="1:26" ht="16.5" customHeight="1" x14ac:dyDescent="0.3">
      <c r="A474" s="77"/>
      <c r="B474" s="77"/>
      <c r="C474" s="78"/>
      <c r="D474" s="78"/>
      <c r="E474" s="110"/>
      <c r="F474" s="110"/>
      <c r="G474" s="77"/>
      <c r="H474" s="77"/>
      <c r="I474" s="77"/>
      <c r="J474" s="77"/>
      <c r="K474" s="77"/>
      <c r="L474" s="77"/>
      <c r="M474" s="77"/>
      <c r="N474" s="77"/>
      <c r="O474" s="77"/>
      <c r="P474" s="77"/>
      <c r="Q474" s="77"/>
      <c r="R474" s="77"/>
      <c r="S474" s="77"/>
      <c r="T474" s="77"/>
      <c r="U474" s="77"/>
      <c r="V474" s="77"/>
      <c r="W474" s="77"/>
      <c r="X474" s="77"/>
      <c r="Y474" s="77"/>
      <c r="Z474" s="77"/>
    </row>
    <row r="475" spans="1:26" ht="16.5" customHeight="1" x14ac:dyDescent="0.3">
      <c r="A475" s="77"/>
      <c r="B475" s="77"/>
      <c r="C475" s="78"/>
      <c r="D475" s="78"/>
      <c r="E475" s="110"/>
      <c r="F475" s="110"/>
      <c r="G475" s="77"/>
      <c r="H475" s="77"/>
      <c r="I475" s="77"/>
      <c r="J475" s="77"/>
      <c r="K475" s="77"/>
      <c r="L475" s="77"/>
      <c r="M475" s="77"/>
      <c r="N475" s="77"/>
      <c r="O475" s="77"/>
      <c r="P475" s="77"/>
      <c r="Q475" s="77"/>
      <c r="R475" s="77"/>
      <c r="S475" s="77"/>
      <c r="T475" s="77"/>
      <c r="U475" s="77"/>
      <c r="V475" s="77"/>
      <c r="W475" s="77"/>
      <c r="X475" s="77"/>
      <c r="Y475" s="77"/>
      <c r="Z475" s="77"/>
    </row>
    <row r="476" spans="1:26" ht="16.5" customHeight="1" x14ac:dyDescent="0.3">
      <c r="A476" s="77"/>
      <c r="B476" s="77"/>
      <c r="C476" s="78"/>
      <c r="D476" s="78"/>
      <c r="E476" s="110"/>
      <c r="F476" s="110"/>
      <c r="G476" s="77"/>
      <c r="H476" s="77"/>
      <c r="I476" s="77"/>
      <c r="J476" s="77"/>
      <c r="K476" s="77"/>
      <c r="L476" s="77"/>
      <c r="M476" s="77"/>
      <c r="N476" s="77"/>
      <c r="O476" s="77"/>
      <c r="P476" s="77"/>
      <c r="Q476" s="77"/>
      <c r="R476" s="77"/>
      <c r="S476" s="77"/>
      <c r="T476" s="77"/>
      <c r="U476" s="77"/>
      <c r="V476" s="77"/>
      <c r="W476" s="77"/>
      <c r="X476" s="77"/>
      <c r="Y476" s="77"/>
      <c r="Z476" s="77"/>
    </row>
    <row r="477" spans="1:26" ht="16.5" customHeight="1" x14ac:dyDescent="0.3">
      <c r="A477" s="77"/>
      <c r="B477" s="77"/>
      <c r="C477" s="78"/>
      <c r="D477" s="78"/>
      <c r="E477" s="110"/>
      <c r="F477" s="110"/>
      <c r="G477" s="77"/>
      <c r="H477" s="77"/>
      <c r="I477" s="77"/>
      <c r="J477" s="77"/>
      <c r="K477" s="77"/>
      <c r="L477" s="77"/>
      <c r="M477" s="77"/>
      <c r="N477" s="77"/>
      <c r="O477" s="77"/>
      <c r="P477" s="77"/>
      <c r="Q477" s="77"/>
      <c r="R477" s="77"/>
      <c r="S477" s="77"/>
      <c r="T477" s="77"/>
      <c r="U477" s="77"/>
      <c r="V477" s="77"/>
      <c r="W477" s="77"/>
      <c r="X477" s="77"/>
      <c r="Y477" s="77"/>
      <c r="Z477" s="77"/>
    </row>
    <row r="478" spans="1:26" ht="16.5" customHeight="1" x14ac:dyDescent="0.3">
      <c r="A478" s="77"/>
      <c r="B478" s="77"/>
      <c r="C478" s="78"/>
      <c r="D478" s="78"/>
      <c r="E478" s="110"/>
      <c r="F478" s="110"/>
      <c r="G478" s="77"/>
      <c r="H478" s="77"/>
      <c r="I478" s="77"/>
      <c r="J478" s="77"/>
      <c r="K478" s="77"/>
      <c r="L478" s="77"/>
      <c r="M478" s="77"/>
      <c r="N478" s="77"/>
      <c r="O478" s="77"/>
      <c r="P478" s="77"/>
      <c r="Q478" s="77"/>
      <c r="R478" s="77"/>
      <c r="S478" s="77"/>
      <c r="T478" s="77"/>
      <c r="U478" s="77"/>
      <c r="V478" s="77"/>
      <c r="W478" s="77"/>
      <c r="X478" s="77"/>
      <c r="Y478" s="77"/>
      <c r="Z478" s="77"/>
    </row>
    <row r="479" spans="1:26" ht="16.5" customHeight="1" x14ac:dyDescent="0.3">
      <c r="A479" s="77"/>
      <c r="B479" s="77"/>
      <c r="C479" s="78"/>
      <c r="D479" s="78"/>
      <c r="E479" s="110"/>
      <c r="F479" s="110"/>
      <c r="G479" s="77"/>
      <c r="H479" s="77"/>
      <c r="I479" s="77"/>
      <c r="J479" s="77"/>
      <c r="K479" s="77"/>
      <c r="L479" s="77"/>
      <c r="M479" s="77"/>
      <c r="N479" s="77"/>
      <c r="O479" s="77"/>
      <c r="P479" s="77"/>
      <c r="Q479" s="77"/>
      <c r="R479" s="77"/>
      <c r="S479" s="77"/>
      <c r="T479" s="77"/>
      <c r="U479" s="77"/>
      <c r="V479" s="77"/>
      <c r="W479" s="77"/>
      <c r="X479" s="77"/>
      <c r="Y479" s="77"/>
      <c r="Z479" s="77"/>
    </row>
    <row r="480" spans="1:26" ht="16.5" customHeight="1" x14ac:dyDescent="0.3">
      <c r="A480" s="77"/>
      <c r="B480" s="77"/>
      <c r="C480" s="78"/>
      <c r="D480" s="78"/>
      <c r="E480" s="110"/>
      <c r="F480" s="110"/>
      <c r="G480" s="77"/>
      <c r="H480" s="77"/>
      <c r="I480" s="77"/>
      <c r="J480" s="77"/>
      <c r="K480" s="77"/>
      <c r="L480" s="77"/>
      <c r="M480" s="77"/>
      <c r="N480" s="77"/>
      <c r="O480" s="77"/>
      <c r="P480" s="77"/>
      <c r="Q480" s="77"/>
      <c r="R480" s="77"/>
      <c r="S480" s="77"/>
      <c r="T480" s="77"/>
      <c r="U480" s="77"/>
      <c r="V480" s="77"/>
      <c r="W480" s="77"/>
      <c r="X480" s="77"/>
      <c r="Y480" s="77"/>
      <c r="Z480" s="77"/>
    </row>
    <row r="481" spans="1:26" ht="16.5" customHeight="1" x14ac:dyDescent="0.3">
      <c r="A481" s="77"/>
      <c r="B481" s="77"/>
      <c r="C481" s="78"/>
      <c r="D481" s="78"/>
      <c r="E481" s="110"/>
      <c r="F481" s="110"/>
      <c r="G481" s="77"/>
      <c r="H481" s="77"/>
      <c r="I481" s="77"/>
      <c r="J481" s="77"/>
      <c r="K481" s="77"/>
      <c r="L481" s="77"/>
      <c r="M481" s="77"/>
      <c r="N481" s="77"/>
      <c r="O481" s="77"/>
      <c r="P481" s="77"/>
      <c r="Q481" s="77"/>
      <c r="R481" s="77"/>
      <c r="S481" s="77"/>
      <c r="T481" s="77"/>
      <c r="U481" s="77"/>
      <c r="V481" s="77"/>
      <c r="W481" s="77"/>
      <c r="X481" s="77"/>
      <c r="Y481" s="77"/>
      <c r="Z481" s="77"/>
    </row>
    <row r="482" spans="1:26" ht="16.5" customHeight="1" x14ac:dyDescent="0.3">
      <c r="A482" s="77"/>
      <c r="B482" s="77"/>
      <c r="C482" s="78"/>
      <c r="D482" s="78"/>
      <c r="E482" s="110"/>
      <c r="F482" s="110"/>
      <c r="G482" s="77"/>
      <c r="H482" s="77"/>
      <c r="I482" s="77"/>
      <c r="J482" s="77"/>
      <c r="K482" s="77"/>
      <c r="L482" s="77"/>
      <c r="M482" s="77"/>
      <c r="N482" s="77"/>
      <c r="O482" s="77"/>
      <c r="P482" s="77"/>
      <c r="Q482" s="77"/>
      <c r="R482" s="77"/>
      <c r="S482" s="77"/>
      <c r="T482" s="77"/>
      <c r="U482" s="77"/>
      <c r="V482" s="77"/>
      <c r="W482" s="77"/>
      <c r="X482" s="77"/>
      <c r="Y482" s="77"/>
      <c r="Z482" s="77"/>
    </row>
    <row r="483" spans="1:26" ht="16.5" customHeight="1" x14ac:dyDescent="0.3">
      <c r="A483" s="77"/>
      <c r="B483" s="77"/>
      <c r="C483" s="78"/>
      <c r="D483" s="78"/>
      <c r="E483" s="110"/>
      <c r="F483" s="110"/>
      <c r="G483" s="77"/>
      <c r="H483" s="77"/>
      <c r="I483" s="77"/>
      <c r="J483" s="77"/>
      <c r="K483" s="77"/>
      <c r="L483" s="77"/>
      <c r="M483" s="77"/>
      <c r="N483" s="77"/>
      <c r="O483" s="77"/>
      <c r="P483" s="77"/>
      <c r="Q483" s="77"/>
      <c r="R483" s="77"/>
      <c r="S483" s="77"/>
      <c r="T483" s="77"/>
      <c r="U483" s="77"/>
      <c r="V483" s="77"/>
      <c r="W483" s="77"/>
      <c r="X483" s="77"/>
      <c r="Y483" s="77"/>
      <c r="Z483" s="77"/>
    </row>
    <row r="484" spans="1:26" ht="16.5" customHeight="1" x14ac:dyDescent="0.3">
      <c r="A484" s="77"/>
      <c r="B484" s="77"/>
      <c r="C484" s="78"/>
      <c r="D484" s="78"/>
      <c r="E484" s="110"/>
      <c r="F484" s="110"/>
      <c r="G484" s="77"/>
      <c r="H484" s="77"/>
      <c r="I484" s="77"/>
      <c r="J484" s="77"/>
      <c r="K484" s="77"/>
      <c r="L484" s="77"/>
      <c r="M484" s="77"/>
      <c r="N484" s="77"/>
      <c r="O484" s="77"/>
      <c r="P484" s="77"/>
      <c r="Q484" s="77"/>
      <c r="R484" s="77"/>
      <c r="S484" s="77"/>
      <c r="T484" s="77"/>
      <c r="U484" s="77"/>
      <c r="V484" s="77"/>
      <c r="W484" s="77"/>
      <c r="X484" s="77"/>
      <c r="Y484" s="77"/>
      <c r="Z484" s="77"/>
    </row>
    <row r="485" spans="1:26" ht="16.5" customHeight="1" x14ac:dyDescent="0.3">
      <c r="A485" s="77"/>
      <c r="B485" s="77"/>
      <c r="C485" s="78"/>
      <c r="D485" s="78"/>
      <c r="E485" s="110"/>
      <c r="F485" s="110"/>
      <c r="G485" s="77"/>
      <c r="H485" s="77"/>
      <c r="I485" s="77"/>
      <c r="J485" s="77"/>
      <c r="K485" s="77"/>
      <c r="L485" s="77"/>
      <c r="M485" s="77"/>
      <c r="N485" s="77"/>
      <c r="O485" s="77"/>
      <c r="P485" s="77"/>
      <c r="Q485" s="77"/>
      <c r="R485" s="77"/>
      <c r="S485" s="77"/>
      <c r="T485" s="77"/>
      <c r="U485" s="77"/>
      <c r="V485" s="77"/>
      <c r="W485" s="77"/>
      <c r="X485" s="77"/>
      <c r="Y485" s="77"/>
      <c r="Z485" s="77"/>
    </row>
    <row r="486" spans="1:26" ht="16.5" customHeight="1" x14ac:dyDescent="0.3">
      <c r="A486" s="77"/>
      <c r="B486" s="77"/>
      <c r="C486" s="78"/>
      <c r="D486" s="78"/>
      <c r="E486" s="110"/>
      <c r="F486" s="110"/>
      <c r="G486" s="77"/>
      <c r="H486" s="77"/>
      <c r="I486" s="77"/>
      <c r="J486" s="77"/>
      <c r="K486" s="77"/>
      <c r="L486" s="77"/>
      <c r="M486" s="77"/>
      <c r="N486" s="77"/>
      <c r="O486" s="77"/>
      <c r="P486" s="77"/>
      <c r="Q486" s="77"/>
      <c r="R486" s="77"/>
      <c r="S486" s="77"/>
      <c r="T486" s="77"/>
      <c r="U486" s="77"/>
      <c r="V486" s="77"/>
      <c r="W486" s="77"/>
      <c r="X486" s="77"/>
      <c r="Y486" s="77"/>
      <c r="Z486" s="77"/>
    </row>
    <row r="487" spans="1:26" ht="16.5" customHeight="1" x14ac:dyDescent="0.3">
      <c r="A487" s="77"/>
      <c r="B487" s="77"/>
      <c r="C487" s="78"/>
      <c r="D487" s="78"/>
      <c r="E487" s="110"/>
      <c r="F487" s="110"/>
      <c r="G487" s="77"/>
      <c r="H487" s="77"/>
      <c r="I487" s="77"/>
      <c r="J487" s="77"/>
      <c r="K487" s="77"/>
      <c r="L487" s="77"/>
      <c r="M487" s="77"/>
      <c r="N487" s="77"/>
      <c r="O487" s="77"/>
      <c r="P487" s="77"/>
      <c r="Q487" s="77"/>
      <c r="R487" s="77"/>
      <c r="S487" s="77"/>
      <c r="T487" s="77"/>
      <c r="U487" s="77"/>
      <c r="V487" s="77"/>
      <c r="W487" s="77"/>
      <c r="X487" s="77"/>
      <c r="Y487" s="77"/>
      <c r="Z487" s="77"/>
    </row>
    <row r="488" spans="1:26" ht="16.5" customHeight="1" x14ac:dyDescent="0.3">
      <c r="A488" s="77"/>
      <c r="B488" s="77"/>
      <c r="C488" s="78"/>
      <c r="D488" s="78"/>
      <c r="E488" s="110"/>
      <c r="F488" s="110"/>
      <c r="G488" s="77"/>
      <c r="H488" s="77"/>
      <c r="I488" s="77"/>
      <c r="J488" s="77"/>
      <c r="K488" s="77"/>
      <c r="L488" s="77"/>
      <c r="M488" s="77"/>
      <c r="N488" s="77"/>
      <c r="O488" s="77"/>
      <c r="P488" s="77"/>
      <c r="Q488" s="77"/>
      <c r="R488" s="77"/>
      <c r="S488" s="77"/>
      <c r="T488" s="77"/>
      <c r="U488" s="77"/>
      <c r="V488" s="77"/>
      <c r="W488" s="77"/>
      <c r="X488" s="77"/>
      <c r="Y488" s="77"/>
      <c r="Z488" s="77"/>
    </row>
    <row r="489" spans="1:26" ht="16.5" customHeight="1" x14ac:dyDescent="0.3">
      <c r="A489" s="77"/>
      <c r="B489" s="77"/>
      <c r="C489" s="78"/>
      <c r="D489" s="78"/>
      <c r="E489" s="110"/>
      <c r="F489" s="110"/>
      <c r="G489" s="77"/>
      <c r="H489" s="77"/>
      <c r="I489" s="77"/>
      <c r="J489" s="77"/>
      <c r="K489" s="77"/>
      <c r="L489" s="77"/>
      <c r="M489" s="77"/>
      <c r="N489" s="77"/>
      <c r="O489" s="77"/>
      <c r="P489" s="77"/>
      <c r="Q489" s="77"/>
      <c r="R489" s="77"/>
      <c r="S489" s="77"/>
      <c r="T489" s="77"/>
      <c r="U489" s="77"/>
      <c r="V489" s="77"/>
      <c r="W489" s="77"/>
      <c r="X489" s="77"/>
      <c r="Y489" s="77"/>
      <c r="Z489" s="77"/>
    </row>
    <row r="490" spans="1:26" ht="16.5" customHeight="1" x14ac:dyDescent="0.3">
      <c r="A490" s="77"/>
      <c r="B490" s="77"/>
      <c r="C490" s="78"/>
      <c r="D490" s="78"/>
      <c r="E490" s="110"/>
      <c r="F490" s="110"/>
      <c r="G490" s="77"/>
      <c r="H490" s="77"/>
      <c r="I490" s="77"/>
      <c r="J490" s="77"/>
      <c r="K490" s="77"/>
      <c r="L490" s="77"/>
      <c r="M490" s="77"/>
      <c r="N490" s="77"/>
      <c r="O490" s="77"/>
      <c r="P490" s="77"/>
      <c r="Q490" s="77"/>
      <c r="R490" s="77"/>
      <c r="S490" s="77"/>
      <c r="T490" s="77"/>
      <c r="U490" s="77"/>
      <c r="V490" s="77"/>
      <c r="W490" s="77"/>
      <c r="X490" s="77"/>
      <c r="Y490" s="77"/>
      <c r="Z490" s="77"/>
    </row>
    <row r="491" spans="1:26" ht="16.5" customHeight="1" x14ac:dyDescent="0.3">
      <c r="A491" s="77"/>
      <c r="B491" s="77"/>
      <c r="C491" s="78"/>
      <c r="D491" s="78"/>
      <c r="E491" s="110"/>
      <c r="F491" s="110"/>
      <c r="G491" s="77"/>
      <c r="H491" s="77"/>
      <c r="I491" s="77"/>
      <c r="J491" s="77"/>
      <c r="K491" s="77"/>
      <c r="L491" s="77"/>
      <c r="M491" s="77"/>
      <c r="N491" s="77"/>
      <c r="O491" s="77"/>
      <c r="P491" s="77"/>
      <c r="Q491" s="77"/>
      <c r="R491" s="77"/>
      <c r="S491" s="77"/>
      <c r="T491" s="77"/>
      <c r="U491" s="77"/>
      <c r="V491" s="77"/>
      <c r="W491" s="77"/>
      <c r="X491" s="77"/>
      <c r="Y491" s="77"/>
      <c r="Z491" s="77"/>
    </row>
    <row r="492" spans="1:26" ht="16.5" customHeight="1" x14ac:dyDescent="0.3">
      <c r="A492" s="77"/>
      <c r="B492" s="77"/>
      <c r="C492" s="78"/>
      <c r="D492" s="78"/>
      <c r="E492" s="110"/>
      <c r="F492" s="110"/>
      <c r="G492" s="77"/>
      <c r="H492" s="77"/>
      <c r="I492" s="77"/>
      <c r="J492" s="77"/>
      <c r="K492" s="77"/>
      <c r="L492" s="77"/>
      <c r="M492" s="77"/>
      <c r="N492" s="77"/>
      <c r="O492" s="77"/>
      <c r="P492" s="77"/>
      <c r="Q492" s="77"/>
      <c r="R492" s="77"/>
      <c r="S492" s="77"/>
      <c r="T492" s="77"/>
      <c r="U492" s="77"/>
      <c r="V492" s="77"/>
      <c r="W492" s="77"/>
      <c r="X492" s="77"/>
      <c r="Y492" s="77"/>
      <c r="Z492" s="77"/>
    </row>
    <row r="493" spans="1:26" ht="16.5" customHeight="1" x14ac:dyDescent="0.3">
      <c r="A493" s="77"/>
      <c r="B493" s="77"/>
      <c r="C493" s="78"/>
      <c r="D493" s="78"/>
      <c r="E493" s="110"/>
      <c r="F493" s="110"/>
      <c r="G493" s="77"/>
      <c r="H493" s="77"/>
      <c r="I493" s="77"/>
      <c r="J493" s="77"/>
      <c r="K493" s="77"/>
      <c r="L493" s="77"/>
      <c r="M493" s="77"/>
      <c r="N493" s="77"/>
      <c r="O493" s="77"/>
      <c r="P493" s="77"/>
      <c r="Q493" s="77"/>
      <c r="R493" s="77"/>
      <c r="S493" s="77"/>
      <c r="T493" s="77"/>
      <c r="U493" s="77"/>
      <c r="V493" s="77"/>
      <c r="W493" s="77"/>
      <c r="X493" s="77"/>
      <c r="Y493" s="77"/>
      <c r="Z493" s="77"/>
    </row>
    <row r="494" spans="1:26" ht="16.5" customHeight="1" x14ac:dyDescent="0.3">
      <c r="A494" s="77"/>
      <c r="B494" s="77"/>
      <c r="C494" s="78"/>
      <c r="D494" s="78"/>
      <c r="E494" s="110"/>
      <c r="F494" s="110"/>
      <c r="G494" s="77"/>
      <c r="H494" s="77"/>
      <c r="I494" s="77"/>
      <c r="J494" s="77"/>
      <c r="K494" s="77"/>
      <c r="L494" s="77"/>
      <c r="M494" s="77"/>
      <c r="N494" s="77"/>
      <c r="O494" s="77"/>
      <c r="P494" s="77"/>
      <c r="Q494" s="77"/>
      <c r="R494" s="77"/>
      <c r="S494" s="77"/>
      <c r="T494" s="77"/>
      <c r="U494" s="77"/>
      <c r="V494" s="77"/>
      <c r="W494" s="77"/>
      <c r="X494" s="77"/>
      <c r="Y494" s="77"/>
      <c r="Z494" s="77"/>
    </row>
    <row r="495" spans="1:26" ht="16.5" customHeight="1" x14ac:dyDescent="0.3">
      <c r="A495" s="77"/>
      <c r="B495" s="77"/>
      <c r="C495" s="78"/>
      <c r="D495" s="78"/>
      <c r="E495" s="110"/>
      <c r="F495" s="110"/>
      <c r="G495" s="77"/>
      <c r="H495" s="77"/>
      <c r="I495" s="77"/>
      <c r="J495" s="77"/>
      <c r="K495" s="77"/>
      <c r="L495" s="77"/>
      <c r="M495" s="77"/>
      <c r="N495" s="77"/>
      <c r="O495" s="77"/>
      <c r="P495" s="77"/>
      <c r="Q495" s="77"/>
      <c r="R495" s="77"/>
      <c r="S495" s="77"/>
      <c r="T495" s="77"/>
      <c r="U495" s="77"/>
      <c r="V495" s="77"/>
      <c r="W495" s="77"/>
      <c r="X495" s="77"/>
      <c r="Y495" s="77"/>
      <c r="Z495" s="77"/>
    </row>
    <row r="496" spans="1:26" ht="16.5" customHeight="1" x14ac:dyDescent="0.3">
      <c r="A496" s="77"/>
      <c r="B496" s="77"/>
      <c r="C496" s="78"/>
      <c r="D496" s="78"/>
      <c r="E496" s="110"/>
      <c r="F496" s="110"/>
      <c r="G496" s="77"/>
      <c r="H496" s="77"/>
      <c r="I496" s="77"/>
      <c r="J496" s="77"/>
      <c r="K496" s="77"/>
      <c r="L496" s="77"/>
      <c r="M496" s="77"/>
      <c r="N496" s="77"/>
      <c r="O496" s="77"/>
      <c r="P496" s="77"/>
      <c r="Q496" s="77"/>
      <c r="R496" s="77"/>
      <c r="S496" s="77"/>
      <c r="T496" s="77"/>
      <c r="U496" s="77"/>
      <c r="V496" s="77"/>
      <c r="W496" s="77"/>
      <c r="X496" s="77"/>
      <c r="Y496" s="77"/>
      <c r="Z496" s="77"/>
    </row>
    <row r="497" spans="1:26" ht="16.5" customHeight="1" x14ac:dyDescent="0.3">
      <c r="A497" s="77"/>
      <c r="B497" s="77"/>
      <c r="C497" s="78"/>
      <c r="D497" s="78"/>
      <c r="E497" s="110"/>
      <c r="F497" s="110"/>
      <c r="G497" s="77"/>
      <c r="H497" s="77"/>
      <c r="I497" s="77"/>
      <c r="J497" s="77"/>
      <c r="K497" s="77"/>
      <c r="L497" s="77"/>
      <c r="M497" s="77"/>
      <c r="N497" s="77"/>
      <c r="O497" s="77"/>
      <c r="P497" s="77"/>
      <c r="Q497" s="77"/>
      <c r="R497" s="77"/>
      <c r="S497" s="77"/>
      <c r="T497" s="77"/>
      <c r="U497" s="77"/>
      <c r="V497" s="77"/>
      <c r="W497" s="77"/>
      <c r="X497" s="77"/>
      <c r="Y497" s="77"/>
      <c r="Z497" s="77"/>
    </row>
    <row r="498" spans="1:26" ht="16.5" customHeight="1" x14ac:dyDescent="0.3">
      <c r="A498" s="77"/>
      <c r="B498" s="77"/>
      <c r="C498" s="78"/>
      <c r="D498" s="78"/>
      <c r="E498" s="110"/>
      <c r="F498" s="110"/>
      <c r="G498" s="77"/>
      <c r="H498" s="77"/>
      <c r="I498" s="77"/>
      <c r="J498" s="77"/>
      <c r="K498" s="77"/>
      <c r="L498" s="77"/>
      <c r="M498" s="77"/>
      <c r="N498" s="77"/>
      <c r="O498" s="77"/>
      <c r="P498" s="77"/>
      <c r="Q498" s="77"/>
      <c r="R498" s="77"/>
      <c r="S498" s="77"/>
      <c r="T498" s="77"/>
      <c r="U498" s="77"/>
      <c r="V498" s="77"/>
      <c r="W498" s="77"/>
      <c r="X498" s="77"/>
      <c r="Y498" s="77"/>
      <c r="Z498" s="77"/>
    </row>
    <row r="499" spans="1:26" ht="16.5" customHeight="1" x14ac:dyDescent="0.3">
      <c r="A499" s="77"/>
      <c r="B499" s="77"/>
      <c r="C499" s="78"/>
      <c r="D499" s="78"/>
      <c r="E499" s="110"/>
      <c r="F499" s="110"/>
      <c r="G499" s="77"/>
      <c r="H499" s="77"/>
      <c r="I499" s="77"/>
      <c r="J499" s="77"/>
      <c r="K499" s="77"/>
      <c r="L499" s="77"/>
      <c r="M499" s="77"/>
      <c r="N499" s="77"/>
      <c r="O499" s="77"/>
      <c r="P499" s="77"/>
      <c r="Q499" s="77"/>
      <c r="R499" s="77"/>
      <c r="S499" s="77"/>
      <c r="T499" s="77"/>
      <c r="U499" s="77"/>
      <c r="V499" s="77"/>
      <c r="W499" s="77"/>
      <c r="X499" s="77"/>
      <c r="Y499" s="77"/>
      <c r="Z499" s="77"/>
    </row>
    <row r="500" spans="1:26" ht="16.5" customHeight="1" x14ac:dyDescent="0.3">
      <c r="A500" s="77"/>
      <c r="B500" s="77"/>
      <c r="C500" s="78"/>
      <c r="D500" s="78"/>
      <c r="E500" s="110"/>
      <c r="F500" s="110"/>
      <c r="G500" s="77"/>
      <c r="H500" s="77"/>
      <c r="I500" s="77"/>
      <c r="J500" s="77"/>
      <c r="K500" s="77"/>
      <c r="L500" s="77"/>
      <c r="M500" s="77"/>
      <c r="N500" s="77"/>
      <c r="O500" s="77"/>
      <c r="P500" s="77"/>
      <c r="Q500" s="77"/>
      <c r="R500" s="77"/>
      <c r="S500" s="77"/>
      <c r="T500" s="77"/>
      <c r="U500" s="77"/>
      <c r="V500" s="77"/>
      <c r="W500" s="77"/>
      <c r="X500" s="77"/>
      <c r="Y500" s="77"/>
      <c r="Z500" s="77"/>
    </row>
    <row r="501" spans="1:26" ht="16.5" customHeight="1" x14ac:dyDescent="0.3">
      <c r="A501" s="77"/>
      <c r="B501" s="77"/>
      <c r="C501" s="78"/>
      <c r="D501" s="78"/>
      <c r="E501" s="110"/>
      <c r="F501" s="110"/>
      <c r="G501" s="77"/>
      <c r="H501" s="77"/>
      <c r="I501" s="77"/>
      <c r="J501" s="77"/>
      <c r="K501" s="77"/>
      <c r="L501" s="77"/>
      <c r="M501" s="77"/>
      <c r="N501" s="77"/>
      <c r="O501" s="77"/>
      <c r="P501" s="77"/>
      <c r="Q501" s="77"/>
      <c r="R501" s="77"/>
      <c r="S501" s="77"/>
      <c r="T501" s="77"/>
      <c r="U501" s="77"/>
      <c r="V501" s="77"/>
      <c r="W501" s="77"/>
      <c r="X501" s="77"/>
      <c r="Y501" s="77"/>
      <c r="Z501" s="77"/>
    </row>
    <row r="502" spans="1:26" ht="16.5" customHeight="1" x14ac:dyDescent="0.3">
      <c r="A502" s="77"/>
      <c r="B502" s="77"/>
      <c r="C502" s="78"/>
      <c r="D502" s="78"/>
      <c r="E502" s="110"/>
      <c r="F502" s="110"/>
      <c r="G502" s="77"/>
      <c r="H502" s="77"/>
      <c r="I502" s="77"/>
      <c r="J502" s="77"/>
      <c r="K502" s="77"/>
      <c r="L502" s="77"/>
      <c r="M502" s="77"/>
      <c r="N502" s="77"/>
      <c r="O502" s="77"/>
      <c r="P502" s="77"/>
      <c r="Q502" s="77"/>
      <c r="R502" s="77"/>
      <c r="S502" s="77"/>
      <c r="T502" s="77"/>
      <c r="U502" s="77"/>
      <c r="V502" s="77"/>
      <c r="W502" s="77"/>
      <c r="X502" s="77"/>
      <c r="Y502" s="77"/>
      <c r="Z502" s="77"/>
    </row>
    <row r="503" spans="1:26" ht="16.5" customHeight="1" x14ac:dyDescent="0.3">
      <c r="A503" s="77"/>
      <c r="B503" s="77"/>
      <c r="C503" s="78"/>
      <c r="D503" s="78"/>
      <c r="E503" s="110"/>
      <c r="F503" s="110"/>
      <c r="G503" s="77"/>
      <c r="H503" s="77"/>
      <c r="I503" s="77"/>
      <c r="J503" s="77"/>
      <c r="K503" s="77"/>
      <c r="L503" s="77"/>
      <c r="M503" s="77"/>
      <c r="N503" s="77"/>
      <c r="O503" s="77"/>
      <c r="P503" s="77"/>
      <c r="Q503" s="77"/>
      <c r="R503" s="77"/>
      <c r="S503" s="77"/>
      <c r="T503" s="77"/>
      <c r="U503" s="77"/>
      <c r="V503" s="77"/>
      <c r="W503" s="77"/>
      <c r="X503" s="77"/>
      <c r="Y503" s="77"/>
      <c r="Z503" s="77"/>
    </row>
    <row r="504" spans="1:26" ht="16.5" customHeight="1" x14ac:dyDescent="0.3">
      <c r="A504" s="77"/>
      <c r="B504" s="77"/>
      <c r="C504" s="78"/>
      <c r="D504" s="78"/>
      <c r="E504" s="110"/>
      <c r="F504" s="110"/>
      <c r="G504" s="77"/>
      <c r="H504" s="77"/>
      <c r="I504" s="77"/>
      <c r="J504" s="77"/>
      <c r="K504" s="77"/>
      <c r="L504" s="77"/>
      <c r="M504" s="77"/>
      <c r="N504" s="77"/>
      <c r="O504" s="77"/>
      <c r="P504" s="77"/>
      <c r="Q504" s="77"/>
      <c r="R504" s="77"/>
      <c r="S504" s="77"/>
      <c r="T504" s="77"/>
      <c r="U504" s="77"/>
      <c r="V504" s="77"/>
      <c r="W504" s="77"/>
      <c r="X504" s="77"/>
      <c r="Y504" s="77"/>
      <c r="Z504" s="77"/>
    </row>
    <row r="505" spans="1:26" ht="16.5" customHeight="1" x14ac:dyDescent="0.3">
      <c r="A505" s="77"/>
      <c r="B505" s="77"/>
      <c r="C505" s="78"/>
      <c r="D505" s="78"/>
      <c r="E505" s="110"/>
      <c r="F505" s="110"/>
      <c r="G505" s="77"/>
      <c r="H505" s="77"/>
      <c r="I505" s="77"/>
      <c r="J505" s="77"/>
      <c r="K505" s="77"/>
      <c r="L505" s="77"/>
      <c r="M505" s="77"/>
      <c r="N505" s="77"/>
      <c r="O505" s="77"/>
      <c r="P505" s="77"/>
      <c r="Q505" s="77"/>
      <c r="R505" s="77"/>
      <c r="S505" s="77"/>
      <c r="T505" s="77"/>
      <c r="U505" s="77"/>
      <c r="V505" s="77"/>
      <c r="W505" s="77"/>
      <c r="X505" s="77"/>
      <c r="Y505" s="77"/>
      <c r="Z505" s="77"/>
    </row>
    <row r="506" spans="1:26" ht="16.5" customHeight="1" x14ac:dyDescent="0.3">
      <c r="A506" s="77"/>
      <c r="B506" s="77"/>
      <c r="C506" s="78"/>
      <c r="D506" s="78"/>
      <c r="E506" s="110"/>
      <c r="F506" s="110"/>
      <c r="G506" s="77"/>
      <c r="H506" s="77"/>
      <c r="I506" s="77"/>
      <c r="J506" s="77"/>
      <c r="K506" s="77"/>
      <c r="L506" s="77"/>
      <c r="M506" s="77"/>
      <c r="N506" s="77"/>
      <c r="O506" s="77"/>
      <c r="P506" s="77"/>
      <c r="Q506" s="77"/>
      <c r="R506" s="77"/>
      <c r="S506" s="77"/>
      <c r="T506" s="77"/>
      <c r="U506" s="77"/>
      <c r="V506" s="77"/>
      <c r="W506" s="77"/>
      <c r="X506" s="77"/>
      <c r="Y506" s="77"/>
      <c r="Z506" s="77"/>
    </row>
    <row r="507" spans="1:26" ht="16.5" customHeight="1" x14ac:dyDescent="0.3">
      <c r="A507" s="77"/>
      <c r="B507" s="77"/>
      <c r="C507" s="78"/>
      <c r="D507" s="78"/>
      <c r="E507" s="110"/>
      <c r="F507" s="110"/>
      <c r="G507" s="77"/>
      <c r="H507" s="77"/>
      <c r="I507" s="77"/>
      <c r="J507" s="77"/>
      <c r="K507" s="77"/>
      <c r="L507" s="77"/>
      <c r="M507" s="77"/>
      <c r="N507" s="77"/>
      <c r="O507" s="77"/>
      <c r="P507" s="77"/>
      <c r="Q507" s="77"/>
      <c r="R507" s="77"/>
      <c r="S507" s="77"/>
      <c r="T507" s="77"/>
      <c r="U507" s="77"/>
      <c r="V507" s="77"/>
      <c r="W507" s="77"/>
      <c r="X507" s="77"/>
      <c r="Y507" s="77"/>
      <c r="Z507" s="77"/>
    </row>
    <row r="508" spans="1:26" ht="16.5" customHeight="1" x14ac:dyDescent="0.3">
      <c r="A508" s="77"/>
      <c r="B508" s="77"/>
      <c r="C508" s="78"/>
      <c r="D508" s="78"/>
      <c r="E508" s="110"/>
      <c r="F508" s="110"/>
      <c r="G508" s="77"/>
      <c r="H508" s="77"/>
      <c r="I508" s="77"/>
      <c r="J508" s="77"/>
      <c r="K508" s="77"/>
      <c r="L508" s="77"/>
      <c r="M508" s="77"/>
      <c r="N508" s="77"/>
      <c r="O508" s="77"/>
      <c r="P508" s="77"/>
      <c r="Q508" s="77"/>
      <c r="R508" s="77"/>
      <c r="S508" s="77"/>
      <c r="T508" s="77"/>
      <c r="U508" s="77"/>
      <c r="V508" s="77"/>
      <c r="W508" s="77"/>
      <c r="X508" s="77"/>
      <c r="Y508" s="77"/>
      <c r="Z508" s="77"/>
    </row>
    <row r="509" spans="1:26" ht="16.5" customHeight="1" x14ac:dyDescent="0.3">
      <c r="A509" s="77"/>
      <c r="B509" s="77"/>
      <c r="C509" s="78"/>
      <c r="D509" s="78"/>
      <c r="E509" s="110"/>
      <c r="F509" s="110"/>
      <c r="G509" s="77"/>
      <c r="H509" s="77"/>
      <c r="I509" s="77"/>
      <c r="J509" s="77"/>
      <c r="K509" s="77"/>
      <c r="L509" s="77"/>
      <c r="M509" s="77"/>
      <c r="N509" s="77"/>
      <c r="O509" s="77"/>
      <c r="P509" s="77"/>
      <c r="Q509" s="77"/>
      <c r="R509" s="77"/>
      <c r="S509" s="77"/>
      <c r="T509" s="77"/>
      <c r="U509" s="77"/>
      <c r="V509" s="77"/>
      <c r="W509" s="77"/>
      <c r="X509" s="77"/>
      <c r="Y509" s="77"/>
      <c r="Z509" s="77"/>
    </row>
    <row r="510" spans="1:26" ht="16.5" customHeight="1" x14ac:dyDescent="0.3">
      <c r="A510" s="77"/>
      <c r="B510" s="77"/>
      <c r="C510" s="78"/>
      <c r="D510" s="78"/>
      <c r="E510" s="110"/>
      <c r="F510" s="110"/>
      <c r="G510" s="77"/>
      <c r="H510" s="77"/>
      <c r="I510" s="77"/>
      <c r="J510" s="77"/>
      <c r="K510" s="77"/>
      <c r="L510" s="77"/>
      <c r="M510" s="77"/>
      <c r="N510" s="77"/>
      <c r="O510" s="77"/>
      <c r="P510" s="77"/>
      <c r="Q510" s="77"/>
      <c r="R510" s="77"/>
      <c r="S510" s="77"/>
      <c r="T510" s="77"/>
      <c r="U510" s="77"/>
      <c r="V510" s="77"/>
      <c r="W510" s="77"/>
      <c r="X510" s="77"/>
      <c r="Y510" s="77"/>
      <c r="Z510" s="77"/>
    </row>
    <row r="511" spans="1:26" ht="16.5" customHeight="1" x14ac:dyDescent="0.3">
      <c r="A511" s="77"/>
      <c r="B511" s="77"/>
      <c r="C511" s="78"/>
      <c r="D511" s="78"/>
      <c r="E511" s="110"/>
      <c r="F511" s="110"/>
      <c r="G511" s="77"/>
      <c r="H511" s="77"/>
      <c r="I511" s="77"/>
      <c r="J511" s="77"/>
      <c r="K511" s="77"/>
      <c r="L511" s="77"/>
      <c r="M511" s="77"/>
      <c r="N511" s="77"/>
      <c r="O511" s="77"/>
      <c r="P511" s="77"/>
      <c r="Q511" s="77"/>
      <c r="R511" s="77"/>
      <c r="S511" s="77"/>
      <c r="T511" s="77"/>
      <c r="U511" s="77"/>
      <c r="V511" s="77"/>
      <c r="W511" s="77"/>
      <c r="X511" s="77"/>
      <c r="Y511" s="77"/>
      <c r="Z511" s="77"/>
    </row>
    <row r="512" spans="1:26" ht="16.5" customHeight="1" x14ac:dyDescent="0.3">
      <c r="A512" s="77"/>
      <c r="B512" s="77"/>
      <c r="C512" s="78"/>
      <c r="D512" s="78"/>
      <c r="E512" s="110"/>
      <c r="F512" s="110"/>
      <c r="G512" s="77"/>
      <c r="H512" s="77"/>
      <c r="I512" s="77"/>
      <c r="J512" s="77"/>
      <c r="K512" s="77"/>
      <c r="L512" s="77"/>
      <c r="M512" s="77"/>
      <c r="N512" s="77"/>
      <c r="O512" s="77"/>
      <c r="P512" s="77"/>
      <c r="Q512" s="77"/>
      <c r="R512" s="77"/>
      <c r="S512" s="77"/>
      <c r="T512" s="77"/>
      <c r="U512" s="77"/>
      <c r="V512" s="77"/>
      <c r="W512" s="77"/>
      <c r="X512" s="77"/>
      <c r="Y512" s="77"/>
      <c r="Z512" s="77"/>
    </row>
    <row r="513" spans="1:26" ht="16.5" customHeight="1" x14ac:dyDescent="0.3">
      <c r="A513" s="77"/>
      <c r="B513" s="77"/>
      <c r="C513" s="78"/>
      <c r="D513" s="78"/>
      <c r="E513" s="110"/>
      <c r="F513" s="110"/>
      <c r="G513" s="77"/>
      <c r="H513" s="77"/>
      <c r="I513" s="77"/>
      <c r="J513" s="77"/>
      <c r="K513" s="77"/>
      <c r="L513" s="77"/>
      <c r="M513" s="77"/>
      <c r="N513" s="77"/>
      <c r="O513" s="77"/>
      <c r="P513" s="77"/>
      <c r="Q513" s="77"/>
      <c r="R513" s="77"/>
      <c r="S513" s="77"/>
      <c r="T513" s="77"/>
      <c r="U513" s="77"/>
      <c r="V513" s="77"/>
      <c r="W513" s="77"/>
      <c r="X513" s="77"/>
      <c r="Y513" s="77"/>
      <c r="Z513" s="77"/>
    </row>
    <row r="514" spans="1:26" ht="16.5" customHeight="1" x14ac:dyDescent="0.3">
      <c r="A514" s="77"/>
      <c r="B514" s="77"/>
      <c r="C514" s="78"/>
      <c r="D514" s="78"/>
      <c r="E514" s="110"/>
      <c r="F514" s="110"/>
      <c r="G514" s="77"/>
      <c r="H514" s="77"/>
      <c r="I514" s="77"/>
      <c r="J514" s="77"/>
      <c r="K514" s="77"/>
      <c r="L514" s="77"/>
      <c r="M514" s="77"/>
      <c r="N514" s="77"/>
      <c r="O514" s="77"/>
      <c r="P514" s="77"/>
      <c r="Q514" s="77"/>
      <c r="R514" s="77"/>
      <c r="S514" s="77"/>
      <c r="T514" s="77"/>
      <c r="U514" s="77"/>
      <c r="V514" s="77"/>
      <c r="W514" s="77"/>
      <c r="X514" s="77"/>
      <c r="Y514" s="77"/>
      <c r="Z514" s="77"/>
    </row>
    <row r="515" spans="1:26" ht="16.5" customHeight="1" x14ac:dyDescent="0.3">
      <c r="A515" s="77"/>
      <c r="B515" s="77"/>
      <c r="C515" s="78"/>
      <c r="D515" s="78"/>
      <c r="E515" s="110"/>
      <c r="F515" s="110"/>
      <c r="G515" s="77"/>
      <c r="H515" s="77"/>
      <c r="I515" s="77"/>
      <c r="J515" s="77"/>
      <c r="K515" s="77"/>
      <c r="L515" s="77"/>
      <c r="M515" s="77"/>
      <c r="N515" s="77"/>
      <c r="O515" s="77"/>
      <c r="P515" s="77"/>
      <c r="Q515" s="77"/>
      <c r="R515" s="77"/>
      <c r="S515" s="77"/>
      <c r="T515" s="77"/>
      <c r="U515" s="77"/>
      <c r="V515" s="77"/>
      <c r="W515" s="77"/>
      <c r="X515" s="77"/>
      <c r="Y515" s="77"/>
      <c r="Z515" s="77"/>
    </row>
    <row r="516" spans="1:26" ht="16.5" customHeight="1" x14ac:dyDescent="0.3">
      <c r="A516" s="77"/>
      <c r="B516" s="77"/>
      <c r="C516" s="78"/>
      <c r="D516" s="78"/>
      <c r="E516" s="110"/>
      <c r="F516" s="110"/>
      <c r="G516" s="77"/>
      <c r="H516" s="77"/>
      <c r="I516" s="77"/>
      <c r="J516" s="77"/>
      <c r="K516" s="77"/>
      <c r="L516" s="77"/>
      <c r="M516" s="77"/>
      <c r="N516" s="77"/>
      <c r="O516" s="77"/>
      <c r="P516" s="77"/>
      <c r="Q516" s="77"/>
      <c r="R516" s="77"/>
      <c r="S516" s="77"/>
      <c r="T516" s="77"/>
      <c r="U516" s="77"/>
      <c r="V516" s="77"/>
      <c r="W516" s="77"/>
      <c r="X516" s="77"/>
      <c r="Y516" s="77"/>
      <c r="Z516" s="77"/>
    </row>
    <row r="517" spans="1:26" ht="16.5" customHeight="1" x14ac:dyDescent="0.3">
      <c r="A517" s="77"/>
      <c r="B517" s="77"/>
      <c r="C517" s="78"/>
      <c r="D517" s="78"/>
      <c r="E517" s="110"/>
      <c r="F517" s="110"/>
      <c r="G517" s="77"/>
      <c r="H517" s="77"/>
      <c r="I517" s="77"/>
      <c r="J517" s="77"/>
      <c r="K517" s="77"/>
      <c r="L517" s="77"/>
      <c r="M517" s="77"/>
      <c r="N517" s="77"/>
      <c r="O517" s="77"/>
      <c r="P517" s="77"/>
      <c r="Q517" s="77"/>
      <c r="R517" s="77"/>
      <c r="S517" s="77"/>
      <c r="T517" s="77"/>
      <c r="U517" s="77"/>
      <c r="V517" s="77"/>
      <c r="W517" s="77"/>
      <c r="X517" s="77"/>
      <c r="Y517" s="77"/>
      <c r="Z517" s="77"/>
    </row>
    <row r="518" spans="1:26" ht="16.5" customHeight="1" x14ac:dyDescent="0.3">
      <c r="A518" s="77"/>
      <c r="B518" s="77"/>
      <c r="C518" s="78"/>
      <c r="D518" s="78"/>
      <c r="E518" s="110"/>
      <c r="F518" s="110"/>
      <c r="G518" s="77"/>
      <c r="H518" s="77"/>
      <c r="I518" s="77"/>
      <c r="J518" s="77"/>
      <c r="K518" s="77"/>
      <c r="L518" s="77"/>
      <c r="M518" s="77"/>
      <c r="N518" s="77"/>
      <c r="O518" s="77"/>
      <c r="P518" s="77"/>
      <c r="Q518" s="77"/>
      <c r="R518" s="77"/>
      <c r="S518" s="77"/>
      <c r="T518" s="77"/>
      <c r="U518" s="77"/>
      <c r="V518" s="77"/>
      <c r="W518" s="77"/>
      <c r="X518" s="77"/>
      <c r="Y518" s="77"/>
      <c r="Z518" s="77"/>
    </row>
    <row r="519" spans="1:26" ht="16.5" customHeight="1" x14ac:dyDescent="0.3">
      <c r="A519" s="77"/>
      <c r="B519" s="77"/>
      <c r="C519" s="78"/>
      <c r="D519" s="78"/>
      <c r="E519" s="110"/>
      <c r="F519" s="110"/>
      <c r="G519" s="77"/>
      <c r="H519" s="77"/>
      <c r="I519" s="77"/>
      <c r="J519" s="77"/>
      <c r="K519" s="77"/>
      <c r="L519" s="77"/>
      <c r="M519" s="77"/>
      <c r="N519" s="77"/>
      <c r="O519" s="77"/>
      <c r="P519" s="77"/>
      <c r="Q519" s="77"/>
      <c r="R519" s="77"/>
      <c r="S519" s="77"/>
      <c r="T519" s="77"/>
      <c r="U519" s="77"/>
      <c r="V519" s="77"/>
      <c r="W519" s="77"/>
      <c r="X519" s="77"/>
      <c r="Y519" s="77"/>
      <c r="Z519" s="77"/>
    </row>
    <row r="520" spans="1:26" ht="16.5" customHeight="1" x14ac:dyDescent="0.3">
      <c r="A520" s="77"/>
      <c r="B520" s="77"/>
      <c r="C520" s="78"/>
      <c r="D520" s="78"/>
      <c r="E520" s="110"/>
      <c r="F520" s="110"/>
      <c r="G520" s="77"/>
      <c r="H520" s="77"/>
      <c r="I520" s="77"/>
      <c r="J520" s="77"/>
      <c r="K520" s="77"/>
      <c r="L520" s="77"/>
      <c r="M520" s="77"/>
      <c r="N520" s="77"/>
      <c r="O520" s="77"/>
      <c r="P520" s="77"/>
      <c r="Q520" s="77"/>
      <c r="R520" s="77"/>
      <c r="S520" s="77"/>
      <c r="T520" s="77"/>
      <c r="U520" s="77"/>
      <c r="V520" s="77"/>
      <c r="W520" s="77"/>
      <c r="X520" s="77"/>
      <c r="Y520" s="77"/>
      <c r="Z520" s="77"/>
    </row>
    <row r="521" spans="1:26" ht="16.5" customHeight="1" x14ac:dyDescent="0.3">
      <c r="A521" s="77"/>
      <c r="B521" s="77"/>
      <c r="C521" s="78"/>
      <c r="D521" s="78"/>
      <c r="E521" s="110"/>
      <c r="F521" s="110"/>
      <c r="G521" s="77"/>
      <c r="H521" s="77"/>
      <c r="I521" s="77"/>
      <c r="J521" s="77"/>
      <c r="K521" s="77"/>
      <c r="L521" s="77"/>
      <c r="M521" s="77"/>
      <c r="N521" s="77"/>
      <c r="O521" s="77"/>
      <c r="P521" s="77"/>
      <c r="Q521" s="77"/>
      <c r="R521" s="77"/>
      <c r="S521" s="77"/>
      <c r="T521" s="77"/>
      <c r="U521" s="77"/>
      <c r="V521" s="77"/>
      <c r="W521" s="77"/>
      <c r="X521" s="77"/>
      <c r="Y521" s="77"/>
      <c r="Z521" s="77"/>
    </row>
    <row r="522" spans="1:26" ht="16.5" customHeight="1" x14ac:dyDescent="0.3">
      <c r="A522" s="77"/>
      <c r="B522" s="77"/>
      <c r="C522" s="78"/>
      <c r="D522" s="78"/>
      <c r="E522" s="110"/>
      <c r="F522" s="110"/>
      <c r="G522" s="77"/>
      <c r="H522" s="77"/>
      <c r="I522" s="77"/>
      <c r="J522" s="77"/>
      <c r="K522" s="77"/>
      <c r="L522" s="77"/>
      <c r="M522" s="77"/>
      <c r="N522" s="77"/>
      <c r="O522" s="77"/>
      <c r="P522" s="77"/>
      <c r="Q522" s="77"/>
      <c r="R522" s="77"/>
      <c r="S522" s="77"/>
      <c r="T522" s="77"/>
      <c r="U522" s="77"/>
      <c r="V522" s="77"/>
      <c r="W522" s="77"/>
      <c r="X522" s="77"/>
      <c r="Y522" s="77"/>
      <c r="Z522" s="77"/>
    </row>
    <row r="523" spans="1:26" ht="16.5" customHeight="1" x14ac:dyDescent="0.3">
      <c r="A523" s="77"/>
      <c r="B523" s="77"/>
      <c r="C523" s="78"/>
      <c r="D523" s="78"/>
      <c r="E523" s="110"/>
      <c r="F523" s="110"/>
      <c r="G523" s="77"/>
      <c r="H523" s="77"/>
      <c r="I523" s="77"/>
      <c r="J523" s="77"/>
      <c r="K523" s="77"/>
      <c r="L523" s="77"/>
      <c r="M523" s="77"/>
      <c r="N523" s="77"/>
      <c r="O523" s="77"/>
      <c r="P523" s="77"/>
      <c r="Q523" s="77"/>
      <c r="R523" s="77"/>
      <c r="S523" s="77"/>
      <c r="T523" s="77"/>
      <c r="U523" s="77"/>
      <c r="V523" s="77"/>
      <c r="W523" s="77"/>
      <c r="X523" s="77"/>
      <c r="Y523" s="77"/>
      <c r="Z523" s="77"/>
    </row>
    <row r="524" spans="1:26" ht="16.5" customHeight="1" x14ac:dyDescent="0.3">
      <c r="A524" s="77"/>
      <c r="B524" s="77"/>
      <c r="C524" s="78"/>
      <c r="D524" s="78"/>
      <c r="E524" s="110"/>
      <c r="F524" s="110"/>
      <c r="G524" s="77"/>
      <c r="H524" s="77"/>
      <c r="I524" s="77"/>
      <c r="J524" s="77"/>
      <c r="K524" s="77"/>
      <c r="L524" s="77"/>
      <c r="M524" s="77"/>
      <c r="N524" s="77"/>
      <c r="O524" s="77"/>
      <c r="P524" s="77"/>
      <c r="Q524" s="77"/>
      <c r="R524" s="77"/>
      <c r="S524" s="77"/>
      <c r="T524" s="77"/>
      <c r="U524" s="77"/>
      <c r="V524" s="77"/>
      <c r="W524" s="77"/>
      <c r="X524" s="77"/>
      <c r="Y524" s="77"/>
      <c r="Z524" s="77"/>
    </row>
    <row r="525" spans="1:26" ht="16.5" customHeight="1" x14ac:dyDescent="0.3">
      <c r="A525" s="77"/>
      <c r="B525" s="77"/>
      <c r="C525" s="78"/>
      <c r="D525" s="78"/>
      <c r="E525" s="110"/>
      <c r="F525" s="110"/>
      <c r="G525" s="77"/>
      <c r="H525" s="77"/>
      <c r="I525" s="77"/>
      <c r="J525" s="77"/>
      <c r="K525" s="77"/>
      <c r="L525" s="77"/>
      <c r="M525" s="77"/>
      <c r="N525" s="77"/>
      <c r="O525" s="77"/>
      <c r="P525" s="77"/>
      <c r="Q525" s="77"/>
      <c r="R525" s="77"/>
      <c r="S525" s="77"/>
      <c r="T525" s="77"/>
      <c r="U525" s="77"/>
      <c r="V525" s="77"/>
      <c r="W525" s="77"/>
      <c r="X525" s="77"/>
      <c r="Y525" s="77"/>
      <c r="Z525" s="77"/>
    </row>
    <row r="526" spans="1:26" ht="16.5" customHeight="1" x14ac:dyDescent="0.3">
      <c r="A526" s="77"/>
      <c r="B526" s="77"/>
      <c r="C526" s="78"/>
      <c r="D526" s="78"/>
      <c r="E526" s="110"/>
      <c r="F526" s="110"/>
      <c r="G526" s="77"/>
      <c r="H526" s="77"/>
      <c r="I526" s="77"/>
      <c r="J526" s="77"/>
      <c r="K526" s="77"/>
      <c r="L526" s="77"/>
      <c r="M526" s="77"/>
      <c r="N526" s="77"/>
      <c r="O526" s="77"/>
      <c r="P526" s="77"/>
      <c r="Q526" s="77"/>
      <c r="R526" s="77"/>
      <c r="S526" s="77"/>
      <c r="T526" s="77"/>
      <c r="U526" s="77"/>
      <c r="V526" s="77"/>
      <c r="W526" s="77"/>
      <c r="X526" s="77"/>
      <c r="Y526" s="77"/>
      <c r="Z526" s="77"/>
    </row>
    <row r="527" spans="1:26" ht="16.5" customHeight="1" x14ac:dyDescent="0.3">
      <c r="A527" s="77"/>
      <c r="B527" s="77"/>
      <c r="C527" s="78"/>
      <c r="D527" s="78"/>
      <c r="E527" s="110"/>
      <c r="F527" s="110"/>
      <c r="G527" s="77"/>
      <c r="H527" s="77"/>
      <c r="I527" s="77"/>
      <c r="J527" s="77"/>
      <c r="K527" s="77"/>
      <c r="L527" s="77"/>
      <c r="M527" s="77"/>
      <c r="N527" s="77"/>
      <c r="O527" s="77"/>
      <c r="P527" s="77"/>
      <c r="Q527" s="77"/>
      <c r="R527" s="77"/>
      <c r="S527" s="77"/>
      <c r="T527" s="77"/>
      <c r="U527" s="77"/>
      <c r="V527" s="77"/>
      <c r="W527" s="77"/>
      <c r="X527" s="77"/>
      <c r="Y527" s="77"/>
      <c r="Z527" s="77"/>
    </row>
    <row r="528" spans="1:26" ht="16.5" customHeight="1" x14ac:dyDescent="0.3">
      <c r="A528" s="77"/>
      <c r="B528" s="77"/>
      <c r="C528" s="78"/>
      <c r="D528" s="78"/>
      <c r="E528" s="110"/>
      <c r="F528" s="110"/>
      <c r="G528" s="77"/>
      <c r="H528" s="77"/>
      <c r="I528" s="77"/>
      <c r="J528" s="77"/>
      <c r="K528" s="77"/>
      <c r="L528" s="77"/>
      <c r="M528" s="77"/>
      <c r="N528" s="77"/>
      <c r="O528" s="77"/>
      <c r="P528" s="77"/>
      <c r="Q528" s="77"/>
      <c r="R528" s="77"/>
      <c r="S528" s="77"/>
      <c r="T528" s="77"/>
      <c r="U528" s="77"/>
      <c r="V528" s="77"/>
      <c r="W528" s="77"/>
      <c r="X528" s="77"/>
      <c r="Y528" s="77"/>
      <c r="Z528" s="77"/>
    </row>
    <row r="529" spans="1:26" ht="16.5" customHeight="1" x14ac:dyDescent="0.3">
      <c r="A529" s="77"/>
      <c r="B529" s="77"/>
      <c r="C529" s="78"/>
      <c r="D529" s="78"/>
      <c r="E529" s="110"/>
      <c r="F529" s="110"/>
      <c r="G529" s="77"/>
      <c r="H529" s="77"/>
      <c r="I529" s="77"/>
      <c r="J529" s="77"/>
      <c r="K529" s="77"/>
      <c r="L529" s="77"/>
      <c r="M529" s="77"/>
      <c r="N529" s="77"/>
      <c r="O529" s="77"/>
      <c r="P529" s="77"/>
      <c r="Q529" s="77"/>
      <c r="R529" s="77"/>
      <c r="S529" s="77"/>
      <c r="T529" s="77"/>
      <c r="U529" s="77"/>
      <c r="V529" s="77"/>
      <c r="W529" s="77"/>
      <c r="X529" s="77"/>
      <c r="Y529" s="77"/>
      <c r="Z529" s="77"/>
    </row>
    <row r="530" spans="1:26" ht="16.5" customHeight="1" x14ac:dyDescent="0.3">
      <c r="A530" s="77"/>
      <c r="B530" s="77"/>
      <c r="C530" s="78"/>
      <c r="D530" s="78"/>
      <c r="E530" s="110"/>
      <c r="F530" s="110"/>
      <c r="G530" s="77"/>
      <c r="H530" s="77"/>
      <c r="I530" s="77"/>
      <c r="J530" s="77"/>
      <c r="K530" s="77"/>
      <c r="L530" s="77"/>
      <c r="M530" s="77"/>
      <c r="N530" s="77"/>
      <c r="O530" s="77"/>
      <c r="P530" s="77"/>
      <c r="Q530" s="77"/>
      <c r="R530" s="77"/>
      <c r="S530" s="77"/>
      <c r="T530" s="77"/>
      <c r="U530" s="77"/>
      <c r="V530" s="77"/>
      <c r="W530" s="77"/>
      <c r="X530" s="77"/>
      <c r="Y530" s="77"/>
      <c r="Z530" s="77"/>
    </row>
    <row r="531" spans="1:26" ht="16.5" customHeight="1" x14ac:dyDescent="0.3">
      <c r="A531" s="77"/>
      <c r="B531" s="77"/>
      <c r="C531" s="78"/>
      <c r="D531" s="78"/>
      <c r="E531" s="110"/>
      <c r="F531" s="110"/>
      <c r="G531" s="77"/>
      <c r="H531" s="77"/>
      <c r="I531" s="77"/>
      <c r="J531" s="77"/>
      <c r="K531" s="77"/>
      <c r="L531" s="77"/>
      <c r="M531" s="77"/>
      <c r="N531" s="77"/>
      <c r="O531" s="77"/>
      <c r="P531" s="77"/>
      <c r="Q531" s="77"/>
      <c r="R531" s="77"/>
      <c r="S531" s="77"/>
      <c r="T531" s="77"/>
      <c r="U531" s="77"/>
      <c r="V531" s="77"/>
      <c r="W531" s="77"/>
      <c r="X531" s="77"/>
      <c r="Y531" s="77"/>
      <c r="Z531" s="77"/>
    </row>
    <row r="532" spans="1:26" ht="16.5" customHeight="1" x14ac:dyDescent="0.3">
      <c r="A532" s="77"/>
      <c r="B532" s="77"/>
      <c r="C532" s="78"/>
      <c r="D532" s="78"/>
      <c r="E532" s="110"/>
      <c r="F532" s="110"/>
      <c r="G532" s="77"/>
      <c r="H532" s="77"/>
      <c r="I532" s="77"/>
      <c r="J532" s="77"/>
      <c r="K532" s="77"/>
      <c r="L532" s="77"/>
      <c r="M532" s="77"/>
      <c r="N532" s="77"/>
      <c r="O532" s="77"/>
      <c r="P532" s="77"/>
      <c r="Q532" s="77"/>
      <c r="R532" s="77"/>
      <c r="S532" s="77"/>
      <c r="T532" s="77"/>
      <c r="U532" s="77"/>
      <c r="V532" s="77"/>
      <c r="W532" s="77"/>
      <c r="X532" s="77"/>
      <c r="Y532" s="77"/>
      <c r="Z532" s="77"/>
    </row>
    <row r="533" spans="1:26" ht="16.5" customHeight="1" x14ac:dyDescent="0.3">
      <c r="A533" s="77"/>
      <c r="B533" s="77"/>
      <c r="C533" s="78"/>
      <c r="D533" s="78"/>
      <c r="E533" s="110"/>
      <c r="F533" s="110"/>
      <c r="G533" s="77"/>
      <c r="H533" s="77"/>
      <c r="I533" s="77"/>
      <c r="J533" s="77"/>
      <c r="K533" s="77"/>
      <c r="L533" s="77"/>
      <c r="M533" s="77"/>
      <c r="N533" s="77"/>
      <c r="O533" s="77"/>
      <c r="P533" s="77"/>
      <c r="Q533" s="77"/>
      <c r="R533" s="77"/>
      <c r="S533" s="77"/>
      <c r="T533" s="77"/>
      <c r="U533" s="77"/>
      <c r="V533" s="77"/>
      <c r="W533" s="77"/>
      <c r="X533" s="77"/>
      <c r="Y533" s="77"/>
      <c r="Z533" s="77"/>
    </row>
    <row r="534" spans="1:26" ht="16.5" customHeight="1" x14ac:dyDescent="0.3">
      <c r="A534" s="77"/>
      <c r="B534" s="77"/>
      <c r="C534" s="78"/>
      <c r="D534" s="78"/>
      <c r="E534" s="110"/>
      <c r="F534" s="110"/>
      <c r="G534" s="77"/>
      <c r="H534" s="77"/>
      <c r="I534" s="77"/>
      <c r="J534" s="77"/>
      <c r="K534" s="77"/>
      <c r="L534" s="77"/>
      <c r="M534" s="77"/>
      <c r="N534" s="77"/>
      <c r="O534" s="77"/>
      <c r="P534" s="77"/>
      <c r="Q534" s="77"/>
      <c r="R534" s="77"/>
      <c r="S534" s="77"/>
      <c r="T534" s="77"/>
      <c r="U534" s="77"/>
      <c r="V534" s="77"/>
      <c r="W534" s="77"/>
      <c r="X534" s="77"/>
      <c r="Y534" s="77"/>
      <c r="Z534" s="77"/>
    </row>
    <row r="535" spans="1:26" ht="16.5" customHeight="1" x14ac:dyDescent="0.3">
      <c r="A535" s="77"/>
      <c r="B535" s="77"/>
      <c r="C535" s="78"/>
      <c r="D535" s="78"/>
      <c r="E535" s="110"/>
      <c r="F535" s="110"/>
      <c r="G535" s="77"/>
      <c r="H535" s="77"/>
      <c r="I535" s="77"/>
      <c r="J535" s="77"/>
      <c r="K535" s="77"/>
      <c r="L535" s="77"/>
      <c r="M535" s="77"/>
      <c r="N535" s="77"/>
      <c r="O535" s="77"/>
      <c r="P535" s="77"/>
      <c r="Q535" s="77"/>
      <c r="R535" s="77"/>
      <c r="S535" s="77"/>
      <c r="T535" s="77"/>
      <c r="U535" s="77"/>
      <c r="V535" s="77"/>
      <c r="W535" s="77"/>
      <c r="X535" s="77"/>
      <c r="Y535" s="77"/>
      <c r="Z535" s="77"/>
    </row>
    <row r="536" spans="1:26" ht="16.5" customHeight="1" x14ac:dyDescent="0.3">
      <c r="A536" s="77"/>
      <c r="B536" s="77"/>
      <c r="C536" s="78"/>
      <c r="D536" s="78"/>
      <c r="E536" s="110"/>
      <c r="F536" s="110"/>
      <c r="G536" s="77"/>
      <c r="H536" s="77"/>
      <c r="I536" s="77"/>
      <c r="J536" s="77"/>
      <c r="K536" s="77"/>
      <c r="L536" s="77"/>
      <c r="M536" s="77"/>
      <c r="N536" s="77"/>
      <c r="O536" s="77"/>
      <c r="P536" s="77"/>
      <c r="Q536" s="77"/>
      <c r="R536" s="77"/>
      <c r="S536" s="77"/>
      <c r="T536" s="77"/>
      <c r="U536" s="77"/>
      <c r="V536" s="77"/>
      <c r="W536" s="77"/>
      <c r="X536" s="77"/>
      <c r="Y536" s="77"/>
      <c r="Z536" s="77"/>
    </row>
    <row r="537" spans="1:26" ht="16.5" customHeight="1" x14ac:dyDescent="0.3">
      <c r="A537" s="77"/>
      <c r="B537" s="77"/>
      <c r="C537" s="78"/>
      <c r="D537" s="78"/>
      <c r="E537" s="110"/>
      <c r="F537" s="110"/>
      <c r="G537" s="77"/>
      <c r="H537" s="77"/>
      <c r="I537" s="77"/>
      <c r="J537" s="77"/>
      <c r="K537" s="77"/>
      <c r="L537" s="77"/>
      <c r="M537" s="77"/>
      <c r="N537" s="77"/>
      <c r="O537" s="77"/>
      <c r="P537" s="77"/>
      <c r="Q537" s="77"/>
      <c r="R537" s="77"/>
      <c r="S537" s="77"/>
      <c r="T537" s="77"/>
      <c r="U537" s="77"/>
      <c r="V537" s="77"/>
      <c r="W537" s="77"/>
      <c r="X537" s="77"/>
      <c r="Y537" s="77"/>
      <c r="Z537" s="77"/>
    </row>
    <row r="538" spans="1:26" ht="16.5" customHeight="1" x14ac:dyDescent="0.3">
      <c r="A538" s="77"/>
      <c r="B538" s="77"/>
      <c r="C538" s="78"/>
      <c r="D538" s="78"/>
      <c r="E538" s="110"/>
      <c r="F538" s="110"/>
      <c r="G538" s="77"/>
      <c r="H538" s="77"/>
      <c r="I538" s="77"/>
      <c r="J538" s="77"/>
      <c r="K538" s="77"/>
      <c r="L538" s="77"/>
      <c r="M538" s="77"/>
      <c r="N538" s="77"/>
      <c r="O538" s="77"/>
      <c r="P538" s="77"/>
      <c r="Q538" s="77"/>
      <c r="R538" s="77"/>
      <c r="S538" s="77"/>
      <c r="T538" s="77"/>
      <c r="U538" s="77"/>
      <c r="V538" s="77"/>
      <c r="W538" s="77"/>
      <c r="X538" s="77"/>
      <c r="Y538" s="77"/>
      <c r="Z538" s="77"/>
    </row>
    <row r="539" spans="1:26" ht="16.5" customHeight="1" x14ac:dyDescent="0.3">
      <c r="A539" s="77"/>
      <c r="B539" s="77"/>
      <c r="C539" s="78"/>
      <c r="D539" s="78"/>
      <c r="E539" s="110"/>
      <c r="F539" s="110"/>
      <c r="G539" s="77"/>
      <c r="H539" s="77"/>
      <c r="I539" s="77"/>
      <c r="J539" s="77"/>
      <c r="K539" s="77"/>
      <c r="L539" s="77"/>
      <c r="M539" s="77"/>
      <c r="N539" s="77"/>
      <c r="O539" s="77"/>
      <c r="P539" s="77"/>
      <c r="Q539" s="77"/>
      <c r="R539" s="77"/>
      <c r="S539" s="77"/>
      <c r="T539" s="77"/>
      <c r="U539" s="77"/>
      <c r="V539" s="77"/>
      <c r="W539" s="77"/>
      <c r="X539" s="77"/>
      <c r="Y539" s="77"/>
      <c r="Z539" s="77"/>
    </row>
    <row r="540" spans="1:26" ht="16.5" customHeight="1" x14ac:dyDescent="0.3">
      <c r="A540" s="77"/>
      <c r="B540" s="77"/>
      <c r="C540" s="78"/>
      <c r="D540" s="78"/>
      <c r="E540" s="110"/>
      <c r="F540" s="110"/>
      <c r="G540" s="77"/>
      <c r="H540" s="77"/>
      <c r="I540" s="77"/>
      <c r="J540" s="77"/>
      <c r="K540" s="77"/>
      <c r="L540" s="77"/>
      <c r="M540" s="77"/>
      <c r="N540" s="77"/>
      <c r="O540" s="77"/>
      <c r="P540" s="77"/>
      <c r="Q540" s="77"/>
      <c r="R540" s="77"/>
      <c r="S540" s="77"/>
      <c r="T540" s="77"/>
      <c r="U540" s="77"/>
      <c r="V540" s="77"/>
      <c r="W540" s="77"/>
      <c r="X540" s="77"/>
      <c r="Y540" s="77"/>
      <c r="Z540" s="77"/>
    </row>
    <row r="541" spans="1:26" ht="16.5" customHeight="1" x14ac:dyDescent="0.3">
      <c r="A541" s="77"/>
      <c r="B541" s="77"/>
      <c r="C541" s="78"/>
      <c r="D541" s="78"/>
      <c r="E541" s="110"/>
      <c r="F541" s="110"/>
      <c r="G541" s="77"/>
      <c r="H541" s="77"/>
      <c r="I541" s="77"/>
      <c r="J541" s="77"/>
      <c r="K541" s="77"/>
      <c r="L541" s="77"/>
      <c r="M541" s="77"/>
      <c r="N541" s="77"/>
      <c r="O541" s="77"/>
      <c r="P541" s="77"/>
      <c r="Q541" s="77"/>
      <c r="R541" s="77"/>
      <c r="S541" s="77"/>
      <c r="T541" s="77"/>
      <c r="U541" s="77"/>
      <c r="V541" s="77"/>
      <c r="W541" s="77"/>
      <c r="X541" s="77"/>
      <c r="Y541" s="77"/>
      <c r="Z541" s="77"/>
    </row>
    <row r="542" spans="1:26" ht="16.5" customHeight="1" x14ac:dyDescent="0.3">
      <c r="A542" s="77"/>
      <c r="B542" s="77"/>
      <c r="C542" s="78"/>
      <c r="D542" s="78"/>
      <c r="E542" s="110"/>
      <c r="F542" s="110"/>
      <c r="G542" s="77"/>
      <c r="H542" s="77"/>
      <c r="I542" s="77"/>
      <c r="J542" s="77"/>
      <c r="K542" s="77"/>
      <c r="L542" s="77"/>
      <c r="M542" s="77"/>
      <c r="N542" s="77"/>
      <c r="O542" s="77"/>
      <c r="P542" s="77"/>
      <c r="Q542" s="77"/>
      <c r="R542" s="77"/>
      <c r="S542" s="77"/>
      <c r="T542" s="77"/>
      <c r="U542" s="77"/>
      <c r="V542" s="77"/>
      <c r="W542" s="77"/>
      <c r="X542" s="77"/>
      <c r="Y542" s="77"/>
      <c r="Z542" s="77"/>
    </row>
    <row r="543" spans="1:26" ht="16.5" customHeight="1" x14ac:dyDescent="0.3">
      <c r="A543" s="77"/>
      <c r="B543" s="77"/>
      <c r="C543" s="78"/>
      <c r="D543" s="78"/>
      <c r="E543" s="110"/>
      <c r="F543" s="110"/>
      <c r="G543" s="77"/>
      <c r="H543" s="77"/>
      <c r="I543" s="77"/>
      <c r="J543" s="77"/>
      <c r="K543" s="77"/>
      <c r="L543" s="77"/>
      <c r="M543" s="77"/>
      <c r="N543" s="77"/>
      <c r="O543" s="77"/>
      <c r="P543" s="77"/>
      <c r="Q543" s="77"/>
      <c r="R543" s="77"/>
      <c r="S543" s="77"/>
      <c r="T543" s="77"/>
      <c r="U543" s="77"/>
      <c r="V543" s="77"/>
      <c r="W543" s="77"/>
      <c r="X543" s="77"/>
      <c r="Y543" s="77"/>
      <c r="Z543" s="77"/>
    </row>
    <row r="544" spans="1:26" ht="16.5" customHeight="1" x14ac:dyDescent="0.3">
      <c r="A544" s="77"/>
      <c r="B544" s="77"/>
      <c r="C544" s="78"/>
      <c r="D544" s="78"/>
      <c r="E544" s="110"/>
      <c r="F544" s="110"/>
      <c r="G544" s="77"/>
      <c r="H544" s="77"/>
      <c r="I544" s="77"/>
      <c r="J544" s="77"/>
      <c r="K544" s="77"/>
      <c r="L544" s="77"/>
      <c r="M544" s="77"/>
      <c r="N544" s="77"/>
      <c r="O544" s="77"/>
      <c r="P544" s="77"/>
      <c r="Q544" s="77"/>
      <c r="R544" s="77"/>
      <c r="S544" s="77"/>
      <c r="T544" s="77"/>
      <c r="U544" s="77"/>
      <c r="V544" s="77"/>
      <c r="W544" s="77"/>
      <c r="X544" s="77"/>
      <c r="Y544" s="77"/>
      <c r="Z544" s="77"/>
    </row>
    <row r="545" spans="1:26" ht="16.5" customHeight="1" x14ac:dyDescent="0.3">
      <c r="A545" s="77"/>
      <c r="B545" s="77"/>
      <c r="C545" s="78"/>
      <c r="D545" s="78"/>
      <c r="E545" s="110"/>
      <c r="F545" s="110"/>
      <c r="G545" s="77"/>
      <c r="H545" s="77"/>
      <c r="I545" s="77"/>
      <c r="J545" s="77"/>
      <c r="K545" s="77"/>
      <c r="L545" s="77"/>
      <c r="M545" s="77"/>
      <c r="N545" s="77"/>
      <c r="O545" s="77"/>
      <c r="P545" s="77"/>
      <c r="Q545" s="77"/>
      <c r="R545" s="77"/>
      <c r="S545" s="77"/>
      <c r="T545" s="77"/>
      <c r="U545" s="77"/>
      <c r="V545" s="77"/>
      <c r="W545" s="77"/>
      <c r="X545" s="77"/>
      <c r="Y545" s="77"/>
      <c r="Z545" s="77"/>
    </row>
    <row r="546" spans="1:26" ht="16.5" customHeight="1" x14ac:dyDescent="0.3">
      <c r="A546" s="77"/>
      <c r="B546" s="77"/>
      <c r="C546" s="78"/>
      <c r="D546" s="78"/>
      <c r="E546" s="110"/>
      <c r="F546" s="110"/>
      <c r="G546" s="77"/>
      <c r="H546" s="77"/>
      <c r="I546" s="77"/>
      <c r="J546" s="77"/>
      <c r="K546" s="77"/>
      <c r="L546" s="77"/>
      <c r="M546" s="77"/>
      <c r="N546" s="77"/>
      <c r="O546" s="77"/>
      <c r="P546" s="77"/>
      <c r="Q546" s="77"/>
      <c r="R546" s="77"/>
      <c r="S546" s="77"/>
      <c r="T546" s="77"/>
      <c r="U546" s="77"/>
      <c r="V546" s="77"/>
      <c r="W546" s="77"/>
      <c r="X546" s="77"/>
      <c r="Y546" s="77"/>
      <c r="Z546" s="77"/>
    </row>
    <row r="547" spans="1:26" ht="16.5" customHeight="1" x14ac:dyDescent="0.3">
      <c r="A547" s="77"/>
      <c r="B547" s="77"/>
      <c r="C547" s="78"/>
      <c r="D547" s="78"/>
      <c r="E547" s="110"/>
      <c r="F547" s="110"/>
      <c r="G547" s="77"/>
      <c r="H547" s="77"/>
      <c r="I547" s="77"/>
      <c r="J547" s="77"/>
      <c r="K547" s="77"/>
      <c r="L547" s="77"/>
      <c r="M547" s="77"/>
      <c r="N547" s="77"/>
      <c r="O547" s="77"/>
      <c r="P547" s="77"/>
      <c r="Q547" s="77"/>
      <c r="R547" s="77"/>
      <c r="S547" s="77"/>
      <c r="T547" s="77"/>
      <c r="U547" s="77"/>
      <c r="V547" s="77"/>
      <c r="W547" s="77"/>
      <c r="X547" s="77"/>
      <c r="Y547" s="77"/>
      <c r="Z547" s="77"/>
    </row>
    <row r="548" spans="1:26" ht="16.5" customHeight="1" x14ac:dyDescent="0.3">
      <c r="A548" s="77"/>
      <c r="B548" s="77"/>
      <c r="C548" s="78"/>
      <c r="D548" s="78"/>
      <c r="E548" s="110"/>
      <c r="F548" s="110"/>
      <c r="G548" s="77"/>
      <c r="H548" s="77"/>
      <c r="I548" s="77"/>
      <c r="J548" s="77"/>
      <c r="K548" s="77"/>
      <c r="L548" s="77"/>
      <c r="M548" s="77"/>
      <c r="N548" s="77"/>
      <c r="O548" s="77"/>
      <c r="P548" s="77"/>
      <c r="Q548" s="77"/>
      <c r="R548" s="77"/>
      <c r="S548" s="77"/>
      <c r="T548" s="77"/>
      <c r="U548" s="77"/>
      <c r="V548" s="77"/>
      <c r="W548" s="77"/>
      <c r="X548" s="77"/>
      <c r="Y548" s="77"/>
      <c r="Z548" s="77"/>
    </row>
    <row r="549" spans="1:26" ht="16.5" customHeight="1" x14ac:dyDescent="0.3">
      <c r="A549" s="77"/>
      <c r="B549" s="77"/>
      <c r="C549" s="78"/>
      <c r="D549" s="78"/>
      <c r="E549" s="110"/>
      <c r="F549" s="110"/>
      <c r="G549" s="77"/>
      <c r="H549" s="77"/>
      <c r="I549" s="77"/>
      <c r="J549" s="77"/>
      <c r="K549" s="77"/>
      <c r="L549" s="77"/>
      <c r="M549" s="77"/>
      <c r="N549" s="77"/>
      <c r="O549" s="77"/>
      <c r="P549" s="77"/>
      <c r="Q549" s="77"/>
      <c r="R549" s="77"/>
      <c r="S549" s="77"/>
      <c r="T549" s="77"/>
      <c r="U549" s="77"/>
      <c r="V549" s="77"/>
      <c r="W549" s="77"/>
      <c r="X549" s="77"/>
      <c r="Y549" s="77"/>
      <c r="Z549" s="77"/>
    </row>
    <row r="550" spans="1:26" ht="16.5" customHeight="1" x14ac:dyDescent="0.3">
      <c r="A550" s="77"/>
      <c r="B550" s="77"/>
      <c r="C550" s="78"/>
      <c r="D550" s="78"/>
      <c r="E550" s="110"/>
      <c r="F550" s="110"/>
      <c r="G550" s="77"/>
      <c r="H550" s="77"/>
      <c r="I550" s="77"/>
      <c r="J550" s="77"/>
      <c r="K550" s="77"/>
      <c r="L550" s="77"/>
      <c r="M550" s="77"/>
      <c r="N550" s="77"/>
      <c r="O550" s="77"/>
      <c r="P550" s="77"/>
      <c r="Q550" s="77"/>
      <c r="R550" s="77"/>
      <c r="S550" s="77"/>
      <c r="T550" s="77"/>
      <c r="U550" s="77"/>
      <c r="V550" s="77"/>
      <c r="W550" s="77"/>
      <c r="X550" s="77"/>
      <c r="Y550" s="77"/>
      <c r="Z550" s="77"/>
    </row>
    <row r="551" spans="1:26" ht="16.5" customHeight="1" x14ac:dyDescent="0.3">
      <c r="A551" s="77"/>
      <c r="B551" s="77"/>
      <c r="C551" s="78"/>
      <c r="D551" s="78"/>
      <c r="E551" s="110"/>
      <c r="F551" s="110"/>
      <c r="G551" s="77"/>
      <c r="H551" s="77"/>
      <c r="I551" s="77"/>
      <c r="J551" s="77"/>
      <c r="K551" s="77"/>
      <c r="L551" s="77"/>
      <c r="M551" s="77"/>
      <c r="N551" s="77"/>
      <c r="O551" s="77"/>
      <c r="P551" s="77"/>
      <c r="Q551" s="77"/>
      <c r="R551" s="77"/>
      <c r="S551" s="77"/>
      <c r="T551" s="77"/>
      <c r="U551" s="77"/>
      <c r="V551" s="77"/>
      <c r="W551" s="77"/>
      <c r="X551" s="77"/>
      <c r="Y551" s="77"/>
      <c r="Z551" s="77"/>
    </row>
    <row r="552" spans="1:26" ht="16.5" customHeight="1" x14ac:dyDescent="0.3">
      <c r="A552" s="77"/>
      <c r="B552" s="77"/>
      <c r="C552" s="78"/>
      <c r="D552" s="78"/>
      <c r="E552" s="110"/>
      <c r="F552" s="110"/>
      <c r="G552" s="77"/>
      <c r="H552" s="77"/>
      <c r="I552" s="77"/>
      <c r="J552" s="77"/>
      <c r="K552" s="77"/>
      <c r="L552" s="77"/>
      <c r="M552" s="77"/>
      <c r="N552" s="77"/>
      <c r="O552" s="77"/>
      <c r="P552" s="77"/>
      <c r="Q552" s="77"/>
      <c r="R552" s="77"/>
      <c r="S552" s="77"/>
      <c r="T552" s="77"/>
      <c r="U552" s="77"/>
      <c r="V552" s="77"/>
      <c r="W552" s="77"/>
      <c r="X552" s="77"/>
      <c r="Y552" s="77"/>
      <c r="Z552" s="77"/>
    </row>
    <row r="553" spans="1:26" ht="16.5" customHeight="1" x14ac:dyDescent="0.3">
      <c r="A553" s="77"/>
      <c r="B553" s="77"/>
      <c r="C553" s="78"/>
      <c r="D553" s="78"/>
      <c r="E553" s="110"/>
      <c r="F553" s="110"/>
      <c r="G553" s="77"/>
      <c r="H553" s="77"/>
      <c r="I553" s="77"/>
      <c r="J553" s="77"/>
      <c r="K553" s="77"/>
      <c r="L553" s="77"/>
      <c r="M553" s="77"/>
      <c r="N553" s="77"/>
      <c r="O553" s="77"/>
      <c r="P553" s="77"/>
      <c r="Q553" s="77"/>
      <c r="R553" s="77"/>
      <c r="S553" s="77"/>
      <c r="T553" s="77"/>
      <c r="U553" s="77"/>
      <c r="V553" s="77"/>
      <c r="W553" s="77"/>
      <c r="X553" s="77"/>
      <c r="Y553" s="77"/>
      <c r="Z553" s="77"/>
    </row>
    <row r="554" spans="1:26" ht="16.5" customHeight="1" x14ac:dyDescent="0.3">
      <c r="A554" s="77"/>
      <c r="B554" s="77"/>
      <c r="C554" s="78"/>
      <c r="D554" s="78"/>
      <c r="E554" s="110"/>
      <c r="F554" s="110"/>
      <c r="G554" s="77"/>
      <c r="H554" s="77"/>
      <c r="I554" s="77"/>
      <c r="J554" s="77"/>
      <c r="K554" s="77"/>
      <c r="L554" s="77"/>
      <c r="M554" s="77"/>
      <c r="N554" s="77"/>
      <c r="O554" s="77"/>
      <c r="P554" s="77"/>
      <c r="Q554" s="77"/>
      <c r="R554" s="77"/>
      <c r="S554" s="77"/>
      <c r="T554" s="77"/>
      <c r="U554" s="77"/>
      <c r="V554" s="77"/>
      <c r="W554" s="77"/>
      <c r="X554" s="77"/>
      <c r="Y554" s="77"/>
      <c r="Z554" s="77"/>
    </row>
    <row r="555" spans="1:26" ht="16.5" customHeight="1" x14ac:dyDescent="0.3">
      <c r="A555" s="77"/>
      <c r="B555" s="77"/>
      <c r="C555" s="78"/>
      <c r="D555" s="78"/>
      <c r="E555" s="110"/>
      <c r="F555" s="110"/>
      <c r="G555" s="77"/>
      <c r="H555" s="77"/>
      <c r="I555" s="77"/>
      <c r="J555" s="77"/>
      <c r="K555" s="77"/>
      <c r="L555" s="77"/>
      <c r="M555" s="77"/>
      <c r="N555" s="77"/>
      <c r="O555" s="77"/>
      <c r="P555" s="77"/>
      <c r="Q555" s="77"/>
      <c r="R555" s="77"/>
      <c r="S555" s="77"/>
      <c r="T555" s="77"/>
      <c r="U555" s="77"/>
      <c r="V555" s="77"/>
      <c r="W555" s="77"/>
      <c r="X555" s="77"/>
      <c r="Y555" s="77"/>
      <c r="Z555" s="77"/>
    </row>
    <row r="556" spans="1:26" ht="16.5" customHeight="1" x14ac:dyDescent="0.3">
      <c r="A556" s="77"/>
      <c r="B556" s="77"/>
      <c r="C556" s="78"/>
      <c r="D556" s="78"/>
      <c r="E556" s="110"/>
      <c r="F556" s="110"/>
      <c r="G556" s="77"/>
      <c r="H556" s="77"/>
      <c r="I556" s="77"/>
      <c r="J556" s="77"/>
      <c r="K556" s="77"/>
      <c r="L556" s="77"/>
      <c r="M556" s="77"/>
      <c r="N556" s="77"/>
      <c r="O556" s="77"/>
      <c r="P556" s="77"/>
      <c r="Q556" s="77"/>
      <c r="R556" s="77"/>
      <c r="S556" s="77"/>
      <c r="T556" s="77"/>
      <c r="U556" s="77"/>
      <c r="V556" s="77"/>
      <c r="W556" s="77"/>
      <c r="X556" s="77"/>
      <c r="Y556" s="77"/>
      <c r="Z556" s="77"/>
    </row>
    <row r="557" spans="1:26" ht="16.5" customHeight="1" x14ac:dyDescent="0.3">
      <c r="A557" s="77"/>
      <c r="B557" s="77"/>
      <c r="C557" s="78"/>
      <c r="D557" s="78"/>
      <c r="E557" s="110"/>
      <c r="F557" s="110"/>
      <c r="G557" s="77"/>
      <c r="H557" s="77"/>
      <c r="I557" s="77"/>
      <c r="J557" s="77"/>
      <c r="K557" s="77"/>
      <c r="L557" s="77"/>
      <c r="M557" s="77"/>
      <c r="N557" s="77"/>
      <c r="O557" s="77"/>
      <c r="P557" s="77"/>
      <c r="Q557" s="77"/>
      <c r="R557" s="77"/>
      <c r="S557" s="77"/>
      <c r="T557" s="77"/>
      <c r="U557" s="77"/>
      <c r="V557" s="77"/>
      <c r="W557" s="77"/>
      <c r="X557" s="77"/>
      <c r="Y557" s="77"/>
      <c r="Z557" s="77"/>
    </row>
    <row r="558" spans="1:26" ht="16.5" customHeight="1" x14ac:dyDescent="0.3">
      <c r="A558" s="77"/>
      <c r="B558" s="77"/>
      <c r="C558" s="78"/>
      <c r="D558" s="78"/>
      <c r="E558" s="110"/>
      <c r="F558" s="110"/>
      <c r="G558" s="77"/>
      <c r="H558" s="77"/>
      <c r="I558" s="77"/>
      <c r="J558" s="77"/>
      <c r="K558" s="77"/>
      <c r="L558" s="77"/>
      <c r="M558" s="77"/>
      <c r="N558" s="77"/>
      <c r="O558" s="77"/>
      <c r="P558" s="77"/>
      <c r="Q558" s="77"/>
      <c r="R558" s="77"/>
      <c r="S558" s="77"/>
      <c r="T558" s="77"/>
      <c r="U558" s="77"/>
      <c r="V558" s="77"/>
      <c r="W558" s="77"/>
      <c r="X558" s="77"/>
      <c r="Y558" s="77"/>
      <c r="Z558" s="77"/>
    </row>
    <row r="559" spans="1:26" ht="16.5" customHeight="1" x14ac:dyDescent="0.3">
      <c r="A559" s="77"/>
      <c r="B559" s="77"/>
      <c r="C559" s="78"/>
      <c r="D559" s="78"/>
      <c r="E559" s="110"/>
      <c r="F559" s="110"/>
      <c r="G559" s="77"/>
      <c r="H559" s="77"/>
      <c r="I559" s="77"/>
      <c r="J559" s="77"/>
      <c r="K559" s="77"/>
      <c r="L559" s="77"/>
      <c r="M559" s="77"/>
      <c r="N559" s="77"/>
      <c r="O559" s="77"/>
      <c r="P559" s="77"/>
      <c r="Q559" s="77"/>
      <c r="R559" s="77"/>
      <c r="S559" s="77"/>
      <c r="T559" s="77"/>
      <c r="U559" s="77"/>
      <c r="V559" s="77"/>
      <c r="W559" s="77"/>
      <c r="X559" s="77"/>
      <c r="Y559" s="77"/>
      <c r="Z559" s="77"/>
    </row>
    <row r="560" spans="1:26" ht="16.5" customHeight="1" x14ac:dyDescent="0.3">
      <c r="A560" s="77"/>
      <c r="B560" s="77"/>
      <c r="C560" s="78"/>
      <c r="D560" s="78"/>
      <c r="E560" s="110"/>
      <c r="F560" s="110"/>
      <c r="G560" s="77"/>
      <c r="H560" s="77"/>
      <c r="I560" s="77"/>
      <c r="J560" s="77"/>
      <c r="K560" s="77"/>
      <c r="L560" s="77"/>
      <c r="M560" s="77"/>
      <c r="N560" s="77"/>
      <c r="O560" s="77"/>
      <c r="P560" s="77"/>
      <c r="Q560" s="77"/>
      <c r="R560" s="77"/>
      <c r="S560" s="77"/>
      <c r="T560" s="77"/>
      <c r="U560" s="77"/>
      <c r="V560" s="77"/>
      <c r="W560" s="77"/>
      <c r="X560" s="77"/>
      <c r="Y560" s="77"/>
      <c r="Z560" s="77"/>
    </row>
    <row r="561" spans="1:26" ht="16.5" customHeight="1" x14ac:dyDescent="0.3">
      <c r="A561" s="77"/>
      <c r="B561" s="77"/>
      <c r="C561" s="78"/>
      <c r="D561" s="78"/>
      <c r="E561" s="110"/>
      <c r="F561" s="110"/>
      <c r="G561" s="77"/>
      <c r="H561" s="77"/>
      <c r="I561" s="77"/>
      <c r="J561" s="77"/>
      <c r="K561" s="77"/>
      <c r="L561" s="77"/>
      <c r="M561" s="77"/>
      <c r="N561" s="77"/>
      <c r="O561" s="77"/>
      <c r="P561" s="77"/>
      <c r="Q561" s="77"/>
      <c r="R561" s="77"/>
      <c r="S561" s="77"/>
      <c r="T561" s="77"/>
      <c r="U561" s="77"/>
      <c r="V561" s="77"/>
      <c r="W561" s="77"/>
      <c r="X561" s="77"/>
      <c r="Y561" s="77"/>
      <c r="Z561" s="77"/>
    </row>
    <row r="562" spans="1:26" ht="16.5" customHeight="1" x14ac:dyDescent="0.3">
      <c r="A562" s="77"/>
      <c r="B562" s="77"/>
      <c r="C562" s="78"/>
      <c r="D562" s="78"/>
      <c r="E562" s="110"/>
      <c r="F562" s="110"/>
      <c r="G562" s="77"/>
      <c r="H562" s="77"/>
      <c r="I562" s="77"/>
      <c r="J562" s="77"/>
      <c r="K562" s="77"/>
      <c r="L562" s="77"/>
      <c r="M562" s="77"/>
      <c r="N562" s="77"/>
      <c r="O562" s="77"/>
      <c r="P562" s="77"/>
      <c r="Q562" s="77"/>
      <c r="R562" s="77"/>
      <c r="S562" s="77"/>
      <c r="T562" s="77"/>
      <c r="U562" s="77"/>
      <c r="V562" s="77"/>
      <c r="W562" s="77"/>
      <c r="X562" s="77"/>
      <c r="Y562" s="77"/>
      <c r="Z562" s="77"/>
    </row>
    <row r="563" spans="1:26" ht="16.5" customHeight="1" x14ac:dyDescent="0.3">
      <c r="A563" s="77"/>
      <c r="B563" s="77"/>
      <c r="C563" s="78"/>
      <c r="D563" s="78"/>
      <c r="E563" s="110"/>
      <c r="F563" s="110"/>
      <c r="G563" s="77"/>
      <c r="H563" s="77"/>
      <c r="I563" s="77"/>
      <c r="J563" s="77"/>
      <c r="K563" s="77"/>
      <c r="L563" s="77"/>
      <c r="M563" s="77"/>
      <c r="N563" s="77"/>
      <c r="O563" s="77"/>
      <c r="P563" s="77"/>
      <c r="Q563" s="77"/>
      <c r="R563" s="77"/>
      <c r="S563" s="77"/>
      <c r="T563" s="77"/>
      <c r="U563" s="77"/>
      <c r="V563" s="77"/>
      <c r="W563" s="77"/>
      <c r="X563" s="77"/>
      <c r="Y563" s="77"/>
      <c r="Z563" s="77"/>
    </row>
    <row r="564" spans="1:26" ht="16.5" customHeight="1" x14ac:dyDescent="0.3">
      <c r="A564" s="77"/>
      <c r="B564" s="77"/>
      <c r="C564" s="78"/>
      <c r="D564" s="78"/>
      <c r="E564" s="110"/>
      <c r="F564" s="110"/>
      <c r="G564" s="77"/>
      <c r="H564" s="77"/>
      <c r="I564" s="77"/>
      <c r="J564" s="77"/>
      <c r="K564" s="77"/>
      <c r="L564" s="77"/>
      <c r="M564" s="77"/>
      <c r="N564" s="77"/>
      <c r="O564" s="77"/>
      <c r="P564" s="77"/>
      <c r="Q564" s="77"/>
      <c r="R564" s="77"/>
      <c r="S564" s="77"/>
      <c r="T564" s="77"/>
      <c r="U564" s="77"/>
      <c r="V564" s="77"/>
      <c r="W564" s="77"/>
      <c r="X564" s="77"/>
      <c r="Y564" s="77"/>
      <c r="Z564" s="77"/>
    </row>
    <row r="565" spans="1:26" ht="16.5" customHeight="1" x14ac:dyDescent="0.3">
      <c r="A565" s="77"/>
      <c r="B565" s="77"/>
      <c r="C565" s="78"/>
      <c r="D565" s="78"/>
      <c r="E565" s="110"/>
      <c r="F565" s="110"/>
      <c r="G565" s="77"/>
      <c r="H565" s="77"/>
      <c r="I565" s="77"/>
      <c r="J565" s="77"/>
      <c r="K565" s="77"/>
      <c r="L565" s="77"/>
      <c r="M565" s="77"/>
      <c r="N565" s="77"/>
      <c r="O565" s="77"/>
      <c r="P565" s="77"/>
      <c r="Q565" s="77"/>
      <c r="R565" s="77"/>
      <c r="S565" s="77"/>
      <c r="T565" s="77"/>
      <c r="U565" s="77"/>
      <c r="V565" s="77"/>
      <c r="W565" s="77"/>
      <c r="X565" s="77"/>
      <c r="Y565" s="77"/>
      <c r="Z565" s="77"/>
    </row>
    <row r="566" spans="1:26" ht="16.5" customHeight="1" x14ac:dyDescent="0.3">
      <c r="A566" s="77"/>
      <c r="B566" s="77"/>
      <c r="C566" s="78"/>
      <c r="D566" s="78"/>
      <c r="E566" s="110"/>
      <c r="F566" s="110"/>
      <c r="G566" s="77"/>
      <c r="H566" s="77"/>
      <c r="I566" s="77"/>
      <c r="J566" s="77"/>
      <c r="K566" s="77"/>
      <c r="L566" s="77"/>
      <c r="M566" s="77"/>
      <c r="N566" s="77"/>
      <c r="O566" s="77"/>
      <c r="P566" s="77"/>
      <c r="Q566" s="77"/>
      <c r="R566" s="77"/>
      <c r="S566" s="77"/>
      <c r="T566" s="77"/>
      <c r="U566" s="77"/>
      <c r="V566" s="77"/>
      <c r="W566" s="77"/>
      <c r="X566" s="77"/>
      <c r="Y566" s="77"/>
      <c r="Z566" s="77"/>
    </row>
    <row r="567" spans="1:26" ht="16.5" customHeight="1" x14ac:dyDescent="0.3">
      <c r="A567" s="77"/>
      <c r="B567" s="77"/>
      <c r="C567" s="78"/>
      <c r="D567" s="78"/>
      <c r="E567" s="110"/>
      <c r="F567" s="110"/>
      <c r="G567" s="77"/>
      <c r="H567" s="77"/>
      <c r="I567" s="77"/>
      <c r="J567" s="77"/>
      <c r="K567" s="77"/>
      <c r="L567" s="77"/>
      <c r="M567" s="77"/>
      <c r="N567" s="77"/>
      <c r="O567" s="77"/>
      <c r="P567" s="77"/>
      <c r="Q567" s="77"/>
      <c r="R567" s="77"/>
      <c r="S567" s="77"/>
      <c r="T567" s="77"/>
      <c r="U567" s="77"/>
      <c r="V567" s="77"/>
      <c r="W567" s="77"/>
      <c r="X567" s="77"/>
      <c r="Y567" s="77"/>
      <c r="Z567" s="77"/>
    </row>
    <row r="568" spans="1:26" ht="16.5" customHeight="1" x14ac:dyDescent="0.3">
      <c r="A568" s="77"/>
      <c r="B568" s="77"/>
      <c r="C568" s="78"/>
      <c r="D568" s="78"/>
      <c r="E568" s="110"/>
      <c r="F568" s="110"/>
      <c r="G568" s="77"/>
      <c r="H568" s="77"/>
      <c r="I568" s="77"/>
      <c r="J568" s="77"/>
      <c r="K568" s="77"/>
      <c r="L568" s="77"/>
      <c r="M568" s="77"/>
      <c r="N568" s="77"/>
      <c r="O568" s="77"/>
      <c r="P568" s="77"/>
      <c r="Q568" s="77"/>
      <c r="R568" s="77"/>
      <c r="S568" s="77"/>
      <c r="T568" s="77"/>
      <c r="U568" s="77"/>
      <c r="V568" s="77"/>
      <c r="W568" s="77"/>
      <c r="X568" s="77"/>
      <c r="Y568" s="77"/>
      <c r="Z568" s="77"/>
    </row>
    <row r="569" spans="1:26" ht="16.5" customHeight="1" x14ac:dyDescent="0.3">
      <c r="A569" s="77"/>
      <c r="B569" s="77"/>
      <c r="C569" s="78"/>
      <c r="D569" s="78"/>
      <c r="E569" s="110"/>
      <c r="F569" s="110"/>
      <c r="G569" s="77"/>
      <c r="H569" s="77"/>
      <c r="I569" s="77"/>
      <c r="J569" s="77"/>
      <c r="K569" s="77"/>
      <c r="L569" s="77"/>
      <c r="M569" s="77"/>
      <c r="N569" s="77"/>
      <c r="O569" s="77"/>
      <c r="P569" s="77"/>
      <c r="Q569" s="77"/>
      <c r="R569" s="77"/>
      <c r="S569" s="77"/>
      <c r="T569" s="77"/>
      <c r="U569" s="77"/>
      <c r="V569" s="77"/>
      <c r="W569" s="77"/>
      <c r="X569" s="77"/>
      <c r="Y569" s="77"/>
      <c r="Z569" s="77"/>
    </row>
    <row r="570" spans="1:26" ht="16.5" customHeight="1" x14ac:dyDescent="0.3">
      <c r="A570" s="77"/>
      <c r="B570" s="77"/>
      <c r="C570" s="78"/>
      <c r="D570" s="78"/>
      <c r="E570" s="110"/>
      <c r="F570" s="110"/>
      <c r="G570" s="77"/>
      <c r="H570" s="77"/>
      <c r="I570" s="77"/>
      <c r="J570" s="77"/>
      <c r="K570" s="77"/>
      <c r="L570" s="77"/>
      <c r="M570" s="77"/>
      <c r="N570" s="77"/>
      <c r="O570" s="77"/>
      <c r="P570" s="77"/>
      <c r="Q570" s="77"/>
      <c r="R570" s="77"/>
      <c r="S570" s="77"/>
      <c r="T570" s="77"/>
      <c r="U570" s="77"/>
      <c r="V570" s="77"/>
      <c r="W570" s="77"/>
      <c r="X570" s="77"/>
      <c r="Y570" s="77"/>
      <c r="Z570" s="77"/>
    </row>
    <row r="571" spans="1:26" ht="16.5" customHeight="1" x14ac:dyDescent="0.3">
      <c r="A571" s="77"/>
      <c r="B571" s="77"/>
      <c r="C571" s="78"/>
      <c r="D571" s="78"/>
      <c r="E571" s="110"/>
      <c r="F571" s="110"/>
      <c r="G571" s="77"/>
      <c r="H571" s="77"/>
      <c r="I571" s="77"/>
      <c r="J571" s="77"/>
      <c r="K571" s="77"/>
      <c r="L571" s="77"/>
      <c r="M571" s="77"/>
      <c r="N571" s="77"/>
      <c r="O571" s="77"/>
      <c r="P571" s="77"/>
      <c r="Q571" s="77"/>
      <c r="R571" s="77"/>
      <c r="S571" s="77"/>
      <c r="T571" s="77"/>
      <c r="U571" s="77"/>
      <c r="V571" s="77"/>
      <c r="W571" s="77"/>
      <c r="X571" s="77"/>
      <c r="Y571" s="77"/>
      <c r="Z571" s="77"/>
    </row>
    <row r="572" spans="1:26" ht="16.5" customHeight="1" x14ac:dyDescent="0.3">
      <c r="A572" s="77"/>
      <c r="B572" s="77"/>
      <c r="C572" s="78"/>
      <c r="D572" s="78"/>
      <c r="E572" s="110"/>
      <c r="F572" s="110"/>
      <c r="G572" s="77"/>
      <c r="H572" s="77"/>
      <c r="I572" s="77"/>
      <c r="J572" s="77"/>
      <c r="K572" s="77"/>
      <c r="L572" s="77"/>
      <c r="M572" s="77"/>
      <c r="N572" s="77"/>
      <c r="O572" s="77"/>
      <c r="P572" s="77"/>
      <c r="Q572" s="77"/>
      <c r="R572" s="77"/>
      <c r="S572" s="77"/>
      <c r="T572" s="77"/>
      <c r="U572" s="77"/>
      <c r="V572" s="77"/>
      <c r="W572" s="77"/>
      <c r="X572" s="77"/>
      <c r="Y572" s="77"/>
      <c r="Z572" s="77"/>
    </row>
    <row r="573" spans="1:26" ht="16.5" customHeight="1" x14ac:dyDescent="0.3">
      <c r="A573" s="77"/>
      <c r="B573" s="77"/>
      <c r="C573" s="78"/>
      <c r="D573" s="78"/>
      <c r="E573" s="110"/>
      <c r="F573" s="110"/>
      <c r="G573" s="77"/>
      <c r="H573" s="77"/>
      <c r="I573" s="77"/>
      <c r="J573" s="77"/>
      <c r="K573" s="77"/>
      <c r="L573" s="77"/>
      <c r="M573" s="77"/>
      <c r="N573" s="77"/>
      <c r="O573" s="77"/>
      <c r="P573" s="77"/>
      <c r="Q573" s="77"/>
      <c r="R573" s="77"/>
      <c r="S573" s="77"/>
      <c r="T573" s="77"/>
      <c r="U573" s="77"/>
      <c r="V573" s="77"/>
      <c r="W573" s="77"/>
      <c r="X573" s="77"/>
      <c r="Y573" s="77"/>
      <c r="Z573" s="77"/>
    </row>
    <row r="574" spans="1:26" ht="16.5" customHeight="1" x14ac:dyDescent="0.3">
      <c r="A574" s="77"/>
      <c r="B574" s="77"/>
      <c r="C574" s="78"/>
      <c r="D574" s="78"/>
      <c r="E574" s="110"/>
      <c r="F574" s="110"/>
      <c r="G574" s="77"/>
      <c r="H574" s="77"/>
      <c r="I574" s="77"/>
      <c r="J574" s="77"/>
      <c r="K574" s="77"/>
      <c r="L574" s="77"/>
      <c r="M574" s="77"/>
      <c r="N574" s="77"/>
      <c r="O574" s="77"/>
      <c r="P574" s="77"/>
      <c r="Q574" s="77"/>
      <c r="R574" s="77"/>
      <c r="S574" s="77"/>
      <c r="T574" s="77"/>
      <c r="U574" s="77"/>
      <c r="V574" s="77"/>
      <c r="W574" s="77"/>
      <c r="X574" s="77"/>
      <c r="Y574" s="77"/>
      <c r="Z574" s="77"/>
    </row>
    <row r="575" spans="1:26" ht="16.5" customHeight="1" x14ac:dyDescent="0.3">
      <c r="A575" s="77"/>
      <c r="B575" s="77"/>
      <c r="C575" s="78"/>
      <c r="D575" s="78"/>
      <c r="E575" s="110"/>
      <c r="F575" s="110"/>
      <c r="G575" s="77"/>
      <c r="H575" s="77"/>
      <c r="I575" s="77"/>
      <c r="J575" s="77"/>
      <c r="K575" s="77"/>
      <c r="L575" s="77"/>
      <c r="M575" s="77"/>
      <c r="N575" s="77"/>
      <c r="O575" s="77"/>
      <c r="P575" s="77"/>
      <c r="Q575" s="77"/>
      <c r="R575" s="77"/>
      <c r="S575" s="77"/>
      <c r="T575" s="77"/>
      <c r="U575" s="77"/>
      <c r="V575" s="77"/>
      <c r="W575" s="77"/>
      <c r="X575" s="77"/>
      <c r="Y575" s="77"/>
      <c r="Z575" s="77"/>
    </row>
    <row r="576" spans="1:26" ht="16.5" customHeight="1" x14ac:dyDescent="0.3">
      <c r="A576" s="77"/>
      <c r="B576" s="77"/>
      <c r="C576" s="78"/>
      <c r="D576" s="78"/>
      <c r="E576" s="110"/>
      <c r="F576" s="110"/>
      <c r="G576" s="77"/>
      <c r="H576" s="77"/>
      <c r="I576" s="77"/>
      <c r="J576" s="77"/>
      <c r="K576" s="77"/>
      <c r="L576" s="77"/>
      <c r="M576" s="77"/>
      <c r="N576" s="77"/>
      <c r="O576" s="77"/>
      <c r="P576" s="77"/>
      <c r="Q576" s="77"/>
      <c r="R576" s="77"/>
      <c r="S576" s="77"/>
      <c r="T576" s="77"/>
      <c r="U576" s="77"/>
      <c r="V576" s="77"/>
      <c r="W576" s="77"/>
      <c r="X576" s="77"/>
      <c r="Y576" s="77"/>
      <c r="Z576" s="77"/>
    </row>
    <row r="577" spans="1:26" ht="16.5" customHeight="1" x14ac:dyDescent="0.3">
      <c r="A577" s="77"/>
      <c r="B577" s="77"/>
      <c r="C577" s="78"/>
      <c r="D577" s="78"/>
      <c r="E577" s="110"/>
      <c r="F577" s="110"/>
      <c r="G577" s="77"/>
      <c r="H577" s="77"/>
      <c r="I577" s="77"/>
      <c r="J577" s="77"/>
      <c r="K577" s="77"/>
      <c r="L577" s="77"/>
      <c r="M577" s="77"/>
      <c r="N577" s="77"/>
      <c r="O577" s="77"/>
      <c r="P577" s="77"/>
      <c r="Q577" s="77"/>
      <c r="R577" s="77"/>
      <c r="S577" s="77"/>
      <c r="T577" s="77"/>
      <c r="U577" s="77"/>
      <c r="V577" s="77"/>
      <c r="W577" s="77"/>
      <c r="X577" s="77"/>
      <c r="Y577" s="77"/>
      <c r="Z577" s="77"/>
    </row>
    <row r="578" spans="1:26" ht="16.5" customHeight="1" x14ac:dyDescent="0.3">
      <c r="A578" s="77"/>
      <c r="B578" s="77"/>
      <c r="C578" s="78"/>
      <c r="D578" s="78"/>
      <c r="E578" s="110"/>
      <c r="F578" s="110"/>
      <c r="G578" s="77"/>
      <c r="H578" s="77"/>
      <c r="I578" s="77"/>
      <c r="J578" s="77"/>
      <c r="K578" s="77"/>
      <c r="L578" s="77"/>
      <c r="M578" s="77"/>
      <c r="N578" s="77"/>
      <c r="O578" s="77"/>
      <c r="P578" s="77"/>
      <c r="Q578" s="77"/>
      <c r="R578" s="77"/>
      <c r="S578" s="77"/>
      <c r="T578" s="77"/>
      <c r="U578" s="77"/>
      <c r="V578" s="77"/>
      <c r="W578" s="77"/>
      <c r="X578" s="77"/>
      <c r="Y578" s="77"/>
      <c r="Z578" s="77"/>
    </row>
    <row r="579" spans="1:26" ht="16.5" customHeight="1" x14ac:dyDescent="0.3">
      <c r="A579" s="77"/>
      <c r="B579" s="77"/>
      <c r="C579" s="78"/>
      <c r="D579" s="78"/>
      <c r="E579" s="110"/>
      <c r="F579" s="110"/>
      <c r="G579" s="77"/>
      <c r="H579" s="77"/>
      <c r="I579" s="77"/>
      <c r="J579" s="77"/>
      <c r="K579" s="77"/>
      <c r="L579" s="77"/>
      <c r="M579" s="77"/>
      <c r="N579" s="77"/>
      <c r="O579" s="77"/>
      <c r="P579" s="77"/>
      <c r="Q579" s="77"/>
      <c r="R579" s="77"/>
      <c r="S579" s="77"/>
      <c r="T579" s="77"/>
      <c r="U579" s="77"/>
      <c r="V579" s="77"/>
      <c r="W579" s="77"/>
      <c r="X579" s="77"/>
      <c r="Y579" s="77"/>
      <c r="Z579" s="77"/>
    </row>
    <row r="580" spans="1:26" ht="16.5" customHeight="1" x14ac:dyDescent="0.3">
      <c r="A580" s="77"/>
      <c r="B580" s="77"/>
      <c r="C580" s="78"/>
      <c r="D580" s="78"/>
      <c r="E580" s="110"/>
      <c r="F580" s="110"/>
      <c r="G580" s="77"/>
      <c r="H580" s="77"/>
      <c r="I580" s="77"/>
      <c r="J580" s="77"/>
      <c r="K580" s="77"/>
      <c r="L580" s="77"/>
      <c r="M580" s="77"/>
      <c r="N580" s="77"/>
      <c r="O580" s="77"/>
      <c r="P580" s="77"/>
      <c r="Q580" s="77"/>
      <c r="R580" s="77"/>
      <c r="S580" s="77"/>
      <c r="T580" s="77"/>
      <c r="U580" s="77"/>
      <c r="V580" s="77"/>
      <c r="W580" s="77"/>
      <c r="X580" s="77"/>
      <c r="Y580" s="77"/>
      <c r="Z580" s="77"/>
    </row>
    <row r="581" spans="1:26" ht="16.5" customHeight="1" x14ac:dyDescent="0.3">
      <c r="A581" s="77"/>
      <c r="B581" s="77"/>
      <c r="C581" s="78"/>
      <c r="D581" s="78"/>
      <c r="E581" s="110"/>
      <c r="F581" s="110"/>
      <c r="G581" s="77"/>
      <c r="H581" s="77"/>
      <c r="I581" s="77"/>
      <c r="J581" s="77"/>
      <c r="K581" s="77"/>
      <c r="L581" s="77"/>
      <c r="M581" s="77"/>
      <c r="N581" s="77"/>
      <c r="O581" s="77"/>
      <c r="P581" s="77"/>
      <c r="Q581" s="77"/>
      <c r="R581" s="77"/>
      <c r="S581" s="77"/>
      <c r="T581" s="77"/>
      <c r="U581" s="77"/>
      <c r="V581" s="77"/>
      <c r="W581" s="77"/>
      <c r="X581" s="77"/>
      <c r="Y581" s="77"/>
      <c r="Z581" s="77"/>
    </row>
    <row r="582" spans="1:26" ht="16.5" customHeight="1" x14ac:dyDescent="0.3">
      <c r="A582" s="77"/>
      <c r="B582" s="77"/>
      <c r="C582" s="78"/>
      <c r="D582" s="78"/>
      <c r="E582" s="110"/>
      <c r="F582" s="110"/>
      <c r="G582" s="77"/>
      <c r="H582" s="77"/>
      <c r="I582" s="77"/>
      <c r="J582" s="77"/>
      <c r="K582" s="77"/>
      <c r="L582" s="77"/>
      <c r="M582" s="77"/>
      <c r="N582" s="77"/>
      <c r="O582" s="77"/>
      <c r="P582" s="77"/>
      <c r="Q582" s="77"/>
      <c r="R582" s="77"/>
      <c r="S582" s="77"/>
      <c r="T582" s="77"/>
      <c r="U582" s="77"/>
      <c r="V582" s="77"/>
      <c r="W582" s="77"/>
      <c r="X582" s="77"/>
      <c r="Y582" s="77"/>
      <c r="Z582" s="77"/>
    </row>
    <row r="583" spans="1:26" ht="16.5" customHeight="1" x14ac:dyDescent="0.3">
      <c r="A583" s="77"/>
      <c r="B583" s="77"/>
      <c r="C583" s="78"/>
      <c r="D583" s="78"/>
      <c r="E583" s="110"/>
      <c r="F583" s="110"/>
      <c r="G583" s="77"/>
      <c r="H583" s="77"/>
      <c r="I583" s="77"/>
      <c r="J583" s="77"/>
      <c r="K583" s="77"/>
      <c r="L583" s="77"/>
      <c r="M583" s="77"/>
      <c r="N583" s="77"/>
      <c r="O583" s="77"/>
      <c r="P583" s="77"/>
      <c r="Q583" s="77"/>
      <c r="R583" s="77"/>
      <c r="S583" s="77"/>
      <c r="T583" s="77"/>
      <c r="U583" s="77"/>
      <c r="V583" s="77"/>
      <c r="W583" s="77"/>
      <c r="X583" s="77"/>
      <c r="Y583" s="77"/>
      <c r="Z583" s="77"/>
    </row>
    <row r="584" spans="1:26" ht="16.5" customHeight="1" x14ac:dyDescent="0.3">
      <c r="A584" s="77"/>
      <c r="B584" s="77"/>
      <c r="C584" s="78"/>
      <c r="D584" s="78"/>
      <c r="E584" s="110"/>
      <c r="F584" s="110"/>
      <c r="G584" s="77"/>
      <c r="H584" s="77"/>
      <c r="I584" s="77"/>
      <c r="J584" s="77"/>
      <c r="K584" s="77"/>
      <c r="L584" s="77"/>
      <c r="M584" s="77"/>
      <c r="N584" s="77"/>
      <c r="O584" s="77"/>
      <c r="P584" s="77"/>
      <c r="Q584" s="77"/>
      <c r="R584" s="77"/>
      <c r="S584" s="77"/>
      <c r="T584" s="77"/>
      <c r="U584" s="77"/>
      <c r="V584" s="77"/>
      <c r="W584" s="77"/>
      <c r="X584" s="77"/>
      <c r="Y584" s="77"/>
      <c r="Z584" s="77"/>
    </row>
    <row r="585" spans="1:26" ht="16.5" customHeight="1" x14ac:dyDescent="0.3">
      <c r="A585" s="77"/>
      <c r="B585" s="77"/>
      <c r="C585" s="78"/>
      <c r="D585" s="78"/>
      <c r="E585" s="110"/>
      <c r="F585" s="110"/>
      <c r="G585" s="77"/>
      <c r="H585" s="77"/>
      <c r="I585" s="77"/>
      <c r="J585" s="77"/>
      <c r="K585" s="77"/>
      <c r="L585" s="77"/>
      <c r="M585" s="77"/>
      <c r="N585" s="77"/>
      <c r="O585" s="77"/>
      <c r="P585" s="77"/>
      <c r="Q585" s="77"/>
      <c r="R585" s="77"/>
      <c r="S585" s="77"/>
      <c r="T585" s="77"/>
      <c r="U585" s="77"/>
      <c r="V585" s="77"/>
      <c r="W585" s="77"/>
      <c r="X585" s="77"/>
      <c r="Y585" s="77"/>
      <c r="Z585" s="77"/>
    </row>
    <row r="586" spans="1:26" ht="16.5" customHeight="1" x14ac:dyDescent="0.3">
      <c r="A586" s="77"/>
      <c r="B586" s="77"/>
      <c r="C586" s="78"/>
      <c r="D586" s="78"/>
      <c r="E586" s="110"/>
      <c r="F586" s="110"/>
      <c r="G586" s="77"/>
      <c r="H586" s="77"/>
      <c r="I586" s="77"/>
      <c r="J586" s="77"/>
      <c r="K586" s="77"/>
      <c r="L586" s="77"/>
      <c r="M586" s="77"/>
      <c r="N586" s="77"/>
      <c r="O586" s="77"/>
      <c r="P586" s="77"/>
      <c r="Q586" s="77"/>
      <c r="R586" s="77"/>
      <c r="S586" s="77"/>
      <c r="T586" s="77"/>
      <c r="U586" s="77"/>
      <c r="V586" s="77"/>
      <c r="W586" s="77"/>
      <c r="X586" s="77"/>
      <c r="Y586" s="77"/>
      <c r="Z586" s="77"/>
    </row>
    <row r="587" spans="1:26" ht="16.5" customHeight="1" x14ac:dyDescent="0.3">
      <c r="A587" s="77"/>
      <c r="B587" s="77"/>
      <c r="C587" s="78"/>
      <c r="D587" s="78"/>
      <c r="E587" s="110"/>
      <c r="F587" s="110"/>
      <c r="G587" s="77"/>
      <c r="H587" s="77"/>
      <c r="I587" s="77"/>
      <c r="J587" s="77"/>
      <c r="K587" s="77"/>
      <c r="L587" s="77"/>
      <c r="M587" s="77"/>
      <c r="N587" s="77"/>
      <c r="O587" s="77"/>
      <c r="P587" s="77"/>
      <c r="Q587" s="77"/>
      <c r="R587" s="77"/>
      <c r="S587" s="77"/>
      <c r="T587" s="77"/>
      <c r="U587" s="77"/>
      <c r="V587" s="77"/>
      <c r="W587" s="77"/>
      <c r="X587" s="77"/>
      <c r="Y587" s="77"/>
      <c r="Z587" s="77"/>
    </row>
    <row r="588" spans="1:26" ht="16.5" customHeight="1" x14ac:dyDescent="0.3">
      <c r="A588" s="77"/>
      <c r="B588" s="77"/>
      <c r="C588" s="78"/>
      <c r="D588" s="78"/>
      <c r="E588" s="110"/>
      <c r="F588" s="110"/>
      <c r="G588" s="77"/>
      <c r="H588" s="77"/>
      <c r="I588" s="77"/>
      <c r="J588" s="77"/>
      <c r="K588" s="77"/>
      <c r="L588" s="77"/>
      <c r="M588" s="77"/>
      <c r="N588" s="77"/>
      <c r="O588" s="77"/>
      <c r="P588" s="77"/>
      <c r="Q588" s="77"/>
      <c r="R588" s="77"/>
      <c r="S588" s="77"/>
      <c r="T588" s="77"/>
      <c r="U588" s="77"/>
      <c r="V588" s="77"/>
      <c r="W588" s="77"/>
      <c r="X588" s="77"/>
      <c r="Y588" s="77"/>
      <c r="Z588" s="77"/>
    </row>
    <row r="589" spans="1:26" ht="16.5" customHeight="1" x14ac:dyDescent="0.3">
      <c r="A589" s="77"/>
      <c r="B589" s="77"/>
      <c r="C589" s="78"/>
      <c r="D589" s="78"/>
      <c r="E589" s="110"/>
      <c r="F589" s="110"/>
      <c r="G589" s="77"/>
      <c r="H589" s="77"/>
      <c r="I589" s="77"/>
      <c r="J589" s="77"/>
      <c r="K589" s="77"/>
      <c r="L589" s="77"/>
      <c r="M589" s="77"/>
      <c r="N589" s="77"/>
      <c r="O589" s="77"/>
      <c r="P589" s="77"/>
      <c r="Q589" s="77"/>
      <c r="R589" s="77"/>
      <c r="S589" s="77"/>
      <c r="T589" s="77"/>
      <c r="U589" s="77"/>
      <c r="V589" s="77"/>
      <c r="W589" s="77"/>
      <c r="X589" s="77"/>
      <c r="Y589" s="77"/>
      <c r="Z589" s="77"/>
    </row>
    <row r="590" spans="1:26" ht="16.5" customHeight="1" x14ac:dyDescent="0.3">
      <c r="A590" s="77"/>
      <c r="B590" s="77"/>
      <c r="C590" s="78"/>
      <c r="D590" s="78"/>
      <c r="E590" s="110"/>
      <c r="F590" s="110"/>
      <c r="G590" s="77"/>
      <c r="H590" s="77"/>
      <c r="I590" s="77"/>
      <c r="J590" s="77"/>
      <c r="K590" s="77"/>
      <c r="L590" s="77"/>
      <c r="M590" s="77"/>
      <c r="N590" s="77"/>
      <c r="O590" s="77"/>
      <c r="P590" s="77"/>
      <c r="Q590" s="77"/>
      <c r="R590" s="77"/>
      <c r="S590" s="77"/>
      <c r="T590" s="77"/>
      <c r="U590" s="77"/>
      <c r="V590" s="77"/>
      <c r="W590" s="77"/>
      <c r="X590" s="77"/>
      <c r="Y590" s="77"/>
      <c r="Z590" s="77"/>
    </row>
    <row r="591" spans="1:26" ht="16.5" customHeight="1" x14ac:dyDescent="0.3">
      <c r="A591" s="77"/>
      <c r="B591" s="77"/>
      <c r="C591" s="78"/>
      <c r="D591" s="78"/>
      <c r="E591" s="110"/>
      <c r="F591" s="110"/>
      <c r="G591" s="77"/>
      <c r="H591" s="77"/>
      <c r="I591" s="77"/>
      <c r="J591" s="77"/>
      <c r="K591" s="77"/>
      <c r="L591" s="77"/>
      <c r="M591" s="77"/>
      <c r="N591" s="77"/>
      <c r="O591" s="77"/>
      <c r="P591" s="77"/>
      <c r="Q591" s="77"/>
      <c r="R591" s="77"/>
      <c r="S591" s="77"/>
      <c r="T591" s="77"/>
      <c r="U591" s="77"/>
      <c r="V591" s="77"/>
      <c r="W591" s="77"/>
      <c r="X591" s="77"/>
      <c r="Y591" s="77"/>
      <c r="Z591" s="77"/>
    </row>
    <row r="592" spans="1:26" ht="16.5" customHeight="1" x14ac:dyDescent="0.3">
      <c r="A592" s="77"/>
      <c r="B592" s="77"/>
      <c r="C592" s="78"/>
      <c r="D592" s="78"/>
      <c r="E592" s="110"/>
      <c r="F592" s="110"/>
      <c r="G592" s="77"/>
      <c r="H592" s="77"/>
      <c r="I592" s="77"/>
      <c r="J592" s="77"/>
      <c r="K592" s="77"/>
      <c r="L592" s="77"/>
      <c r="M592" s="77"/>
      <c r="N592" s="77"/>
      <c r="O592" s="77"/>
      <c r="P592" s="77"/>
      <c r="Q592" s="77"/>
      <c r="R592" s="77"/>
      <c r="S592" s="77"/>
      <c r="T592" s="77"/>
      <c r="U592" s="77"/>
      <c r="V592" s="77"/>
      <c r="W592" s="77"/>
      <c r="X592" s="77"/>
      <c r="Y592" s="77"/>
      <c r="Z592" s="77"/>
    </row>
    <row r="593" spans="1:26" ht="16.5" customHeight="1" x14ac:dyDescent="0.3">
      <c r="A593" s="77"/>
      <c r="B593" s="77"/>
      <c r="C593" s="78"/>
      <c r="D593" s="78"/>
      <c r="E593" s="110"/>
      <c r="F593" s="110"/>
      <c r="G593" s="77"/>
      <c r="H593" s="77"/>
      <c r="I593" s="77"/>
      <c r="J593" s="77"/>
      <c r="K593" s="77"/>
      <c r="L593" s="77"/>
      <c r="M593" s="77"/>
      <c r="N593" s="77"/>
      <c r="O593" s="77"/>
      <c r="P593" s="77"/>
      <c r="Q593" s="77"/>
      <c r="R593" s="77"/>
      <c r="S593" s="77"/>
      <c r="T593" s="77"/>
      <c r="U593" s="77"/>
      <c r="V593" s="77"/>
      <c r="W593" s="77"/>
      <c r="X593" s="77"/>
      <c r="Y593" s="77"/>
      <c r="Z593" s="77"/>
    </row>
    <row r="594" spans="1:26" ht="16.5" customHeight="1" x14ac:dyDescent="0.3">
      <c r="A594" s="77"/>
      <c r="B594" s="77"/>
      <c r="C594" s="78"/>
      <c r="D594" s="78"/>
      <c r="E594" s="110"/>
      <c r="F594" s="110"/>
      <c r="G594" s="77"/>
      <c r="H594" s="77"/>
      <c r="I594" s="77"/>
      <c r="J594" s="77"/>
      <c r="K594" s="77"/>
      <c r="L594" s="77"/>
      <c r="M594" s="77"/>
      <c r="N594" s="77"/>
      <c r="O594" s="77"/>
      <c r="P594" s="77"/>
      <c r="Q594" s="77"/>
      <c r="R594" s="77"/>
      <c r="S594" s="77"/>
      <c r="T594" s="77"/>
      <c r="U594" s="77"/>
      <c r="V594" s="77"/>
      <c r="W594" s="77"/>
      <c r="X594" s="77"/>
      <c r="Y594" s="77"/>
      <c r="Z594" s="77"/>
    </row>
    <row r="595" spans="1:26" ht="16.5" customHeight="1" x14ac:dyDescent="0.3">
      <c r="A595" s="77"/>
      <c r="B595" s="77"/>
      <c r="C595" s="78"/>
      <c r="D595" s="78"/>
      <c r="E595" s="110"/>
      <c r="F595" s="110"/>
      <c r="G595" s="77"/>
      <c r="H595" s="77"/>
      <c r="I595" s="77"/>
      <c r="J595" s="77"/>
      <c r="K595" s="77"/>
      <c r="L595" s="77"/>
      <c r="M595" s="77"/>
      <c r="N595" s="77"/>
      <c r="O595" s="77"/>
      <c r="P595" s="77"/>
      <c r="Q595" s="77"/>
      <c r="R595" s="77"/>
      <c r="S595" s="77"/>
      <c r="T595" s="77"/>
      <c r="U595" s="77"/>
      <c r="V595" s="77"/>
      <c r="W595" s="77"/>
      <c r="X595" s="77"/>
      <c r="Y595" s="77"/>
      <c r="Z595" s="77"/>
    </row>
    <row r="596" spans="1:26" ht="16.5" customHeight="1" x14ac:dyDescent="0.3">
      <c r="A596" s="77"/>
      <c r="B596" s="77"/>
      <c r="C596" s="78"/>
      <c r="D596" s="78"/>
      <c r="E596" s="110"/>
      <c r="F596" s="110"/>
      <c r="G596" s="77"/>
      <c r="H596" s="77"/>
      <c r="I596" s="77"/>
      <c r="J596" s="77"/>
      <c r="K596" s="77"/>
      <c r="L596" s="77"/>
      <c r="M596" s="77"/>
      <c r="N596" s="77"/>
      <c r="O596" s="77"/>
      <c r="P596" s="77"/>
      <c r="Q596" s="77"/>
      <c r="R596" s="77"/>
      <c r="S596" s="77"/>
      <c r="T596" s="77"/>
      <c r="U596" s="77"/>
      <c r="V596" s="77"/>
      <c r="W596" s="77"/>
      <c r="X596" s="77"/>
      <c r="Y596" s="77"/>
      <c r="Z596" s="77"/>
    </row>
    <row r="597" spans="1:26" ht="16.5" customHeight="1" x14ac:dyDescent="0.3">
      <c r="A597" s="77"/>
      <c r="B597" s="77"/>
      <c r="C597" s="78"/>
      <c r="D597" s="78"/>
      <c r="E597" s="110"/>
      <c r="F597" s="110"/>
      <c r="G597" s="77"/>
      <c r="H597" s="77"/>
      <c r="I597" s="77"/>
      <c r="J597" s="77"/>
      <c r="K597" s="77"/>
      <c r="L597" s="77"/>
      <c r="M597" s="77"/>
      <c r="N597" s="77"/>
      <c r="O597" s="77"/>
      <c r="P597" s="77"/>
      <c r="Q597" s="77"/>
      <c r="R597" s="77"/>
      <c r="S597" s="77"/>
      <c r="T597" s="77"/>
      <c r="U597" s="77"/>
      <c r="V597" s="77"/>
      <c r="W597" s="77"/>
      <c r="X597" s="77"/>
      <c r="Y597" s="77"/>
      <c r="Z597" s="77"/>
    </row>
    <row r="598" spans="1:26" ht="16.5" customHeight="1" x14ac:dyDescent="0.3">
      <c r="A598" s="77"/>
      <c r="B598" s="77"/>
      <c r="C598" s="78"/>
      <c r="D598" s="78"/>
      <c r="E598" s="110"/>
      <c r="F598" s="110"/>
      <c r="G598" s="77"/>
      <c r="H598" s="77"/>
      <c r="I598" s="77"/>
      <c r="J598" s="77"/>
      <c r="K598" s="77"/>
      <c r="L598" s="77"/>
      <c r="M598" s="77"/>
      <c r="N598" s="77"/>
      <c r="O598" s="77"/>
      <c r="P598" s="77"/>
      <c r="Q598" s="77"/>
      <c r="R598" s="77"/>
      <c r="S598" s="77"/>
      <c r="T598" s="77"/>
      <c r="U598" s="77"/>
      <c r="V598" s="77"/>
      <c r="W598" s="77"/>
      <c r="X598" s="77"/>
      <c r="Y598" s="77"/>
      <c r="Z598" s="77"/>
    </row>
    <row r="599" spans="1:26" ht="16.5" customHeight="1" x14ac:dyDescent="0.3">
      <c r="A599" s="77"/>
      <c r="B599" s="77"/>
      <c r="C599" s="78"/>
      <c r="D599" s="78"/>
      <c r="E599" s="110"/>
      <c r="F599" s="110"/>
      <c r="G599" s="77"/>
      <c r="H599" s="77"/>
      <c r="I599" s="77"/>
      <c r="J599" s="77"/>
      <c r="K599" s="77"/>
      <c r="L599" s="77"/>
      <c r="M599" s="77"/>
      <c r="N599" s="77"/>
      <c r="O599" s="77"/>
      <c r="P599" s="77"/>
      <c r="Q599" s="77"/>
      <c r="R599" s="77"/>
      <c r="S599" s="77"/>
      <c r="T599" s="77"/>
      <c r="U599" s="77"/>
      <c r="V599" s="77"/>
      <c r="W599" s="77"/>
      <c r="X599" s="77"/>
      <c r="Y599" s="77"/>
      <c r="Z599" s="77"/>
    </row>
    <row r="600" spans="1:26" ht="16.5" customHeight="1" x14ac:dyDescent="0.3">
      <c r="A600" s="77"/>
      <c r="B600" s="77"/>
      <c r="C600" s="78"/>
      <c r="D600" s="78"/>
      <c r="E600" s="110"/>
      <c r="F600" s="110"/>
      <c r="G600" s="77"/>
      <c r="H600" s="77"/>
      <c r="I600" s="77"/>
      <c r="J600" s="77"/>
      <c r="K600" s="77"/>
      <c r="L600" s="77"/>
      <c r="M600" s="77"/>
      <c r="N600" s="77"/>
      <c r="O600" s="77"/>
      <c r="P600" s="77"/>
      <c r="Q600" s="77"/>
      <c r="R600" s="77"/>
      <c r="S600" s="77"/>
      <c r="T600" s="77"/>
      <c r="U600" s="77"/>
      <c r="V600" s="77"/>
      <c r="W600" s="77"/>
      <c r="X600" s="77"/>
      <c r="Y600" s="77"/>
      <c r="Z600" s="77"/>
    </row>
    <row r="601" spans="1:26" ht="16.5" customHeight="1" x14ac:dyDescent="0.3">
      <c r="A601" s="77"/>
      <c r="B601" s="77"/>
      <c r="C601" s="78"/>
      <c r="D601" s="78"/>
      <c r="E601" s="110"/>
      <c r="F601" s="110"/>
      <c r="G601" s="77"/>
      <c r="H601" s="77"/>
      <c r="I601" s="77"/>
      <c r="J601" s="77"/>
      <c r="K601" s="77"/>
      <c r="L601" s="77"/>
      <c r="M601" s="77"/>
      <c r="N601" s="77"/>
      <c r="O601" s="77"/>
      <c r="P601" s="77"/>
      <c r="Q601" s="77"/>
      <c r="R601" s="77"/>
      <c r="S601" s="77"/>
      <c r="T601" s="77"/>
      <c r="U601" s="77"/>
      <c r="V601" s="77"/>
      <c r="W601" s="77"/>
      <c r="X601" s="77"/>
      <c r="Y601" s="77"/>
      <c r="Z601" s="77"/>
    </row>
    <row r="602" spans="1:26" ht="16.5" customHeight="1" x14ac:dyDescent="0.3">
      <c r="A602" s="77"/>
      <c r="B602" s="77"/>
      <c r="C602" s="78"/>
      <c r="D602" s="78"/>
      <c r="E602" s="110"/>
      <c r="F602" s="110"/>
      <c r="G602" s="77"/>
      <c r="H602" s="77"/>
      <c r="I602" s="77"/>
      <c r="J602" s="77"/>
      <c r="K602" s="77"/>
      <c r="L602" s="77"/>
      <c r="M602" s="77"/>
      <c r="N602" s="77"/>
      <c r="O602" s="77"/>
      <c r="P602" s="77"/>
      <c r="Q602" s="77"/>
      <c r="R602" s="77"/>
      <c r="S602" s="77"/>
      <c r="T602" s="77"/>
      <c r="U602" s="77"/>
      <c r="V602" s="77"/>
      <c r="W602" s="77"/>
      <c r="X602" s="77"/>
      <c r="Y602" s="77"/>
      <c r="Z602" s="77"/>
    </row>
    <row r="603" spans="1:26" ht="16.5" customHeight="1" x14ac:dyDescent="0.3">
      <c r="A603" s="77"/>
      <c r="B603" s="77"/>
      <c r="C603" s="78"/>
      <c r="D603" s="78"/>
      <c r="E603" s="110"/>
      <c r="F603" s="110"/>
      <c r="G603" s="77"/>
      <c r="H603" s="77"/>
      <c r="I603" s="77"/>
      <c r="J603" s="77"/>
      <c r="K603" s="77"/>
      <c r="L603" s="77"/>
      <c r="M603" s="77"/>
      <c r="N603" s="77"/>
      <c r="O603" s="77"/>
      <c r="P603" s="77"/>
      <c r="Q603" s="77"/>
      <c r="R603" s="77"/>
      <c r="S603" s="77"/>
      <c r="T603" s="77"/>
      <c r="U603" s="77"/>
      <c r="V603" s="77"/>
      <c r="W603" s="77"/>
      <c r="X603" s="77"/>
      <c r="Y603" s="77"/>
      <c r="Z603" s="77"/>
    </row>
    <row r="604" spans="1:26" ht="16.5" customHeight="1" x14ac:dyDescent="0.3">
      <c r="A604" s="77"/>
      <c r="B604" s="77"/>
      <c r="C604" s="78"/>
      <c r="D604" s="78"/>
      <c r="E604" s="110"/>
      <c r="F604" s="110"/>
      <c r="G604" s="77"/>
      <c r="H604" s="77"/>
      <c r="I604" s="77"/>
      <c r="J604" s="77"/>
      <c r="K604" s="77"/>
      <c r="L604" s="77"/>
      <c r="M604" s="77"/>
      <c r="N604" s="77"/>
      <c r="O604" s="77"/>
      <c r="P604" s="77"/>
      <c r="Q604" s="77"/>
      <c r="R604" s="77"/>
      <c r="S604" s="77"/>
      <c r="T604" s="77"/>
      <c r="U604" s="77"/>
      <c r="V604" s="77"/>
      <c r="W604" s="77"/>
      <c r="X604" s="77"/>
      <c r="Y604" s="77"/>
      <c r="Z604" s="77"/>
    </row>
    <row r="605" spans="1:26" ht="16.5" customHeight="1" x14ac:dyDescent="0.3">
      <c r="A605" s="77"/>
      <c r="B605" s="77"/>
      <c r="C605" s="78"/>
      <c r="D605" s="78"/>
      <c r="E605" s="110"/>
      <c r="F605" s="110"/>
      <c r="G605" s="77"/>
      <c r="H605" s="77"/>
      <c r="I605" s="77"/>
      <c r="J605" s="77"/>
      <c r="K605" s="77"/>
      <c r="L605" s="77"/>
      <c r="M605" s="77"/>
      <c r="N605" s="77"/>
      <c r="O605" s="77"/>
      <c r="P605" s="77"/>
      <c r="Q605" s="77"/>
      <c r="R605" s="77"/>
      <c r="S605" s="77"/>
      <c r="T605" s="77"/>
      <c r="U605" s="77"/>
      <c r="V605" s="77"/>
      <c r="W605" s="77"/>
      <c r="X605" s="77"/>
      <c r="Y605" s="77"/>
      <c r="Z605" s="77"/>
    </row>
    <row r="606" spans="1:26" ht="16.5" customHeight="1" x14ac:dyDescent="0.3">
      <c r="A606" s="77"/>
      <c r="B606" s="77"/>
      <c r="C606" s="78"/>
      <c r="D606" s="78"/>
      <c r="E606" s="110"/>
      <c r="F606" s="110"/>
      <c r="G606" s="77"/>
      <c r="H606" s="77"/>
      <c r="I606" s="77"/>
      <c r="J606" s="77"/>
      <c r="K606" s="77"/>
      <c r="L606" s="77"/>
      <c r="M606" s="77"/>
      <c r="N606" s="77"/>
      <c r="O606" s="77"/>
      <c r="P606" s="77"/>
      <c r="Q606" s="77"/>
      <c r="R606" s="77"/>
      <c r="S606" s="77"/>
      <c r="T606" s="77"/>
      <c r="U606" s="77"/>
      <c r="V606" s="77"/>
      <c r="W606" s="77"/>
      <c r="X606" s="77"/>
      <c r="Y606" s="77"/>
      <c r="Z606" s="77"/>
    </row>
    <row r="607" spans="1:26" ht="16.5" customHeight="1" x14ac:dyDescent="0.3">
      <c r="A607" s="77"/>
      <c r="B607" s="77"/>
      <c r="C607" s="78"/>
      <c r="D607" s="78"/>
      <c r="E607" s="110"/>
      <c r="F607" s="110"/>
      <c r="G607" s="77"/>
      <c r="H607" s="77"/>
      <c r="I607" s="77"/>
      <c r="J607" s="77"/>
      <c r="K607" s="77"/>
      <c r="L607" s="77"/>
      <c r="M607" s="77"/>
      <c r="N607" s="77"/>
      <c r="O607" s="77"/>
      <c r="P607" s="77"/>
      <c r="Q607" s="77"/>
      <c r="R607" s="77"/>
      <c r="S607" s="77"/>
      <c r="T607" s="77"/>
      <c r="U607" s="77"/>
      <c r="V607" s="77"/>
      <c r="W607" s="77"/>
      <c r="X607" s="77"/>
      <c r="Y607" s="77"/>
      <c r="Z607" s="77"/>
    </row>
    <row r="608" spans="1:26" ht="16.5" customHeight="1" x14ac:dyDescent="0.3">
      <c r="A608" s="77"/>
      <c r="B608" s="77"/>
      <c r="C608" s="78"/>
      <c r="D608" s="78"/>
      <c r="E608" s="110"/>
      <c r="F608" s="110"/>
      <c r="G608" s="77"/>
      <c r="H608" s="77"/>
      <c r="I608" s="77"/>
      <c r="J608" s="77"/>
      <c r="K608" s="77"/>
      <c r="L608" s="77"/>
      <c r="M608" s="77"/>
      <c r="N608" s="77"/>
      <c r="O608" s="77"/>
      <c r="P608" s="77"/>
      <c r="Q608" s="77"/>
      <c r="R608" s="77"/>
      <c r="S608" s="77"/>
      <c r="T608" s="77"/>
      <c r="U608" s="77"/>
      <c r="V608" s="77"/>
      <c r="W608" s="77"/>
      <c r="X608" s="77"/>
      <c r="Y608" s="77"/>
      <c r="Z608" s="77"/>
    </row>
    <row r="609" spans="1:26" ht="16.5" customHeight="1" x14ac:dyDescent="0.3">
      <c r="A609" s="77"/>
      <c r="B609" s="77"/>
      <c r="C609" s="78"/>
      <c r="D609" s="78"/>
      <c r="E609" s="110"/>
      <c r="F609" s="110"/>
      <c r="G609" s="77"/>
      <c r="H609" s="77"/>
      <c r="I609" s="77"/>
      <c r="J609" s="77"/>
      <c r="K609" s="77"/>
      <c r="L609" s="77"/>
      <c r="M609" s="77"/>
      <c r="N609" s="77"/>
      <c r="O609" s="77"/>
      <c r="P609" s="77"/>
      <c r="Q609" s="77"/>
      <c r="R609" s="77"/>
      <c r="S609" s="77"/>
      <c r="T609" s="77"/>
      <c r="U609" s="77"/>
      <c r="V609" s="77"/>
      <c r="W609" s="77"/>
      <c r="X609" s="77"/>
      <c r="Y609" s="77"/>
      <c r="Z609" s="77"/>
    </row>
    <row r="610" spans="1:26" ht="16.5" customHeight="1" x14ac:dyDescent="0.3">
      <c r="A610" s="77"/>
      <c r="B610" s="77"/>
      <c r="C610" s="78"/>
      <c r="D610" s="78"/>
      <c r="E610" s="110"/>
      <c r="F610" s="110"/>
      <c r="G610" s="77"/>
      <c r="H610" s="77"/>
      <c r="I610" s="77"/>
      <c r="J610" s="77"/>
      <c r="K610" s="77"/>
      <c r="L610" s="77"/>
      <c r="M610" s="77"/>
      <c r="N610" s="77"/>
      <c r="O610" s="77"/>
      <c r="P610" s="77"/>
      <c r="Q610" s="77"/>
      <c r="R610" s="77"/>
      <c r="S610" s="77"/>
      <c r="T610" s="77"/>
      <c r="U610" s="77"/>
      <c r="V610" s="77"/>
      <c r="W610" s="77"/>
      <c r="X610" s="77"/>
      <c r="Y610" s="77"/>
      <c r="Z610" s="77"/>
    </row>
    <row r="611" spans="1:26" ht="16.5" customHeight="1" x14ac:dyDescent="0.3">
      <c r="A611" s="77"/>
      <c r="B611" s="77"/>
      <c r="C611" s="78"/>
      <c r="D611" s="78"/>
      <c r="E611" s="110"/>
      <c r="F611" s="110"/>
      <c r="G611" s="77"/>
      <c r="H611" s="77"/>
      <c r="I611" s="77"/>
      <c r="J611" s="77"/>
      <c r="K611" s="77"/>
      <c r="L611" s="77"/>
      <c r="M611" s="77"/>
      <c r="N611" s="77"/>
      <c r="O611" s="77"/>
      <c r="P611" s="77"/>
      <c r="Q611" s="77"/>
      <c r="R611" s="77"/>
      <c r="S611" s="77"/>
      <c r="T611" s="77"/>
      <c r="U611" s="77"/>
      <c r="V611" s="77"/>
      <c r="W611" s="77"/>
      <c r="X611" s="77"/>
      <c r="Y611" s="77"/>
      <c r="Z611" s="77"/>
    </row>
    <row r="612" spans="1:26" ht="16.5" customHeight="1" x14ac:dyDescent="0.3">
      <c r="A612" s="77"/>
      <c r="B612" s="77"/>
      <c r="C612" s="78"/>
      <c r="D612" s="78"/>
      <c r="E612" s="110"/>
      <c r="F612" s="110"/>
      <c r="G612" s="77"/>
      <c r="H612" s="77"/>
      <c r="I612" s="77"/>
      <c r="J612" s="77"/>
      <c r="K612" s="77"/>
      <c r="L612" s="77"/>
      <c r="M612" s="77"/>
      <c r="N612" s="77"/>
      <c r="O612" s="77"/>
      <c r="P612" s="77"/>
      <c r="Q612" s="77"/>
      <c r="R612" s="77"/>
      <c r="S612" s="77"/>
      <c r="T612" s="77"/>
      <c r="U612" s="77"/>
      <c r="V612" s="77"/>
      <c r="W612" s="77"/>
      <c r="X612" s="77"/>
      <c r="Y612" s="77"/>
      <c r="Z612" s="77"/>
    </row>
    <row r="613" spans="1:26" ht="16.5" customHeight="1" x14ac:dyDescent="0.3">
      <c r="A613" s="77"/>
      <c r="B613" s="77"/>
      <c r="C613" s="78"/>
      <c r="D613" s="78"/>
      <c r="E613" s="110"/>
      <c r="F613" s="110"/>
      <c r="G613" s="77"/>
      <c r="H613" s="77"/>
      <c r="I613" s="77"/>
      <c r="J613" s="77"/>
      <c r="K613" s="77"/>
      <c r="L613" s="77"/>
      <c r="M613" s="77"/>
      <c r="N613" s="77"/>
      <c r="O613" s="77"/>
      <c r="P613" s="77"/>
      <c r="Q613" s="77"/>
      <c r="R613" s="77"/>
      <c r="S613" s="77"/>
      <c r="T613" s="77"/>
      <c r="U613" s="77"/>
      <c r="V613" s="77"/>
      <c r="W613" s="77"/>
      <c r="X613" s="77"/>
      <c r="Y613" s="77"/>
      <c r="Z613" s="77"/>
    </row>
    <row r="614" spans="1:26" ht="16.5" customHeight="1" x14ac:dyDescent="0.3">
      <c r="A614" s="77"/>
      <c r="B614" s="77"/>
      <c r="C614" s="78"/>
      <c r="D614" s="78"/>
      <c r="E614" s="110"/>
      <c r="F614" s="110"/>
      <c r="G614" s="77"/>
      <c r="H614" s="77"/>
      <c r="I614" s="77"/>
      <c r="J614" s="77"/>
      <c r="K614" s="77"/>
      <c r="L614" s="77"/>
      <c r="M614" s="77"/>
      <c r="N614" s="77"/>
      <c r="O614" s="77"/>
      <c r="P614" s="77"/>
      <c r="Q614" s="77"/>
      <c r="R614" s="77"/>
      <c r="S614" s="77"/>
      <c r="T614" s="77"/>
      <c r="U614" s="77"/>
      <c r="V614" s="77"/>
      <c r="W614" s="77"/>
      <c r="X614" s="77"/>
      <c r="Y614" s="77"/>
      <c r="Z614" s="77"/>
    </row>
    <row r="615" spans="1:26" ht="16.5" customHeight="1" x14ac:dyDescent="0.3">
      <c r="A615" s="77"/>
      <c r="B615" s="77"/>
      <c r="C615" s="78"/>
      <c r="D615" s="78"/>
      <c r="E615" s="110"/>
      <c r="F615" s="110"/>
      <c r="G615" s="77"/>
      <c r="H615" s="77"/>
      <c r="I615" s="77"/>
      <c r="J615" s="77"/>
      <c r="K615" s="77"/>
      <c r="L615" s="77"/>
      <c r="M615" s="77"/>
      <c r="N615" s="77"/>
      <c r="O615" s="77"/>
      <c r="P615" s="77"/>
      <c r="Q615" s="77"/>
      <c r="R615" s="77"/>
      <c r="S615" s="77"/>
      <c r="T615" s="77"/>
      <c r="U615" s="77"/>
      <c r="V615" s="77"/>
      <c r="W615" s="77"/>
      <c r="X615" s="77"/>
      <c r="Y615" s="77"/>
      <c r="Z615" s="77"/>
    </row>
    <row r="616" spans="1:26" ht="16.5" customHeight="1" x14ac:dyDescent="0.3">
      <c r="A616" s="77"/>
      <c r="B616" s="77"/>
      <c r="C616" s="78"/>
      <c r="D616" s="78"/>
      <c r="E616" s="110"/>
      <c r="F616" s="110"/>
      <c r="G616" s="77"/>
      <c r="H616" s="77"/>
      <c r="I616" s="77"/>
      <c r="J616" s="77"/>
      <c r="K616" s="77"/>
      <c r="L616" s="77"/>
      <c r="M616" s="77"/>
      <c r="N616" s="77"/>
      <c r="O616" s="77"/>
      <c r="P616" s="77"/>
      <c r="Q616" s="77"/>
      <c r="R616" s="77"/>
      <c r="S616" s="77"/>
      <c r="T616" s="77"/>
      <c r="U616" s="77"/>
      <c r="V616" s="77"/>
      <c r="W616" s="77"/>
      <c r="X616" s="77"/>
      <c r="Y616" s="77"/>
      <c r="Z616" s="77"/>
    </row>
    <row r="617" spans="1:26" ht="16.5" customHeight="1" x14ac:dyDescent="0.3">
      <c r="A617" s="77"/>
      <c r="B617" s="77"/>
      <c r="C617" s="78"/>
      <c r="D617" s="78"/>
      <c r="E617" s="110"/>
      <c r="F617" s="110"/>
      <c r="G617" s="77"/>
      <c r="H617" s="77"/>
      <c r="I617" s="77"/>
      <c r="J617" s="77"/>
      <c r="K617" s="77"/>
      <c r="L617" s="77"/>
      <c r="M617" s="77"/>
      <c r="N617" s="77"/>
      <c r="O617" s="77"/>
      <c r="P617" s="77"/>
      <c r="Q617" s="77"/>
      <c r="R617" s="77"/>
      <c r="S617" s="77"/>
      <c r="T617" s="77"/>
      <c r="U617" s="77"/>
      <c r="V617" s="77"/>
      <c r="W617" s="77"/>
      <c r="X617" s="77"/>
      <c r="Y617" s="77"/>
      <c r="Z617" s="77"/>
    </row>
    <row r="618" spans="1:26" ht="16.5" customHeight="1" x14ac:dyDescent="0.3">
      <c r="A618" s="77"/>
      <c r="B618" s="77"/>
      <c r="C618" s="78"/>
      <c r="D618" s="78"/>
      <c r="E618" s="110"/>
      <c r="F618" s="110"/>
      <c r="G618" s="77"/>
      <c r="H618" s="77"/>
      <c r="I618" s="77"/>
      <c r="J618" s="77"/>
      <c r="K618" s="77"/>
      <c r="L618" s="77"/>
      <c r="M618" s="77"/>
      <c r="N618" s="77"/>
      <c r="O618" s="77"/>
      <c r="P618" s="77"/>
      <c r="Q618" s="77"/>
      <c r="R618" s="77"/>
      <c r="S618" s="77"/>
      <c r="T618" s="77"/>
      <c r="U618" s="77"/>
      <c r="V618" s="77"/>
      <c r="W618" s="77"/>
      <c r="X618" s="77"/>
      <c r="Y618" s="77"/>
      <c r="Z618" s="77"/>
    </row>
    <row r="619" spans="1:26" ht="16.5" customHeight="1" x14ac:dyDescent="0.3">
      <c r="A619" s="77"/>
      <c r="B619" s="77"/>
      <c r="C619" s="78"/>
      <c r="D619" s="78"/>
      <c r="E619" s="110"/>
      <c r="F619" s="110"/>
      <c r="G619" s="77"/>
      <c r="H619" s="77"/>
      <c r="I619" s="77"/>
      <c r="J619" s="77"/>
      <c r="K619" s="77"/>
      <c r="L619" s="77"/>
      <c r="M619" s="77"/>
      <c r="N619" s="77"/>
      <c r="O619" s="77"/>
      <c r="P619" s="77"/>
      <c r="Q619" s="77"/>
      <c r="R619" s="77"/>
      <c r="S619" s="77"/>
      <c r="T619" s="77"/>
      <c r="U619" s="77"/>
      <c r="V619" s="77"/>
      <c r="W619" s="77"/>
      <c r="X619" s="77"/>
      <c r="Y619" s="77"/>
      <c r="Z619" s="77"/>
    </row>
    <row r="620" spans="1:26" ht="16.5" customHeight="1" x14ac:dyDescent="0.3">
      <c r="A620" s="77"/>
      <c r="B620" s="77"/>
      <c r="C620" s="78"/>
      <c r="D620" s="78"/>
      <c r="E620" s="110"/>
      <c r="F620" s="110"/>
      <c r="G620" s="77"/>
      <c r="H620" s="77"/>
      <c r="I620" s="77"/>
      <c r="J620" s="77"/>
      <c r="K620" s="77"/>
      <c r="L620" s="77"/>
      <c r="M620" s="77"/>
      <c r="N620" s="77"/>
      <c r="O620" s="77"/>
      <c r="P620" s="77"/>
      <c r="Q620" s="77"/>
      <c r="R620" s="77"/>
      <c r="S620" s="77"/>
      <c r="T620" s="77"/>
      <c r="U620" s="77"/>
      <c r="V620" s="77"/>
      <c r="W620" s="77"/>
      <c r="X620" s="77"/>
      <c r="Y620" s="77"/>
      <c r="Z620" s="77"/>
    </row>
    <row r="621" spans="1:26" ht="16.5" customHeight="1" x14ac:dyDescent="0.3">
      <c r="A621" s="77"/>
      <c r="B621" s="77"/>
      <c r="C621" s="78"/>
      <c r="D621" s="78"/>
      <c r="E621" s="110"/>
      <c r="F621" s="110"/>
      <c r="G621" s="77"/>
      <c r="H621" s="77"/>
      <c r="I621" s="77"/>
      <c r="J621" s="77"/>
      <c r="K621" s="77"/>
      <c r="L621" s="77"/>
      <c r="M621" s="77"/>
      <c r="N621" s="77"/>
      <c r="O621" s="77"/>
      <c r="P621" s="77"/>
      <c r="Q621" s="77"/>
      <c r="R621" s="77"/>
      <c r="S621" s="77"/>
      <c r="T621" s="77"/>
      <c r="U621" s="77"/>
      <c r="V621" s="77"/>
      <c r="W621" s="77"/>
      <c r="X621" s="77"/>
      <c r="Y621" s="77"/>
      <c r="Z621" s="77"/>
    </row>
    <row r="622" spans="1:26" ht="16.5" customHeight="1" x14ac:dyDescent="0.3">
      <c r="A622" s="77"/>
      <c r="B622" s="77"/>
      <c r="C622" s="78"/>
      <c r="D622" s="78"/>
      <c r="E622" s="110"/>
      <c r="F622" s="110"/>
      <c r="G622" s="77"/>
      <c r="H622" s="77"/>
      <c r="I622" s="77"/>
      <c r="J622" s="77"/>
      <c r="K622" s="77"/>
      <c r="L622" s="77"/>
      <c r="M622" s="77"/>
      <c r="N622" s="77"/>
      <c r="O622" s="77"/>
      <c r="P622" s="77"/>
      <c r="Q622" s="77"/>
      <c r="R622" s="77"/>
      <c r="S622" s="77"/>
      <c r="T622" s="77"/>
      <c r="U622" s="77"/>
      <c r="V622" s="77"/>
      <c r="W622" s="77"/>
      <c r="X622" s="77"/>
      <c r="Y622" s="77"/>
      <c r="Z622" s="77"/>
    </row>
    <row r="623" spans="1:26" ht="16.5" customHeight="1" x14ac:dyDescent="0.3">
      <c r="A623" s="77"/>
      <c r="B623" s="77"/>
      <c r="C623" s="78"/>
      <c r="D623" s="78"/>
      <c r="E623" s="110"/>
      <c r="F623" s="110"/>
      <c r="G623" s="77"/>
      <c r="H623" s="77"/>
      <c r="I623" s="77"/>
      <c r="J623" s="77"/>
      <c r="K623" s="77"/>
      <c r="L623" s="77"/>
      <c r="M623" s="77"/>
      <c r="N623" s="77"/>
      <c r="O623" s="77"/>
      <c r="P623" s="77"/>
      <c r="Q623" s="77"/>
      <c r="R623" s="77"/>
      <c r="S623" s="77"/>
      <c r="T623" s="77"/>
      <c r="U623" s="77"/>
      <c r="V623" s="77"/>
      <c r="W623" s="77"/>
      <c r="X623" s="77"/>
      <c r="Y623" s="77"/>
      <c r="Z623" s="77"/>
    </row>
    <row r="624" spans="1:26" ht="16.5" customHeight="1" x14ac:dyDescent="0.3">
      <c r="A624" s="77"/>
      <c r="B624" s="77"/>
      <c r="C624" s="78"/>
      <c r="D624" s="78"/>
      <c r="E624" s="110"/>
      <c r="F624" s="110"/>
      <c r="G624" s="77"/>
      <c r="H624" s="77"/>
      <c r="I624" s="77"/>
      <c r="J624" s="77"/>
      <c r="K624" s="77"/>
      <c r="L624" s="77"/>
      <c r="M624" s="77"/>
      <c r="N624" s="77"/>
      <c r="O624" s="77"/>
      <c r="P624" s="77"/>
      <c r="Q624" s="77"/>
      <c r="R624" s="77"/>
      <c r="S624" s="77"/>
      <c r="T624" s="77"/>
      <c r="U624" s="77"/>
      <c r="V624" s="77"/>
      <c r="W624" s="77"/>
      <c r="X624" s="77"/>
      <c r="Y624" s="77"/>
      <c r="Z624" s="77"/>
    </row>
    <row r="625" spans="1:26" ht="16.5" customHeight="1" x14ac:dyDescent="0.3">
      <c r="A625" s="77"/>
      <c r="B625" s="77"/>
      <c r="C625" s="78"/>
      <c r="D625" s="78"/>
      <c r="E625" s="110"/>
      <c r="F625" s="110"/>
      <c r="G625" s="77"/>
      <c r="H625" s="77"/>
      <c r="I625" s="77"/>
      <c r="J625" s="77"/>
      <c r="K625" s="77"/>
      <c r="L625" s="77"/>
      <c r="M625" s="77"/>
      <c r="N625" s="77"/>
      <c r="O625" s="77"/>
      <c r="P625" s="77"/>
      <c r="Q625" s="77"/>
      <c r="R625" s="77"/>
      <c r="S625" s="77"/>
      <c r="T625" s="77"/>
      <c r="U625" s="77"/>
      <c r="V625" s="77"/>
      <c r="W625" s="77"/>
      <c r="X625" s="77"/>
      <c r="Y625" s="77"/>
      <c r="Z625" s="77"/>
    </row>
    <row r="626" spans="1:26" ht="16.5" customHeight="1" x14ac:dyDescent="0.3">
      <c r="A626" s="77"/>
      <c r="B626" s="77"/>
      <c r="C626" s="78"/>
      <c r="D626" s="78"/>
      <c r="E626" s="110"/>
      <c r="F626" s="110"/>
      <c r="G626" s="77"/>
      <c r="H626" s="77"/>
      <c r="I626" s="77"/>
      <c r="J626" s="77"/>
      <c r="K626" s="77"/>
      <c r="L626" s="77"/>
      <c r="M626" s="77"/>
      <c r="N626" s="77"/>
      <c r="O626" s="77"/>
      <c r="P626" s="77"/>
      <c r="Q626" s="77"/>
      <c r="R626" s="77"/>
      <c r="S626" s="77"/>
      <c r="T626" s="77"/>
      <c r="U626" s="77"/>
      <c r="V626" s="77"/>
      <c r="W626" s="77"/>
      <c r="X626" s="77"/>
      <c r="Y626" s="77"/>
      <c r="Z626" s="77"/>
    </row>
    <row r="627" spans="1:26" ht="16.5" customHeight="1" x14ac:dyDescent="0.3">
      <c r="A627" s="77"/>
      <c r="B627" s="77"/>
      <c r="C627" s="78"/>
      <c r="D627" s="78"/>
      <c r="E627" s="110"/>
      <c r="F627" s="110"/>
      <c r="G627" s="77"/>
      <c r="H627" s="77"/>
      <c r="I627" s="77"/>
      <c r="J627" s="77"/>
      <c r="K627" s="77"/>
      <c r="L627" s="77"/>
      <c r="M627" s="77"/>
      <c r="N627" s="77"/>
      <c r="O627" s="77"/>
      <c r="P627" s="77"/>
      <c r="Q627" s="77"/>
      <c r="R627" s="77"/>
      <c r="S627" s="77"/>
      <c r="T627" s="77"/>
      <c r="U627" s="77"/>
      <c r="V627" s="77"/>
      <c r="W627" s="77"/>
      <c r="X627" s="77"/>
      <c r="Y627" s="77"/>
      <c r="Z627" s="77"/>
    </row>
    <row r="628" spans="1:26" ht="16.5" customHeight="1" x14ac:dyDescent="0.3">
      <c r="A628" s="77"/>
      <c r="B628" s="77"/>
      <c r="C628" s="78"/>
      <c r="D628" s="78"/>
      <c r="E628" s="110"/>
      <c r="F628" s="110"/>
      <c r="G628" s="77"/>
      <c r="H628" s="77"/>
      <c r="I628" s="77"/>
      <c r="J628" s="77"/>
      <c r="K628" s="77"/>
      <c r="L628" s="77"/>
      <c r="M628" s="77"/>
      <c r="N628" s="77"/>
      <c r="O628" s="77"/>
      <c r="P628" s="77"/>
      <c r="Q628" s="77"/>
      <c r="R628" s="77"/>
      <c r="S628" s="77"/>
      <c r="T628" s="77"/>
      <c r="U628" s="77"/>
      <c r="V628" s="77"/>
      <c r="W628" s="77"/>
      <c r="X628" s="77"/>
      <c r="Y628" s="77"/>
      <c r="Z628" s="77"/>
    </row>
    <row r="629" spans="1:26" ht="16.5" customHeight="1" x14ac:dyDescent="0.3">
      <c r="A629" s="77"/>
      <c r="B629" s="77"/>
      <c r="C629" s="78"/>
      <c r="D629" s="78"/>
      <c r="E629" s="110"/>
      <c r="F629" s="110"/>
      <c r="G629" s="77"/>
      <c r="H629" s="77"/>
      <c r="I629" s="77"/>
      <c r="J629" s="77"/>
      <c r="K629" s="77"/>
      <c r="L629" s="77"/>
      <c r="M629" s="77"/>
      <c r="N629" s="77"/>
      <c r="O629" s="77"/>
      <c r="P629" s="77"/>
      <c r="Q629" s="77"/>
      <c r="R629" s="77"/>
      <c r="S629" s="77"/>
      <c r="T629" s="77"/>
      <c r="U629" s="77"/>
      <c r="V629" s="77"/>
      <c r="W629" s="77"/>
      <c r="X629" s="77"/>
      <c r="Y629" s="77"/>
      <c r="Z629" s="77"/>
    </row>
    <row r="630" spans="1:26" ht="16.5" customHeight="1" x14ac:dyDescent="0.3">
      <c r="A630" s="77"/>
      <c r="B630" s="77"/>
      <c r="C630" s="78"/>
      <c r="D630" s="78"/>
      <c r="E630" s="110"/>
      <c r="F630" s="110"/>
      <c r="G630" s="77"/>
      <c r="H630" s="77"/>
      <c r="I630" s="77"/>
      <c r="J630" s="77"/>
      <c r="K630" s="77"/>
      <c r="L630" s="77"/>
      <c r="M630" s="77"/>
      <c r="N630" s="77"/>
      <c r="O630" s="77"/>
      <c r="P630" s="77"/>
      <c r="Q630" s="77"/>
      <c r="R630" s="77"/>
      <c r="S630" s="77"/>
      <c r="T630" s="77"/>
      <c r="U630" s="77"/>
      <c r="V630" s="77"/>
      <c r="W630" s="77"/>
      <c r="X630" s="77"/>
      <c r="Y630" s="77"/>
      <c r="Z630" s="77"/>
    </row>
    <row r="631" spans="1:26" ht="16.5" customHeight="1" x14ac:dyDescent="0.3">
      <c r="A631" s="77"/>
      <c r="B631" s="77"/>
      <c r="C631" s="78"/>
      <c r="D631" s="78"/>
      <c r="E631" s="110"/>
      <c r="F631" s="110"/>
      <c r="G631" s="77"/>
      <c r="H631" s="77"/>
      <c r="I631" s="77"/>
      <c r="J631" s="77"/>
      <c r="K631" s="77"/>
      <c r="L631" s="77"/>
      <c r="M631" s="77"/>
      <c r="N631" s="77"/>
      <c r="O631" s="77"/>
      <c r="P631" s="77"/>
      <c r="Q631" s="77"/>
      <c r="R631" s="77"/>
      <c r="S631" s="77"/>
      <c r="T631" s="77"/>
      <c r="U631" s="77"/>
      <c r="V631" s="77"/>
      <c r="W631" s="77"/>
      <c r="X631" s="77"/>
      <c r="Y631" s="77"/>
      <c r="Z631" s="77"/>
    </row>
    <row r="632" spans="1:26" ht="16.5" customHeight="1" x14ac:dyDescent="0.3">
      <c r="A632" s="77"/>
      <c r="B632" s="77"/>
      <c r="C632" s="78"/>
      <c r="D632" s="78"/>
      <c r="E632" s="110"/>
      <c r="F632" s="110"/>
      <c r="G632" s="77"/>
      <c r="H632" s="77"/>
      <c r="I632" s="77"/>
      <c r="J632" s="77"/>
      <c r="K632" s="77"/>
      <c r="L632" s="77"/>
      <c r="M632" s="77"/>
      <c r="N632" s="77"/>
      <c r="O632" s="77"/>
      <c r="P632" s="77"/>
      <c r="Q632" s="77"/>
      <c r="R632" s="77"/>
      <c r="S632" s="77"/>
      <c r="T632" s="77"/>
      <c r="U632" s="77"/>
      <c r="V632" s="77"/>
      <c r="W632" s="77"/>
      <c r="X632" s="77"/>
      <c r="Y632" s="77"/>
      <c r="Z632" s="77"/>
    </row>
    <row r="633" spans="1:26" ht="16.5" customHeight="1" x14ac:dyDescent="0.3">
      <c r="A633" s="77"/>
      <c r="B633" s="77"/>
      <c r="C633" s="78"/>
      <c r="D633" s="78"/>
      <c r="E633" s="110"/>
      <c r="F633" s="110"/>
      <c r="G633" s="77"/>
      <c r="H633" s="77"/>
      <c r="I633" s="77"/>
      <c r="J633" s="77"/>
      <c r="K633" s="77"/>
      <c r="L633" s="77"/>
      <c r="M633" s="77"/>
      <c r="N633" s="77"/>
      <c r="O633" s="77"/>
      <c r="P633" s="77"/>
      <c r="Q633" s="77"/>
      <c r="R633" s="77"/>
      <c r="S633" s="77"/>
      <c r="T633" s="77"/>
      <c r="U633" s="77"/>
      <c r="V633" s="77"/>
      <c r="W633" s="77"/>
      <c r="X633" s="77"/>
      <c r="Y633" s="77"/>
      <c r="Z633" s="77"/>
    </row>
    <row r="634" spans="1:26" ht="16.5" customHeight="1" x14ac:dyDescent="0.3">
      <c r="A634" s="77"/>
      <c r="B634" s="77"/>
      <c r="C634" s="78"/>
      <c r="D634" s="78"/>
      <c r="E634" s="110"/>
      <c r="F634" s="110"/>
      <c r="G634" s="77"/>
      <c r="H634" s="77"/>
      <c r="I634" s="77"/>
      <c r="J634" s="77"/>
      <c r="K634" s="77"/>
      <c r="L634" s="77"/>
      <c r="M634" s="77"/>
      <c r="N634" s="77"/>
      <c r="O634" s="77"/>
      <c r="P634" s="77"/>
      <c r="Q634" s="77"/>
      <c r="R634" s="77"/>
      <c r="S634" s="77"/>
      <c r="T634" s="77"/>
      <c r="U634" s="77"/>
      <c r="V634" s="77"/>
      <c r="W634" s="77"/>
      <c r="X634" s="77"/>
      <c r="Y634" s="77"/>
      <c r="Z634" s="77"/>
    </row>
    <row r="635" spans="1:26" ht="16.5" customHeight="1" x14ac:dyDescent="0.3">
      <c r="A635" s="77"/>
      <c r="B635" s="77"/>
      <c r="C635" s="78"/>
      <c r="D635" s="78"/>
      <c r="E635" s="110"/>
      <c r="F635" s="110"/>
      <c r="G635" s="77"/>
      <c r="H635" s="77"/>
      <c r="I635" s="77"/>
      <c r="J635" s="77"/>
      <c r="K635" s="77"/>
      <c r="L635" s="77"/>
      <c r="M635" s="77"/>
      <c r="N635" s="77"/>
      <c r="O635" s="77"/>
      <c r="P635" s="77"/>
      <c r="Q635" s="77"/>
      <c r="R635" s="77"/>
      <c r="S635" s="77"/>
      <c r="T635" s="77"/>
      <c r="U635" s="77"/>
      <c r="V635" s="77"/>
      <c r="W635" s="77"/>
      <c r="X635" s="77"/>
      <c r="Y635" s="77"/>
      <c r="Z635" s="77"/>
    </row>
    <row r="636" spans="1:26" ht="16.5" customHeight="1" x14ac:dyDescent="0.3">
      <c r="A636" s="77"/>
      <c r="B636" s="77"/>
      <c r="C636" s="78"/>
      <c r="D636" s="78"/>
      <c r="E636" s="110"/>
      <c r="F636" s="110"/>
      <c r="G636" s="77"/>
      <c r="H636" s="77"/>
      <c r="I636" s="77"/>
      <c r="J636" s="77"/>
      <c r="K636" s="77"/>
      <c r="L636" s="77"/>
      <c r="M636" s="77"/>
      <c r="N636" s="77"/>
      <c r="O636" s="77"/>
      <c r="P636" s="77"/>
      <c r="Q636" s="77"/>
      <c r="R636" s="77"/>
      <c r="S636" s="77"/>
      <c r="T636" s="77"/>
      <c r="U636" s="77"/>
      <c r="V636" s="77"/>
      <c r="W636" s="77"/>
      <c r="X636" s="77"/>
      <c r="Y636" s="77"/>
      <c r="Z636" s="77"/>
    </row>
    <row r="637" spans="1:26" ht="16.5" customHeight="1" x14ac:dyDescent="0.3">
      <c r="A637" s="77"/>
      <c r="B637" s="77"/>
      <c r="C637" s="78"/>
      <c r="D637" s="78"/>
      <c r="E637" s="110"/>
      <c r="F637" s="110"/>
      <c r="G637" s="77"/>
      <c r="H637" s="77"/>
      <c r="I637" s="77"/>
      <c r="J637" s="77"/>
      <c r="K637" s="77"/>
      <c r="L637" s="77"/>
      <c r="M637" s="77"/>
      <c r="N637" s="77"/>
      <c r="O637" s="77"/>
      <c r="P637" s="77"/>
      <c r="Q637" s="77"/>
      <c r="R637" s="77"/>
      <c r="S637" s="77"/>
      <c r="T637" s="77"/>
      <c r="U637" s="77"/>
      <c r="V637" s="77"/>
      <c r="W637" s="77"/>
      <c r="X637" s="77"/>
      <c r="Y637" s="77"/>
      <c r="Z637" s="77"/>
    </row>
    <row r="638" spans="1:26" ht="16.5" customHeight="1" x14ac:dyDescent="0.3">
      <c r="A638" s="77"/>
      <c r="B638" s="77"/>
      <c r="C638" s="78"/>
      <c r="D638" s="78"/>
      <c r="E638" s="110"/>
      <c r="F638" s="110"/>
      <c r="G638" s="77"/>
      <c r="H638" s="77"/>
      <c r="I638" s="77"/>
      <c r="J638" s="77"/>
      <c r="K638" s="77"/>
      <c r="L638" s="77"/>
      <c r="M638" s="77"/>
      <c r="N638" s="77"/>
      <c r="O638" s="77"/>
      <c r="P638" s="77"/>
      <c r="Q638" s="77"/>
      <c r="R638" s="77"/>
      <c r="S638" s="77"/>
      <c r="T638" s="77"/>
      <c r="U638" s="77"/>
      <c r="V638" s="77"/>
      <c r="W638" s="77"/>
      <c r="X638" s="77"/>
      <c r="Y638" s="77"/>
      <c r="Z638" s="77"/>
    </row>
    <row r="639" spans="1:26" ht="16.5" customHeight="1" x14ac:dyDescent="0.3">
      <c r="A639" s="77"/>
      <c r="B639" s="77"/>
      <c r="C639" s="78"/>
      <c r="D639" s="78"/>
      <c r="E639" s="110"/>
      <c r="F639" s="110"/>
      <c r="G639" s="77"/>
      <c r="H639" s="77"/>
      <c r="I639" s="77"/>
      <c r="J639" s="77"/>
      <c r="K639" s="77"/>
      <c r="L639" s="77"/>
      <c r="M639" s="77"/>
      <c r="N639" s="77"/>
      <c r="O639" s="77"/>
      <c r="P639" s="77"/>
      <c r="Q639" s="77"/>
      <c r="R639" s="77"/>
      <c r="S639" s="77"/>
      <c r="T639" s="77"/>
      <c r="U639" s="77"/>
      <c r="V639" s="77"/>
      <c r="W639" s="77"/>
      <c r="X639" s="77"/>
      <c r="Y639" s="77"/>
      <c r="Z639" s="77"/>
    </row>
    <row r="640" spans="1:26" ht="16.5" customHeight="1" x14ac:dyDescent="0.3">
      <c r="A640" s="77"/>
      <c r="B640" s="77"/>
      <c r="C640" s="78"/>
      <c r="D640" s="78"/>
      <c r="E640" s="110"/>
      <c r="F640" s="110"/>
      <c r="G640" s="77"/>
      <c r="H640" s="77"/>
      <c r="I640" s="77"/>
      <c r="J640" s="77"/>
      <c r="K640" s="77"/>
      <c r="L640" s="77"/>
      <c r="M640" s="77"/>
      <c r="N640" s="77"/>
      <c r="O640" s="77"/>
      <c r="P640" s="77"/>
      <c r="Q640" s="77"/>
      <c r="R640" s="77"/>
      <c r="S640" s="77"/>
      <c r="T640" s="77"/>
      <c r="U640" s="77"/>
      <c r="V640" s="77"/>
      <c r="W640" s="77"/>
      <c r="X640" s="77"/>
      <c r="Y640" s="77"/>
      <c r="Z640" s="77"/>
    </row>
    <row r="641" spans="1:26" ht="16.5" customHeight="1" x14ac:dyDescent="0.3">
      <c r="A641" s="77"/>
      <c r="B641" s="77"/>
      <c r="C641" s="78"/>
      <c r="D641" s="78"/>
      <c r="E641" s="110"/>
      <c r="F641" s="110"/>
      <c r="G641" s="77"/>
      <c r="H641" s="77"/>
      <c r="I641" s="77"/>
      <c r="J641" s="77"/>
      <c r="K641" s="77"/>
      <c r="L641" s="77"/>
      <c r="M641" s="77"/>
      <c r="N641" s="77"/>
      <c r="O641" s="77"/>
      <c r="P641" s="77"/>
      <c r="Q641" s="77"/>
      <c r="R641" s="77"/>
      <c r="S641" s="77"/>
      <c r="T641" s="77"/>
      <c r="U641" s="77"/>
      <c r="V641" s="77"/>
      <c r="W641" s="77"/>
      <c r="X641" s="77"/>
      <c r="Y641" s="77"/>
      <c r="Z641" s="77"/>
    </row>
    <row r="642" spans="1:26" ht="16.5" customHeight="1" x14ac:dyDescent="0.3">
      <c r="A642" s="77"/>
      <c r="B642" s="77"/>
      <c r="C642" s="78"/>
      <c r="D642" s="78"/>
      <c r="E642" s="110"/>
      <c r="F642" s="110"/>
      <c r="G642" s="77"/>
      <c r="H642" s="77"/>
      <c r="I642" s="77"/>
      <c r="J642" s="77"/>
      <c r="K642" s="77"/>
      <c r="L642" s="77"/>
      <c r="M642" s="77"/>
      <c r="N642" s="77"/>
      <c r="O642" s="77"/>
      <c r="P642" s="77"/>
      <c r="Q642" s="77"/>
      <c r="R642" s="77"/>
      <c r="S642" s="77"/>
      <c r="T642" s="77"/>
      <c r="U642" s="77"/>
      <c r="V642" s="77"/>
      <c r="W642" s="77"/>
      <c r="X642" s="77"/>
      <c r="Y642" s="77"/>
      <c r="Z642" s="77"/>
    </row>
    <row r="643" spans="1:26" ht="16.5" customHeight="1" x14ac:dyDescent="0.3">
      <c r="A643" s="77"/>
      <c r="B643" s="77"/>
      <c r="C643" s="78"/>
      <c r="D643" s="78"/>
      <c r="E643" s="110"/>
      <c r="F643" s="110"/>
      <c r="G643" s="77"/>
      <c r="H643" s="77"/>
      <c r="I643" s="77"/>
      <c r="J643" s="77"/>
      <c r="K643" s="77"/>
      <c r="L643" s="77"/>
      <c r="M643" s="77"/>
      <c r="N643" s="77"/>
      <c r="O643" s="77"/>
      <c r="P643" s="77"/>
      <c r="Q643" s="77"/>
      <c r="R643" s="77"/>
      <c r="S643" s="77"/>
      <c r="T643" s="77"/>
      <c r="U643" s="77"/>
      <c r="V643" s="77"/>
      <c r="W643" s="77"/>
      <c r="X643" s="77"/>
      <c r="Y643" s="77"/>
      <c r="Z643" s="77"/>
    </row>
    <row r="644" spans="1:26" ht="16.5" customHeight="1" x14ac:dyDescent="0.3">
      <c r="A644" s="77"/>
      <c r="B644" s="77"/>
      <c r="C644" s="78"/>
      <c r="D644" s="78"/>
      <c r="E644" s="110"/>
      <c r="F644" s="110"/>
      <c r="G644" s="77"/>
      <c r="H644" s="77"/>
      <c r="I644" s="77"/>
      <c r="J644" s="77"/>
      <c r="K644" s="77"/>
      <c r="L644" s="77"/>
      <c r="M644" s="77"/>
      <c r="N644" s="77"/>
      <c r="O644" s="77"/>
      <c r="P644" s="77"/>
      <c r="Q644" s="77"/>
      <c r="R644" s="77"/>
      <c r="S644" s="77"/>
      <c r="T644" s="77"/>
      <c r="U644" s="77"/>
      <c r="V644" s="77"/>
      <c r="W644" s="77"/>
      <c r="X644" s="77"/>
      <c r="Y644" s="77"/>
      <c r="Z644" s="77"/>
    </row>
    <row r="645" spans="1:26" ht="16.5" customHeight="1" x14ac:dyDescent="0.3">
      <c r="A645" s="77"/>
      <c r="B645" s="77"/>
      <c r="C645" s="78"/>
      <c r="D645" s="78"/>
      <c r="E645" s="110"/>
      <c r="F645" s="110"/>
      <c r="G645" s="77"/>
      <c r="H645" s="77"/>
      <c r="I645" s="77"/>
      <c r="J645" s="77"/>
      <c r="K645" s="77"/>
      <c r="L645" s="77"/>
      <c r="M645" s="77"/>
      <c r="N645" s="77"/>
      <c r="O645" s="77"/>
      <c r="P645" s="77"/>
      <c r="Q645" s="77"/>
      <c r="R645" s="77"/>
      <c r="S645" s="77"/>
      <c r="T645" s="77"/>
      <c r="U645" s="77"/>
      <c r="V645" s="77"/>
      <c r="W645" s="77"/>
      <c r="X645" s="77"/>
      <c r="Y645" s="77"/>
      <c r="Z645" s="77"/>
    </row>
    <row r="646" spans="1:26" ht="16.5" customHeight="1" x14ac:dyDescent="0.3">
      <c r="A646" s="77"/>
      <c r="B646" s="77"/>
      <c r="C646" s="78"/>
      <c r="D646" s="78"/>
      <c r="E646" s="110"/>
      <c r="F646" s="110"/>
      <c r="G646" s="77"/>
      <c r="H646" s="77"/>
      <c r="I646" s="77"/>
      <c r="J646" s="77"/>
      <c r="K646" s="77"/>
      <c r="L646" s="77"/>
      <c r="M646" s="77"/>
      <c r="N646" s="77"/>
      <c r="O646" s="77"/>
      <c r="P646" s="77"/>
      <c r="Q646" s="77"/>
      <c r="R646" s="77"/>
      <c r="S646" s="77"/>
      <c r="T646" s="77"/>
      <c r="U646" s="77"/>
      <c r="V646" s="77"/>
      <c r="W646" s="77"/>
      <c r="X646" s="77"/>
      <c r="Y646" s="77"/>
      <c r="Z646" s="77"/>
    </row>
    <row r="647" spans="1:26" ht="16.5" customHeight="1" x14ac:dyDescent="0.3">
      <c r="A647" s="77"/>
      <c r="B647" s="77"/>
      <c r="C647" s="78"/>
      <c r="D647" s="78"/>
      <c r="E647" s="110"/>
      <c r="F647" s="110"/>
      <c r="G647" s="77"/>
      <c r="H647" s="77"/>
      <c r="I647" s="77"/>
      <c r="J647" s="77"/>
      <c r="K647" s="77"/>
      <c r="L647" s="77"/>
      <c r="M647" s="77"/>
      <c r="N647" s="77"/>
      <c r="O647" s="77"/>
      <c r="P647" s="77"/>
      <c r="Q647" s="77"/>
      <c r="R647" s="77"/>
      <c r="S647" s="77"/>
      <c r="T647" s="77"/>
      <c r="U647" s="77"/>
      <c r="V647" s="77"/>
      <c r="W647" s="77"/>
      <c r="X647" s="77"/>
      <c r="Y647" s="77"/>
      <c r="Z647" s="77"/>
    </row>
    <row r="648" spans="1:26" ht="16.5" customHeight="1" x14ac:dyDescent="0.3">
      <c r="A648" s="77"/>
      <c r="B648" s="77"/>
      <c r="C648" s="78"/>
      <c r="D648" s="78"/>
      <c r="E648" s="110"/>
      <c r="F648" s="110"/>
      <c r="G648" s="77"/>
      <c r="H648" s="77"/>
      <c r="I648" s="77"/>
      <c r="J648" s="77"/>
      <c r="K648" s="77"/>
      <c r="L648" s="77"/>
      <c r="M648" s="77"/>
      <c r="N648" s="77"/>
      <c r="O648" s="77"/>
      <c r="P648" s="77"/>
      <c r="Q648" s="77"/>
      <c r="R648" s="77"/>
      <c r="S648" s="77"/>
      <c r="T648" s="77"/>
      <c r="U648" s="77"/>
      <c r="V648" s="77"/>
      <c r="W648" s="77"/>
      <c r="X648" s="77"/>
      <c r="Y648" s="77"/>
      <c r="Z648" s="77"/>
    </row>
    <row r="649" spans="1:26" ht="16.5" customHeight="1" x14ac:dyDescent="0.3">
      <c r="A649" s="77"/>
      <c r="B649" s="77"/>
      <c r="C649" s="78"/>
      <c r="D649" s="78"/>
      <c r="E649" s="110"/>
      <c r="F649" s="110"/>
      <c r="G649" s="77"/>
      <c r="H649" s="77"/>
      <c r="I649" s="77"/>
      <c r="J649" s="77"/>
      <c r="K649" s="77"/>
      <c r="L649" s="77"/>
      <c r="M649" s="77"/>
      <c r="N649" s="77"/>
      <c r="O649" s="77"/>
      <c r="P649" s="77"/>
      <c r="Q649" s="77"/>
      <c r="R649" s="77"/>
      <c r="S649" s="77"/>
      <c r="T649" s="77"/>
      <c r="U649" s="77"/>
      <c r="V649" s="77"/>
      <c r="W649" s="77"/>
      <c r="X649" s="77"/>
      <c r="Y649" s="77"/>
      <c r="Z649" s="77"/>
    </row>
    <row r="650" spans="1:26" ht="16.5" customHeight="1" x14ac:dyDescent="0.3">
      <c r="A650" s="77"/>
      <c r="B650" s="77"/>
      <c r="C650" s="78"/>
      <c r="D650" s="78"/>
      <c r="E650" s="110"/>
      <c r="F650" s="110"/>
      <c r="G650" s="77"/>
      <c r="H650" s="77"/>
      <c r="I650" s="77"/>
      <c r="J650" s="77"/>
      <c r="K650" s="77"/>
      <c r="L650" s="77"/>
      <c r="M650" s="77"/>
      <c r="N650" s="77"/>
      <c r="O650" s="77"/>
      <c r="P650" s="77"/>
      <c r="Q650" s="77"/>
      <c r="R650" s="77"/>
      <c r="S650" s="77"/>
      <c r="T650" s="77"/>
      <c r="U650" s="77"/>
      <c r="V650" s="77"/>
      <c r="W650" s="77"/>
      <c r="X650" s="77"/>
      <c r="Y650" s="77"/>
      <c r="Z650" s="77"/>
    </row>
    <row r="651" spans="1:26" ht="16.5" customHeight="1" x14ac:dyDescent="0.3">
      <c r="A651" s="77"/>
      <c r="B651" s="77"/>
      <c r="C651" s="78"/>
      <c r="D651" s="78"/>
      <c r="E651" s="110"/>
      <c r="F651" s="110"/>
      <c r="G651" s="77"/>
      <c r="H651" s="77"/>
      <c r="I651" s="77"/>
      <c r="J651" s="77"/>
      <c r="K651" s="77"/>
      <c r="L651" s="77"/>
      <c r="M651" s="77"/>
      <c r="N651" s="77"/>
      <c r="O651" s="77"/>
      <c r="P651" s="77"/>
      <c r="Q651" s="77"/>
      <c r="R651" s="77"/>
      <c r="S651" s="77"/>
      <c r="T651" s="77"/>
      <c r="U651" s="77"/>
      <c r="V651" s="77"/>
      <c r="W651" s="77"/>
      <c r="X651" s="77"/>
      <c r="Y651" s="77"/>
      <c r="Z651" s="77"/>
    </row>
    <row r="652" spans="1:26" ht="16.5" customHeight="1" x14ac:dyDescent="0.3">
      <c r="A652" s="77"/>
      <c r="B652" s="77"/>
      <c r="C652" s="78"/>
      <c r="D652" s="78"/>
      <c r="E652" s="110"/>
      <c r="F652" s="110"/>
      <c r="G652" s="77"/>
      <c r="H652" s="77"/>
      <c r="I652" s="77"/>
      <c r="J652" s="77"/>
      <c r="K652" s="77"/>
      <c r="L652" s="77"/>
      <c r="M652" s="77"/>
      <c r="N652" s="77"/>
      <c r="O652" s="77"/>
      <c r="P652" s="77"/>
      <c r="Q652" s="77"/>
      <c r="R652" s="77"/>
      <c r="S652" s="77"/>
      <c r="T652" s="77"/>
      <c r="U652" s="77"/>
      <c r="V652" s="77"/>
      <c r="W652" s="77"/>
      <c r="X652" s="77"/>
      <c r="Y652" s="77"/>
      <c r="Z652" s="77"/>
    </row>
    <row r="653" spans="1:26" ht="16.5" customHeight="1" x14ac:dyDescent="0.3">
      <c r="A653" s="77"/>
      <c r="B653" s="77"/>
      <c r="C653" s="78"/>
      <c r="D653" s="78"/>
      <c r="E653" s="110"/>
      <c r="F653" s="110"/>
      <c r="G653" s="77"/>
      <c r="H653" s="77"/>
      <c r="I653" s="77"/>
      <c r="J653" s="77"/>
      <c r="K653" s="77"/>
      <c r="L653" s="77"/>
      <c r="M653" s="77"/>
      <c r="N653" s="77"/>
      <c r="O653" s="77"/>
      <c r="P653" s="77"/>
      <c r="Q653" s="77"/>
      <c r="R653" s="77"/>
      <c r="S653" s="77"/>
      <c r="T653" s="77"/>
      <c r="U653" s="77"/>
      <c r="V653" s="77"/>
      <c r="W653" s="77"/>
      <c r="X653" s="77"/>
      <c r="Y653" s="77"/>
      <c r="Z653" s="77"/>
    </row>
    <row r="654" spans="1:26" ht="16.5" customHeight="1" x14ac:dyDescent="0.3">
      <c r="A654" s="77"/>
      <c r="B654" s="77"/>
      <c r="C654" s="78"/>
      <c r="D654" s="78"/>
      <c r="E654" s="110"/>
      <c r="F654" s="110"/>
      <c r="G654" s="77"/>
      <c r="H654" s="77"/>
      <c r="I654" s="77"/>
      <c r="J654" s="77"/>
      <c r="K654" s="77"/>
      <c r="L654" s="77"/>
      <c r="M654" s="77"/>
      <c r="N654" s="77"/>
      <c r="O654" s="77"/>
      <c r="P654" s="77"/>
      <c r="Q654" s="77"/>
      <c r="R654" s="77"/>
      <c r="S654" s="77"/>
      <c r="T654" s="77"/>
      <c r="U654" s="77"/>
      <c r="V654" s="77"/>
      <c r="W654" s="77"/>
      <c r="X654" s="77"/>
      <c r="Y654" s="77"/>
      <c r="Z654" s="77"/>
    </row>
    <row r="655" spans="1:26" ht="16.5" customHeight="1" x14ac:dyDescent="0.3">
      <c r="A655" s="77"/>
      <c r="B655" s="77"/>
      <c r="C655" s="78"/>
      <c r="D655" s="78"/>
      <c r="E655" s="110"/>
      <c r="F655" s="110"/>
      <c r="G655" s="77"/>
      <c r="H655" s="77"/>
      <c r="I655" s="77"/>
      <c r="J655" s="77"/>
      <c r="K655" s="77"/>
      <c r="L655" s="77"/>
      <c r="M655" s="77"/>
      <c r="N655" s="77"/>
      <c r="O655" s="77"/>
      <c r="P655" s="77"/>
      <c r="Q655" s="77"/>
      <c r="R655" s="77"/>
      <c r="S655" s="77"/>
      <c r="T655" s="77"/>
      <c r="U655" s="77"/>
      <c r="V655" s="77"/>
      <c r="W655" s="77"/>
      <c r="X655" s="77"/>
      <c r="Y655" s="77"/>
      <c r="Z655" s="77"/>
    </row>
    <row r="656" spans="1:26" ht="16.5" customHeight="1" x14ac:dyDescent="0.3">
      <c r="A656" s="77"/>
      <c r="B656" s="77"/>
      <c r="C656" s="78"/>
      <c r="D656" s="78"/>
      <c r="E656" s="110"/>
      <c r="F656" s="110"/>
      <c r="G656" s="77"/>
      <c r="H656" s="77"/>
      <c r="I656" s="77"/>
      <c r="J656" s="77"/>
      <c r="K656" s="77"/>
      <c r="L656" s="77"/>
      <c r="M656" s="77"/>
      <c r="N656" s="77"/>
      <c r="O656" s="77"/>
      <c r="P656" s="77"/>
      <c r="Q656" s="77"/>
      <c r="R656" s="77"/>
      <c r="S656" s="77"/>
      <c r="T656" s="77"/>
      <c r="U656" s="77"/>
      <c r="V656" s="77"/>
      <c r="W656" s="77"/>
      <c r="X656" s="77"/>
      <c r="Y656" s="77"/>
      <c r="Z656" s="77"/>
    </row>
    <row r="657" spans="1:26" ht="16.5" customHeight="1" x14ac:dyDescent="0.3">
      <c r="A657" s="77"/>
      <c r="B657" s="77"/>
      <c r="C657" s="78"/>
      <c r="D657" s="78"/>
      <c r="E657" s="110"/>
      <c r="F657" s="110"/>
      <c r="G657" s="77"/>
      <c r="H657" s="77"/>
      <c r="I657" s="77"/>
      <c r="J657" s="77"/>
      <c r="K657" s="77"/>
      <c r="L657" s="77"/>
      <c r="M657" s="77"/>
      <c r="N657" s="77"/>
      <c r="O657" s="77"/>
      <c r="P657" s="77"/>
      <c r="Q657" s="77"/>
      <c r="R657" s="77"/>
      <c r="S657" s="77"/>
      <c r="T657" s="77"/>
      <c r="U657" s="77"/>
      <c r="V657" s="77"/>
      <c r="W657" s="77"/>
      <c r="X657" s="77"/>
      <c r="Y657" s="77"/>
      <c r="Z657" s="77"/>
    </row>
    <row r="658" spans="1:26" ht="16.5" customHeight="1" x14ac:dyDescent="0.3">
      <c r="A658" s="77"/>
      <c r="B658" s="77"/>
      <c r="C658" s="78"/>
      <c r="D658" s="78"/>
      <c r="E658" s="110"/>
      <c r="F658" s="110"/>
      <c r="G658" s="77"/>
      <c r="H658" s="77"/>
      <c r="I658" s="77"/>
      <c r="J658" s="77"/>
      <c r="K658" s="77"/>
      <c r="L658" s="77"/>
      <c r="M658" s="77"/>
      <c r="N658" s="77"/>
      <c r="O658" s="77"/>
      <c r="P658" s="77"/>
      <c r="Q658" s="77"/>
      <c r="R658" s="77"/>
      <c r="S658" s="77"/>
      <c r="T658" s="77"/>
      <c r="U658" s="77"/>
      <c r="V658" s="77"/>
      <c r="W658" s="77"/>
      <c r="X658" s="77"/>
      <c r="Y658" s="77"/>
      <c r="Z658" s="77"/>
    </row>
    <row r="659" spans="1:26" ht="16.5" customHeight="1" x14ac:dyDescent="0.3">
      <c r="A659" s="77"/>
      <c r="B659" s="77"/>
      <c r="C659" s="78"/>
      <c r="D659" s="78"/>
      <c r="E659" s="110"/>
      <c r="F659" s="110"/>
      <c r="G659" s="77"/>
      <c r="H659" s="77"/>
      <c r="I659" s="77"/>
      <c r="J659" s="77"/>
      <c r="K659" s="77"/>
      <c r="L659" s="77"/>
      <c r="M659" s="77"/>
      <c r="N659" s="77"/>
      <c r="O659" s="77"/>
      <c r="P659" s="77"/>
      <c r="Q659" s="77"/>
      <c r="R659" s="77"/>
      <c r="S659" s="77"/>
      <c r="T659" s="77"/>
      <c r="U659" s="77"/>
      <c r="V659" s="77"/>
      <c r="W659" s="77"/>
      <c r="X659" s="77"/>
      <c r="Y659" s="77"/>
      <c r="Z659" s="77"/>
    </row>
    <row r="660" spans="1:26" ht="16.5" customHeight="1" x14ac:dyDescent="0.3">
      <c r="A660" s="77"/>
      <c r="B660" s="77"/>
      <c r="C660" s="78"/>
      <c r="D660" s="78"/>
      <c r="E660" s="110"/>
      <c r="F660" s="110"/>
      <c r="G660" s="77"/>
      <c r="H660" s="77"/>
      <c r="I660" s="77"/>
      <c r="J660" s="77"/>
      <c r="K660" s="77"/>
      <c r="L660" s="77"/>
      <c r="M660" s="77"/>
      <c r="N660" s="77"/>
      <c r="O660" s="77"/>
      <c r="P660" s="77"/>
      <c r="Q660" s="77"/>
      <c r="R660" s="77"/>
      <c r="S660" s="77"/>
      <c r="T660" s="77"/>
      <c r="U660" s="77"/>
      <c r="V660" s="77"/>
      <c r="W660" s="77"/>
      <c r="X660" s="77"/>
      <c r="Y660" s="77"/>
      <c r="Z660" s="77"/>
    </row>
    <row r="661" spans="1:26" ht="16.5" customHeight="1" x14ac:dyDescent="0.3">
      <c r="A661" s="77"/>
      <c r="B661" s="77"/>
      <c r="C661" s="78"/>
      <c r="D661" s="78"/>
      <c r="E661" s="110"/>
      <c r="F661" s="110"/>
      <c r="G661" s="77"/>
      <c r="H661" s="77"/>
      <c r="I661" s="77"/>
      <c r="J661" s="77"/>
      <c r="K661" s="77"/>
      <c r="L661" s="77"/>
      <c r="M661" s="77"/>
      <c r="N661" s="77"/>
      <c r="O661" s="77"/>
      <c r="P661" s="77"/>
      <c r="Q661" s="77"/>
      <c r="R661" s="77"/>
      <c r="S661" s="77"/>
      <c r="T661" s="77"/>
      <c r="U661" s="77"/>
      <c r="V661" s="77"/>
      <c r="W661" s="77"/>
      <c r="X661" s="77"/>
      <c r="Y661" s="77"/>
      <c r="Z661" s="77"/>
    </row>
    <row r="662" spans="1:26" ht="16.5" customHeight="1" x14ac:dyDescent="0.3">
      <c r="A662" s="77"/>
      <c r="B662" s="77"/>
      <c r="C662" s="78"/>
      <c r="D662" s="78"/>
      <c r="E662" s="110"/>
      <c r="F662" s="110"/>
      <c r="G662" s="77"/>
      <c r="H662" s="77"/>
      <c r="I662" s="77"/>
      <c r="J662" s="77"/>
      <c r="K662" s="77"/>
      <c r="L662" s="77"/>
      <c r="M662" s="77"/>
      <c r="N662" s="77"/>
      <c r="O662" s="77"/>
      <c r="P662" s="77"/>
      <c r="Q662" s="77"/>
      <c r="R662" s="77"/>
      <c r="S662" s="77"/>
      <c r="T662" s="77"/>
      <c r="U662" s="77"/>
      <c r="V662" s="77"/>
      <c r="W662" s="77"/>
      <c r="X662" s="77"/>
      <c r="Y662" s="77"/>
      <c r="Z662" s="77"/>
    </row>
    <row r="663" spans="1:26" ht="16.5" customHeight="1" x14ac:dyDescent="0.3">
      <c r="A663" s="77"/>
      <c r="B663" s="77"/>
      <c r="C663" s="78"/>
      <c r="D663" s="78"/>
      <c r="E663" s="110"/>
      <c r="F663" s="110"/>
      <c r="G663" s="77"/>
      <c r="H663" s="77"/>
      <c r="I663" s="77"/>
      <c r="J663" s="77"/>
      <c r="K663" s="77"/>
      <c r="L663" s="77"/>
      <c r="M663" s="77"/>
      <c r="N663" s="77"/>
      <c r="O663" s="77"/>
      <c r="P663" s="77"/>
      <c r="Q663" s="77"/>
      <c r="R663" s="77"/>
      <c r="S663" s="77"/>
      <c r="T663" s="77"/>
      <c r="U663" s="77"/>
      <c r="V663" s="77"/>
      <c r="W663" s="77"/>
      <c r="X663" s="77"/>
      <c r="Y663" s="77"/>
      <c r="Z663" s="77"/>
    </row>
    <row r="664" spans="1:26" ht="16.5" customHeight="1" x14ac:dyDescent="0.3">
      <c r="A664" s="77"/>
      <c r="B664" s="77"/>
      <c r="C664" s="78"/>
      <c r="D664" s="78"/>
      <c r="E664" s="110"/>
      <c r="F664" s="110"/>
      <c r="G664" s="77"/>
      <c r="H664" s="77"/>
      <c r="I664" s="77"/>
      <c r="J664" s="77"/>
      <c r="K664" s="77"/>
      <c r="L664" s="77"/>
      <c r="M664" s="77"/>
      <c r="N664" s="77"/>
      <c r="O664" s="77"/>
      <c r="P664" s="77"/>
      <c r="Q664" s="77"/>
      <c r="R664" s="77"/>
      <c r="S664" s="77"/>
      <c r="T664" s="77"/>
      <c r="U664" s="77"/>
      <c r="V664" s="77"/>
      <c r="W664" s="77"/>
      <c r="X664" s="77"/>
      <c r="Y664" s="77"/>
      <c r="Z664" s="77"/>
    </row>
    <row r="665" spans="1:26" ht="16.5" customHeight="1" x14ac:dyDescent="0.3">
      <c r="A665" s="77"/>
      <c r="B665" s="77"/>
      <c r="C665" s="78"/>
      <c r="D665" s="78"/>
      <c r="E665" s="110"/>
      <c r="F665" s="110"/>
      <c r="G665" s="77"/>
      <c r="H665" s="77"/>
      <c r="I665" s="77"/>
      <c r="J665" s="77"/>
      <c r="K665" s="77"/>
      <c r="L665" s="77"/>
      <c r="M665" s="77"/>
      <c r="N665" s="77"/>
      <c r="O665" s="77"/>
      <c r="P665" s="77"/>
      <c r="Q665" s="77"/>
      <c r="R665" s="77"/>
      <c r="S665" s="77"/>
      <c r="T665" s="77"/>
      <c r="U665" s="77"/>
      <c r="V665" s="77"/>
      <c r="W665" s="77"/>
      <c r="X665" s="77"/>
      <c r="Y665" s="77"/>
      <c r="Z665" s="77"/>
    </row>
    <row r="666" spans="1:26" ht="16.5" customHeight="1" x14ac:dyDescent="0.3">
      <c r="A666" s="77"/>
      <c r="B666" s="77"/>
      <c r="C666" s="78"/>
      <c r="D666" s="78"/>
      <c r="E666" s="110"/>
      <c r="F666" s="110"/>
      <c r="G666" s="77"/>
      <c r="H666" s="77"/>
      <c r="I666" s="77"/>
      <c r="J666" s="77"/>
      <c r="K666" s="77"/>
      <c r="L666" s="77"/>
      <c r="M666" s="77"/>
      <c r="N666" s="77"/>
      <c r="O666" s="77"/>
      <c r="P666" s="77"/>
      <c r="Q666" s="77"/>
      <c r="R666" s="77"/>
      <c r="S666" s="77"/>
      <c r="T666" s="77"/>
      <c r="U666" s="77"/>
      <c r="V666" s="77"/>
      <c r="W666" s="77"/>
      <c r="X666" s="77"/>
      <c r="Y666" s="77"/>
      <c r="Z666" s="77"/>
    </row>
    <row r="667" spans="1:26" ht="16.5" customHeight="1" x14ac:dyDescent="0.3">
      <c r="A667" s="77"/>
      <c r="B667" s="77"/>
      <c r="C667" s="78"/>
      <c r="D667" s="78"/>
      <c r="E667" s="110"/>
      <c r="F667" s="110"/>
      <c r="G667" s="77"/>
      <c r="H667" s="77"/>
      <c r="I667" s="77"/>
      <c r="J667" s="77"/>
      <c r="K667" s="77"/>
      <c r="L667" s="77"/>
      <c r="M667" s="77"/>
      <c r="N667" s="77"/>
      <c r="O667" s="77"/>
      <c r="P667" s="77"/>
      <c r="Q667" s="77"/>
      <c r="R667" s="77"/>
      <c r="S667" s="77"/>
      <c r="T667" s="77"/>
      <c r="U667" s="77"/>
      <c r="V667" s="77"/>
      <c r="W667" s="77"/>
      <c r="X667" s="77"/>
      <c r="Y667" s="77"/>
      <c r="Z667" s="77"/>
    </row>
    <row r="668" spans="1:26" ht="16.5" customHeight="1" x14ac:dyDescent="0.3">
      <c r="A668" s="77"/>
      <c r="B668" s="77"/>
      <c r="C668" s="78"/>
      <c r="D668" s="78"/>
      <c r="E668" s="110"/>
      <c r="F668" s="110"/>
      <c r="G668" s="77"/>
      <c r="H668" s="77"/>
      <c r="I668" s="77"/>
      <c r="J668" s="77"/>
      <c r="K668" s="77"/>
      <c r="L668" s="77"/>
      <c r="M668" s="77"/>
      <c r="N668" s="77"/>
      <c r="O668" s="77"/>
      <c r="P668" s="77"/>
      <c r="Q668" s="77"/>
      <c r="R668" s="77"/>
      <c r="S668" s="77"/>
      <c r="T668" s="77"/>
      <c r="U668" s="77"/>
      <c r="V668" s="77"/>
      <c r="W668" s="77"/>
      <c r="X668" s="77"/>
      <c r="Y668" s="77"/>
      <c r="Z668" s="77"/>
    </row>
    <row r="669" spans="1:26" ht="16.5" customHeight="1" x14ac:dyDescent="0.3">
      <c r="A669" s="77"/>
      <c r="B669" s="77"/>
      <c r="C669" s="78"/>
      <c r="D669" s="78"/>
      <c r="E669" s="110"/>
      <c r="F669" s="110"/>
      <c r="G669" s="77"/>
      <c r="H669" s="77"/>
      <c r="I669" s="77"/>
      <c r="J669" s="77"/>
      <c r="K669" s="77"/>
      <c r="L669" s="77"/>
      <c r="M669" s="77"/>
      <c r="N669" s="77"/>
      <c r="O669" s="77"/>
      <c r="P669" s="77"/>
      <c r="Q669" s="77"/>
      <c r="R669" s="77"/>
      <c r="S669" s="77"/>
      <c r="T669" s="77"/>
      <c r="U669" s="77"/>
      <c r="V669" s="77"/>
      <c r="W669" s="77"/>
      <c r="X669" s="77"/>
      <c r="Y669" s="77"/>
      <c r="Z669" s="77"/>
    </row>
    <row r="670" spans="1:26" ht="16.5" customHeight="1" x14ac:dyDescent="0.3">
      <c r="A670" s="77"/>
      <c r="B670" s="77"/>
      <c r="C670" s="78"/>
      <c r="D670" s="78"/>
      <c r="E670" s="110"/>
      <c r="F670" s="110"/>
      <c r="G670" s="77"/>
      <c r="H670" s="77"/>
      <c r="I670" s="77"/>
      <c r="J670" s="77"/>
      <c r="K670" s="77"/>
      <c r="L670" s="77"/>
      <c r="M670" s="77"/>
      <c r="N670" s="77"/>
      <c r="O670" s="77"/>
      <c r="P670" s="77"/>
      <c r="Q670" s="77"/>
      <c r="R670" s="77"/>
      <c r="S670" s="77"/>
      <c r="T670" s="77"/>
      <c r="U670" s="77"/>
      <c r="V670" s="77"/>
      <c r="W670" s="77"/>
      <c r="X670" s="77"/>
      <c r="Y670" s="77"/>
      <c r="Z670" s="77"/>
    </row>
    <row r="671" spans="1:26" ht="16.5" customHeight="1" x14ac:dyDescent="0.3">
      <c r="A671" s="77"/>
      <c r="B671" s="77"/>
      <c r="C671" s="78"/>
      <c r="D671" s="78"/>
      <c r="E671" s="110"/>
      <c r="F671" s="110"/>
      <c r="G671" s="77"/>
      <c r="H671" s="77"/>
      <c r="I671" s="77"/>
      <c r="J671" s="77"/>
      <c r="K671" s="77"/>
      <c r="L671" s="77"/>
      <c r="M671" s="77"/>
      <c r="N671" s="77"/>
      <c r="O671" s="77"/>
      <c r="P671" s="77"/>
      <c r="Q671" s="77"/>
      <c r="R671" s="77"/>
      <c r="S671" s="77"/>
      <c r="T671" s="77"/>
      <c r="U671" s="77"/>
      <c r="V671" s="77"/>
      <c r="W671" s="77"/>
      <c r="X671" s="77"/>
      <c r="Y671" s="77"/>
      <c r="Z671" s="77"/>
    </row>
    <row r="672" spans="1:26" ht="16.5" customHeight="1" x14ac:dyDescent="0.3">
      <c r="A672" s="77"/>
      <c r="B672" s="77"/>
      <c r="C672" s="78"/>
      <c r="D672" s="78"/>
      <c r="E672" s="110"/>
      <c r="F672" s="110"/>
      <c r="G672" s="77"/>
      <c r="H672" s="77"/>
      <c r="I672" s="77"/>
      <c r="J672" s="77"/>
      <c r="K672" s="77"/>
      <c r="L672" s="77"/>
      <c r="M672" s="77"/>
      <c r="N672" s="77"/>
      <c r="O672" s="77"/>
      <c r="P672" s="77"/>
      <c r="Q672" s="77"/>
      <c r="R672" s="77"/>
      <c r="S672" s="77"/>
      <c r="T672" s="77"/>
      <c r="U672" s="77"/>
      <c r="V672" s="77"/>
      <c r="W672" s="77"/>
      <c r="X672" s="77"/>
      <c r="Y672" s="77"/>
      <c r="Z672" s="77"/>
    </row>
    <row r="673" spans="1:26" ht="16.5" customHeight="1" x14ac:dyDescent="0.3">
      <c r="A673" s="77"/>
      <c r="B673" s="77"/>
      <c r="C673" s="78"/>
      <c r="D673" s="78"/>
      <c r="E673" s="110"/>
      <c r="F673" s="110"/>
      <c r="G673" s="77"/>
      <c r="H673" s="77"/>
      <c r="I673" s="77"/>
      <c r="J673" s="77"/>
      <c r="K673" s="77"/>
      <c r="L673" s="77"/>
      <c r="M673" s="77"/>
      <c r="N673" s="77"/>
      <c r="O673" s="77"/>
      <c r="P673" s="77"/>
      <c r="Q673" s="77"/>
      <c r="R673" s="77"/>
      <c r="S673" s="77"/>
      <c r="T673" s="77"/>
      <c r="U673" s="77"/>
      <c r="V673" s="77"/>
      <c r="W673" s="77"/>
      <c r="X673" s="77"/>
      <c r="Y673" s="77"/>
      <c r="Z673" s="77"/>
    </row>
    <row r="674" spans="1:26" ht="16.5" customHeight="1" x14ac:dyDescent="0.3">
      <c r="A674" s="77"/>
      <c r="B674" s="77"/>
      <c r="C674" s="78"/>
      <c r="D674" s="78"/>
      <c r="E674" s="110"/>
      <c r="F674" s="110"/>
      <c r="G674" s="77"/>
      <c r="H674" s="77"/>
      <c r="I674" s="77"/>
      <c r="J674" s="77"/>
      <c r="K674" s="77"/>
      <c r="L674" s="77"/>
      <c r="M674" s="77"/>
      <c r="N674" s="77"/>
      <c r="O674" s="77"/>
      <c r="P674" s="77"/>
      <c r="Q674" s="77"/>
      <c r="R674" s="77"/>
      <c r="S674" s="77"/>
      <c r="T674" s="77"/>
      <c r="U674" s="77"/>
      <c r="V674" s="77"/>
      <c r="W674" s="77"/>
      <c r="X674" s="77"/>
      <c r="Y674" s="77"/>
      <c r="Z674" s="77"/>
    </row>
    <row r="675" spans="1:26" ht="16.5" customHeight="1" x14ac:dyDescent="0.3">
      <c r="A675" s="77"/>
      <c r="B675" s="77"/>
      <c r="C675" s="78"/>
      <c r="D675" s="78"/>
      <c r="E675" s="110"/>
      <c r="F675" s="110"/>
      <c r="G675" s="77"/>
      <c r="H675" s="77"/>
      <c r="I675" s="77"/>
      <c r="J675" s="77"/>
      <c r="K675" s="77"/>
      <c r="L675" s="77"/>
      <c r="M675" s="77"/>
      <c r="N675" s="77"/>
      <c r="O675" s="77"/>
      <c r="P675" s="77"/>
      <c r="Q675" s="77"/>
      <c r="R675" s="77"/>
      <c r="S675" s="77"/>
      <c r="T675" s="77"/>
      <c r="U675" s="77"/>
      <c r="V675" s="77"/>
      <c r="W675" s="77"/>
      <c r="X675" s="77"/>
      <c r="Y675" s="77"/>
      <c r="Z675" s="77"/>
    </row>
    <row r="676" spans="1:26" ht="16.5" customHeight="1" x14ac:dyDescent="0.3">
      <c r="A676" s="77"/>
      <c r="B676" s="77"/>
      <c r="C676" s="78"/>
      <c r="D676" s="78"/>
      <c r="E676" s="110"/>
      <c r="F676" s="110"/>
      <c r="G676" s="77"/>
      <c r="H676" s="77"/>
      <c r="I676" s="77"/>
      <c r="J676" s="77"/>
      <c r="K676" s="77"/>
      <c r="L676" s="77"/>
      <c r="M676" s="77"/>
      <c r="N676" s="77"/>
      <c r="O676" s="77"/>
      <c r="P676" s="77"/>
      <c r="Q676" s="77"/>
      <c r="R676" s="77"/>
      <c r="S676" s="77"/>
      <c r="T676" s="77"/>
      <c r="U676" s="77"/>
      <c r="V676" s="77"/>
      <c r="W676" s="77"/>
      <c r="X676" s="77"/>
      <c r="Y676" s="77"/>
      <c r="Z676" s="77"/>
    </row>
    <row r="677" spans="1:26" ht="16.5" customHeight="1" x14ac:dyDescent="0.3">
      <c r="A677" s="77"/>
      <c r="B677" s="77"/>
      <c r="C677" s="78"/>
      <c r="D677" s="78"/>
      <c r="E677" s="110"/>
      <c r="F677" s="110"/>
      <c r="G677" s="77"/>
      <c r="H677" s="77"/>
      <c r="I677" s="77"/>
      <c r="J677" s="77"/>
      <c r="K677" s="77"/>
      <c r="L677" s="77"/>
      <c r="M677" s="77"/>
      <c r="N677" s="77"/>
      <c r="O677" s="77"/>
      <c r="P677" s="77"/>
      <c r="Q677" s="77"/>
      <c r="R677" s="77"/>
      <c r="S677" s="77"/>
      <c r="T677" s="77"/>
      <c r="U677" s="77"/>
      <c r="V677" s="77"/>
      <c r="W677" s="77"/>
      <c r="X677" s="77"/>
      <c r="Y677" s="77"/>
      <c r="Z677" s="77"/>
    </row>
    <row r="678" spans="1:26" ht="16.5" customHeight="1" x14ac:dyDescent="0.3">
      <c r="A678" s="77"/>
      <c r="B678" s="77"/>
      <c r="C678" s="78"/>
      <c r="D678" s="78"/>
      <c r="E678" s="110"/>
      <c r="F678" s="110"/>
      <c r="G678" s="77"/>
      <c r="H678" s="77"/>
      <c r="I678" s="77"/>
      <c r="J678" s="77"/>
      <c r="K678" s="77"/>
      <c r="L678" s="77"/>
      <c r="M678" s="77"/>
      <c r="N678" s="77"/>
      <c r="O678" s="77"/>
      <c r="P678" s="77"/>
      <c r="Q678" s="77"/>
      <c r="R678" s="77"/>
      <c r="S678" s="77"/>
      <c r="T678" s="77"/>
      <c r="U678" s="77"/>
      <c r="V678" s="77"/>
      <c r="W678" s="77"/>
      <c r="X678" s="77"/>
      <c r="Y678" s="77"/>
      <c r="Z678" s="77"/>
    </row>
    <row r="679" spans="1:26" ht="16.5" customHeight="1" x14ac:dyDescent="0.3">
      <c r="A679" s="77"/>
      <c r="B679" s="77"/>
      <c r="C679" s="78"/>
      <c r="D679" s="78"/>
      <c r="E679" s="110"/>
      <c r="F679" s="110"/>
      <c r="G679" s="77"/>
      <c r="H679" s="77"/>
      <c r="I679" s="77"/>
      <c r="J679" s="77"/>
      <c r="K679" s="77"/>
      <c r="L679" s="77"/>
      <c r="M679" s="77"/>
      <c r="N679" s="77"/>
      <c r="O679" s="77"/>
      <c r="P679" s="77"/>
      <c r="Q679" s="77"/>
      <c r="R679" s="77"/>
      <c r="S679" s="77"/>
      <c r="T679" s="77"/>
      <c r="U679" s="77"/>
      <c r="V679" s="77"/>
      <c r="W679" s="77"/>
      <c r="X679" s="77"/>
      <c r="Y679" s="77"/>
      <c r="Z679" s="77"/>
    </row>
    <row r="680" spans="1:26" ht="16.5" customHeight="1" x14ac:dyDescent="0.3">
      <c r="A680" s="77"/>
      <c r="B680" s="77"/>
      <c r="C680" s="78"/>
      <c r="D680" s="78"/>
      <c r="E680" s="110"/>
      <c r="F680" s="110"/>
      <c r="G680" s="77"/>
      <c r="H680" s="77"/>
      <c r="I680" s="77"/>
      <c r="J680" s="77"/>
      <c r="K680" s="77"/>
      <c r="L680" s="77"/>
      <c r="M680" s="77"/>
      <c r="N680" s="77"/>
      <c r="O680" s="77"/>
      <c r="P680" s="77"/>
      <c r="Q680" s="77"/>
      <c r="R680" s="77"/>
      <c r="S680" s="77"/>
      <c r="T680" s="77"/>
      <c r="U680" s="77"/>
      <c r="V680" s="77"/>
      <c r="W680" s="77"/>
      <c r="X680" s="77"/>
      <c r="Y680" s="77"/>
      <c r="Z680" s="77"/>
    </row>
    <row r="681" spans="1:26" ht="16.5" customHeight="1" x14ac:dyDescent="0.3">
      <c r="A681" s="77"/>
      <c r="B681" s="77"/>
      <c r="C681" s="78"/>
      <c r="D681" s="78"/>
      <c r="E681" s="110"/>
      <c r="F681" s="110"/>
      <c r="G681" s="77"/>
      <c r="H681" s="77"/>
      <c r="I681" s="77"/>
      <c r="J681" s="77"/>
      <c r="K681" s="77"/>
      <c r="L681" s="77"/>
      <c r="M681" s="77"/>
      <c r="N681" s="77"/>
      <c r="O681" s="77"/>
      <c r="P681" s="77"/>
      <c r="Q681" s="77"/>
      <c r="R681" s="77"/>
      <c r="S681" s="77"/>
      <c r="T681" s="77"/>
      <c r="U681" s="77"/>
      <c r="V681" s="77"/>
      <c r="W681" s="77"/>
      <c r="X681" s="77"/>
      <c r="Y681" s="77"/>
      <c r="Z681" s="77"/>
    </row>
    <row r="682" spans="1:26" ht="16.5" customHeight="1" x14ac:dyDescent="0.3">
      <c r="A682" s="77"/>
      <c r="B682" s="77"/>
      <c r="C682" s="78"/>
      <c r="D682" s="78"/>
      <c r="E682" s="110"/>
      <c r="F682" s="110"/>
      <c r="G682" s="77"/>
      <c r="H682" s="77"/>
      <c r="I682" s="77"/>
      <c r="J682" s="77"/>
      <c r="K682" s="77"/>
      <c r="L682" s="77"/>
      <c r="M682" s="77"/>
      <c r="N682" s="77"/>
      <c r="O682" s="77"/>
      <c r="P682" s="77"/>
      <c r="Q682" s="77"/>
      <c r="R682" s="77"/>
      <c r="S682" s="77"/>
      <c r="T682" s="77"/>
      <c r="U682" s="77"/>
      <c r="V682" s="77"/>
      <c r="W682" s="77"/>
      <c r="X682" s="77"/>
      <c r="Y682" s="77"/>
      <c r="Z682" s="77"/>
    </row>
    <row r="683" spans="1:26" ht="16.5" customHeight="1" x14ac:dyDescent="0.3">
      <c r="A683" s="77"/>
      <c r="B683" s="77"/>
      <c r="C683" s="78"/>
      <c r="D683" s="78"/>
      <c r="E683" s="110"/>
      <c r="F683" s="110"/>
      <c r="G683" s="77"/>
      <c r="H683" s="77"/>
      <c r="I683" s="77"/>
      <c r="J683" s="77"/>
      <c r="K683" s="77"/>
      <c r="L683" s="77"/>
      <c r="M683" s="77"/>
      <c r="N683" s="77"/>
      <c r="O683" s="77"/>
      <c r="P683" s="77"/>
      <c r="Q683" s="77"/>
      <c r="R683" s="77"/>
      <c r="S683" s="77"/>
      <c r="T683" s="77"/>
      <c r="U683" s="77"/>
      <c r="V683" s="77"/>
      <c r="W683" s="77"/>
      <c r="X683" s="77"/>
      <c r="Y683" s="77"/>
      <c r="Z683" s="77"/>
    </row>
    <row r="684" spans="1:26" ht="16.5" customHeight="1" x14ac:dyDescent="0.3">
      <c r="A684" s="77"/>
      <c r="B684" s="77"/>
      <c r="C684" s="78"/>
      <c r="D684" s="78"/>
      <c r="E684" s="110"/>
      <c r="F684" s="110"/>
      <c r="G684" s="77"/>
      <c r="H684" s="77"/>
      <c r="I684" s="77"/>
      <c r="J684" s="77"/>
      <c r="K684" s="77"/>
      <c r="L684" s="77"/>
      <c r="M684" s="77"/>
      <c r="N684" s="77"/>
      <c r="O684" s="77"/>
      <c r="P684" s="77"/>
      <c r="Q684" s="77"/>
      <c r="R684" s="77"/>
      <c r="S684" s="77"/>
      <c r="T684" s="77"/>
      <c r="U684" s="77"/>
      <c r="V684" s="77"/>
      <c r="W684" s="77"/>
      <c r="X684" s="77"/>
      <c r="Y684" s="77"/>
      <c r="Z684" s="77"/>
    </row>
    <row r="685" spans="1:26" ht="16.5" customHeight="1" x14ac:dyDescent="0.3">
      <c r="A685" s="77"/>
      <c r="B685" s="77"/>
      <c r="C685" s="78"/>
      <c r="D685" s="78"/>
      <c r="E685" s="110"/>
      <c r="F685" s="110"/>
      <c r="G685" s="77"/>
      <c r="H685" s="77"/>
      <c r="I685" s="77"/>
      <c r="J685" s="77"/>
      <c r="K685" s="77"/>
      <c r="L685" s="77"/>
      <c r="M685" s="77"/>
      <c r="N685" s="77"/>
      <c r="O685" s="77"/>
      <c r="P685" s="77"/>
      <c r="Q685" s="77"/>
      <c r="R685" s="77"/>
      <c r="S685" s="77"/>
      <c r="T685" s="77"/>
      <c r="U685" s="77"/>
      <c r="V685" s="77"/>
      <c r="W685" s="77"/>
      <c r="X685" s="77"/>
      <c r="Y685" s="77"/>
      <c r="Z685" s="77"/>
    </row>
    <row r="686" spans="1:26" ht="16.5" customHeight="1" x14ac:dyDescent="0.3">
      <c r="A686" s="77"/>
      <c r="B686" s="77"/>
      <c r="C686" s="78"/>
      <c r="D686" s="78"/>
      <c r="E686" s="110"/>
      <c r="F686" s="110"/>
      <c r="G686" s="77"/>
      <c r="H686" s="77"/>
      <c r="I686" s="77"/>
      <c r="J686" s="77"/>
      <c r="K686" s="77"/>
      <c r="L686" s="77"/>
      <c r="M686" s="77"/>
      <c r="N686" s="77"/>
      <c r="O686" s="77"/>
      <c r="P686" s="77"/>
      <c r="Q686" s="77"/>
      <c r="R686" s="77"/>
      <c r="S686" s="77"/>
      <c r="T686" s="77"/>
      <c r="U686" s="77"/>
      <c r="V686" s="77"/>
      <c r="W686" s="77"/>
      <c r="X686" s="77"/>
      <c r="Y686" s="77"/>
      <c r="Z686" s="77"/>
    </row>
    <row r="687" spans="1:26" ht="16.5" customHeight="1" x14ac:dyDescent="0.3">
      <c r="A687" s="77"/>
      <c r="B687" s="77"/>
      <c r="C687" s="78"/>
      <c r="D687" s="78"/>
      <c r="E687" s="110"/>
      <c r="F687" s="110"/>
      <c r="G687" s="77"/>
      <c r="H687" s="77"/>
      <c r="I687" s="77"/>
      <c r="J687" s="77"/>
      <c r="K687" s="77"/>
      <c r="L687" s="77"/>
      <c r="M687" s="77"/>
      <c r="N687" s="77"/>
      <c r="O687" s="77"/>
      <c r="P687" s="77"/>
      <c r="Q687" s="77"/>
      <c r="R687" s="77"/>
      <c r="S687" s="77"/>
      <c r="T687" s="77"/>
      <c r="U687" s="77"/>
      <c r="V687" s="77"/>
      <c r="W687" s="77"/>
      <c r="X687" s="77"/>
      <c r="Y687" s="77"/>
      <c r="Z687" s="77"/>
    </row>
    <row r="688" spans="1:26" ht="16.5" customHeight="1" x14ac:dyDescent="0.3">
      <c r="A688" s="77"/>
      <c r="B688" s="77"/>
      <c r="C688" s="78"/>
      <c r="D688" s="78"/>
      <c r="E688" s="110"/>
      <c r="F688" s="110"/>
      <c r="G688" s="77"/>
      <c r="H688" s="77"/>
      <c r="I688" s="77"/>
      <c r="J688" s="77"/>
      <c r="K688" s="77"/>
      <c r="L688" s="77"/>
      <c r="M688" s="77"/>
      <c r="N688" s="77"/>
      <c r="O688" s="77"/>
      <c r="P688" s="77"/>
      <c r="Q688" s="77"/>
      <c r="R688" s="77"/>
      <c r="S688" s="77"/>
      <c r="T688" s="77"/>
      <c r="U688" s="77"/>
      <c r="V688" s="77"/>
      <c r="W688" s="77"/>
      <c r="X688" s="77"/>
      <c r="Y688" s="77"/>
      <c r="Z688" s="77"/>
    </row>
    <row r="689" spans="1:26" ht="16.5" customHeight="1" x14ac:dyDescent="0.3">
      <c r="A689" s="77"/>
      <c r="B689" s="77"/>
      <c r="C689" s="78"/>
      <c r="D689" s="78"/>
      <c r="E689" s="110"/>
      <c r="F689" s="110"/>
      <c r="G689" s="77"/>
      <c r="H689" s="77"/>
      <c r="I689" s="77"/>
      <c r="J689" s="77"/>
      <c r="K689" s="77"/>
      <c r="L689" s="77"/>
      <c r="M689" s="77"/>
      <c r="N689" s="77"/>
      <c r="O689" s="77"/>
      <c r="P689" s="77"/>
      <c r="Q689" s="77"/>
      <c r="R689" s="77"/>
      <c r="S689" s="77"/>
      <c r="T689" s="77"/>
      <c r="U689" s="77"/>
      <c r="V689" s="77"/>
      <c r="W689" s="77"/>
      <c r="X689" s="77"/>
      <c r="Y689" s="77"/>
      <c r="Z689" s="77"/>
    </row>
    <row r="690" spans="1:26" ht="16.5" customHeight="1" x14ac:dyDescent="0.3">
      <c r="A690" s="77"/>
      <c r="B690" s="77"/>
      <c r="C690" s="78"/>
      <c r="D690" s="78"/>
      <c r="E690" s="110"/>
      <c r="F690" s="110"/>
      <c r="G690" s="77"/>
      <c r="H690" s="77"/>
      <c r="I690" s="77"/>
      <c r="J690" s="77"/>
      <c r="K690" s="77"/>
      <c r="L690" s="77"/>
      <c r="M690" s="77"/>
      <c r="N690" s="77"/>
      <c r="O690" s="77"/>
      <c r="P690" s="77"/>
      <c r="Q690" s="77"/>
      <c r="R690" s="77"/>
      <c r="S690" s="77"/>
      <c r="T690" s="77"/>
      <c r="U690" s="77"/>
      <c r="V690" s="77"/>
      <c r="W690" s="77"/>
      <c r="X690" s="77"/>
      <c r="Y690" s="77"/>
      <c r="Z690" s="77"/>
    </row>
    <row r="691" spans="1:26" ht="16.5" customHeight="1" x14ac:dyDescent="0.3">
      <c r="A691" s="77"/>
      <c r="B691" s="77"/>
      <c r="C691" s="78"/>
      <c r="D691" s="78"/>
      <c r="E691" s="110"/>
      <c r="F691" s="110"/>
      <c r="G691" s="77"/>
      <c r="H691" s="77"/>
      <c r="I691" s="77"/>
      <c r="J691" s="77"/>
      <c r="K691" s="77"/>
      <c r="L691" s="77"/>
      <c r="M691" s="77"/>
      <c r="N691" s="77"/>
      <c r="O691" s="77"/>
      <c r="P691" s="77"/>
      <c r="Q691" s="77"/>
      <c r="R691" s="77"/>
      <c r="S691" s="77"/>
      <c r="T691" s="77"/>
      <c r="U691" s="77"/>
      <c r="V691" s="77"/>
      <c r="W691" s="77"/>
      <c r="X691" s="77"/>
      <c r="Y691" s="77"/>
      <c r="Z691" s="77"/>
    </row>
    <row r="692" spans="1:26" ht="16.5" customHeight="1" x14ac:dyDescent="0.3">
      <c r="A692" s="77"/>
      <c r="B692" s="77"/>
      <c r="C692" s="78"/>
      <c r="D692" s="78"/>
      <c r="E692" s="110"/>
      <c r="F692" s="110"/>
      <c r="G692" s="77"/>
      <c r="H692" s="77"/>
      <c r="I692" s="77"/>
      <c r="J692" s="77"/>
      <c r="K692" s="77"/>
      <c r="L692" s="77"/>
      <c r="M692" s="77"/>
      <c r="N692" s="77"/>
      <c r="O692" s="77"/>
      <c r="P692" s="77"/>
      <c r="Q692" s="77"/>
      <c r="R692" s="77"/>
      <c r="S692" s="77"/>
      <c r="T692" s="77"/>
      <c r="U692" s="77"/>
      <c r="V692" s="77"/>
      <c r="W692" s="77"/>
      <c r="X692" s="77"/>
      <c r="Y692" s="77"/>
      <c r="Z692" s="77"/>
    </row>
    <row r="693" spans="1:26" ht="16.5" customHeight="1" x14ac:dyDescent="0.3">
      <c r="A693" s="77"/>
      <c r="B693" s="77"/>
      <c r="C693" s="78"/>
      <c r="D693" s="78"/>
      <c r="E693" s="110"/>
      <c r="F693" s="110"/>
      <c r="G693" s="77"/>
      <c r="H693" s="77"/>
      <c r="I693" s="77"/>
      <c r="J693" s="77"/>
      <c r="K693" s="77"/>
      <c r="L693" s="77"/>
      <c r="M693" s="77"/>
      <c r="N693" s="77"/>
      <c r="O693" s="77"/>
      <c r="P693" s="77"/>
      <c r="Q693" s="77"/>
      <c r="R693" s="77"/>
      <c r="S693" s="77"/>
      <c r="T693" s="77"/>
      <c r="U693" s="77"/>
      <c r="V693" s="77"/>
      <c r="W693" s="77"/>
      <c r="X693" s="77"/>
      <c r="Y693" s="77"/>
      <c r="Z693" s="77"/>
    </row>
    <row r="694" spans="1:26" ht="16.5" customHeight="1" x14ac:dyDescent="0.3">
      <c r="A694" s="77"/>
      <c r="B694" s="77"/>
      <c r="C694" s="78"/>
      <c r="D694" s="78"/>
      <c r="E694" s="110"/>
      <c r="F694" s="110"/>
      <c r="G694" s="77"/>
      <c r="H694" s="77"/>
      <c r="I694" s="77"/>
      <c r="J694" s="77"/>
      <c r="K694" s="77"/>
      <c r="L694" s="77"/>
      <c r="M694" s="77"/>
      <c r="N694" s="77"/>
      <c r="O694" s="77"/>
      <c r="P694" s="77"/>
      <c r="Q694" s="77"/>
      <c r="R694" s="77"/>
      <c r="S694" s="77"/>
      <c r="T694" s="77"/>
      <c r="U694" s="77"/>
      <c r="V694" s="77"/>
      <c r="W694" s="77"/>
      <c r="X694" s="77"/>
      <c r="Y694" s="77"/>
      <c r="Z694" s="77"/>
    </row>
    <row r="695" spans="1:26" ht="16.5" customHeight="1" x14ac:dyDescent="0.3">
      <c r="A695" s="77"/>
      <c r="B695" s="77"/>
      <c r="C695" s="78"/>
      <c r="D695" s="78"/>
      <c r="E695" s="110"/>
      <c r="F695" s="110"/>
      <c r="G695" s="77"/>
      <c r="H695" s="77"/>
      <c r="I695" s="77"/>
      <c r="J695" s="77"/>
      <c r="K695" s="77"/>
      <c r="L695" s="77"/>
      <c r="M695" s="77"/>
      <c r="N695" s="77"/>
      <c r="O695" s="77"/>
      <c r="P695" s="77"/>
      <c r="Q695" s="77"/>
      <c r="R695" s="77"/>
      <c r="S695" s="77"/>
      <c r="T695" s="77"/>
      <c r="U695" s="77"/>
      <c r="V695" s="77"/>
      <c r="W695" s="77"/>
      <c r="X695" s="77"/>
      <c r="Y695" s="77"/>
      <c r="Z695" s="77"/>
    </row>
    <row r="696" spans="1:26" ht="16.5" customHeight="1" x14ac:dyDescent="0.3">
      <c r="A696" s="77"/>
      <c r="B696" s="77"/>
      <c r="C696" s="78"/>
      <c r="D696" s="78"/>
      <c r="E696" s="110"/>
      <c r="F696" s="110"/>
      <c r="G696" s="77"/>
      <c r="H696" s="77"/>
      <c r="I696" s="77"/>
      <c r="J696" s="77"/>
      <c r="K696" s="77"/>
      <c r="L696" s="77"/>
      <c r="M696" s="77"/>
      <c r="N696" s="77"/>
      <c r="O696" s="77"/>
      <c r="P696" s="77"/>
      <c r="Q696" s="77"/>
      <c r="R696" s="77"/>
      <c r="S696" s="77"/>
      <c r="T696" s="77"/>
      <c r="U696" s="77"/>
      <c r="V696" s="77"/>
      <c r="W696" s="77"/>
      <c r="X696" s="77"/>
      <c r="Y696" s="77"/>
      <c r="Z696" s="77"/>
    </row>
    <row r="697" spans="1:26" ht="16.5" customHeight="1" x14ac:dyDescent="0.3">
      <c r="A697" s="77"/>
      <c r="B697" s="77"/>
      <c r="C697" s="78"/>
      <c r="D697" s="78"/>
      <c r="E697" s="110"/>
      <c r="F697" s="110"/>
      <c r="G697" s="77"/>
      <c r="H697" s="77"/>
      <c r="I697" s="77"/>
      <c r="J697" s="77"/>
      <c r="K697" s="77"/>
      <c r="L697" s="77"/>
      <c r="M697" s="77"/>
      <c r="N697" s="77"/>
      <c r="O697" s="77"/>
      <c r="P697" s="77"/>
      <c r="Q697" s="77"/>
      <c r="R697" s="77"/>
      <c r="S697" s="77"/>
      <c r="T697" s="77"/>
      <c r="U697" s="77"/>
      <c r="V697" s="77"/>
      <c r="W697" s="77"/>
      <c r="X697" s="77"/>
      <c r="Y697" s="77"/>
      <c r="Z697" s="77"/>
    </row>
    <row r="698" spans="1:26" ht="16.5" customHeight="1" x14ac:dyDescent="0.3">
      <c r="A698" s="77"/>
      <c r="B698" s="77"/>
      <c r="C698" s="78"/>
      <c r="D698" s="78"/>
      <c r="E698" s="110"/>
      <c r="F698" s="110"/>
      <c r="G698" s="77"/>
      <c r="H698" s="77"/>
      <c r="I698" s="77"/>
      <c r="J698" s="77"/>
      <c r="K698" s="77"/>
      <c r="L698" s="77"/>
      <c r="M698" s="77"/>
      <c r="N698" s="77"/>
      <c r="O698" s="77"/>
      <c r="P698" s="77"/>
      <c r="Q698" s="77"/>
      <c r="R698" s="77"/>
      <c r="S698" s="77"/>
      <c r="T698" s="77"/>
      <c r="U698" s="77"/>
      <c r="V698" s="77"/>
      <c r="W698" s="77"/>
      <c r="X698" s="77"/>
      <c r="Y698" s="77"/>
      <c r="Z698" s="77"/>
    </row>
    <row r="699" spans="1:26" ht="16.5" customHeight="1" x14ac:dyDescent="0.3">
      <c r="A699" s="77"/>
      <c r="B699" s="77"/>
      <c r="C699" s="78"/>
      <c r="D699" s="78"/>
      <c r="E699" s="110"/>
      <c r="F699" s="110"/>
      <c r="G699" s="77"/>
      <c r="H699" s="77"/>
      <c r="I699" s="77"/>
      <c r="J699" s="77"/>
      <c r="K699" s="77"/>
      <c r="L699" s="77"/>
      <c r="M699" s="77"/>
      <c r="N699" s="77"/>
      <c r="O699" s="77"/>
      <c r="P699" s="77"/>
      <c r="Q699" s="77"/>
      <c r="R699" s="77"/>
      <c r="S699" s="77"/>
      <c r="T699" s="77"/>
      <c r="U699" s="77"/>
      <c r="V699" s="77"/>
      <c r="W699" s="77"/>
      <c r="X699" s="77"/>
      <c r="Y699" s="77"/>
      <c r="Z699" s="77"/>
    </row>
    <row r="700" spans="1:26" ht="16.5" customHeight="1" x14ac:dyDescent="0.3">
      <c r="A700" s="77"/>
      <c r="B700" s="77"/>
      <c r="C700" s="78"/>
      <c r="D700" s="78"/>
      <c r="E700" s="110"/>
      <c r="F700" s="110"/>
      <c r="G700" s="77"/>
      <c r="H700" s="77"/>
      <c r="I700" s="77"/>
      <c r="J700" s="77"/>
      <c r="K700" s="77"/>
      <c r="L700" s="77"/>
      <c r="M700" s="77"/>
      <c r="N700" s="77"/>
      <c r="O700" s="77"/>
      <c r="P700" s="77"/>
      <c r="Q700" s="77"/>
      <c r="R700" s="77"/>
      <c r="S700" s="77"/>
      <c r="T700" s="77"/>
      <c r="U700" s="77"/>
      <c r="V700" s="77"/>
      <c r="W700" s="77"/>
      <c r="X700" s="77"/>
      <c r="Y700" s="77"/>
      <c r="Z700" s="77"/>
    </row>
    <row r="701" spans="1:26" ht="16.5" customHeight="1" x14ac:dyDescent="0.3">
      <c r="A701" s="77"/>
      <c r="B701" s="77"/>
      <c r="C701" s="78"/>
      <c r="D701" s="78"/>
      <c r="E701" s="110"/>
      <c r="F701" s="110"/>
      <c r="G701" s="77"/>
      <c r="H701" s="77"/>
      <c r="I701" s="77"/>
      <c r="J701" s="77"/>
      <c r="K701" s="77"/>
      <c r="L701" s="77"/>
      <c r="M701" s="77"/>
      <c r="N701" s="77"/>
      <c r="O701" s="77"/>
      <c r="P701" s="77"/>
      <c r="Q701" s="77"/>
      <c r="R701" s="77"/>
      <c r="S701" s="77"/>
      <c r="T701" s="77"/>
      <c r="U701" s="77"/>
      <c r="V701" s="77"/>
      <c r="W701" s="77"/>
      <c r="X701" s="77"/>
      <c r="Y701" s="77"/>
      <c r="Z701" s="77"/>
    </row>
    <row r="702" spans="1:26" ht="16.5" customHeight="1" x14ac:dyDescent="0.3">
      <c r="A702" s="77"/>
      <c r="B702" s="77"/>
      <c r="C702" s="78"/>
      <c r="D702" s="78"/>
      <c r="E702" s="110"/>
      <c r="F702" s="110"/>
      <c r="G702" s="77"/>
      <c r="H702" s="77"/>
      <c r="I702" s="77"/>
      <c r="J702" s="77"/>
      <c r="K702" s="77"/>
      <c r="L702" s="77"/>
      <c r="M702" s="77"/>
      <c r="N702" s="77"/>
      <c r="O702" s="77"/>
      <c r="P702" s="77"/>
      <c r="Q702" s="77"/>
      <c r="R702" s="77"/>
      <c r="S702" s="77"/>
      <c r="T702" s="77"/>
      <c r="U702" s="77"/>
      <c r="V702" s="77"/>
      <c r="W702" s="77"/>
      <c r="X702" s="77"/>
      <c r="Y702" s="77"/>
      <c r="Z702" s="77"/>
    </row>
    <row r="703" spans="1:26" ht="16.5" customHeight="1" x14ac:dyDescent="0.3">
      <c r="A703" s="77"/>
      <c r="B703" s="77"/>
      <c r="C703" s="78"/>
      <c r="D703" s="78"/>
      <c r="E703" s="110"/>
      <c r="F703" s="110"/>
      <c r="G703" s="77"/>
      <c r="H703" s="77"/>
      <c r="I703" s="77"/>
      <c r="J703" s="77"/>
      <c r="K703" s="77"/>
      <c r="L703" s="77"/>
      <c r="M703" s="77"/>
      <c r="N703" s="77"/>
      <c r="O703" s="77"/>
      <c r="P703" s="77"/>
      <c r="Q703" s="77"/>
      <c r="R703" s="77"/>
      <c r="S703" s="77"/>
      <c r="T703" s="77"/>
      <c r="U703" s="77"/>
      <c r="V703" s="77"/>
      <c r="W703" s="77"/>
      <c r="X703" s="77"/>
      <c r="Y703" s="77"/>
      <c r="Z703" s="77"/>
    </row>
    <row r="704" spans="1:26" ht="16.5" customHeight="1" x14ac:dyDescent="0.3">
      <c r="A704" s="77"/>
      <c r="B704" s="77"/>
      <c r="C704" s="78"/>
      <c r="D704" s="78"/>
      <c r="E704" s="110"/>
      <c r="F704" s="110"/>
      <c r="G704" s="77"/>
      <c r="H704" s="77"/>
      <c r="I704" s="77"/>
      <c r="J704" s="77"/>
      <c r="K704" s="77"/>
      <c r="L704" s="77"/>
      <c r="M704" s="77"/>
      <c r="N704" s="77"/>
      <c r="O704" s="77"/>
      <c r="P704" s="77"/>
      <c r="Q704" s="77"/>
      <c r="R704" s="77"/>
      <c r="S704" s="77"/>
      <c r="T704" s="77"/>
      <c r="U704" s="77"/>
      <c r="V704" s="77"/>
      <c r="W704" s="77"/>
      <c r="X704" s="77"/>
      <c r="Y704" s="77"/>
      <c r="Z704" s="77"/>
    </row>
    <row r="705" spans="1:26" ht="16.5" customHeight="1" x14ac:dyDescent="0.3">
      <c r="A705" s="77"/>
      <c r="B705" s="77"/>
      <c r="C705" s="78"/>
      <c r="D705" s="78"/>
      <c r="E705" s="110"/>
      <c r="F705" s="110"/>
      <c r="G705" s="77"/>
      <c r="H705" s="77"/>
      <c r="I705" s="77"/>
      <c r="J705" s="77"/>
      <c r="K705" s="77"/>
      <c r="L705" s="77"/>
      <c r="M705" s="77"/>
      <c r="N705" s="77"/>
      <c r="O705" s="77"/>
      <c r="P705" s="77"/>
      <c r="Q705" s="77"/>
      <c r="R705" s="77"/>
      <c r="S705" s="77"/>
      <c r="T705" s="77"/>
      <c r="U705" s="77"/>
      <c r="V705" s="77"/>
      <c r="W705" s="77"/>
      <c r="X705" s="77"/>
      <c r="Y705" s="77"/>
      <c r="Z705" s="77"/>
    </row>
    <row r="706" spans="1:26" ht="16.5" customHeight="1" x14ac:dyDescent="0.3">
      <c r="A706" s="77"/>
      <c r="B706" s="77"/>
      <c r="C706" s="78"/>
      <c r="D706" s="78"/>
      <c r="E706" s="110"/>
      <c r="F706" s="110"/>
      <c r="G706" s="77"/>
      <c r="H706" s="77"/>
      <c r="I706" s="77"/>
      <c r="J706" s="77"/>
      <c r="K706" s="77"/>
      <c r="L706" s="77"/>
      <c r="M706" s="77"/>
      <c r="N706" s="77"/>
      <c r="O706" s="77"/>
      <c r="P706" s="77"/>
      <c r="Q706" s="77"/>
      <c r="R706" s="77"/>
      <c r="S706" s="77"/>
      <c r="T706" s="77"/>
      <c r="U706" s="77"/>
      <c r="V706" s="77"/>
      <c r="W706" s="77"/>
      <c r="X706" s="77"/>
      <c r="Y706" s="77"/>
      <c r="Z706" s="77"/>
    </row>
    <row r="707" spans="1:26" ht="16.5" customHeight="1" x14ac:dyDescent="0.3">
      <c r="A707" s="77"/>
      <c r="B707" s="77"/>
      <c r="C707" s="78"/>
      <c r="D707" s="78"/>
      <c r="E707" s="110"/>
      <c r="F707" s="110"/>
      <c r="G707" s="77"/>
      <c r="H707" s="77"/>
      <c r="I707" s="77"/>
      <c r="J707" s="77"/>
      <c r="K707" s="77"/>
      <c r="L707" s="77"/>
      <c r="M707" s="77"/>
      <c r="N707" s="77"/>
      <c r="O707" s="77"/>
      <c r="P707" s="77"/>
      <c r="Q707" s="77"/>
      <c r="R707" s="77"/>
      <c r="S707" s="77"/>
      <c r="T707" s="77"/>
      <c r="U707" s="77"/>
      <c r="V707" s="77"/>
      <c r="W707" s="77"/>
      <c r="X707" s="77"/>
      <c r="Y707" s="77"/>
      <c r="Z707" s="77"/>
    </row>
    <row r="708" spans="1:26" ht="16.5" customHeight="1" x14ac:dyDescent="0.3">
      <c r="A708" s="77"/>
      <c r="B708" s="77"/>
      <c r="C708" s="78"/>
      <c r="D708" s="78"/>
      <c r="E708" s="110"/>
      <c r="F708" s="110"/>
      <c r="G708" s="77"/>
      <c r="H708" s="77"/>
      <c r="I708" s="77"/>
      <c r="J708" s="77"/>
      <c r="K708" s="77"/>
      <c r="L708" s="77"/>
      <c r="M708" s="77"/>
      <c r="N708" s="77"/>
      <c r="O708" s="77"/>
      <c r="P708" s="77"/>
      <c r="Q708" s="77"/>
      <c r="R708" s="77"/>
      <c r="S708" s="77"/>
      <c r="T708" s="77"/>
      <c r="U708" s="77"/>
      <c r="V708" s="77"/>
      <c r="W708" s="77"/>
      <c r="X708" s="77"/>
      <c r="Y708" s="77"/>
      <c r="Z708" s="77"/>
    </row>
    <row r="709" spans="1:26" ht="16.5" customHeight="1" x14ac:dyDescent="0.3">
      <c r="A709" s="77"/>
      <c r="B709" s="77"/>
      <c r="C709" s="78"/>
      <c r="D709" s="78"/>
      <c r="E709" s="110"/>
      <c r="F709" s="110"/>
      <c r="G709" s="77"/>
      <c r="H709" s="77"/>
      <c r="I709" s="77"/>
      <c r="J709" s="77"/>
      <c r="K709" s="77"/>
      <c r="L709" s="77"/>
      <c r="M709" s="77"/>
      <c r="N709" s="77"/>
      <c r="O709" s="77"/>
      <c r="P709" s="77"/>
      <c r="Q709" s="77"/>
      <c r="R709" s="77"/>
      <c r="S709" s="77"/>
      <c r="T709" s="77"/>
      <c r="U709" s="77"/>
      <c r="V709" s="77"/>
      <c r="W709" s="77"/>
      <c r="X709" s="77"/>
      <c r="Y709" s="77"/>
      <c r="Z709" s="77"/>
    </row>
    <row r="710" spans="1:26" ht="16.5" customHeight="1" x14ac:dyDescent="0.3">
      <c r="A710" s="77"/>
      <c r="B710" s="77"/>
      <c r="C710" s="78"/>
      <c r="D710" s="78"/>
      <c r="E710" s="110"/>
      <c r="F710" s="110"/>
      <c r="G710" s="77"/>
      <c r="H710" s="77"/>
      <c r="I710" s="77"/>
      <c r="J710" s="77"/>
      <c r="K710" s="77"/>
      <c r="L710" s="77"/>
      <c r="M710" s="77"/>
      <c r="N710" s="77"/>
      <c r="O710" s="77"/>
      <c r="P710" s="77"/>
      <c r="Q710" s="77"/>
      <c r="R710" s="77"/>
      <c r="S710" s="77"/>
      <c r="T710" s="77"/>
      <c r="U710" s="77"/>
      <c r="V710" s="77"/>
      <c r="W710" s="77"/>
      <c r="X710" s="77"/>
      <c r="Y710" s="77"/>
      <c r="Z710" s="77"/>
    </row>
    <row r="711" spans="1:26" ht="16.5" customHeight="1" x14ac:dyDescent="0.3">
      <c r="A711" s="77"/>
      <c r="B711" s="77"/>
      <c r="C711" s="78"/>
      <c r="D711" s="78"/>
      <c r="E711" s="110"/>
      <c r="F711" s="110"/>
      <c r="G711" s="77"/>
      <c r="H711" s="77"/>
      <c r="I711" s="77"/>
      <c r="J711" s="77"/>
      <c r="K711" s="77"/>
      <c r="L711" s="77"/>
      <c r="M711" s="77"/>
      <c r="N711" s="77"/>
      <c r="O711" s="77"/>
      <c r="P711" s="77"/>
      <c r="Q711" s="77"/>
      <c r="R711" s="77"/>
      <c r="S711" s="77"/>
      <c r="T711" s="77"/>
      <c r="U711" s="77"/>
      <c r="V711" s="77"/>
      <c r="W711" s="77"/>
      <c r="X711" s="77"/>
      <c r="Y711" s="77"/>
      <c r="Z711" s="77"/>
    </row>
    <row r="712" spans="1:26" ht="16.5" customHeight="1" x14ac:dyDescent="0.3">
      <c r="A712" s="77"/>
      <c r="B712" s="77"/>
      <c r="C712" s="78"/>
      <c r="D712" s="78"/>
      <c r="E712" s="110"/>
      <c r="F712" s="110"/>
      <c r="G712" s="77"/>
      <c r="H712" s="77"/>
      <c r="I712" s="77"/>
      <c r="J712" s="77"/>
      <c r="K712" s="77"/>
      <c r="L712" s="77"/>
      <c r="M712" s="77"/>
      <c r="N712" s="77"/>
      <c r="O712" s="77"/>
      <c r="P712" s="77"/>
      <c r="Q712" s="77"/>
      <c r="R712" s="77"/>
      <c r="S712" s="77"/>
      <c r="T712" s="77"/>
      <c r="U712" s="77"/>
      <c r="V712" s="77"/>
      <c r="W712" s="77"/>
      <c r="X712" s="77"/>
      <c r="Y712" s="77"/>
      <c r="Z712" s="77"/>
    </row>
    <row r="713" spans="1:26" ht="16.5" customHeight="1" x14ac:dyDescent="0.3">
      <c r="A713" s="77"/>
      <c r="B713" s="77"/>
      <c r="C713" s="78"/>
      <c r="D713" s="78"/>
      <c r="E713" s="110"/>
      <c r="F713" s="110"/>
      <c r="G713" s="77"/>
      <c r="H713" s="77"/>
      <c r="I713" s="77"/>
      <c r="J713" s="77"/>
      <c r="K713" s="77"/>
      <c r="L713" s="77"/>
      <c r="M713" s="77"/>
      <c r="N713" s="77"/>
      <c r="O713" s="77"/>
      <c r="P713" s="77"/>
      <c r="Q713" s="77"/>
      <c r="R713" s="77"/>
      <c r="S713" s="77"/>
      <c r="T713" s="77"/>
      <c r="U713" s="77"/>
      <c r="V713" s="77"/>
      <c r="W713" s="77"/>
      <c r="X713" s="77"/>
      <c r="Y713" s="77"/>
      <c r="Z713" s="77"/>
    </row>
    <row r="714" spans="1:26" ht="16.5" customHeight="1" x14ac:dyDescent="0.3">
      <c r="A714" s="77"/>
      <c r="B714" s="77"/>
      <c r="C714" s="78"/>
      <c r="D714" s="78"/>
      <c r="E714" s="110"/>
      <c r="F714" s="110"/>
      <c r="G714" s="77"/>
      <c r="H714" s="77"/>
      <c r="I714" s="77"/>
      <c r="J714" s="77"/>
      <c r="K714" s="77"/>
      <c r="L714" s="77"/>
      <c r="M714" s="77"/>
      <c r="N714" s="77"/>
      <c r="O714" s="77"/>
      <c r="P714" s="77"/>
      <c r="Q714" s="77"/>
      <c r="R714" s="77"/>
      <c r="S714" s="77"/>
      <c r="T714" s="77"/>
      <c r="U714" s="77"/>
      <c r="V714" s="77"/>
      <c r="W714" s="77"/>
      <c r="X714" s="77"/>
      <c r="Y714" s="77"/>
      <c r="Z714" s="77"/>
    </row>
    <row r="715" spans="1:26" ht="16.5" customHeight="1" x14ac:dyDescent="0.3">
      <c r="A715" s="77"/>
      <c r="B715" s="77"/>
      <c r="C715" s="78"/>
      <c r="D715" s="78"/>
      <c r="E715" s="110"/>
      <c r="F715" s="110"/>
      <c r="G715" s="77"/>
      <c r="H715" s="77"/>
      <c r="I715" s="77"/>
      <c r="J715" s="77"/>
      <c r="K715" s="77"/>
      <c r="L715" s="77"/>
      <c r="M715" s="77"/>
      <c r="N715" s="77"/>
      <c r="O715" s="77"/>
      <c r="P715" s="77"/>
      <c r="Q715" s="77"/>
      <c r="R715" s="77"/>
      <c r="S715" s="77"/>
      <c r="T715" s="77"/>
      <c r="U715" s="77"/>
      <c r="V715" s="77"/>
      <c r="W715" s="77"/>
      <c r="X715" s="77"/>
      <c r="Y715" s="77"/>
      <c r="Z715" s="77"/>
    </row>
    <row r="716" spans="1:26" ht="16.5" customHeight="1" x14ac:dyDescent="0.3">
      <c r="A716" s="77"/>
      <c r="B716" s="77"/>
      <c r="C716" s="78"/>
      <c r="D716" s="78"/>
      <c r="E716" s="110"/>
      <c r="F716" s="110"/>
      <c r="G716" s="77"/>
      <c r="H716" s="77"/>
      <c r="I716" s="77"/>
      <c r="J716" s="77"/>
      <c r="K716" s="77"/>
      <c r="L716" s="77"/>
      <c r="M716" s="77"/>
      <c r="N716" s="77"/>
      <c r="O716" s="77"/>
      <c r="P716" s="77"/>
      <c r="Q716" s="77"/>
      <c r="R716" s="77"/>
      <c r="S716" s="77"/>
      <c r="T716" s="77"/>
      <c r="U716" s="77"/>
      <c r="V716" s="77"/>
      <c r="W716" s="77"/>
      <c r="X716" s="77"/>
      <c r="Y716" s="77"/>
      <c r="Z716" s="77"/>
    </row>
    <row r="717" spans="1:26" ht="16.5" customHeight="1" x14ac:dyDescent="0.3">
      <c r="A717" s="77"/>
      <c r="B717" s="77"/>
      <c r="C717" s="78"/>
      <c r="D717" s="78"/>
      <c r="E717" s="110"/>
      <c r="F717" s="110"/>
      <c r="G717" s="77"/>
      <c r="H717" s="77"/>
      <c r="I717" s="77"/>
      <c r="J717" s="77"/>
      <c r="K717" s="77"/>
      <c r="L717" s="77"/>
      <c r="M717" s="77"/>
      <c r="N717" s="77"/>
      <c r="O717" s="77"/>
      <c r="P717" s="77"/>
      <c r="Q717" s="77"/>
      <c r="R717" s="77"/>
      <c r="S717" s="77"/>
      <c r="T717" s="77"/>
      <c r="U717" s="77"/>
      <c r="V717" s="77"/>
      <c r="W717" s="77"/>
      <c r="X717" s="77"/>
      <c r="Y717" s="77"/>
      <c r="Z717" s="77"/>
    </row>
    <row r="718" spans="1:26" ht="16.5" customHeight="1" x14ac:dyDescent="0.3">
      <c r="A718" s="77"/>
      <c r="B718" s="77"/>
      <c r="C718" s="78"/>
      <c r="D718" s="78"/>
      <c r="E718" s="110"/>
      <c r="F718" s="110"/>
      <c r="G718" s="77"/>
      <c r="H718" s="77"/>
      <c r="I718" s="77"/>
      <c r="J718" s="77"/>
      <c r="K718" s="77"/>
      <c r="L718" s="77"/>
      <c r="M718" s="77"/>
      <c r="N718" s="77"/>
      <c r="O718" s="77"/>
      <c r="P718" s="77"/>
      <c r="Q718" s="77"/>
      <c r="R718" s="77"/>
      <c r="S718" s="77"/>
      <c r="T718" s="77"/>
      <c r="U718" s="77"/>
      <c r="V718" s="77"/>
      <c r="W718" s="77"/>
      <c r="X718" s="77"/>
      <c r="Y718" s="77"/>
      <c r="Z718" s="77"/>
    </row>
    <row r="719" spans="1:26" ht="16.5" customHeight="1" x14ac:dyDescent="0.3">
      <c r="A719" s="77"/>
      <c r="B719" s="77"/>
      <c r="C719" s="78"/>
      <c r="D719" s="78"/>
      <c r="E719" s="110"/>
      <c r="F719" s="110"/>
      <c r="G719" s="77"/>
      <c r="H719" s="77"/>
      <c r="I719" s="77"/>
      <c r="J719" s="77"/>
      <c r="K719" s="77"/>
      <c r="L719" s="77"/>
      <c r="M719" s="77"/>
      <c r="N719" s="77"/>
      <c r="O719" s="77"/>
      <c r="P719" s="77"/>
      <c r="Q719" s="77"/>
      <c r="R719" s="77"/>
      <c r="S719" s="77"/>
      <c r="T719" s="77"/>
      <c r="U719" s="77"/>
      <c r="V719" s="77"/>
      <c r="W719" s="77"/>
      <c r="X719" s="77"/>
      <c r="Y719" s="77"/>
      <c r="Z719" s="77"/>
    </row>
    <row r="720" spans="1:26" ht="16.5" customHeight="1" x14ac:dyDescent="0.3">
      <c r="A720" s="77"/>
      <c r="B720" s="77"/>
      <c r="C720" s="78"/>
      <c r="D720" s="78"/>
      <c r="E720" s="110"/>
      <c r="F720" s="110"/>
      <c r="G720" s="77"/>
      <c r="H720" s="77"/>
      <c r="I720" s="77"/>
      <c r="J720" s="77"/>
      <c r="K720" s="77"/>
      <c r="L720" s="77"/>
      <c r="M720" s="77"/>
      <c r="N720" s="77"/>
      <c r="O720" s="77"/>
      <c r="P720" s="77"/>
      <c r="Q720" s="77"/>
      <c r="R720" s="77"/>
      <c r="S720" s="77"/>
      <c r="T720" s="77"/>
      <c r="U720" s="77"/>
      <c r="V720" s="77"/>
      <c r="W720" s="77"/>
      <c r="X720" s="77"/>
      <c r="Y720" s="77"/>
      <c r="Z720" s="77"/>
    </row>
    <row r="721" spans="1:26" ht="16.5" customHeight="1" x14ac:dyDescent="0.3">
      <c r="A721" s="77"/>
      <c r="B721" s="77"/>
      <c r="C721" s="78"/>
      <c r="D721" s="78"/>
      <c r="E721" s="110"/>
      <c r="F721" s="110"/>
      <c r="G721" s="77"/>
      <c r="H721" s="77"/>
      <c r="I721" s="77"/>
      <c r="J721" s="77"/>
      <c r="K721" s="77"/>
      <c r="L721" s="77"/>
      <c r="M721" s="77"/>
      <c r="N721" s="77"/>
      <c r="O721" s="77"/>
      <c r="P721" s="77"/>
      <c r="Q721" s="77"/>
      <c r="R721" s="77"/>
      <c r="S721" s="77"/>
      <c r="T721" s="77"/>
      <c r="U721" s="77"/>
      <c r="V721" s="77"/>
      <c r="W721" s="77"/>
      <c r="X721" s="77"/>
      <c r="Y721" s="77"/>
      <c r="Z721" s="77"/>
    </row>
    <row r="722" spans="1:26" ht="16.5" customHeight="1" x14ac:dyDescent="0.3">
      <c r="A722" s="77"/>
      <c r="B722" s="77"/>
      <c r="C722" s="78"/>
      <c r="D722" s="78"/>
      <c r="E722" s="110"/>
      <c r="F722" s="110"/>
      <c r="G722" s="77"/>
      <c r="H722" s="77"/>
      <c r="I722" s="77"/>
      <c r="J722" s="77"/>
      <c r="K722" s="77"/>
      <c r="L722" s="77"/>
      <c r="M722" s="77"/>
      <c r="N722" s="77"/>
      <c r="O722" s="77"/>
      <c r="P722" s="77"/>
      <c r="Q722" s="77"/>
      <c r="R722" s="77"/>
      <c r="S722" s="77"/>
      <c r="T722" s="77"/>
      <c r="U722" s="77"/>
      <c r="V722" s="77"/>
      <c r="W722" s="77"/>
      <c r="X722" s="77"/>
      <c r="Y722" s="77"/>
      <c r="Z722" s="77"/>
    </row>
    <row r="723" spans="1:26" ht="16.5" customHeight="1" x14ac:dyDescent="0.3">
      <c r="A723" s="77"/>
      <c r="B723" s="77"/>
      <c r="C723" s="78"/>
      <c r="D723" s="78"/>
      <c r="E723" s="110"/>
      <c r="F723" s="110"/>
      <c r="G723" s="77"/>
      <c r="H723" s="77"/>
      <c r="I723" s="77"/>
      <c r="J723" s="77"/>
      <c r="K723" s="77"/>
      <c r="L723" s="77"/>
      <c r="M723" s="77"/>
      <c r="N723" s="77"/>
      <c r="O723" s="77"/>
      <c r="P723" s="77"/>
      <c r="Q723" s="77"/>
      <c r="R723" s="77"/>
      <c r="S723" s="77"/>
      <c r="T723" s="77"/>
      <c r="U723" s="77"/>
      <c r="V723" s="77"/>
      <c r="W723" s="77"/>
      <c r="X723" s="77"/>
      <c r="Y723" s="77"/>
      <c r="Z723" s="77"/>
    </row>
    <row r="724" spans="1:26" ht="16.5" customHeight="1" x14ac:dyDescent="0.3">
      <c r="A724" s="77"/>
      <c r="B724" s="77"/>
      <c r="C724" s="78"/>
      <c r="D724" s="78"/>
      <c r="E724" s="110"/>
      <c r="F724" s="110"/>
      <c r="G724" s="77"/>
      <c r="H724" s="77"/>
      <c r="I724" s="77"/>
      <c r="J724" s="77"/>
      <c r="K724" s="77"/>
      <c r="L724" s="77"/>
      <c r="M724" s="77"/>
      <c r="N724" s="77"/>
      <c r="O724" s="77"/>
      <c r="P724" s="77"/>
      <c r="Q724" s="77"/>
      <c r="R724" s="77"/>
      <c r="S724" s="77"/>
      <c r="T724" s="77"/>
      <c r="U724" s="77"/>
      <c r="V724" s="77"/>
      <c r="W724" s="77"/>
      <c r="X724" s="77"/>
      <c r="Y724" s="77"/>
      <c r="Z724" s="77"/>
    </row>
    <row r="725" spans="1:26" ht="16.5" customHeight="1" x14ac:dyDescent="0.3">
      <c r="A725" s="77"/>
      <c r="B725" s="77"/>
      <c r="C725" s="78"/>
      <c r="D725" s="78"/>
      <c r="E725" s="110"/>
      <c r="F725" s="110"/>
      <c r="G725" s="77"/>
      <c r="H725" s="77"/>
      <c r="I725" s="77"/>
      <c r="J725" s="77"/>
      <c r="K725" s="77"/>
      <c r="L725" s="77"/>
      <c r="M725" s="77"/>
      <c r="N725" s="77"/>
      <c r="O725" s="77"/>
      <c r="P725" s="77"/>
      <c r="Q725" s="77"/>
      <c r="R725" s="77"/>
      <c r="S725" s="77"/>
      <c r="T725" s="77"/>
      <c r="U725" s="77"/>
      <c r="V725" s="77"/>
      <c r="W725" s="77"/>
      <c r="X725" s="77"/>
      <c r="Y725" s="77"/>
      <c r="Z725" s="77"/>
    </row>
    <row r="726" spans="1:26" ht="16.5" customHeight="1" x14ac:dyDescent="0.3">
      <c r="A726" s="77"/>
      <c r="B726" s="77"/>
      <c r="C726" s="78"/>
      <c r="D726" s="78"/>
      <c r="E726" s="110"/>
      <c r="F726" s="110"/>
      <c r="G726" s="77"/>
      <c r="H726" s="77"/>
      <c r="I726" s="77"/>
      <c r="J726" s="77"/>
      <c r="K726" s="77"/>
      <c r="L726" s="77"/>
      <c r="M726" s="77"/>
      <c r="N726" s="77"/>
      <c r="O726" s="77"/>
      <c r="P726" s="77"/>
      <c r="Q726" s="77"/>
      <c r="R726" s="77"/>
      <c r="S726" s="77"/>
      <c r="T726" s="77"/>
      <c r="U726" s="77"/>
      <c r="V726" s="77"/>
      <c r="W726" s="77"/>
      <c r="X726" s="77"/>
      <c r="Y726" s="77"/>
      <c r="Z726" s="77"/>
    </row>
    <row r="727" spans="1:26" ht="16.5" customHeight="1" x14ac:dyDescent="0.3">
      <c r="A727" s="77"/>
      <c r="B727" s="77"/>
      <c r="C727" s="78"/>
      <c r="D727" s="78"/>
      <c r="E727" s="110"/>
      <c r="F727" s="110"/>
      <c r="G727" s="77"/>
      <c r="H727" s="77"/>
      <c r="I727" s="77"/>
      <c r="J727" s="77"/>
      <c r="K727" s="77"/>
      <c r="L727" s="77"/>
      <c r="M727" s="77"/>
      <c r="N727" s="77"/>
      <c r="O727" s="77"/>
      <c r="P727" s="77"/>
      <c r="Q727" s="77"/>
      <c r="R727" s="77"/>
      <c r="S727" s="77"/>
      <c r="T727" s="77"/>
      <c r="U727" s="77"/>
      <c r="V727" s="77"/>
      <c r="W727" s="77"/>
      <c r="X727" s="77"/>
      <c r="Y727" s="77"/>
      <c r="Z727" s="77"/>
    </row>
    <row r="728" spans="1:26" ht="16.5" customHeight="1" x14ac:dyDescent="0.3">
      <c r="A728" s="77"/>
      <c r="B728" s="77"/>
      <c r="C728" s="78"/>
      <c r="D728" s="78"/>
      <c r="E728" s="110"/>
      <c r="F728" s="110"/>
      <c r="G728" s="77"/>
      <c r="H728" s="77"/>
      <c r="I728" s="77"/>
      <c r="J728" s="77"/>
      <c r="K728" s="77"/>
      <c r="L728" s="77"/>
      <c r="M728" s="77"/>
      <c r="N728" s="77"/>
      <c r="O728" s="77"/>
      <c r="P728" s="77"/>
      <c r="Q728" s="77"/>
      <c r="R728" s="77"/>
      <c r="S728" s="77"/>
      <c r="T728" s="77"/>
      <c r="U728" s="77"/>
      <c r="V728" s="77"/>
      <c r="W728" s="77"/>
      <c r="X728" s="77"/>
      <c r="Y728" s="77"/>
      <c r="Z728" s="77"/>
    </row>
    <row r="729" spans="1:26" ht="16.5" customHeight="1" x14ac:dyDescent="0.3">
      <c r="A729" s="77"/>
      <c r="B729" s="77"/>
      <c r="C729" s="78"/>
      <c r="D729" s="78"/>
      <c r="E729" s="110"/>
      <c r="F729" s="110"/>
      <c r="G729" s="77"/>
      <c r="H729" s="77"/>
      <c r="I729" s="77"/>
      <c r="J729" s="77"/>
      <c r="K729" s="77"/>
      <c r="L729" s="77"/>
      <c r="M729" s="77"/>
      <c r="N729" s="77"/>
      <c r="O729" s="77"/>
      <c r="P729" s="77"/>
      <c r="Q729" s="77"/>
      <c r="R729" s="77"/>
      <c r="S729" s="77"/>
      <c r="T729" s="77"/>
      <c r="U729" s="77"/>
      <c r="V729" s="77"/>
      <c r="W729" s="77"/>
      <c r="X729" s="77"/>
      <c r="Y729" s="77"/>
      <c r="Z729" s="77"/>
    </row>
    <row r="730" spans="1:26" ht="16.5" customHeight="1" x14ac:dyDescent="0.3">
      <c r="A730" s="77"/>
      <c r="B730" s="77"/>
      <c r="C730" s="78"/>
      <c r="D730" s="78"/>
      <c r="E730" s="110"/>
      <c r="F730" s="110"/>
      <c r="G730" s="77"/>
      <c r="H730" s="77"/>
      <c r="I730" s="77"/>
      <c r="J730" s="77"/>
      <c r="K730" s="77"/>
      <c r="L730" s="77"/>
      <c r="M730" s="77"/>
      <c r="N730" s="77"/>
      <c r="O730" s="77"/>
      <c r="P730" s="77"/>
      <c r="Q730" s="77"/>
      <c r="R730" s="77"/>
      <c r="S730" s="77"/>
      <c r="T730" s="77"/>
      <c r="U730" s="77"/>
      <c r="V730" s="77"/>
      <c r="W730" s="77"/>
      <c r="X730" s="77"/>
      <c r="Y730" s="77"/>
      <c r="Z730" s="77"/>
    </row>
    <row r="731" spans="1:26" ht="16.5" customHeight="1" x14ac:dyDescent="0.3">
      <c r="A731" s="77"/>
      <c r="B731" s="77"/>
      <c r="C731" s="78"/>
      <c r="D731" s="78"/>
      <c r="E731" s="110"/>
      <c r="F731" s="110"/>
      <c r="G731" s="77"/>
      <c r="H731" s="77"/>
      <c r="I731" s="77"/>
      <c r="J731" s="77"/>
      <c r="K731" s="77"/>
      <c r="L731" s="77"/>
      <c r="M731" s="77"/>
      <c r="N731" s="77"/>
      <c r="O731" s="77"/>
      <c r="P731" s="77"/>
      <c r="Q731" s="77"/>
      <c r="R731" s="77"/>
      <c r="S731" s="77"/>
      <c r="T731" s="77"/>
      <c r="U731" s="77"/>
      <c r="V731" s="77"/>
      <c r="W731" s="77"/>
      <c r="X731" s="77"/>
      <c r="Y731" s="77"/>
      <c r="Z731" s="77"/>
    </row>
    <row r="732" spans="1:26" ht="16.5" customHeight="1" x14ac:dyDescent="0.3">
      <c r="A732" s="77"/>
      <c r="B732" s="77"/>
      <c r="C732" s="78"/>
      <c r="D732" s="78"/>
      <c r="E732" s="110"/>
      <c r="F732" s="110"/>
      <c r="G732" s="77"/>
      <c r="H732" s="77"/>
      <c r="I732" s="77"/>
      <c r="J732" s="77"/>
      <c r="K732" s="77"/>
      <c r="L732" s="77"/>
      <c r="M732" s="77"/>
      <c r="N732" s="77"/>
      <c r="O732" s="77"/>
      <c r="P732" s="77"/>
      <c r="Q732" s="77"/>
      <c r="R732" s="77"/>
      <c r="S732" s="77"/>
      <c r="T732" s="77"/>
      <c r="U732" s="77"/>
      <c r="V732" s="77"/>
      <c r="W732" s="77"/>
      <c r="X732" s="77"/>
      <c r="Y732" s="77"/>
      <c r="Z732" s="77"/>
    </row>
    <row r="733" spans="1:26" ht="16.5" customHeight="1" x14ac:dyDescent="0.3">
      <c r="A733" s="77"/>
      <c r="B733" s="77"/>
      <c r="C733" s="78"/>
      <c r="D733" s="78"/>
      <c r="E733" s="110"/>
      <c r="F733" s="110"/>
      <c r="G733" s="77"/>
      <c r="H733" s="77"/>
      <c r="I733" s="77"/>
      <c r="J733" s="77"/>
      <c r="K733" s="77"/>
      <c r="L733" s="77"/>
      <c r="M733" s="77"/>
      <c r="N733" s="77"/>
      <c r="O733" s="77"/>
      <c r="P733" s="77"/>
      <c r="Q733" s="77"/>
      <c r="R733" s="77"/>
      <c r="S733" s="77"/>
      <c r="T733" s="77"/>
      <c r="U733" s="77"/>
      <c r="V733" s="77"/>
      <c r="W733" s="77"/>
      <c r="X733" s="77"/>
      <c r="Y733" s="77"/>
      <c r="Z733" s="77"/>
    </row>
    <row r="734" spans="1:26" ht="16.5" customHeight="1" x14ac:dyDescent="0.3">
      <c r="A734" s="77"/>
      <c r="B734" s="77"/>
      <c r="C734" s="78"/>
      <c r="D734" s="78"/>
      <c r="E734" s="110"/>
      <c r="F734" s="110"/>
      <c r="G734" s="77"/>
      <c r="H734" s="77"/>
      <c r="I734" s="77"/>
      <c r="J734" s="77"/>
      <c r="K734" s="77"/>
      <c r="L734" s="77"/>
      <c r="M734" s="77"/>
      <c r="N734" s="77"/>
      <c r="O734" s="77"/>
      <c r="P734" s="77"/>
      <c r="Q734" s="77"/>
      <c r="R734" s="77"/>
      <c r="S734" s="77"/>
      <c r="T734" s="77"/>
      <c r="U734" s="77"/>
      <c r="V734" s="77"/>
      <c r="W734" s="77"/>
      <c r="X734" s="77"/>
      <c r="Y734" s="77"/>
      <c r="Z734" s="77"/>
    </row>
    <row r="735" spans="1:26" ht="16.5" customHeight="1" x14ac:dyDescent="0.3">
      <c r="A735" s="77"/>
      <c r="B735" s="77"/>
      <c r="C735" s="78"/>
      <c r="D735" s="78"/>
      <c r="E735" s="110"/>
      <c r="F735" s="110"/>
      <c r="G735" s="77"/>
      <c r="H735" s="77"/>
      <c r="I735" s="77"/>
      <c r="J735" s="77"/>
      <c r="K735" s="77"/>
      <c r="L735" s="77"/>
      <c r="M735" s="77"/>
      <c r="N735" s="77"/>
      <c r="O735" s="77"/>
      <c r="P735" s="77"/>
      <c r="Q735" s="77"/>
      <c r="R735" s="77"/>
      <c r="S735" s="77"/>
      <c r="T735" s="77"/>
      <c r="U735" s="77"/>
      <c r="V735" s="77"/>
      <c r="W735" s="77"/>
      <c r="X735" s="77"/>
      <c r="Y735" s="77"/>
      <c r="Z735" s="77"/>
    </row>
    <row r="736" spans="1:26" ht="16.5" customHeight="1" x14ac:dyDescent="0.3">
      <c r="A736" s="77"/>
      <c r="B736" s="77"/>
      <c r="C736" s="78"/>
      <c r="D736" s="78"/>
      <c r="E736" s="110"/>
      <c r="F736" s="110"/>
      <c r="G736" s="77"/>
      <c r="H736" s="77"/>
      <c r="I736" s="77"/>
      <c r="J736" s="77"/>
      <c r="K736" s="77"/>
      <c r="L736" s="77"/>
      <c r="M736" s="77"/>
      <c r="N736" s="77"/>
      <c r="O736" s="77"/>
      <c r="P736" s="77"/>
      <c r="Q736" s="77"/>
      <c r="R736" s="77"/>
      <c r="S736" s="77"/>
      <c r="T736" s="77"/>
      <c r="U736" s="77"/>
      <c r="V736" s="77"/>
      <c r="W736" s="77"/>
      <c r="X736" s="77"/>
      <c r="Y736" s="77"/>
      <c r="Z736" s="77"/>
    </row>
    <row r="737" spans="1:26" ht="16.5" customHeight="1" x14ac:dyDescent="0.3">
      <c r="A737" s="77"/>
      <c r="B737" s="77"/>
      <c r="C737" s="78"/>
      <c r="D737" s="78"/>
      <c r="E737" s="110"/>
      <c r="F737" s="110"/>
      <c r="G737" s="77"/>
      <c r="H737" s="77"/>
      <c r="I737" s="77"/>
      <c r="J737" s="77"/>
      <c r="K737" s="77"/>
      <c r="L737" s="77"/>
      <c r="M737" s="77"/>
      <c r="N737" s="77"/>
      <c r="O737" s="77"/>
      <c r="P737" s="77"/>
      <c r="Q737" s="77"/>
      <c r="R737" s="77"/>
      <c r="S737" s="77"/>
      <c r="T737" s="77"/>
      <c r="U737" s="77"/>
      <c r="V737" s="77"/>
      <c r="W737" s="77"/>
      <c r="X737" s="77"/>
      <c r="Y737" s="77"/>
      <c r="Z737" s="77"/>
    </row>
    <row r="738" spans="1:26" ht="16.5" customHeight="1" x14ac:dyDescent="0.3">
      <c r="A738" s="77"/>
      <c r="B738" s="77"/>
      <c r="C738" s="78"/>
      <c r="D738" s="78"/>
      <c r="E738" s="110"/>
      <c r="F738" s="110"/>
      <c r="G738" s="77"/>
      <c r="H738" s="77"/>
      <c r="I738" s="77"/>
      <c r="J738" s="77"/>
      <c r="K738" s="77"/>
      <c r="L738" s="77"/>
      <c r="M738" s="77"/>
      <c r="N738" s="77"/>
      <c r="O738" s="77"/>
      <c r="P738" s="77"/>
      <c r="Q738" s="77"/>
      <c r="R738" s="77"/>
      <c r="S738" s="77"/>
      <c r="T738" s="77"/>
      <c r="U738" s="77"/>
      <c r="V738" s="77"/>
      <c r="W738" s="77"/>
      <c r="X738" s="77"/>
      <c r="Y738" s="77"/>
      <c r="Z738" s="77"/>
    </row>
    <row r="739" spans="1:26" ht="16.5" customHeight="1" x14ac:dyDescent="0.3">
      <c r="A739" s="77"/>
      <c r="B739" s="77"/>
      <c r="C739" s="78"/>
      <c r="D739" s="78"/>
      <c r="E739" s="110"/>
      <c r="F739" s="110"/>
      <c r="G739" s="77"/>
      <c r="H739" s="77"/>
      <c r="I739" s="77"/>
      <c r="J739" s="77"/>
      <c r="K739" s="77"/>
      <c r="L739" s="77"/>
      <c r="M739" s="77"/>
      <c r="N739" s="77"/>
      <c r="O739" s="77"/>
      <c r="P739" s="77"/>
      <c r="Q739" s="77"/>
      <c r="R739" s="77"/>
      <c r="S739" s="77"/>
      <c r="T739" s="77"/>
      <c r="U739" s="77"/>
      <c r="V739" s="77"/>
      <c r="W739" s="77"/>
      <c r="X739" s="77"/>
      <c r="Y739" s="77"/>
      <c r="Z739" s="77"/>
    </row>
    <row r="740" spans="1:26" ht="16.5" customHeight="1" x14ac:dyDescent="0.3">
      <c r="A740" s="77"/>
      <c r="B740" s="77"/>
      <c r="C740" s="78"/>
      <c r="D740" s="78"/>
      <c r="E740" s="110"/>
      <c r="F740" s="110"/>
      <c r="G740" s="77"/>
      <c r="H740" s="77"/>
      <c r="I740" s="77"/>
      <c r="J740" s="77"/>
      <c r="K740" s="77"/>
      <c r="L740" s="77"/>
      <c r="M740" s="77"/>
      <c r="N740" s="77"/>
      <c r="O740" s="77"/>
      <c r="P740" s="77"/>
      <c r="Q740" s="77"/>
      <c r="R740" s="77"/>
      <c r="S740" s="77"/>
      <c r="T740" s="77"/>
      <c r="U740" s="77"/>
      <c r="V740" s="77"/>
      <c r="W740" s="77"/>
      <c r="X740" s="77"/>
      <c r="Y740" s="77"/>
      <c r="Z740" s="77"/>
    </row>
    <row r="741" spans="1:26" ht="16.5" customHeight="1" x14ac:dyDescent="0.3">
      <c r="A741" s="77"/>
      <c r="B741" s="77"/>
      <c r="C741" s="78"/>
      <c r="D741" s="78"/>
      <c r="E741" s="110"/>
      <c r="F741" s="110"/>
      <c r="G741" s="77"/>
      <c r="H741" s="77"/>
      <c r="I741" s="77"/>
      <c r="J741" s="77"/>
      <c r="K741" s="77"/>
      <c r="L741" s="77"/>
      <c r="M741" s="77"/>
      <c r="N741" s="77"/>
      <c r="O741" s="77"/>
      <c r="P741" s="77"/>
      <c r="Q741" s="77"/>
      <c r="R741" s="77"/>
      <c r="S741" s="77"/>
      <c r="T741" s="77"/>
      <c r="U741" s="77"/>
      <c r="V741" s="77"/>
      <c r="W741" s="77"/>
      <c r="X741" s="77"/>
      <c r="Y741" s="77"/>
      <c r="Z741" s="77"/>
    </row>
    <row r="742" spans="1:26" ht="16.5" customHeight="1" x14ac:dyDescent="0.3">
      <c r="A742" s="77"/>
      <c r="B742" s="77"/>
      <c r="C742" s="78"/>
      <c r="D742" s="78"/>
      <c r="E742" s="110"/>
      <c r="F742" s="110"/>
      <c r="G742" s="77"/>
      <c r="H742" s="77"/>
      <c r="I742" s="77"/>
      <c r="J742" s="77"/>
      <c r="K742" s="77"/>
      <c r="L742" s="77"/>
      <c r="M742" s="77"/>
      <c r="N742" s="77"/>
      <c r="O742" s="77"/>
      <c r="P742" s="77"/>
      <c r="Q742" s="77"/>
      <c r="R742" s="77"/>
      <c r="S742" s="77"/>
      <c r="T742" s="77"/>
      <c r="U742" s="77"/>
      <c r="V742" s="77"/>
      <c r="W742" s="77"/>
      <c r="X742" s="77"/>
      <c r="Y742" s="77"/>
      <c r="Z742" s="77"/>
    </row>
    <row r="743" spans="1:26" ht="16.5" customHeight="1" x14ac:dyDescent="0.3">
      <c r="A743" s="77"/>
      <c r="B743" s="77"/>
      <c r="C743" s="78"/>
      <c r="D743" s="78"/>
      <c r="E743" s="110"/>
      <c r="F743" s="110"/>
      <c r="G743" s="77"/>
      <c r="H743" s="77"/>
      <c r="I743" s="77"/>
      <c r="J743" s="77"/>
      <c r="K743" s="77"/>
      <c r="L743" s="77"/>
      <c r="M743" s="77"/>
      <c r="N743" s="77"/>
      <c r="O743" s="77"/>
      <c r="P743" s="77"/>
      <c r="Q743" s="77"/>
      <c r="R743" s="77"/>
      <c r="S743" s="77"/>
      <c r="T743" s="77"/>
      <c r="U743" s="77"/>
      <c r="V743" s="77"/>
      <c r="W743" s="77"/>
      <c r="X743" s="77"/>
      <c r="Y743" s="77"/>
      <c r="Z743" s="77"/>
    </row>
    <row r="744" spans="1:26" ht="16.5" customHeight="1" x14ac:dyDescent="0.3">
      <c r="A744" s="77"/>
      <c r="B744" s="77"/>
      <c r="C744" s="78"/>
      <c r="D744" s="78"/>
      <c r="E744" s="110"/>
      <c r="F744" s="110"/>
      <c r="G744" s="77"/>
      <c r="H744" s="77"/>
      <c r="I744" s="77"/>
      <c r="J744" s="77"/>
      <c r="K744" s="77"/>
      <c r="L744" s="77"/>
      <c r="M744" s="77"/>
      <c r="N744" s="77"/>
      <c r="O744" s="77"/>
      <c r="P744" s="77"/>
      <c r="Q744" s="77"/>
      <c r="R744" s="77"/>
      <c r="S744" s="77"/>
      <c r="T744" s="77"/>
      <c r="U744" s="77"/>
      <c r="V744" s="77"/>
      <c r="W744" s="77"/>
      <c r="X744" s="77"/>
      <c r="Y744" s="77"/>
      <c r="Z744" s="77"/>
    </row>
    <row r="745" spans="1:26" ht="16.5" customHeight="1" x14ac:dyDescent="0.3">
      <c r="A745" s="77"/>
      <c r="B745" s="77"/>
      <c r="C745" s="78"/>
      <c r="D745" s="78"/>
      <c r="E745" s="110"/>
      <c r="F745" s="110"/>
      <c r="G745" s="77"/>
      <c r="H745" s="77"/>
      <c r="I745" s="77"/>
      <c r="J745" s="77"/>
      <c r="K745" s="77"/>
      <c r="L745" s="77"/>
      <c r="M745" s="77"/>
      <c r="N745" s="77"/>
      <c r="O745" s="77"/>
      <c r="P745" s="77"/>
      <c r="Q745" s="77"/>
      <c r="R745" s="77"/>
      <c r="S745" s="77"/>
      <c r="T745" s="77"/>
      <c r="U745" s="77"/>
      <c r="V745" s="77"/>
      <c r="W745" s="77"/>
      <c r="X745" s="77"/>
      <c r="Y745" s="77"/>
      <c r="Z745" s="77"/>
    </row>
    <row r="746" spans="1:26" ht="16.5" customHeight="1" x14ac:dyDescent="0.3">
      <c r="A746" s="77"/>
      <c r="B746" s="77"/>
      <c r="C746" s="78"/>
      <c r="D746" s="78"/>
      <c r="E746" s="110"/>
      <c r="F746" s="110"/>
      <c r="G746" s="77"/>
      <c r="H746" s="77"/>
      <c r="I746" s="77"/>
      <c r="J746" s="77"/>
      <c r="K746" s="77"/>
      <c r="L746" s="77"/>
      <c r="M746" s="77"/>
      <c r="N746" s="77"/>
      <c r="O746" s="77"/>
      <c r="P746" s="77"/>
      <c r="Q746" s="77"/>
      <c r="R746" s="77"/>
      <c r="S746" s="77"/>
      <c r="T746" s="77"/>
      <c r="U746" s="77"/>
      <c r="V746" s="77"/>
      <c r="W746" s="77"/>
      <c r="X746" s="77"/>
      <c r="Y746" s="77"/>
      <c r="Z746" s="77"/>
    </row>
    <row r="747" spans="1:26" ht="16.5" customHeight="1" x14ac:dyDescent="0.3">
      <c r="A747" s="77"/>
      <c r="B747" s="77"/>
      <c r="C747" s="78"/>
      <c r="D747" s="78"/>
      <c r="E747" s="110"/>
      <c r="F747" s="110"/>
      <c r="G747" s="77"/>
      <c r="H747" s="77"/>
      <c r="I747" s="77"/>
      <c r="J747" s="77"/>
      <c r="K747" s="77"/>
      <c r="L747" s="77"/>
      <c r="M747" s="77"/>
      <c r="N747" s="77"/>
      <c r="O747" s="77"/>
      <c r="P747" s="77"/>
      <c r="Q747" s="77"/>
      <c r="R747" s="77"/>
      <c r="S747" s="77"/>
      <c r="T747" s="77"/>
      <c r="U747" s="77"/>
      <c r="V747" s="77"/>
      <c r="W747" s="77"/>
      <c r="X747" s="77"/>
      <c r="Y747" s="77"/>
      <c r="Z747" s="77"/>
    </row>
    <row r="748" spans="1:26" ht="16.5" customHeight="1" x14ac:dyDescent="0.3">
      <c r="A748" s="77"/>
      <c r="B748" s="77"/>
      <c r="C748" s="78"/>
      <c r="D748" s="78"/>
      <c r="E748" s="110"/>
      <c r="F748" s="110"/>
      <c r="G748" s="77"/>
      <c r="H748" s="77"/>
      <c r="I748" s="77"/>
      <c r="J748" s="77"/>
      <c r="K748" s="77"/>
      <c r="L748" s="77"/>
      <c r="M748" s="77"/>
      <c r="N748" s="77"/>
      <c r="O748" s="77"/>
      <c r="P748" s="77"/>
      <c r="Q748" s="77"/>
      <c r="R748" s="77"/>
      <c r="S748" s="77"/>
      <c r="T748" s="77"/>
      <c r="U748" s="77"/>
      <c r="V748" s="77"/>
      <c r="W748" s="77"/>
      <c r="X748" s="77"/>
      <c r="Y748" s="77"/>
      <c r="Z748" s="77"/>
    </row>
    <row r="749" spans="1:26" ht="16.5" customHeight="1" x14ac:dyDescent="0.3">
      <c r="A749" s="77"/>
      <c r="B749" s="77"/>
      <c r="C749" s="78"/>
      <c r="D749" s="78"/>
      <c r="E749" s="110"/>
      <c r="F749" s="110"/>
      <c r="G749" s="77"/>
      <c r="H749" s="77"/>
      <c r="I749" s="77"/>
      <c r="J749" s="77"/>
      <c r="K749" s="77"/>
      <c r="L749" s="77"/>
      <c r="M749" s="77"/>
      <c r="N749" s="77"/>
      <c r="O749" s="77"/>
      <c r="P749" s="77"/>
      <c r="Q749" s="77"/>
      <c r="R749" s="77"/>
      <c r="S749" s="77"/>
      <c r="T749" s="77"/>
      <c r="U749" s="77"/>
      <c r="V749" s="77"/>
      <c r="W749" s="77"/>
      <c r="X749" s="77"/>
      <c r="Y749" s="77"/>
      <c r="Z749" s="77"/>
    </row>
    <row r="750" spans="1:26" ht="16.5" customHeight="1" x14ac:dyDescent="0.3">
      <c r="A750" s="77"/>
      <c r="B750" s="77"/>
      <c r="C750" s="78"/>
      <c r="D750" s="78"/>
      <c r="E750" s="110"/>
      <c r="F750" s="110"/>
      <c r="G750" s="77"/>
      <c r="H750" s="77"/>
      <c r="I750" s="77"/>
      <c r="J750" s="77"/>
      <c r="K750" s="77"/>
      <c r="L750" s="77"/>
      <c r="M750" s="77"/>
      <c r="N750" s="77"/>
      <c r="O750" s="77"/>
      <c r="P750" s="77"/>
      <c r="Q750" s="77"/>
      <c r="R750" s="77"/>
      <c r="S750" s="77"/>
      <c r="T750" s="77"/>
      <c r="U750" s="77"/>
      <c r="V750" s="77"/>
      <c r="W750" s="77"/>
      <c r="X750" s="77"/>
      <c r="Y750" s="77"/>
      <c r="Z750" s="77"/>
    </row>
    <row r="751" spans="1:26" ht="16.5" customHeight="1" x14ac:dyDescent="0.3">
      <c r="A751" s="77"/>
      <c r="B751" s="77"/>
      <c r="C751" s="78"/>
      <c r="D751" s="78"/>
      <c r="E751" s="110"/>
      <c r="F751" s="110"/>
      <c r="G751" s="77"/>
      <c r="H751" s="77"/>
      <c r="I751" s="77"/>
      <c r="J751" s="77"/>
      <c r="K751" s="77"/>
      <c r="L751" s="77"/>
      <c r="M751" s="77"/>
      <c r="N751" s="77"/>
      <c r="O751" s="77"/>
      <c r="P751" s="77"/>
      <c r="Q751" s="77"/>
      <c r="R751" s="77"/>
      <c r="S751" s="77"/>
      <c r="T751" s="77"/>
      <c r="U751" s="77"/>
      <c r="V751" s="77"/>
      <c r="W751" s="77"/>
      <c r="X751" s="77"/>
      <c r="Y751" s="77"/>
      <c r="Z751" s="77"/>
    </row>
    <row r="752" spans="1:26" ht="16.5" customHeight="1" x14ac:dyDescent="0.3">
      <c r="A752" s="77"/>
      <c r="B752" s="77"/>
      <c r="C752" s="78"/>
      <c r="D752" s="78"/>
      <c r="E752" s="110"/>
      <c r="F752" s="110"/>
      <c r="G752" s="77"/>
      <c r="H752" s="77"/>
      <c r="I752" s="77"/>
      <c r="J752" s="77"/>
      <c r="K752" s="77"/>
      <c r="L752" s="77"/>
      <c r="M752" s="77"/>
      <c r="N752" s="77"/>
      <c r="O752" s="77"/>
      <c r="P752" s="77"/>
      <c r="Q752" s="77"/>
      <c r="R752" s="77"/>
      <c r="S752" s="77"/>
      <c r="T752" s="77"/>
      <c r="U752" s="77"/>
      <c r="V752" s="77"/>
      <c r="W752" s="77"/>
      <c r="X752" s="77"/>
      <c r="Y752" s="77"/>
      <c r="Z752" s="77"/>
    </row>
    <row r="753" spans="1:26" ht="16.5" customHeight="1" x14ac:dyDescent="0.3">
      <c r="A753" s="77"/>
      <c r="B753" s="77"/>
      <c r="C753" s="78"/>
      <c r="D753" s="78"/>
      <c r="E753" s="110"/>
      <c r="F753" s="110"/>
      <c r="G753" s="77"/>
      <c r="H753" s="77"/>
      <c r="I753" s="77"/>
      <c r="J753" s="77"/>
      <c r="K753" s="77"/>
      <c r="L753" s="77"/>
      <c r="M753" s="77"/>
      <c r="N753" s="77"/>
      <c r="O753" s="77"/>
      <c r="P753" s="77"/>
      <c r="Q753" s="77"/>
      <c r="R753" s="77"/>
      <c r="S753" s="77"/>
      <c r="T753" s="77"/>
      <c r="U753" s="77"/>
      <c r="V753" s="77"/>
      <c r="W753" s="77"/>
      <c r="X753" s="77"/>
      <c r="Y753" s="77"/>
      <c r="Z753" s="77"/>
    </row>
    <row r="754" spans="1:26" ht="16.5" customHeight="1" x14ac:dyDescent="0.3">
      <c r="A754" s="77"/>
      <c r="B754" s="77"/>
      <c r="C754" s="78"/>
      <c r="D754" s="78"/>
      <c r="E754" s="110"/>
      <c r="F754" s="110"/>
      <c r="G754" s="77"/>
      <c r="H754" s="77"/>
      <c r="I754" s="77"/>
      <c r="J754" s="77"/>
      <c r="K754" s="77"/>
      <c r="L754" s="77"/>
      <c r="M754" s="77"/>
      <c r="N754" s="77"/>
      <c r="O754" s="77"/>
      <c r="P754" s="77"/>
      <c r="Q754" s="77"/>
      <c r="R754" s="77"/>
      <c r="S754" s="77"/>
      <c r="T754" s="77"/>
      <c r="U754" s="77"/>
      <c r="V754" s="77"/>
      <c r="W754" s="77"/>
      <c r="X754" s="77"/>
      <c r="Y754" s="77"/>
      <c r="Z754" s="77"/>
    </row>
    <row r="755" spans="1:26" ht="16.5" customHeight="1" x14ac:dyDescent="0.3">
      <c r="A755" s="77"/>
      <c r="B755" s="77"/>
      <c r="C755" s="78"/>
      <c r="D755" s="78"/>
      <c r="E755" s="110"/>
      <c r="F755" s="110"/>
      <c r="G755" s="77"/>
      <c r="H755" s="77"/>
      <c r="I755" s="77"/>
      <c r="J755" s="77"/>
      <c r="K755" s="77"/>
      <c r="L755" s="77"/>
      <c r="M755" s="77"/>
      <c r="N755" s="77"/>
      <c r="O755" s="77"/>
      <c r="P755" s="77"/>
      <c r="Q755" s="77"/>
      <c r="R755" s="77"/>
      <c r="S755" s="77"/>
      <c r="T755" s="77"/>
      <c r="U755" s="77"/>
      <c r="V755" s="77"/>
      <c r="W755" s="77"/>
      <c r="X755" s="77"/>
      <c r="Y755" s="77"/>
      <c r="Z755" s="77"/>
    </row>
    <row r="756" spans="1:26" ht="16.5" customHeight="1" x14ac:dyDescent="0.3">
      <c r="A756" s="77"/>
      <c r="B756" s="77"/>
      <c r="C756" s="78"/>
      <c r="D756" s="78"/>
      <c r="E756" s="110"/>
      <c r="F756" s="110"/>
      <c r="G756" s="77"/>
      <c r="H756" s="77"/>
      <c r="I756" s="77"/>
      <c r="J756" s="77"/>
      <c r="K756" s="77"/>
      <c r="L756" s="77"/>
      <c r="M756" s="77"/>
      <c r="N756" s="77"/>
      <c r="O756" s="77"/>
      <c r="P756" s="77"/>
      <c r="Q756" s="77"/>
      <c r="R756" s="77"/>
      <c r="S756" s="77"/>
      <c r="T756" s="77"/>
      <c r="U756" s="77"/>
      <c r="V756" s="77"/>
      <c r="W756" s="77"/>
      <c r="X756" s="77"/>
      <c r="Y756" s="77"/>
      <c r="Z756" s="77"/>
    </row>
    <row r="757" spans="1:26" ht="16.5" customHeight="1" x14ac:dyDescent="0.3">
      <c r="A757" s="77"/>
      <c r="B757" s="77"/>
      <c r="C757" s="78"/>
      <c r="D757" s="78"/>
      <c r="E757" s="110"/>
      <c r="F757" s="110"/>
      <c r="G757" s="77"/>
      <c r="H757" s="77"/>
      <c r="I757" s="77"/>
      <c r="J757" s="77"/>
      <c r="K757" s="77"/>
      <c r="L757" s="77"/>
      <c r="M757" s="77"/>
      <c r="N757" s="77"/>
      <c r="O757" s="77"/>
      <c r="P757" s="77"/>
      <c r="Q757" s="77"/>
      <c r="R757" s="77"/>
      <c r="S757" s="77"/>
      <c r="T757" s="77"/>
      <c r="U757" s="77"/>
      <c r="V757" s="77"/>
      <c r="W757" s="77"/>
      <c r="X757" s="77"/>
      <c r="Y757" s="77"/>
      <c r="Z757" s="77"/>
    </row>
    <row r="758" spans="1:26" ht="16.5" customHeight="1" x14ac:dyDescent="0.3">
      <c r="A758" s="77"/>
      <c r="B758" s="77"/>
      <c r="C758" s="78"/>
      <c r="D758" s="78"/>
      <c r="E758" s="110"/>
      <c r="F758" s="110"/>
      <c r="G758" s="77"/>
      <c r="H758" s="77"/>
      <c r="I758" s="77"/>
      <c r="J758" s="77"/>
      <c r="K758" s="77"/>
      <c r="L758" s="77"/>
      <c r="M758" s="77"/>
      <c r="N758" s="77"/>
      <c r="O758" s="77"/>
      <c r="P758" s="77"/>
      <c r="Q758" s="77"/>
      <c r="R758" s="77"/>
      <c r="S758" s="77"/>
      <c r="T758" s="77"/>
      <c r="U758" s="77"/>
      <c r="V758" s="77"/>
      <c r="W758" s="77"/>
      <c r="X758" s="77"/>
      <c r="Y758" s="77"/>
      <c r="Z758" s="77"/>
    </row>
    <row r="759" spans="1:26" ht="16.5" customHeight="1" x14ac:dyDescent="0.3">
      <c r="A759" s="77"/>
      <c r="B759" s="77"/>
      <c r="C759" s="78"/>
      <c r="D759" s="78"/>
      <c r="E759" s="110"/>
      <c r="F759" s="110"/>
      <c r="G759" s="77"/>
      <c r="H759" s="77"/>
      <c r="I759" s="77"/>
      <c r="J759" s="77"/>
      <c r="K759" s="77"/>
      <c r="L759" s="77"/>
      <c r="M759" s="77"/>
      <c r="N759" s="77"/>
      <c r="O759" s="77"/>
      <c r="P759" s="77"/>
      <c r="Q759" s="77"/>
      <c r="R759" s="77"/>
      <c r="S759" s="77"/>
      <c r="T759" s="77"/>
      <c r="U759" s="77"/>
      <c r="V759" s="77"/>
      <c r="W759" s="77"/>
      <c r="X759" s="77"/>
      <c r="Y759" s="77"/>
      <c r="Z759" s="77"/>
    </row>
    <row r="760" spans="1:26" ht="16.5" customHeight="1" x14ac:dyDescent="0.3">
      <c r="A760" s="77"/>
      <c r="B760" s="77"/>
      <c r="C760" s="78"/>
      <c r="D760" s="78"/>
      <c r="E760" s="110"/>
      <c r="F760" s="110"/>
      <c r="G760" s="77"/>
      <c r="H760" s="77"/>
      <c r="I760" s="77"/>
      <c r="J760" s="77"/>
      <c r="K760" s="77"/>
      <c r="L760" s="77"/>
      <c r="M760" s="77"/>
      <c r="N760" s="77"/>
      <c r="O760" s="77"/>
      <c r="P760" s="77"/>
      <c r="Q760" s="77"/>
      <c r="R760" s="77"/>
      <c r="S760" s="77"/>
      <c r="T760" s="77"/>
      <c r="U760" s="77"/>
      <c r="V760" s="77"/>
      <c r="W760" s="77"/>
      <c r="X760" s="77"/>
      <c r="Y760" s="77"/>
      <c r="Z760" s="77"/>
    </row>
    <row r="761" spans="1:26" ht="16.5" customHeight="1" x14ac:dyDescent="0.3">
      <c r="A761" s="77"/>
      <c r="B761" s="77"/>
      <c r="C761" s="78"/>
      <c r="D761" s="78"/>
      <c r="E761" s="110"/>
      <c r="F761" s="110"/>
      <c r="G761" s="77"/>
      <c r="H761" s="77"/>
      <c r="I761" s="77"/>
      <c r="J761" s="77"/>
      <c r="K761" s="77"/>
      <c r="L761" s="77"/>
      <c r="M761" s="77"/>
      <c r="N761" s="77"/>
      <c r="O761" s="77"/>
      <c r="P761" s="77"/>
      <c r="Q761" s="77"/>
      <c r="R761" s="77"/>
      <c r="S761" s="77"/>
      <c r="T761" s="77"/>
      <c r="U761" s="77"/>
      <c r="V761" s="77"/>
      <c r="W761" s="77"/>
      <c r="X761" s="77"/>
      <c r="Y761" s="77"/>
      <c r="Z761" s="77"/>
    </row>
    <row r="762" spans="1:26" ht="16.5" customHeight="1" x14ac:dyDescent="0.3">
      <c r="A762" s="77"/>
      <c r="B762" s="77"/>
      <c r="C762" s="78"/>
      <c r="D762" s="78"/>
      <c r="E762" s="110"/>
      <c r="F762" s="110"/>
      <c r="G762" s="77"/>
      <c r="H762" s="77"/>
      <c r="I762" s="77"/>
      <c r="J762" s="77"/>
      <c r="K762" s="77"/>
      <c r="L762" s="77"/>
      <c r="M762" s="77"/>
      <c r="N762" s="77"/>
      <c r="O762" s="77"/>
      <c r="P762" s="77"/>
      <c r="Q762" s="77"/>
      <c r="R762" s="77"/>
      <c r="S762" s="77"/>
      <c r="T762" s="77"/>
      <c r="U762" s="77"/>
      <c r="V762" s="77"/>
      <c r="W762" s="77"/>
      <c r="X762" s="77"/>
      <c r="Y762" s="77"/>
      <c r="Z762" s="77"/>
    </row>
    <row r="763" spans="1:26" ht="16.5" customHeight="1" x14ac:dyDescent="0.3">
      <c r="A763" s="77"/>
      <c r="B763" s="77"/>
      <c r="C763" s="78"/>
      <c r="D763" s="78"/>
      <c r="E763" s="110"/>
      <c r="F763" s="110"/>
      <c r="G763" s="77"/>
      <c r="H763" s="77"/>
      <c r="I763" s="77"/>
      <c r="J763" s="77"/>
      <c r="K763" s="77"/>
      <c r="L763" s="77"/>
      <c r="M763" s="77"/>
      <c r="N763" s="77"/>
      <c r="O763" s="77"/>
      <c r="P763" s="77"/>
      <c r="Q763" s="77"/>
      <c r="R763" s="77"/>
      <c r="S763" s="77"/>
      <c r="T763" s="77"/>
      <c r="U763" s="77"/>
      <c r="V763" s="77"/>
      <c r="W763" s="77"/>
      <c r="X763" s="77"/>
      <c r="Y763" s="77"/>
      <c r="Z763" s="77"/>
    </row>
    <row r="764" spans="1:26" ht="16.5" customHeight="1" x14ac:dyDescent="0.3">
      <c r="A764" s="77"/>
      <c r="B764" s="77"/>
      <c r="C764" s="78"/>
      <c r="D764" s="78"/>
      <c r="E764" s="110"/>
      <c r="F764" s="110"/>
      <c r="G764" s="77"/>
      <c r="H764" s="77"/>
      <c r="I764" s="77"/>
      <c r="J764" s="77"/>
      <c r="K764" s="77"/>
      <c r="L764" s="77"/>
      <c r="M764" s="77"/>
      <c r="N764" s="77"/>
      <c r="O764" s="77"/>
      <c r="P764" s="77"/>
      <c r="Q764" s="77"/>
      <c r="R764" s="77"/>
      <c r="S764" s="77"/>
      <c r="T764" s="77"/>
      <c r="U764" s="77"/>
      <c r="V764" s="77"/>
      <c r="W764" s="77"/>
      <c r="X764" s="77"/>
      <c r="Y764" s="77"/>
      <c r="Z764" s="77"/>
    </row>
    <row r="765" spans="1:26" ht="16.5" customHeight="1" x14ac:dyDescent="0.3">
      <c r="A765" s="77"/>
      <c r="B765" s="77"/>
      <c r="C765" s="78"/>
      <c r="D765" s="78"/>
      <c r="E765" s="110"/>
      <c r="F765" s="110"/>
      <c r="G765" s="77"/>
      <c r="H765" s="77"/>
      <c r="I765" s="77"/>
      <c r="J765" s="77"/>
      <c r="K765" s="77"/>
      <c r="L765" s="77"/>
      <c r="M765" s="77"/>
      <c r="N765" s="77"/>
      <c r="O765" s="77"/>
      <c r="P765" s="77"/>
      <c r="Q765" s="77"/>
      <c r="R765" s="77"/>
      <c r="S765" s="77"/>
      <c r="T765" s="77"/>
      <c r="U765" s="77"/>
      <c r="V765" s="77"/>
      <c r="W765" s="77"/>
      <c r="X765" s="77"/>
      <c r="Y765" s="77"/>
      <c r="Z765" s="77"/>
    </row>
    <row r="766" spans="1:26" ht="16.5" customHeight="1" x14ac:dyDescent="0.3">
      <c r="A766" s="77"/>
      <c r="B766" s="77"/>
      <c r="C766" s="78"/>
      <c r="D766" s="78"/>
      <c r="E766" s="110"/>
      <c r="F766" s="110"/>
      <c r="G766" s="77"/>
      <c r="H766" s="77"/>
      <c r="I766" s="77"/>
      <c r="J766" s="77"/>
      <c r="K766" s="77"/>
      <c r="L766" s="77"/>
      <c r="M766" s="77"/>
      <c r="N766" s="77"/>
      <c r="O766" s="77"/>
      <c r="P766" s="77"/>
      <c r="Q766" s="77"/>
      <c r="R766" s="77"/>
      <c r="S766" s="77"/>
      <c r="T766" s="77"/>
      <c r="U766" s="77"/>
      <c r="V766" s="77"/>
      <c r="W766" s="77"/>
      <c r="X766" s="77"/>
      <c r="Y766" s="77"/>
      <c r="Z766" s="77"/>
    </row>
    <row r="767" spans="1:26" ht="16.5" customHeight="1" x14ac:dyDescent="0.3">
      <c r="A767" s="77"/>
      <c r="B767" s="77"/>
      <c r="C767" s="78"/>
      <c r="D767" s="78"/>
      <c r="E767" s="110"/>
      <c r="F767" s="110"/>
      <c r="G767" s="77"/>
      <c r="H767" s="77"/>
      <c r="I767" s="77"/>
      <c r="J767" s="77"/>
      <c r="K767" s="77"/>
      <c r="L767" s="77"/>
      <c r="M767" s="77"/>
      <c r="N767" s="77"/>
      <c r="O767" s="77"/>
      <c r="P767" s="77"/>
      <c r="Q767" s="77"/>
      <c r="R767" s="77"/>
      <c r="S767" s="77"/>
      <c r="T767" s="77"/>
      <c r="U767" s="77"/>
      <c r="V767" s="77"/>
      <c r="W767" s="77"/>
      <c r="X767" s="77"/>
      <c r="Y767" s="77"/>
      <c r="Z767" s="77"/>
    </row>
    <row r="768" spans="1:26" ht="16.5" customHeight="1" x14ac:dyDescent="0.3">
      <c r="A768" s="77"/>
      <c r="B768" s="77"/>
      <c r="C768" s="78"/>
      <c r="D768" s="78"/>
      <c r="E768" s="110"/>
      <c r="F768" s="110"/>
      <c r="G768" s="77"/>
      <c r="H768" s="77"/>
      <c r="I768" s="77"/>
      <c r="J768" s="77"/>
      <c r="K768" s="77"/>
      <c r="L768" s="77"/>
      <c r="M768" s="77"/>
      <c r="N768" s="77"/>
      <c r="O768" s="77"/>
      <c r="P768" s="77"/>
      <c r="Q768" s="77"/>
      <c r="R768" s="77"/>
      <c r="S768" s="77"/>
      <c r="T768" s="77"/>
      <c r="U768" s="77"/>
      <c r="V768" s="77"/>
      <c r="W768" s="77"/>
      <c r="X768" s="77"/>
      <c r="Y768" s="77"/>
      <c r="Z768" s="77"/>
    </row>
    <row r="769" spans="1:26" ht="16.5" customHeight="1" x14ac:dyDescent="0.3">
      <c r="A769" s="77"/>
      <c r="B769" s="77"/>
      <c r="C769" s="78"/>
      <c r="D769" s="78"/>
      <c r="E769" s="110"/>
      <c r="F769" s="110"/>
      <c r="G769" s="77"/>
      <c r="H769" s="77"/>
      <c r="I769" s="77"/>
      <c r="J769" s="77"/>
      <c r="K769" s="77"/>
      <c r="L769" s="77"/>
      <c r="M769" s="77"/>
      <c r="N769" s="77"/>
      <c r="O769" s="77"/>
      <c r="P769" s="77"/>
      <c r="Q769" s="77"/>
      <c r="R769" s="77"/>
      <c r="S769" s="77"/>
      <c r="T769" s="77"/>
      <c r="U769" s="77"/>
      <c r="V769" s="77"/>
      <c r="W769" s="77"/>
      <c r="X769" s="77"/>
      <c r="Y769" s="77"/>
      <c r="Z769" s="77"/>
    </row>
    <row r="770" spans="1:26" ht="16.5" customHeight="1" x14ac:dyDescent="0.3">
      <c r="A770" s="77"/>
      <c r="B770" s="77"/>
      <c r="C770" s="78"/>
      <c r="D770" s="78"/>
      <c r="E770" s="110"/>
      <c r="F770" s="110"/>
      <c r="G770" s="77"/>
      <c r="H770" s="77"/>
      <c r="I770" s="77"/>
      <c r="J770" s="77"/>
      <c r="K770" s="77"/>
      <c r="L770" s="77"/>
      <c r="M770" s="77"/>
      <c r="N770" s="77"/>
      <c r="O770" s="77"/>
      <c r="P770" s="77"/>
      <c r="Q770" s="77"/>
      <c r="R770" s="77"/>
      <c r="S770" s="77"/>
      <c r="T770" s="77"/>
      <c r="U770" s="77"/>
      <c r="V770" s="77"/>
      <c r="W770" s="77"/>
      <c r="X770" s="77"/>
      <c r="Y770" s="77"/>
      <c r="Z770" s="77"/>
    </row>
    <row r="771" spans="1:26" ht="16.5" customHeight="1" x14ac:dyDescent="0.3">
      <c r="A771" s="77"/>
      <c r="B771" s="77"/>
      <c r="C771" s="78"/>
      <c r="D771" s="78"/>
      <c r="E771" s="110"/>
      <c r="F771" s="110"/>
      <c r="G771" s="77"/>
      <c r="H771" s="77"/>
      <c r="I771" s="77"/>
      <c r="J771" s="77"/>
      <c r="K771" s="77"/>
      <c r="L771" s="77"/>
      <c r="M771" s="77"/>
      <c r="N771" s="77"/>
      <c r="O771" s="77"/>
      <c r="P771" s="77"/>
      <c r="Q771" s="77"/>
      <c r="R771" s="77"/>
      <c r="S771" s="77"/>
      <c r="T771" s="77"/>
      <c r="U771" s="77"/>
      <c r="V771" s="77"/>
      <c r="W771" s="77"/>
      <c r="X771" s="77"/>
      <c r="Y771" s="77"/>
      <c r="Z771" s="77"/>
    </row>
    <row r="772" spans="1:26" ht="16.5" customHeight="1" x14ac:dyDescent="0.3">
      <c r="A772" s="77"/>
      <c r="B772" s="77"/>
      <c r="C772" s="78"/>
      <c r="D772" s="78"/>
      <c r="E772" s="110"/>
      <c r="F772" s="110"/>
      <c r="G772" s="77"/>
      <c r="H772" s="77"/>
      <c r="I772" s="77"/>
      <c r="J772" s="77"/>
      <c r="K772" s="77"/>
      <c r="L772" s="77"/>
      <c r="M772" s="77"/>
      <c r="N772" s="77"/>
      <c r="O772" s="77"/>
      <c r="P772" s="77"/>
      <c r="Q772" s="77"/>
      <c r="R772" s="77"/>
      <c r="S772" s="77"/>
      <c r="T772" s="77"/>
      <c r="U772" s="77"/>
      <c r="V772" s="77"/>
      <c r="W772" s="77"/>
      <c r="X772" s="77"/>
      <c r="Y772" s="77"/>
      <c r="Z772" s="77"/>
    </row>
    <row r="773" spans="1:26" ht="16.5" customHeight="1" x14ac:dyDescent="0.3">
      <c r="A773" s="77"/>
      <c r="B773" s="77"/>
      <c r="C773" s="78"/>
      <c r="D773" s="78"/>
      <c r="E773" s="110"/>
      <c r="F773" s="110"/>
      <c r="G773" s="77"/>
      <c r="H773" s="77"/>
      <c r="I773" s="77"/>
      <c r="J773" s="77"/>
      <c r="K773" s="77"/>
      <c r="L773" s="77"/>
      <c r="M773" s="77"/>
      <c r="N773" s="77"/>
      <c r="O773" s="77"/>
      <c r="P773" s="77"/>
      <c r="Q773" s="77"/>
      <c r="R773" s="77"/>
      <c r="S773" s="77"/>
      <c r="T773" s="77"/>
      <c r="U773" s="77"/>
      <c r="V773" s="77"/>
      <c r="W773" s="77"/>
      <c r="X773" s="77"/>
      <c r="Y773" s="77"/>
      <c r="Z773" s="77"/>
    </row>
    <row r="774" spans="1:26" ht="16.5" customHeight="1" x14ac:dyDescent="0.3">
      <c r="A774" s="77"/>
      <c r="B774" s="77"/>
      <c r="C774" s="78"/>
      <c r="D774" s="78"/>
      <c r="E774" s="110"/>
      <c r="F774" s="110"/>
      <c r="G774" s="77"/>
      <c r="H774" s="77"/>
      <c r="I774" s="77"/>
      <c r="J774" s="77"/>
      <c r="K774" s="77"/>
      <c r="L774" s="77"/>
      <c r="M774" s="77"/>
      <c r="N774" s="77"/>
      <c r="O774" s="77"/>
      <c r="P774" s="77"/>
      <c r="Q774" s="77"/>
      <c r="R774" s="77"/>
      <c r="S774" s="77"/>
      <c r="T774" s="77"/>
      <c r="U774" s="77"/>
      <c r="V774" s="77"/>
      <c r="W774" s="77"/>
      <c r="X774" s="77"/>
      <c r="Y774" s="77"/>
      <c r="Z774" s="77"/>
    </row>
    <row r="775" spans="1:26" ht="16.5" customHeight="1" x14ac:dyDescent="0.3">
      <c r="A775" s="77"/>
      <c r="B775" s="77"/>
      <c r="C775" s="78"/>
      <c r="D775" s="78"/>
      <c r="E775" s="110"/>
      <c r="F775" s="110"/>
      <c r="G775" s="77"/>
      <c r="H775" s="77"/>
      <c r="I775" s="77"/>
      <c r="J775" s="77"/>
      <c r="K775" s="77"/>
      <c r="L775" s="77"/>
      <c r="M775" s="77"/>
      <c r="N775" s="77"/>
      <c r="O775" s="77"/>
      <c r="P775" s="77"/>
      <c r="Q775" s="77"/>
      <c r="R775" s="77"/>
      <c r="S775" s="77"/>
      <c r="T775" s="77"/>
      <c r="U775" s="77"/>
      <c r="V775" s="77"/>
      <c r="W775" s="77"/>
      <c r="X775" s="77"/>
      <c r="Y775" s="77"/>
      <c r="Z775" s="77"/>
    </row>
    <row r="776" spans="1:26" ht="16.5" customHeight="1" x14ac:dyDescent="0.3">
      <c r="A776" s="77"/>
      <c r="B776" s="77"/>
      <c r="C776" s="78"/>
      <c r="D776" s="78"/>
      <c r="E776" s="110"/>
      <c r="F776" s="110"/>
      <c r="G776" s="77"/>
      <c r="H776" s="77"/>
      <c r="I776" s="77"/>
      <c r="J776" s="77"/>
      <c r="K776" s="77"/>
      <c r="L776" s="77"/>
      <c r="M776" s="77"/>
      <c r="N776" s="77"/>
      <c r="O776" s="77"/>
      <c r="P776" s="77"/>
      <c r="Q776" s="77"/>
      <c r="R776" s="77"/>
      <c r="S776" s="77"/>
      <c r="T776" s="77"/>
      <c r="U776" s="77"/>
      <c r="V776" s="77"/>
      <c r="W776" s="77"/>
      <c r="X776" s="77"/>
      <c r="Y776" s="77"/>
      <c r="Z776" s="77"/>
    </row>
    <row r="777" spans="1:26" ht="16.5" customHeight="1" x14ac:dyDescent="0.3">
      <c r="A777" s="77"/>
      <c r="B777" s="77"/>
      <c r="C777" s="78"/>
      <c r="D777" s="78"/>
      <c r="E777" s="110"/>
      <c r="F777" s="110"/>
      <c r="G777" s="77"/>
      <c r="H777" s="77"/>
      <c r="I777" s="77"/>
      <c r="J777" s="77"/>
      <c r="K777" s="77"/>
      <c r="L777" s="77"/>
      <c r="M777" s="77"/>
      <c r="N777" s="77"/>
      <c r="O777" s="77"/>
      <c r="P777" s="77"/>
      <c r="Q777" s="77"/>
      <c r="R777" s="77"/>
      <c r="S777" s="77"/>
      <c r="T777" s="77"/>
      <c r="U777" s="77"/>
      <c r="V777" s="77"/>
      <c r="W777" s="77"/>
      <c r="X777" s="77"/>
      <c r="Y777" s="77"/>
      <c r="Z777" s="77"/>
    </row>
    <row r="778" spans="1:26" ht="16.5" customHeight="1" x14ac:dyDescent="0.3">
      <c r="A778" s="77"/>
      <c r="B778" s="77"/>
      <c r="C778" s="78"/>
      <c r="D778" s="78"/>
      <c r="E778" s="110"/>
      <c r="F778" s="110"/>
      <c r="G778" s="77"/>
      <c r="H778" s="77"/>
      <c r="I778" s="77"/>
      <c r="J778" s="77"/>
      <c r="K778" s="77"/>
      <c r="L778" s="77"/>
      <c r="M778" s="77"/>
      <c r="N778" s="77"/>
      <c r="O778" s="77"/>
      <c r="P778" s="77"/>
      <c r="Q778" s="77"/>
      <c r="R778" s="77"/>
      <c r="S778" s="77"/>
      <c r="T778" s="77"/>
      <c r="U778" s="77"/>
      <c r="V778" s="77"/>
      <c r="W778" s="77"/>
      <c r="X778" s="77"/>
      <c r="Y778" s="77"/>
      <c r="Z778" s="77"/>
    </row>
    <row r="779" spans="1:26" ht="16.5" customHeight="1" x14ac:dyDescent="0.3">
      <c r="A779" s="77"/>
      <c r="B779" s="77"/>
      <c r="C779" s="78"/>
      <c r="D779" s="78"/>
      <c r="E779" s="110"/>
      <c r="F779" s="110"/>
      <c r="G779" s="77"/>
      <c r="H779" s="77"/>
      <c r="I779" s="77"/>
      <c r="J779" s="77"/>
      <c r="K779" s="77"/>
      <c r="L779" s="77"/>
      <c r="M779" s="77"/>
      <c r="N779" s="77"/>
      <c r="O779" s="77"/>
      <c r="P779" s="77"/>
      <c r="Q779" s="77"/>
      <c r="R779" s="77"/>
      <c r="S779" s="77"/>
      <c r="T779" s="77"/>
      <c r="U779" s="77"/>
      <c r="V779" s="77"/>
      <c r="W779" s="77"/>
      <c r="X779" s="77"/>
      <c r="Y779" s="77"/>
      <c r="Z779" s="77"/>
    </row>
    <row r="780" spans="1:26" ht="16.5" customHeight="1" x14ac:dyDescent="0.3">
      <c r="A780" s="77"/>
      <c r="B780" s="77"/>
      <c r="C780" s="78"/>
      <c r="D780" s="78"/>
      <c r="E780" s="110"/>
      <c r="F780" s="110"/>
      <c r="G780" s="77"/>
      <c r="H780" s="77"/>
      <c r="I780" s="77"/>
      <c r="J780" s="77"/>
      <c r="K780" s="77"/>
      <c r="L780" s="77"/>
      <c r="M780" s="77"/>
      <c r="N780" s="77"/>
      <c r="O780" s="77"/>
      <c r="P780" s="77"/>
      <c r="Q780" s="77"/>
      <c r="R780" s="77"/>
      <c r="S780" s="77"/>
      <c r="T780" s="77"/>
      <c r="U780" s="77"/>
      <c r="V780" s="77"/>
      <c r="W780" s="77"/>
      <c r="X780" s="77"/>
      <c r="Y780" s="77"/>
      <c r="Z780" s="77"/>
    </row>
    <row r="781" spans="1:26" ht="16.5" customHeight="1" x14ac:dyDescent="0.3">
      <c r="A781" s="77"/>
      <c r="B781" s="77"/>
      <c r="C781" s="78"/>
      <c r="D781" s="78"/>
      <c r="E781" s="110"/>
      <c r="F781" s="110"/>
      <c r="G781" s="77"/>
      <c r="H781" s="77"/>
      <c r="I781" s="77"/>
      <c r="J781" s="77"/>
      <c r="K781" s="77"/>
      <c r="L781" s="77"/>
      <c r="M781" s="77"/>
      <c r="N781" s="77"/>
      <c r="O781" s="77"/>
      <c r="P781" s="77"/>
      <c r="Q781" s="77"/>
      <c r="R781" s="77"/>
      <c r="S781" s="77"/>
      <c r="T781" s="77"/>
      <c r="U781" s="77"/>
      <c r="V781" s="77"/>
      <c r="W781" s="77"/>
      <c r="X781" s="77"/>
      <c r="Y781" s="77"/>
      <c r="Z781" s="77"/>
    </row>
    <row r="782" spans="1:26" ht="16.5" customHeight="1" x14ac:dyDescent="0.3">
      <c r="A782" s="77"/>
      <c r="B782" s="77"/>
      <c r="C782" s="78"/>
      <c r="D782" s="78"/>
      <c r="E782" s="110"/>
      <c r="F782" s="110"/>
      <c r="G782" s="77"/>
      <c r="H782" s="77"/>
      <c r="I782" s="77"/>
      <c r="J782" s="77"/>
      <c r="K782" s="77"/>
      <c r="L782" s="77"/>
      <c r="M782" s="77"/>
      <c r="N782" s="77"/>
      <c r="O782" s="77"/>
      <c r="P782" s="77"/>
      <c r="Q782" s="77"/>
      <c r="R782" s="77"/>
      <c r="S782" s="77"/>
      <c r="T782" s="77"/>
      <c r="U782" s="77"/>
      <c r="V782" s="77"/>
      <c r="W782" s="77"/>
      <c r="X782" s="77"/>
      <c r="Y782" s="77"/>
      <c r="Z782" s="77"/>
    </row>
    <row r="783" spans="1:26" ht="16.5" customHeight="1" x14ac:dyDescent="0.3">
      <c r="A783" s="77"/>
      <c r="B783" s="77"/>
      <c r="C783" s="78"/>
      <c r="D783" s="78"/>
      <c r="E783" s="110"/>
      <c r="F783" s="110"/>
      <c r="G783" s="77"/>
      <c r="H783" s="77"/>
      <c r="I783" s="77"/>
      <c r="J783" s="77"/>
      <c r="K783" s="77"/>
      <c r="L783" s="77"/>
      <c r="M783" s="77"/>
      <c r="N783" s="77"/>
      <c r="O783" s="77"/>
      <c r="P783" s="77"/>
      <c r="Q783" s="77"/>
      <c r="R783" s="77"/>
      <c r="S783" s="77"/>
      <c r="T783" s="77"/>
      <c r="U783" s="77"/>
      <c r="V783" s="77"/>
      <c r="W783" s="77"/>
      <c r="X783" s="77"/>
      <c r="Y783" s="77"/>
      <c r="Z783" s="77"/>
    </row>
    <row r="784" spans="1:26" ht="16.5" customHeight="1" x14ac:dyDescent="0.3">
      <c r="A784" s="77"/>
      <c r="B784" s="77"/>
      <c r="C784" s="78"/>
      <c r="D784" s="78"/>
      <c r="E784" s="110"/>
      <c r="F784" s="110"/>
      <c r="G784" s="77"/>
      <c r="H784" s="77"/>
      <c r="I784" s="77"/>
      <c r="J784" s="77"/>
      <c r="K784" s="77"/>
      <c r="L784" s="77"/>
      <c r="M784" s="77"/>
      <c r="N784" s="77"/>
      <c r="O784" s="77"/>
      <c r="P784" s="77"/>
      <c r="Q784" s="77"/>
      <c r="R784" s="77"/>
      <c r="S784" s="77"/>
      <c r="T784" s="77"/>
      <c r="U784" s="77"/>
      <c r="V784" s="77"/>
      <c r="W784" s="77"/>
      <c r="X784" s="77"/>
      <c r="Y784" s="77"/>
      <c r="Z784" s="77"/>
    </row>
    <row r="785" spans="1:26" ht="16.5" customHeight="1" x14ac:dyDescent="0.3">
      <c r="A785" s="77"/>
      <c r="B785" s="77"/>
      <c r="C785" s="78"/>
      <c r="D785" s="78"/>
      <c r="E785" s="110"/>
      <c r="F785" s="110"/>
      <c r="G785" s="77"/>
      <c r="H785" s="77"/>
      <c r="I785" s="77"/>
      <c r="J785" s="77"/>
      <c r="K785" s="77"/>
      <c r="L785" s="77"/>
      <c r="M785" s="77"/>
      <c r="N785" s="77"/>
      <c r="O785" s="77"/>
      <c r="P785" s="77"/>
      <c r="Q785" s="77"/>
      <c r="R785" s="77"/>
      <c r="S785" s="77"/>
      <c r="T785" s="77"/>
      <c r="U785" s="77"/>
      <c r="V785" s="77"/>
      <c r="W785" s="77"/>
      <c r="X785" s="77"/>
      <c r="Y785" s="77"/>
      <c r="Z785" s="77"/>
    </row>
    <row r="786" spans="1:26" ht="16.5" customHeight="1" x14ac:dyDescent="0.3">
      <c r="A786" s="77"/>
      <c r="B786" s="77"/>
      <c r="C786" s="78"/>
      <c r="D786" s="78"/>
      <c r="E786" s="110"/>
      <c r="F786" s="110"/>
      <c r="G786" s="77"/>
      <c r="H786" s="77"/>
      <c r="I786" s="77"/>
      <c r="J786" s="77"/>
      <c r="K786" s="77"/>
      <c r="L786" s="77"/>
      <c r="M786" s="77"/>
      <c r="N786" s="77"/>
      <c r="O786" s="77"/>
      <c r="P786" s="77"/>
      <c r="Q786" s="77"/>
      <c r="R786" s="77"/>
      <c r="S786" s="77"/>
      <c r="T786" s="77"/>
      <c r="U786" s="77"/>
      <c r="V786" s="77"/>
      <c r="W786" s="77"/>
      <c r="X786" s="77"/>
      <c r="Y786" s="77"/>
      <c r="Z786" s="77"/>
    </row>
    <row r="787" spans="1:26" ht="16.5" customHeight="1" x14ac:dyDescent="0.3">
      <c r="A787" s="77"/>
      <c r="B787" s="77"/>
      <c r="C787" s="78"/>
      <c r="D787" s="78"/>
      <c r="E787" s="110"/>
      <c r="F787" s="110"/>
      <c r="G787" s="77"/>
      <c r="H787" s="77"/>
      <c r="I787" s="77"/>
      <c r="J787" s="77"/>
      <c r="K787" s="77"/>
      <c r="L787" s="77"/>
      <c r="M787" s="77"/>
      <c r="N787" s="77"/>
      <c r="O787" s="77"/>
      <c r="P787" s="77"/>
      <c r="Q787" s="77"/>
      <c r="R787" s="77"/>
      <c r="S787" s="77"/>
      <c r="T787" s="77"/>
      <c r="U787" s="77"/>
      <c r="V787" s="77"/>
      <c r="W787" s="77"/>
      <c r="X787" s="77"/>
      <c r="Y787" s="77"/>
      <c r="Z787" s="77"/>
    </row>
    <row r="788" spans="1:26" ht="16.5" customHeight="1" x14ac:dyDescent="0.3">
      <c r="A788" s="77"/>
      <c r="B788" s="77"/>
      <c r="C788" s="78"/>
      <c r="D788" s="78"/>
      <c r="E788" s="110"/>
      <c r="F788" s="110"/>
      <c r="G788" s="77"/>
      <c r="H788" s="77"/>
      <c r="I788" s="77"/>
      <c r="J788" s="77"/>
      <c r="K788" s="77"/>
      <c r="L788" s="77"/>
      <c r="M788" s="77"/>
      <c r="N788" s="77"/>
      <c r="O788" s="77"/>
      <c r="P788" s="77"/>
      <c r="Q788" s="77"/>
      <c r="R788" s="77"/>
      <c r="S788" s="77"/>
      <c r="T788" s="77"/>
      <c r="U788" s="77"/>
      <c r="V788" s="77"/>
      <c r="W788" s="77"/>
      <c r="X788" s="77"/>
      <c r="Y788" s="77"/>
      <c r="Z788" s="77"/>
    </row>
    <row r="789" spans="1:26" ht="16.5" customHeight="1" x14ac:dyDescent="0.3">
      <c r="A789" s="77"/>
      <c r="B789" s="77"/>
      <c r="C789" s="78"/>
      <c r="D789" s="78"/>
      <c r="E789" s="110"/>
      <c r="F789" s="110"/>
      <c r="G789" s="77"/>
      <c r="H789" s="77"/>
      <c r="I789" s="77"/>
      <c r="J789" s="77"/>
      <c r="K789" s="77"/>
      <c r="L789" s="77"/>
      <c r="M789" s="77"/>
      <c r="N789" s="77"/>
      <c r="O789" s="77"/>
      <c r="P789" s="77"/>
      <c r="Q789" s="77"/>
      <c r="R789" s="77"/>
      <c r="S789" s="77"/>
      <c r="T789" s="77"/>
      <c r="U789" s="77"/>
      <c r="V789" s="77"/>
      <c r="W789" s="77"/>
      <c r="X789" s="77"/>
      <c r="Y789" s="77"/>
      <c r="Z789" s="77"/>
    </row>
    <row r="790" spans="1:26" ht="16.5" customHeight="1" x14ac:dyDescent="0.3">
      <c r="A790" s="77"/>
      <c r="B790" s="77"/>
      <c r="C790" s="78"/>
      <c r="D790" s="78"/>
      <c r="E790" s="110"/>
      <c r="F790" s="110"/>
      <c r="G790" s="77"/>
      <c r="H790" s="77"/>
      <c r="I790" s="77"/>
      <c r="J790" s="77"/>
      <c r="K790" s="77"/>
      <c r="L790" s="77"/>
      <c r="M790" s="77"/>
      <c r="N790" s="77"/>
      <c r="O790" s="77"/>
      <c r="P790" s="77"/>
      <c r="Q790" s="77"/>
      <c r="R790" s="77"/>
      <c r="S790" s="77"/>
      <c r="T790" s="77"/>
      <c r="U790" s="77"/>
      <c r="V790" s="77"/>
      <c r="W790" s="77"/>
      <c r="X790" s="77"/>
      <c r="Y790" s="77"/>
      <c r="Z790" s="77"/>
    </row>
    <row r="791" spans="1:26" ht="16.5" customHeight="1" x14ac:dyDescent="0.3">
      <c r="A791" s="77"/>
      <c r="B791" s="77"/>
      <c r="C791" s="78"/>
      <c r="D791" s="78"/>
      <c r="E791" s="110"/>
      <c r="F791" s="110"/>
      <c r="G791" s="77"/>
      <c r="H791" s="77"/>
      <c r="I791" s="77"/>
      <c r="J791" s="77"/>
      <c r="K791" s="77"/>
      <c r="L791" s="77"/>
      <c r="M791" s="77"/>
      <c r="N791" s="77"/>
      <c r="O791" s="77"/>
      <c r="P791" s="77"/>
      <c r="Q791" s="77"/>
      <c r="R791" s="77"/>
      <c r="S791" s="77"/>
      <c r="T791" s="77"/>
      <c r="U791" s="77"/>
      <c r="V791" s="77"/>
      <c r="W791" s="77"/>
      <c r="X791" s="77"/>
      <c r="Y791" s="77"/>
      <c r="Z791" s="77"/>
    </row>
    <row r="792" spans="1:26" ht="16.5" customHeight="1" x14ac:dyDescent="0.3">
      <c r="A792" s="77"/>
      <c r="B792" s="77"/>
      <c r="C792" s="78"/>
      <c r="D792" s="78"/>
      <c r="E792" s="110"/>
      <c r="F792" s="110"/>
      <c r="G792" s="77"/>
      <c r="H792" s="77"/>
      <c r="I792" s="77"/>
      <c r="J792" s="77"/>
      <c r="K792" s="77"/>
      <c r="L792" s="77"/>
      <c r="M792" s="77"/>
      <c r="N792" s="77"/>
      <c r="O792" s="77"/>
      <c r="P792" s="77"/>
      <c r="Q792" s="77"/>
      <c r="R792" s="77"/>
      <c r="S792" s="77"/>
      <c r="T792" s="77"/>
      <c r="U792" s="77"/>
      <c r="V792" s="77"/>
      <c r="W792" s="77"/>
      <c r="X792" s="77"/>
      <c r="Y792" s="77"/>
      <c r="Z792" s="77"/>
    </row>
    <row r="793" spans="1:26" ht="16.5" customHeight="1" x14ac:dyDescent="0.3">
      <c r="A793" s="77"/>
      <c r="B793" s="77"/>
      <c r="C793" s="78"/>
      <c r="D793" s="78"/>
      <c r="E793" s="110"/>
      <c r="F793" s="110"/>
      <c r="G793" s="77"/>
      <c r="H793" s="77"/>
      <c r="I793" s="77"/>
      <c r="J793" s="77"/>
      <c r="K793" s="77"/>
      <c r="L793" s="77"/>
      <c r="M793" s="77"/>
      <c r="N793" s="77"/>
      <c r="O793" s="77"/>
      <c r="P793" s="77"/>
      <c r="Q793" s="77"/>
      <c r="R793" s="77"/>
      <c r="S793" s="77"/>
      <c r="T793" s="77"/>
      <c r="U793" s="77"/>
      <c r="V793" s="77"/>
      <c r="W793" s="77"/>
      <c r="X793" s="77"/>
      <c r="Y793" s="77"/>
      <c r="Z793" s="77"/>
    </row>
    <row r="794" spans="1:26" ht="16.5" customHeight="1" x14ac:dyDescent="0.3">
      <c r="A794" s="77"/>
      <c r="B794" s="77"/>
      <c r="C794" s="78"/>
      <c r="D794" s="78"/>
      <c r="E794" s="110"/>
      <c r="F794" s="110"/>
      <c r="G794" s="77"/>
      <c r="H794" s="77"/>
      <c r="I794" s="77"/>
      <c r="J794" s="77"/>
      <c r="K794" s="77"/>
      <c r="L794" s="77"/>
      <c r="M794" s="77"/>
      <c r="N794" s="77"/>
      <c r="O794" s="77"/>
      <c r="P794" s="77"/>
      <c r="Q794" s="77"/>
      <c r="R794" s="77"/>
      <c r="S794" s="77"/>
      <c r="T794" s="77"/>
      <c r="U794" s="77"/>
      <c r="V794" s="77"/>
      <c r="W794" s="77"/>
      <c r="X794" s="77"/>
      <c r="Y794" s="77"/>
      <c r="Z794" s="77"/>
    </row>
    <row r="795" spans="1:26" ht="16.5" customHeight="1" x14ac:dyDescent="0.3">
      <c r="A795" s="77"/>
      <c r="B795" s="77"/>
      <c r="C795" s="78"/>
      <c r="D795" s="78"/>
      <c r="E795" s="110"/>
      <c r="F795" s="110"/>
      <c r="G795" s="77"/>
      <c r="H795" s="77"/>
      <c r="I795" s="77"/>
      <c r="J795" s="77"/>
      <c r="K795" s="77"/>
      <c r="L795" s="77"/>
      <c r="M795" s="77"/>
      <c r="N795" s="77"/>
      <c r="O795" s="77"/>
      <c r="P795" s="77"/>
      <c r="Q795" s="77"/>
      <c r="R795" s="77"/>
      <c r="S795" s="77"/>
      <c r="T795" s="77"/>
      <c r="U795" s="77"/>
      <c r="V795" s="77"/>
      <c r="W795" s="77"/>
      <c r="X795" s="77"/>
      <c r="Y795" s="77"/>
      <c r="Z795" s="77"/>
    </row>
    <row r="796" spans="1:26" ht="16.5" customHeight="1" x14ac:dyDescent="0.3">
      <c r="A796" s="77"/>
      <c r="B796" s="77"/>
      <c r="C796" s="78"/>
      <c r="D796" s="78"/>
      <c r="E796" s="110"/>
      <c r="F796" s="110"/>
      <c r="G796" s="77"/>
      <c r="H796" s="77"/>
      <c r="I796" s="77"/>
      <c r="J796" s="77"/>
      <c r="K796" s="77"/>
      <c r="L796" s="77"/>
      <c r="M796" s="77"/>
      <c r="N796" s="77"/>
      <c r="O796" s="77"/>
      <c r="P796" s="77"/>
      <c r="Q796" s="77"/>
      <c r="R796" s="77"/>
      <c r="S796" s="77"/>
      <c r="T796" s="77"/>
      <c r="U796" s="77"/>
      <c r="V796" s="77"/>
      <c r="W796" s="77"/>
      <c r="X796" s="77"/>
      <c r="Y796" s="77"/>
      <c r="Z796" s="77"/>
    </row>
    <row r="797" spans="1:26" ht="16.5" customHeight="1" x14ac:dyDescent="0.3">
      <c r="A797" s="77"/>
      <c r="B797" s="77"/>
      <c r="C797" s="78"/>
      <c r="D797" s="78"/>
      <c r="E797" s="110"/>
      <c r="F797" s="110"/>
      <c r="G797" s="77"/>
      <c r="H797" s="77"/>
      <c r="I797" s="77"/>
      <c r="J797" s="77"/>
      <c r="K797" s="77"/>
      <c r="L797" s="77"/>
      <c r="M797" s="77"/>
      <c r="N797" s="77"/>
      <c r="O797" s="77"/>
      <c r="P797" s="77"/>
      <c r="Q797" s="77"/>
      <c r="R797" s="77"/>
      <c r="S797" s="77"/>
      <c r="T797" s="77"/>
      <c r="U797" s="77"/>
      <c r="V797" s="77"/>
      <c r="W797" s="77"/>
      <c r="X797" s="77"/>
      <c r="Y797" s="77"/>
      <c r="Z797" s="77"/>
    </row>
    <row r="798" spans="1:26" ht="16.5" customHeight="1" x14ac:dyDescent="0.3">
      <c r="A798" s="77"/>
      <c r="B798" s="77"/>
      <c r="C798" s="78"/>
      <c r="D798" s="78"/>
      <c r="E798" s="110"/>
      <c r="F798" s="110"/>
      <c r="G798" s="77"/>
      <c r="H798" s="77"/>
      <c r="I798" s="77"/>
      <c r="J798" s="77"/>
      <c r="K798" s="77"/>
      <c r="L798" s="77"/>
      <c r="M798" s="77"/>
      <c r="N798" s="77"/>
      <c r="O798" s="77"/>
      <c r="P798" s="77"/>
      <c r="Q798" s="77"/>
      <c r="R798" s="77"/>
      <c r="S798" s="77"/>
      <c r="T798" s="77"/>
      <c r="U798" s="77"/>
      <c r="V798" s="77"/>
      <c r="W798" s="77"/>
      <c r="X798" s="77"/>
      <c r="Y798" s="77"/>
      <c r="Z798" s="77"/>
    </row>
    <row r="799" spans="1:26" ht="16.5" customHeight="1" x14ac:dyDescent="0.3">
      <c r="A799" s="77"/>
      <c r="B799" s="77"/>
      <c r="C799" s="78"/>
      <c r="D799" s="78"/>
      <c r="E799" s="110"/>
      <c r="F799" s="110"/>
      <c r="G799" s="77"/>
      <c r="H799" s="77"/>
      <c r="I799" s="77"/>
      <c r="J799" s="77"/>
      <c r="K799" s="77"/>
      <c r="L799" s="77"/>
      <c r="M799" s="77"/>
      <c r="N799" s="77"/>
      <c r="O799" s="77"/>
      <c r="P799" s="77"/>
      <c r="Q799" s="77"/>
      <c r="R799" s="77"/>
      <c r="S799" s="77"/>
      <c r="T799" s="77"/>
      <c r="U799" s="77"/>
      <c r="V799" s="77"/>
      <c r="W799" s="77"/>
      <c r="X799" s="77"/>
      <c r="Y799" s="77"/>
      <c r="Z799" s="77"/>
    </row>
    <row r="800" spans="1:26" ht="16.5" customHeight="1" x14ac:dyDescent="0.3">
      <c r="A800" s="77"/>
      <c r="B800" s="77"/>
      <c r="C800" s="78"/>
      <c r="D800" s="78"/>
      <c r="E800" s="110"/>
      <c r="F800" s="110"/>
      <c r="G800" s="77"/>
      <c r="H800" s="77"/>
      <c r="I800" s="77"/>
      <c r="J800" s="77"/>
      <c r="K800" s="77"/>
      <c r="L800" s="77"/>
      <c r="M800" s="77"/>
      <c r="N800" s="77"/>
      <c r="O800" s="77"/>
      <c r="P800" s="77"/>
      <c r="Q800" s="77"/>
      <c r="R800" s="77"/>
      <c r="S800" s="77"/>
      <c r="T800" s="77"/>
      <c r="U800" s="77"/>
      <c r="V800" s="77"/>
      <c r="W800" s="77"/>
      <c r="X800" s="77"/>
      <c r="Y800" s="77"/>
      <c r="Z800" s="77"/>
    </row>
    <row r="801" spans="1:26" ht="16.5" customHeight="1" x14ac:dyDescent="0.3">
      <c r="A801" s="77"/>
      <c r="B801" s="77"/>
      <c r="C801" s="78"/>
      <c r="D801" s="78"/>
      <c r="E801" s="110"/>
      <c r="F801" s="110"/>
      <c r="G801" s="77"/>
      <c r="H801" s="77"/>
      <c r="I801" s="77"/>
      <c r="J801" s="77"/>
      <c r="K801" s="77"/>
      <c r="L801" s="77"/>
      <c r="M801" s="77"/>
      <c r="N801" s="77"/>
      <c r="O801" s="77"/>
      <c r="P801" s="77"/>
      <c r="Q801" s="77"/>
      <c r="R801" s="77"/>
      <c r="S801" s="77"/>
      <c r="T801" s="77"/>
      <c r="U801" s="77"/>
      <c r="V801" s="77"/>
      <c r="W801" s="77"/>
      <c r="X801" s="77"/>
      <c r="Y801" s="77"/>
      <c r="Z801" s="77"/>
    </row>
    <row r="802" spans="1:26" ht="16.5" customHeight="1" x14ac:dyDescent="0.3">
      <c r="A802" s="77"/>
      <c r="B802" s="77"/>
      <c r="C802" s="78"/>
      <c r="D802" s="78"/>
      <c r="E802" s="110"/>
      <c r="F802" s="110"/>
      <c r="G802" s="77"/>
      <c r="H802" s="77"/>
      <c r="I802" s="77"/>
      <c r="J802" s="77"/>
      <c r="K802" s="77"/>
      <c r="L802" s="77"/>
      <c r="M802" s="77"/>
      <c r="N802" s="77"/>
      <c r="O802" s="77"/>
      <c r="P802" s="77"/>
      <c r="Q802" s="77"/>
      <c r="R802" s="77"/>
      <c r="S802" s="77"/>
      <c r="T802" s="77"/>
      <c r="U802" s="77"/>
      <c r="V802" s="77"/>
      <c r="W802" s="77"/>
      <c r="X802" s="77"/>
      <c r="Y802" s="77"/>
      <c r="Z802" s="77"/>
    </row>
    <row r="803" spans="1:26" ht="16.5" customHeight="1" x14ac:dyDescent="0.3">
      <c r="A803" s="77"/>
      <c r="B803" s="77"/>
      <c r="C803" s="78"/>
      <c r="D803" s="78"/>
      <c r="E803" s="110"/>
      <c r="F803" s="110"/>
      <c r="G803" s="77"/>
      <c r="H803" s="77"/>
      <c r="I803" s="77"/>
      <c r="J803" s="77"/>
      <c r="K803" s="77"/>
      <c r="L803" s="77"/>
      <c r="M803" s="77"/>
      <c r="N803" s="77"/>
      <c r="O803" s="77"/>
      <c r="P803" s="77"/>
      <c r="Q803" s="77"/>
      <c r="R803" s="77"/>
      <c r="S803" s="77"/>
      <c r="T803" s="77"/>
      <c r="U803" s="77"/>
      <c r="V803" s="77"/>
      <c r="W803" s="77"/>
      <c r="X803" s="77"/>
      <c r="Y803" s="77"/>
      <c r="Z803" s="77"/>
    </row>
    <row r="804" spans="1:26" ht="16.5" customHeight="1" x14ac:dyDescent="0.3">
      <c r="A804" s="77"/>
      <c r="B804" s="77"/>
      <c r="C804" s="78"/>
      <c r="D804" s="78"/>
      <c r="E804" s="110"/>
      <c r="F804" s="110"/>
      <c r="G804" s="77"/>
      <c r="H804" s="77"/>
      <c r="I804" s="77"/>
      <c r="J804" s="77"/>
      <c r="K804" s="77"/>
      <c r="L804" s="77"/>
      <c r="M804" s="77"/>
      <c r="N804" s="77"/>
      <c r="O804" s="77"/>
      <c r="P804" s="77"/>
      <c r="Q804" s="77"/>
      <c r="R804" s="77"/>
      <c r="S804" s="77"/>
      <c r="T804" s="77"/>
      <c r="U804" s="77"/>
      <c r="V804" s="77"/>
      <c r="W804" s="77"/>
      <c r="X804" s="77"/>
      <c r="Y804" s="77"/>
      <c r="Z804" s="77"/>
    </row>
    <row r="805" spans="1:26" ht="16.5" customHeight="1" x14ac:dyDescent="0.3">
      <c r="A805" s="77"/>
      <c r="B805" s="77"/>
      <c r="C805" s="78"/>
      <c r="D805" s="78"/>
      <c r="E805" s="110"/>
      <c r="F805" s="110"/>
      <c r="G805" s="77"/>
      <c r="H805" s="77"/>
      <c r="I805" s="77"/>
      <c r="J805" s="77"/>
      <c r="K805" s="77"/>
      <c r="L805" s="77"/>
      <c r="M805" s="77"/>
      <c r="N805" s="77"/>
      <c r="O805" s="77"/>
      <c r="P805" s="77"/>
      <c r="Q805" s="77"/>
      <c r="R805" s="77"/>
      <c r="S805" s="77"/>
      <c r="T805" s="77"/>
      <c r="U805" s="77"/>
      <c r="V805" s="77"/>
      <c r="W805" s="77"/>
      <c r="X805" s="77"/>
      <c r="Y805" s="77"/>
      <c r="Z805" s="77"/>
    </row>
    <row r="806" spans="1:26" ht="16.5" customHeight="1" x14ac:dyDescent="0.3">
      <c r="A806" s="77"/>
      <c r="B806" s="77"/>
      <c r="C806" s="78"/>
      <c r="D806" s="78"/>
      <c r="E806" s="110"/>
      <c r="F806" s="110"/>
      <c r="G806" s="77"/>
      <c r="H806" s="77"/>
      <c r="I806" s="77"/>
      <c r="J806" s="77"/>
      <c r="K806" s="77"/>
      <c r="L806" s="77"/>
      <c r="M806" s="77"/>
      <c r="N806" s="77"/>
      <c r="O806" s="77"/>
      <c r="P806" s="77"/>
      <c r="Q806" s="77"/>
      <c r="R806" s="77"/>
      <c r="S806" s="77"/>
      <c r="T806" s="77"/>
      <c r="U806" s="77"/>
      <c r="V806" s="77"/>
      <c r="W806" s="77"/>
      <c r="X806" s="77"/>
      <c r="Y806" s="77"/>
      <c r="Z806" s="77"/>
    </row>
    <row r="807" spans="1:26" ht="16.5" customHeight="1" x14ac:dyDescent="0.3">
      <c r="A807" s="77"/>
      <c r="B807" s="77"/>
      <c r="C807" s="78"/>
      <c r="D807" s="78"/>
      <c r="E807" s="110"/>
      <c r="F807" s="110"/>
      <c r="G807" s="77"/>
      <c r="H807" s="77"/>
      <c r="I807" s="77"/>
      <c r="J807" s="77"/>
      <c r="K807" s="77"/>
      <c r="L807" s="77"/>
      <c r="M807" s="77"/>
      <c r="N807" s="77"/>
      <c r="O807" s="77"/>
      <c r="P807" s="77"/>
      <c r="Q807" s="77"/>
      <c r="R807" s="77"/>
      <c r="S807" s="77"/>
      <c r="T807" s="77"/>
      <c r="U807" s="77"/>
      <c r="V807" s="77"/>
      <c r="W807" s="77"/>
      <c r="X807" s="77"/>
      <c r="Y807" s="77"/>
      <c r="Z807" s="77"/>
    </row>
    <row r="808" spans="1:26" ht="16.5" customHeight="1" x14ac:dyDescent="0.3">
      <c r="A808" s="77"/>
      <c r="B808" s="77"/>
      <c r="C808" s="78"/>
      <c r="D808" s="78"/>
      <c r="E808" s="110"/>
      <c r="F808" s="110"/>
      <c r="G808" s="77"/>
      <c r="H808" s="77"/>
      <c r="I808" s="77"/>
      <c r="J808" s="77"/>
      <c r="K808" s="77"/>
      <c r="L808" s="77"/>
      <c r="M808" s="77"/>
      <c r="N808" s="77"/>
      <c r="O808" s="77"/>
      <c r="P808" s="77"/>
      <c r="Q808" s="77"/>
      <c r="R808" s="77"/>
      <c r="S808" s="77"/>
      <c r="T808" s="77"/>
      <c r="U808" s="77"/>
      <c r="V808" s="77"/>
      <c r="W808" s="77"/>
      <c r="X808" s="77"/>
      <c r="Y808" s="77"/>
      <c r="Z808" s="77"/>
    </row>
    <row r="809" spans="1:26" ht="16.5" customHeight="1" x14ac:dyDescent="0.3">
      <c r="A809" s="77"/>
      <c r="B809" s="77"/>
      <c r="C809" s="78"/>
      <c r="D809" s="78"/>
      <c r="E809" s="110"/>
      <c r="F809" s="110"/>
      <c r="G809" s="77"/>
      <c r="H809" s="77"/>
      <c r="I809" s="77"/>
      <c r="J809" s="77"/>
      <c r="K809" s="77"/>
      <c r="L809" s="77"/>
      <c r="M809" s="77"/>
      <c r="N809" s="77"/>
      <c r="O809" s="77"/>
      <c r="P809" s="77"/>
      <c r="Q809" s="77"/>
      <c r="R809" s="77"/>
      <c r="S809" s="77"/>
      <c r="T809" s="77"/>
      <c r="U809" s="77"/>
      <c r="V809" s="77"/>
      <c r="W809" s="77"/>
      <c r="X809" s="77"/>
      <c r="Y809" s="77"/>
      <c r="Z809" s="77"/>
    </row>
    <row r="810" spans="1:26" ht="16.5" customHeight="1" x14ac:dyDescent="0.3">
      <c r="A810" s="77"/>
      <c r="B810" s="77"/>
      <c r="C810" s="78"/>
      <c r="D810" s="78"/>
      <c r="E810" s="110"/>
      <c r="F810" s="110"/>
      <c r="G810" s="77"/>
      <c r="H810" s="77"/>
      <c r="I810" s="77"/>
      <c r="J810" s="77"/>
      <c r="K810" s="77"/>
      <c r="L810" s="77"/>
      <c r="M810" s="77"/>
      <c r="N810" s="77"/>
      <c r="O810" s="77"/>
      <c r="P810" s="77"/>
      <c r="Q810" s="77"/>
      <c r="R810" s="77"/>
      <c r="S810" s="77"/>
      <c r="T810" s="77"/>
      <c r="U810" s="77"/>
      <c r="V810" s="77"/>
      <c r="W810" s="77"/>
      <c r="X810" s="77"/>
      <c r="Y810" s="77"/>
      <c r="Z810" s="77"/>
    </row>
    <row r="811" spans="1:26" ht="16.5" customHeight="1" x14ac:dyDescent="0.3">
      <c r="A811" s="77"/>
      <c r="B811" s="77"/>
      <c r="C811" s="78"/>
      <c r="D811" s="78"/>
      <c r="E811" s="110"/>
      <c r="F811" s="110"/>
      <c r="G811" s="77"/>
      <c r="H811" s="77"/>
      <c r="I811" s="77"/>
      <c r="J811" s="77"/>
      <c r="K811" s="77"/>
      <c r="L811" s="77"/>
      <c r="M811" s="77"/>
      <c r="N811" s="77"/>
      <c r="O811" s="77"/>
      <c r="P811" s="77"/>
      <c r="Q811" s="77"/>
      <c r="R811" s="77"/>
      <c r="S811" s="77"/>
      <c r="T811" s="77"/>
      <c r="U811" s="77"/>
      <c r="V811" s="77"/>
      <c r="W811" s="77"/>
      <c r="X811" s="77"/>
      <c r="Y811" s="77"/>
      <c r="Z811" s="77"/>
    </row>
    <row r="812" spans="1:26" ht="16.5" customHeight="1" x14ac:dyDescent="0.3">
      <c r="A812" s="77"/>
      <c r="B812" s="77"/>
      <c r="C812" s="78"/>
      <c r="D812" s="78"/>
      <c r="E812" s="110"/>
      <c r="F812" s="110"/>
      <c r="G812" s="77"/>
      <c r="H812" s="77"/>
      <c r="I812" s="77"/>
      <c r="J812" s="77"/>
      <c r="K812" s="77"/>
      <c r="L812" s="77"/>
      <c r="M812" s="77"/>
      <c r="N812" s="77"/>
      <c r="O812" s="77"/>
      <c r="P812" s="77"/>
      <c r="Q812" s="77"/>
      <c r="R812" s="77"/>
      <c r="S812" s="77"/>
      <c r="T812" s="77"/>
      <c r="U812" s="77"/>
      <c r="V812" s="77"/>
      <c r="W812" s="77"/>
      <c r="X812" s="77"/>
      <c r="Y812" s="77"/>
      <c r="Z812" s="77"/>
    </row>
    <row r="813" spans="1:26" ht="16.5" customHeight="1" x14ac:dyDescent="0.3">
      <c r="A813" s="77"/>
      <c r="B813" s="77"/>
      <c r="C813" s="78"/>
      <c r="D813" s="78"/>
      <c r="E813" s="110"/>
      <c r="F813" s="110"/>
      <c r="G813" s="77"/>
      <c r="H813" s="77"/>
      <c r="I813" s="77"/>
      <c r="J813" s="77"/>
      <c r="K813" s="77"/>
      <c r="L813" s="77"/>
      <c r="M813" s="77"/>
      <c r="N813" s="77"/>
      <c r="O813" s="77"/>
      <c r="P813" s="77"/>
      <c r="Q813" s="77"/>
      <c r="R813" s="77"/>
      <c r="S813" s="77"/>
      <c r="T813" s="77"/>
      <c r="U813" s="77"/>
      <c r="V813" s="77"/>
      <c r="W813" s="77"/>
      <c r="X813" s="77"/>
      <c r="Y813" s="77"/>
      <c r="Z813" s="77"/>
    </row>
    <row r="814" spans="1:26" ht="16.5" customHeight="1" x14ac:dyDescent="0.3">
      <c r="A814" s="77"/>
      <c r="B814" s="77"/>
      <c r="C814" s="78"/>
      <c r="D814" s="78"/>
      <c r="E814" s="110"/>
      <c r="F814" s="110"/>
      <c r="G814" s="77"/>
      <c r="H814" s="77"/>
      <c r="I814" s="77"/>
      <c r="J814" s="77"/>
      <c r="K814" s="77"/>
      <c r="L814" s="77"/>
      <c r="M814" s="77"/>
      <c r="N814" s="77"/>
      <c r="O814" s="77"/>
      <c r="P814" s="77"/>
      <c r="Q814" s="77"/>
      <c r="R814" s="77"/>
      <c r="S814" s="77"/>
      <c r="T814" s="77"/>
      <c r="U814" s="77"/>
      <c r="V814" s="77"/>
      <c r="W814" s="77"/>
      <c r="X814" s="77"/>
      <c r="Y814" s="77"/>
      <c r="Z814" s="77"/>
    </row>
    <row r="815" spans="1:26" ht="16.5" customHeight="1" x14ac:dyDescent="0.3">
      <c r="A815" s="77"/>
      <c r="B815" s="77"/>
      <c r="C815" s="78"/>
      <c r="D815" s="78"/>
      <c r="E815" s="110"/>
      <c r="F815" s="110"/>
      <c r="G815" s="77"/>
      <c r="H815" s="77"/>
      <c r="I815" s="77"/>
      <c r="J815" s="77"/>
      <c r="K815" s="77"/>
      <c r="L815" s="77"/>
      <c r="M815" s="77"/>
      <c r="N815" s="77"/>
      <c r="O815" s="77"/>
      <c r="P815" s="77"/>
      <c r="Q815" s="77"/>
      <c r="R815" s="77"/>
      <c r="S815" s="77"/>
      <c r="T815" s="77"/>
      <c r="U815" s="77"/>
      <c r="V815" s="77"/>
      <c r="W815" s="77"/>
      <c r="X815" s="77"/>
      <c r="Y815" s="77"/>
      <c r="Z815" s="77"/>
    </row>
    <row r="816" spans="1:26" ht="16.5" customHeight="1" x14ac:dyDescent="0.3">
      <c r="A816" s="77"/>
      <c r="B816" s="77"/>
      <c r="C816" s="78"/>
      <c r="D816" s="78"/>
      <c r="E816" s="110"/>
      <c r="F816" s="110"/>
      <c r="G816" s="77"/>
      <c r="H816" s="77"/>
      <c r="I816" s="77"/>
      <c r="J816" s="77"/>
      <c r="K816" s="77"/>
      <c r="L816" s="77"/>
      <c r="M816" s="77"/>
      <c r="N816" s="77"/>
      <c r="O816" s="77"/>
      <c r="P816" s="77"/>
      <c r="Q816" s="77"/>
      <c r="R816" s="77"/>
      <c r="S816" s="77"/>
      <c r="T816" s="77"/>
      <c r="U816" s="77"/>
      <c r="V816" s="77"/>
      <c r="W816" s="77"/>
      <c r="X816" s="77"/>
      <c r="Y816" s="77"/>
      <c r="Z816" s="77"/>
    </row>
    <row r="817" spans="1:26" ht="16.5" customHeight="1" x14ac:dyDescent="0.3">
      <c r="A817" s="77"/>
      <c r="B817" s="77"/>
      <c r="C817" s="78"/>
      <c r="D817" s="78"/>
      <c r="E817" s="110"/>
      <c r="F817" s="110"/>
      <c r="G817" s="77"/>
      <c r="H817" s="77"/>
      <c r="I817" s="77"/>
      <c r="J817" s="77"/>
      <c r="K817" s="77"/>
      <c r="L817" s="77"/>
      <c r="M817" s="77"/>
      <c r="N817" s="77"/>
      <c r="O817" s="77"/>
      <c r="P817" s="77"/>
      <c r="Q817" s="77"/>
      <c r="R817" s="77"/>
      <c r="S817" s="77"/>
      <c r="T817" s="77"/>
      <c r="U817" s="77"/>
      <c r="V817" s="77"/>
      <c r="W817" s="77"/>
      <c r="X817" s="77"/>
      <c r="Y817" s="77"/>
      <c r="Z817" s="77"/>
    </row>
    <row r="818" spans="1:26" ht="16.5" customHeight="1" x14ac:dyDescent="0.3">
      <c r="A818" s="77"/>
      <c r="B818" s="77"/>
      <c r="C818" s="78"/>
      <c r="D818" s="78"/>
      <c r="E818" s="110"/>
      <c r="F818" s="110"/>
      <c r="G818" s="77"/>
      <c r="H818" s="77"/>
      <c r="I818" s="77"/>
      <c r="J818" s="77"/>
      <c r="K818" s="77"/>
      <c r="L818" s="77"/>
      <c r="M818" s="77"/>
      <c r="N818" s="77"/>
      <c r="O818" s="77"/>
      <c r="P818" s="77"/>
      <c r="Q818" s="77"/>
      <c r="R818" s="77"/>
      <c r="S818" s="77"/>
      <c r="T818" s="77"/>
      <c r="U818" s="77"/>
      <c r="V818" s="77"/>
      <c r="W818" s="77"/>
      <c r="X818" s="77"/>
      <c r="Y818" s="77"/>
      <c r="Z818" s="77"/>
    </row>
    <row r="819" spans="1:26" ht="16.5" customHeight="1" x14ac:dyDescent="0.3">
      <c r="A819" s="77"/>
      <c r="B819" s="77"/>
      <c r="C819" s="78"/>
      <c r="D819" s="78"/>
      <c r="E819" s="110"/>
      <c r="F819" s="110"/>
      <c r="G819" s="77"/>
      <c r="H819" s="77"/>
      <c r="I819" s="77"/>
      <c r="J819" s="77"/>
      <c r="K819" s="77"/>
      <c r="L819" s="77"/>
      <c r="M819" s="77"/>
      <c r="N819" s="77"/>
      <c r="O819" s="77"/>
      <c r="P819" s="77"/>
      <c r="Q819" s="77"/>
      <c r="R819" s="77"/>
      <c r="S819" s="77"/>
      <c r="T819" s="77"/>
      <c r="U819" s="77"/>
      <c r="V819" s="77"/>
      <c r="W819" s="77"/>
      <c r="X819" s="77"/>
      <c r="Y819" s="77"/>
      <c r="Z819" s="77"/>
    </row>
    <row r="820" spans="1:26" ht="16.5" customHeight="1" x14ac:dyDescent="0.3">
      <c r="A820" s="77"/>
      <c r="B820" s="77"/>
      <c r="C820" s="78"/>
      <c r="D820" s="78"/>
      <c r="E820" s="110"/>
      <c r="F820" s="110"/>
      <c r="G820" s="77"/>
      <c r="H820" s="77"/>
      <c r="I820" s="77"/>
      <c r="J820" s="77"/>
      <c r="K820" s="77"/>
      <c r="L820" s="77"/>
      <c r="M820" s="77"/>
      <c r="N820" s="77"/>
      <c r="O820" s="77"/>
      <c r="P820" s="77"/>
      <c r="Q820" s="77"/>
      <c r="R820" s="77"/>
      <c r="S820" s="77"/>
      <c r="T820" s="77"/>
      <c r="U820" s="77"/>
      <c r="V820" s="77"/>
      <c r="W820" s="77"/>
      <c r="X820" s="77"/>
      <c r="Y820" s="77"/>
      <c r="Z820" s="77"/>
    </row>
    <row r="821" spans="1:26" ht="16.5" customHeight="1" x14ac:dyDescent="0.3">
      <c r="A821" s="77"/>
      <c r="B821" s="77"/>
      <c r="C821" s="78"/>
      <c r="D821" s="78"/>
      <c r="E821" s="110"/>
      <c r="F821" s="110"/>
      <c r="G821" s="77"/>
      <c r="H821" s="77"/>
      <c r="I821" s="77"/>
      <c r="J821" s="77"/>
      <c r="K821" s="77"/>
      <c r="L821" s="77"/>
      <c r="M821" s="77"/>
      <c r="N821" s="77"/>
      <c r="O821" s="77"/>
      <c r="P821" s="77"/>
      <c r="Q821" s="77"/>
      <c r="R821" s="77"/>
      <c r="S821" s="77"/>
      <c r="T821" s="77"/>
      <c r="U821" s="77"/>
      <c r="V821" s="77"/>
      <c r="W821" s="77"/>
      <c r="X821" s="77"/>
      <c r="Y821" s="77"/>
      <c r="Z821" s="77"/>
    </row>
    <row r="822" spans="1:26" ht="16.5" customHeight="1" x14ac:dyDescent="0.3">
      <c r="A822" s="77"/>
      <c r="B822" s="77"/>
      <c r="C822" s="78"/>
      <c r="D822" s="78"/>
      <c r="E822" s="110"/>
      <c r="F822" s="110"/>
      <c r="G822" s="77"/>
      <c r="H822" s="77"/>
      <c r="I822" s="77"/>
      <c r="J822" s="77"/>
      <c r="K822" s="77"/>
      <c r="L822" s="77"/>
      <c r="M822" s="77"/>
      <c r="N822" s="77"/>
      <c r="O822" s="77"/>
      <c r="P822" s="77"/>
      <c r="Q822" s="77"/>
      <c r="R822" s="77"/>
      <c r="S822" s="77"/>
      <c r="T822" s="77"/>
      <c r="U822" s="77"/>
      <c r="V822" s="77"/>
      <c r="W822" s="77"/>
      <c r="X822" s="77"/>
      <c r="Y822" s="77"/>
      <c r="Z822" s="77"/>
    </row>
    <row r="823" spans="1:26" ht="16.5" customHeight="1" x14ac:dyDescent="0.3">
      <c r="A823" s="77"/>
      <c r="B823" s="77"/>
      <c r="C823" s="78"/>
      <c r="D823" s="78"/>
      <c r="E823" s="110"/>
      <c r="F823" s="110"/>
      <c r="G823" s="77"/>
      <c r="H823" s="77"/>
      <c r="I823" s="77"/>
      <c r="J823" s="77"/>
      <c r="K823" s="77"/>
      <c r="L823" s="77"/>
      <c r="M823" s="77"/>
      <c r="N823" s="77"/>
      <c r="O823" s="77"/>
      <c r="P823" s="77"/>
      <c r="Q823" s="77"/>
      <c r="R823" s="77"/>
      <c r="S823" s="77"/>
      <c r="T823" s="77"/>
      <c r="U823" s="77"/>
      <c r="V823" s="77"/>
      <c r="W823" s="77"/>
      <c r="X823" s="77"/>
      <c r="Y823" s="77"/>
      <c r="Z823" s="77"/>
    </row>
    <row r="824" spans="1:26" ht="16.5" customHeight="1" x14ac:dyDescent="0.3">
      <c r="A824" s="77"/>
      <c r="B824" s="77"/>
      <c r="C824" s="78"/>
      <c r="D824" s="78"/>
      <c r="E824" s="110"/>
      <c r="F824" s="110"/>
      <c r="G824" s="77"/>
      <c r="H824" s="77"/>
      <c r="I824" s="77"/>
      <c r="J824" s="77"/>
      <c r="K824" s="77"/>
      <c r="L824" s="77"/>
      <c r="M824" s="77"/>
      <c r="N824" s="77"/>
      <c r="O824" s="77"/>
      <c r="P824" s="77"/>
      <c r="Q824" s="77"/>
      <c r="R824" s="77"/>
      <c r="S824" s="77"/>
      <c r="T824" s="77"/>
      <c r="U824" s="77"/>
      <c r="V824" s="77"/>
      <c r="W824" s="77"/>
      <c r="X824" s="77"/>
      <c r="Y824" s="77"/>
      <c r="Z824" s="77"/>
    </row>
    <row r="825" spans="1:26" ht="16.5" customHeight="1" x14ac:dyDescent="0.3">
      <c r="A825" s="77"/>
      <c r="B825" s="77"/>
      <c r="C825" s="78"/>
      <c r="D825" s="78"/>
      <c r="E825" s="110"/>
      <c r="F825" s="110"/>
      <c r="G825" s="77"/>
      <c r="H825" s="77"/>
      <c r="I825" s="77"/>
      <c r="J825" s="77"/>
      <c r="K825" s="77"/>
      <c r="L825" s="77"/>
      <c r="M825" s="77"/>
      <c r="N825" s="77"/>
      <c r="O825" s="77"/>
      <c r="P825" s="77"/>
      <c r="Q825" s="77"/>
      <c r="R825" s="77"/>
      <c r="S825" s="77"/>
      <c r="T825" s="77"/>
      <c r="U825" s="77"/>
      <c r="V825" s="77"/>
      <c r="W825" s="77"/>
      <c r="X825" s="77"/>
      <c r="Y825" s="77"/>
      <c r="Z825" s="77"/>
    </row>
    <row r="826" spans="1:26" ht="16.5" customHeight="1" x14ac:dyDescent="0.3">
      <c r="A826" s="77"/>
      <c r="B826" s="77"/>
      <c r="C826" s="78"/>
      <c r="D826" s="78"/>
      <c r="E826" s="110"/>
      <c r="F826" s="110"/>
      <c r="G826" s="77"/>
      <c r="H826" s="77"/>
      <c r="I826" s="77"/>
      <c r="J826" s="77"/>
      <c r="K826" s="77"/>
      <c r="L826" s="77"/>
      <c r="M826" s="77"/>
      <c r="N826" s="77"/>
      <c r="O826" s="77"/>
      <c r="P826" s="77"/>
      <c r="Q826" s="77"/>
      <c r="R826" s="77"/>
      <c r="S826" s="77"/>
      <c r="T826" s="77"/>
      <c r="U826" s="77"/>
      <c r="V826" s="77"/>
      <c r="W826" s="77"/>
      <c r="X826" s="77"/>
      <c r="Y826" s="77"/>
      <c r="Z826" s="77"/>
    </row>
    <row r="827" spans="1:26" ht="16.5" customHeight="1" x14ac:dyDescent="0.3">
      <c r="A827" s="77"/>
      <c r="B827" s="77"/>
      <c r="C827" s="78"/>
      <c r="D827" s="78"/>
      <c r="E827" s="110"/>
      <c r="F827" s="110"/>
      <c r="G827" s="77"/>
      <c r="H827" s="77"/>
      <c r="I827" s="77"/>
      <c r="J827" s="77"/>
      <c r="K827" s="77"/>
      <c r="L827" s="77"/>
      <c r="M827" s="77"/>
      <c r="N827" s="77"/>
      <c r="O827" s="77"/>
      <c r="P827" s="77"/>
      <c r="Q827" s="77"/>
      <c r="R827" s="77"/>
      <c r="S827" s="77"/>
      <c r="T827" s="77"/>
      <c r="U827" s="77"/>
      <c r="V827" s="77"/>
      <c r="W827" s="77"/>
      <c r="X827" s="77"/>
      <c r="Y827" s="77"/>
      <c r="Z827" s="77"/>
    </row>
    <row r="828" spans="1:26" ht="16.5" customHeight="1" x14ac:dyDescent="0.3">
      <c r="A828" s="77"/>
      <c r="B828" s="77"/>
      <c r="C828" s="78"/>
      <c r="D828" s="78"/>
      <c r="E828" s="110"/>
      <c r="F828" s="110"/>
      <c r="G828" s="77"/>
      <c r="H828" s="77"/>
      <c r="I828" s="77"/>
      <c r="J828" s="77"/>
      <c r="K828" s="77"/>
      <c r="L828" s="77"/>
      <c r="M828" s="77"/>
      <c r="N828" s="77"/>
      <c r="O828" s="77"/>
      <c r="P828" s="77"/>
      <c r="Q828" s="77"/>
      <c r="R828" s="77"/>
      <c r="S828" s="77"/>
      <c r="T828" s="77"/>
      <c r="U828" s="77"/>
      <c r="V828" s="77"/>
      <c r="W828" s="77"/>
      <c r="X828" s="77"/>
      <c r="Y828" s="77"/>
      <c r="Z828" s="77"/>
    </row>
    <row r="829" spans="1:26" ht="16.5" customHeight="1" x14ac:dyDescent="0.3">
      <c r="A829" s="77"/>
      <c r="B829" s="77"/>
      <c r="C829" s="78"/>
      <c r="D829" s="78"/>
      <c r="E829" s="110"/>
      <c r="F829" s="110"/>
      <c r="G829" s="77"/>
      <c r="H829" s="77"/>
      <c r="I829" s="77"/>
      <c r="J829" s="77"/>
      <c r="K829" s="77"/>
      <c r="L829" s="77"/>
      <c r="M829" s="77"/>
      <c r="N829" s="77"/>
      <c r="O829" s="77"/>
      <c r="P829" s="77"/>
      <c r="Q829" s="77"/>
      <c r="R829" s="77"/>
      <c r="S829" s="77"/>
      <c r="T829" s="77"/>
      <c r="U829" s="77"/>
      <c r="V829" s="77"/>
      <c r="W829" s="77"/>
      <c r="X829" s="77"/>
      <c r="Y829" s="77"/>
      <c r="Z829" s="77"/>
    </row>
    <row r="830" spans="1:26" ht="16.5" customHeight="1" x14ac:dyDescent="0.3">
      <c r="A830" s="77"/>
      <c r="B830" s="77"/>
      <c r="C830" s="78"/>
      <c r="D830" s="78"/>
      <c r="E830" s="110"/>
      <c r="F830" s="110"/>
      <c r="G830" s="77"/>
      <c r="H830" s="77"/>
      <c r="I830" s="77"/>
      <c r="J830" s="77"/>
      <c r="K830" s="77"/>
      <c r="L830" s="77"/>
      <c r="M830" s="77"/>
      <c r="N830" s="77"/>
      <c r="O830" s="77"/>
      <c r="P830" s="77"/>
      <c r="Q830" s="77"/>
      <c r="R830" s="77"/>
      <c r="S830" s="77"/>
      <c r="T830" s="77"/>
      <c r="U830" s="77"/>
      <c r="V830" s="77"/>
      <c r="W830" s="77"/>
      <c r="X830" s="77"/>
      <c r="Y830" s="77"/>
      <c r="Z830" s="77"/>
    </row>
    <row r="831" spans="1:26" ht="16.5" customHeight="1" x14ac:dyDescent="0.3">
      <c r="A831" s="77"/>
      <c r="B831" s="77"/>
      <c r="C831" s="78"/>
      <c r="D831" s="78"/>
      <c r="E831" s="110"/>
      <c r="F831" s="110"/>
      <c r="G831" s="77"/>
      <c r="H831" s="77"/>
      <c r="I831" s="77"/>
      <c r="J831" s="77"/>
      <c r="K831" s="77"/>
      <c r="L831" s="77"/>
      <c r="M831" s="77"/>
      <c r="N831" s="77"/>
      <c r="O831" s="77"/>
      <c r="P831" s="77"/>
      <c r="Q831" s="77"/>
      <c r="R831" s="77"/>
      <c r="S831" s="77"/>
      <c r="T831" s="77"/>
      <c r="U831" s="77"/>
      <c r="V831" s="77"/>
      <c r="W831" s="77"/>
      <c r="X831" s="77"/>
      <c r="Y831" s="77"/>
      <c r="Z831" s="77"/>
    </row>
    <row r="832" spans="1:26" ht="16.5" customHeight="1" x14ac:dyDescent="0.3">
      <c r="A832" s="77"/>
      <c r="B832" s="77"/>
      <c r="C832" s="78"/>
      <c r="D832" s="78"/>
      <c r="E832" s="110"/>
      <c r="F832" s="110"/>
      <c r="G832" s="77"/>
      <c r="H832" s="77"/>
      <c r="I832" s="77"/>
      <c r="J832" s="77"/>
      <c r="K832" s="77"/>
      <c r="L832" s="77"/>
      <c r="M832" s="77"/>
      <c r="N832" s="77"/>
      <c r="O832" s="77"/>
      <c r="P832" s="77"/>
      <c r="Q832" s="77"/>
      <c r="R832" s="77"/>
      <c r="S832" s="77"/>
      <c r="T832" s="77"/>
      <c r="U832" s="77"/>
      <c r="V832" s="77"/>
      <c r="W832" s="77"/>
      <c r="X832" s="77"/>
      <c r="Y832" s="77"/>
      <c r="Z832" s="77"/>
    </row>
    <row r="833" spans="1:26" ht="16.5" customHeight="1" x14ac:dyDescent="0.3">
      <c r="A833" s="77"/>
      <c r="B833" s="77"/>
      <c r="C833" s="78"/>
      <c r="D833" s="78"/>
      <c r="E833" s="110"/>
      <c r="F833" s="110"/>
      <c r="G833" s="77"/>
      <c r="H833" s="77"/>
      <c r="I833" s="77"/>
      <c r="J833" s="77"/>
      <c r="K833" s="77"/>
      <c r="L833" s="77"/>
      <c r="M833" s="77"/>
      <c r="N833" s="77"/>
      <c r="O833" s="77"/>
      <c r="P833" s="77"/>
      <c r="Q833" s="77"/>
      <c r="R833" s="77"/>
      <c r="S833" s="77"/>
      <c r="T833" s="77"/>
      <c r="U833" s="77"/>
      <c r="V833" s="77"/>
      <c r="W833" s="77"/>
      <c r="X833" s="77"/>
      <c r="Y833" s="77"/>
      <c r="Z833" s="77"/>
    </row>
    <row r="834" spans="1:26" ht="16.5" customHeight="1" x14ac:dyDescent="0.3">
      <c r="A834" s="77"/>
      <c r="B834" s="77"/>
      <c r="C834" s="78"/>
      <c r="D834" s="78"/>
      <c r="E834" s="110"/>
      <c r="F834" s="110"/>
      <c r="G834" s="77"/>
      <c r="H834" s="77"/>
      <c r="I834" s="77"/>
      <c r="J834" s="77"/>
      <c r="K834" s="77"/>
      <c r="L834" s="77"/>
      <c r="M834" s="77"/>
      <c r="N834" s="77"/>
      <c r="O834" s="77"/>
      <c r="P834" s="77"/>
      <c r="Q834" s="77"/>
      <c r="R834" s="77"/>
      <c r="S834" s="77"/>
      <c r="T834" s="77"/>
      <c r="U834" s="77"/>
      <c r="V834" s="77"/>
      <c r="W834" s="77"/>
      <c r="X834" s="77"/>
      <c r="Y834" s="77"/>
      <c r="Z834" s="77"/>
    </row>
    <row r="835" spans="1:26" ht="16.5" customHeight="1" x14ac:dyDescent="0.3">
      <c r="A835" s="77"/>
      <c r="B835" s="77"/>
      <c r="C835" s="78"/>
      <c r="D835" s="78"/>
      <c r="E835" s="110"/>
      <c r="F835" s="110"/>
      <c r="G835" s="77"/>
      <c r="H835" s="77"/>
      <c r="I835" s="77"/>
      <c r="J835" s="77"/>
      <c r="K835" s="77"/>
      <c r="L835" s="77"/>
      <c r="M835" s="77"/>
      <c r="N835" s="77"/>
      <c r="O835" s="77"/>
      <c r="P835" s="77"/>
      <c r="Q835" s="77"/>
      <c r="R835" s="77"/>
      <c r="S835" s="77"/>
      <c r="T835" s="77"/>
      <c r="U835" s="77"/>
      <c r="V835" s="77"/>
      <c r="W835" s="77"/>
      <c r="X835" s="77"/>
      <c r="Y835" s="77"/>
      <c r="Z835" s="77"/>
    </row>
    <row r="836" spans="1:26" ht="16.5" customHeight="1" x14ac:dyDescent="0.3">
      <c r="A836" s="77"/>
      <c r="B836" s="77"/>
      <c r="C836" s="78"/>
      <c r="D836" s="78"/>
      <c r="E836" s="110"/>
      <c r="F836" s="110"/>
      <c r="G836" s="77"/>
      <c r="H836" s="77"/>
      <c r="I836" s="77"/>
      <c r="J836" s="77"/>
      <c r="K836" s="77"/>
      <c r="L836" s="77"/>
      <c r="M836" s="77"/>
      <c r="N836" s="77"/>
      <c r="O836" s="77"/>
      <c r="P836" s="77"/>
      <c r="Q836" s="77"/>
      <c r="R836" s="77"/>
      <c r="S836" s="77"/>
      <c r="T836" s="77"/>
      <c r="U836" s="77"/>
      <c r="V836" s="77"/>
      <c r="W836" s="77"/>
      <c r="X836" s="77"/>
      <c r="Y836" s="77"/>
      <c r="Z836" s="77"/>
    </row>
    <row r="837" spans="1:26" ht="16.5" customHeight="1" x14ac:dyDescent="0.3">
      <c r="A837" s="77"/>
      <c r="B837" s="77"/>
      <c r="C837" s="78"/>
      <c r="D837" s="78"/>
      <c r="E837" s="110"/>
      <c r="F837" s="110"/>
      <c r="G837" s="77"/>
      <c r="H837" s="77"/>
      <c r="I837" s="77"/>
      <c r="J837" s="77"/>
      <c r="K837" s="77"/>
      <c r="L837" s="77"/>
      <c r="M837" s="77"/>
      <c r="N837" s="77"/>
      <c r="O837" s="77"/>
      <c r="P837" s="77"/>
      <c r="Q837" s="77"/>
      <c r="R837" s="77"/>
      <c r="S837" s="77"/>
      <c r="T837" s="77"/>
      <c r="U837" s="77"/>
      <c r="V837" s="77"/>
      <c r="W837" s="77"/>
      <c r="X837" s="77"/>
      <c r="Y837" s="77"/>
      <c r="Z837" s="77"/>
    </row>
    <row r="838" spans="1:26" ht="16.5" customHeight="1" x14ac:dyDescent="0.3">
      <c r="A838" s="77"/>
      <c r="B838" s="77"/>
      <c r="C838" s="78"/>
      <c r="D838" s="78"/>
      <c r="E838" s="110"/>
      <c r="F838" s="110"/>
      <c r="G838" s="77"/>
      <c r="H838" s="77"/>
      <c r="I838" s="77"/>
      <c r="J838" s="77"/>
      <c r="K838" s="77"/>
      <c r="L838" s="77"/>
      <c r="M838" s="77"/>
      <c r="N838" s="77"/>
      <c r="O838" s="77"/>
      <c r="P838" s="77"/>
      <c r="Q838" s="77"/>
      <c r="R838" s="77"/>
      <c r="S838" s="77"/>
      <c r="T838" s="77"/>
      <c r="U838" s="77"/>
      <c r="V838" s="77"/>
      <c r="W838" s="77"/>
      <c r="X838" s="77"/>
      <c r="Y838" s="77"/>
      <c r="Z838" s="77"/>
    </row>
    <row r="839" spans="1:26" ht="16.5" customHeight="1" x14ac:dyDescent="0.3">
      <c r="A839" s="77"/>
      <c r="B839" s="77"/>
      <c r="C839" s="78"/>
      <c r="D839" s="78"/>
      <c r="E839" s="110"/>
      <c r="F839" s="110"/>
      <c r="G839" s="77"/>
      <c r="H839" s="77"/>
      <c r="I839" s="77"/>
      <c r="J839" s="77"/>
      <c r="K839" s="77"/>
      <c r="L839" s="77"/>
      <c r="M839" s="77"/>
      <c r="N839" s="77"/>
      <c r="O839" s="77"/>
      <c r="P839" s="77"/>
      <c r="Q839" s="77"/>
      <c r="R839" s="77"/>
      <c r="S839" s="77"/>
      <c r="T839" s="77"/>
      <c r="U839" s="77"/>
      <c r="V839" s="77"/>
      <c r="W839" s="77"/>
      <c r="X839" s="77"/>
      <c r="Y839" s="77"/>
      <c r="Z839" s="77"/>
    </row>
    <row r="840" spans="1:26" ht="16.5" customHeight="1" x14ac:dyDescent="0.3">
      <c r="A840" s="77"/>
      <c r="B840" s="77"/>
      <c r="C840" s="78"/>
      <c r="D840" s="78"/>
      <c r="E840" s="110"/>
      <c r="F840" s="110"/>
      <c r="G840" s="77"/>
      <c r="H840" s="77"/>
      <c r="I840" s="77"/>
      <c r="J840" s="77"/>
      <c r="K840" s="77"/>
      <c r="L840" s="77"/>
      <c r="M840" s="77"/>
      <c r="N840" s="77"/>
      <c r="O840" s="77"/>
      <c r="P840" s="77"/>
      <c r="Q840" s="77"/>
      <c r="R840" s="77"/>
      <c r="S840" s="77"/>
      <c r="T840" s="77"/>
      <c r="U840" s="77"/>
      <c r="V840" s="77"/>
      <c r="W840" s="77"/>
      <c r="X840" s="77"/>
      <c r="Y840" s="77"/>
      <c r="Z840" s="77"/>
    </row>
    <row r="841" spans="1:26" ht="16.5" customHeight="1" x14ac:dyDescent="0.3">
      <c r="A841" s="77"/>
      <c r="B841" s="77"/>
      <c r="C841" s="78"/>
      <c r="D841" s="78"/>
      <c r="E841" s="110"/>
      <c r="F841" s="110"/>
      <c r="G841" s="77"/>
      <c r="H841" s="77"/>
      <c r="I841" s="77"/>
      <c r="J841" s="77"/>
      <c r="K841" s="77"/>
      <c r="L841" s="77"/>
      <c r="M841" s="77"/>
      <c r="N841" s="77"/>
      <c r="O841" s="77"/>
      <c r="P841" s="77"/>
      <c r="Q841" s="77"/>
      <c r="R841" s="77"/>
      <c r="S841" s="77"/>
      <c r="T841" s="77"/>
      <c r="U841" s="77"/>
      <c r="V841" s="77"/>
      <c r="W841" s="77"/>
      <c r="X841" s="77"/>
      <c r="Y841" s="77"/>
      <c r="Z841" s="77"/>
    </row>
    <row r="842" spans="1:26" ht="16.5" customHeight="1" x14ac:dyDescent="0.3">
      <c r="A842" s="77"/>
      <c r="B842" s="77"/>
      <c r="C842" s="78"/>
      <c r="D842" s="78"/>
      <c r="E842" s="110"/>
      <c r="F842" s="110"/>
      <c r="G842" s="77"/>
      <c r="H842" s="77"/>
      <c r="I842" s="77"/>
      <c r="J842" s="77"/>
      <c r="K842" s="77"/>
      <c r="L842" s="77"/>
      <c r="M842" s="77"/>
      <c r="N842" s="77"/>
      <c r="O842" s="77"/>
      <c r="P842" s="77"/>
      <c r="Q842" s="77"/>
      <c r="R842" s="77"/>
      <c r="S842" s="77"/>
      <c r="T842" s="77"/>
      <c r="U842" s="77"/>
      <c r="V842" s="77"/>
      <c r="W842" s="77"/>
      <c r="X842" s="77"/>
      <c r="Y842" s="77"/>
      <c r="Z842" s="77"/>
    </row>
    <row r="843" spans="1:26" ht="16.5" customHeight="1" x14ac:dyDescent="0.3">
      <c r="A843" s="77"/>
      <c r="B843" s="77"/>
      <c r="C843" s="78"/>
      <c r="D843" s="78"/>
      <c r="E843" s="110"/>
      <c r="F843" s="110"/>
      <c r="G843" s="77"/>
      <c r="H843" s="77"/>
      <c r="I843" s="77"/>
      <c r="J843" s="77"/>
      <c r="K843" s="77"/>
      <c r="L843" s="77"/>
      <c r="M843" s="77"/>
      <c r="N843" s="77"/>
      <c r="O843" s="77"/>
      <c r="P843" s="77"/>
      <c r="Q843" s="77"/>
      <c r="R843" s="77"/>
      <c r="S843" s="77"/>
      <c r="T843" s="77"/>
      <c r="U843" s="77"/>
      <c r="V843" s="77"/>
      <c r="W843" s="77"/>
      <c r="X843" s="77"/>
      <c r="Y843" s="77"/>
      <c r="Z843" s="77"/>
    </row>
    <row r="844" spans="1:26" ht="16.5" customHeight="1" x14ac:dyDescent="0.3">
      <c r="A844" s="77"/>
      <c r="B844" s="77"/>
      <c r="C844" s="78"/>
      <c r="D844" s="78"/>
      <c r="E844" s="110"/>
      <c r="F844" s="110"/>
      <c r="G844" s="77"/>
      <c r="H844" s="77"/>
      <c r="I844" s="77"/>
      <c r="J844" s="77"/>
      <c r="K844" s="77"/>
      <c r="L844" s="77"/>
      <c r="M844" s="77"/>
      <c r="N844" s="77"/>
      <c r="O844" s="77"/>
      <c r="P844" s="77"/>
      <c r="Q844" s="77"/>
      <c r="R844" s="77"/>
      <c r="S844" s="77"/>
      <c r="T844" s="77"/>
      <c r="U844" s="77"/>
      <c r="V844" s="77"/>
      <c r="W844" s="77"/>
      <c r="X844" s="77"/>
      <c r="Y844" s="77"/>
      <c r="Z844" s="77"/>
    </row>
    <row r="845" spans="1:26" ht="16.5" customHeight="1" x14ac:dyDescent="0.3">
      <c r="A845" s="77"/>
      <c r="B845" s="77"/>
      <c r="C845" s="78"/>
      <c r="D845" s="78"/>
      <c r="E845" s="110"/>
      <c r="F845" s="110"/>
      <c r="G845" s="77"/>
      <c r="H845" s="77"/>
      <c r="I845" s="77"/>
      <c r="J845" s="77"/>
      <c r="K845" s="77"/>
      <c r="L845" s="77"/>
      <c r="M845" s="77"/>
      <c r="N845" s="77"/>
      <c r="O845" s="77"/>
      <c r="P845" s="77"/>
      <c r="Q845" s="77"/>
      <c r="R845" s="77"/>
      <c r="S845" s="77"/>
      <c r="T845" s="77"/>
      <c r="U845" s="77"/>
      <c r="V845" s="77"/>
      <c r="W845" s="77"/>
      <c r="X845" s="77"/>
      <c r="Y845" s="77"/>
      <c r="Z845" s="77"/>
    </row>
    <row r="846" spans="1:26" ht="16.5" customHeight="1" x14ac:dyDescent="0.3">
      <c r="A846" s="77"/>
      <c r="B846" s="77"/>
      <c r="C846" s="78"/>
      <c r="D846" s="78"/>
      <c r="E846" s="110"/>
      <c r="F846" s="110"/>
      <c r="G846" s="77"/>
      <c r="H846" s="77"/>
      <c r="I846" s="77"/>
      <c r="J846" s="77"/>
      <c r="K846" s="77"/>
      <c r="L846" s="77"/>
      <c r="M846" s="77"/>
      <c r="N846" s="77"/>
      <c r="O846" s="77"/>
      <c r="P846" s="77"/>
      <c r="Q846" s="77"/>
      <c r="R846" s="77"/>
      <c r="S846" s="77"/>
      <c r="T846" s="77"/>
      <c r="U846" s="77"/>
      <c r="V846" s="77"/>
      <c r="W846" s="77"/>
      <c r="X846" s="77"/>
      <c r="Y846" s="77"/>
      <c r="Z846" s="77"/>
    </row>
    <row r="847" spans="1:26" ht="16.5" customHeight="1" x14ac:dyDescent="0.3">
      <c r="A847" s="77"/>
      <c r="B847" s="77"/>
      <c r="C847" s="78"/>
      <c r="D847" s="78"/>
      <c r="E847" s="110"/>
      <c r="F847" s="110"/>
      <c r="G847" s="77"/>
      <c r="H847" s="77"/>
      <c r="I847" s="77"/>
      <c r="J847" s="77"/>
      <c r="K847" s="77"/>
      <c r="L847" s="77"/>
      <c r="M847" s="77"/>
      <c r="N847" s="77"/>
      <c r="O847" s="77"/>
      <c r="P847" s="77"/>
      <c r="Q847" s="77"/>
      <c r="R847" s="77"/>
      <c r="S847" s="77"/>
      <c r="T847" s="77"/>
      <c r="U847" s="77"/>
      <c r="V847" s="77"/>
      <c r="W847" s="77"/>
      <c r="X847" s="77"/>
      <c r="Y847" s="77"/>
      <c r="Z847" s="77"/>
    </row>
    <row r="848" spans="1:26" ht="16.5" customHeight="1" x14ac:dyDescent="0.3">
      <c r="A848" s="77"/>
      <c r="B848" s="77"/>
      <c r="C848" s="78"/>
      <c r="D848" s="78"/>
      <c r="E848" s="110"/>
      <c r="F848" s="110"/>
      <c r="G848" s="77"/>
      <c r="H848" s="77"/>
      <c r="I848" s="77"/>
      <c r="J848" s="77"/>
      <c r="K848" s="77"/>
      <c r="L848" s="77"/>
      <c r="M848" s="77"/>
      <c r="N848" s="77"/>
      <c r="O848" s="77"/>
      <c r="P848" s="77"/>
      <c r="Q848" s="77"/>
      <c r="R848" s="77"/>
      <c r="S848" s="77"/>
      <c r="T848" s="77"/>
      <c r="U848" s="77"/>
      <c r="V848" s="77"/>
      <c r="W848" s="77"/>
      <c r="X848" s="77"/>
      <c r="Y848" s="77"/>
      <c r="Z848" s="77"/>
    </row>
    <row r="849" spans="1:26" ht="16.5" customHeight="1" x14ac:dyDescent="0.3">
      <c r="A849" s="77"/>
      <c r="B849" s="77"/>
      <c r="C849" s="78"/>
      <c r="D849" s="78"/>
      <c r="E849" s="110"/>
      <c r="F849" s="110"/>
      <c r="G849" s="77"/>
      <c r="H849" s="77"/>
      <c r="I849" s="77"/>
      <c r="J849" s="77"/>
      <c r="K849" s="77"/>
      <c r="L849" s="77"/>
      <c r="M849" s="77"/>
      <c r="N849" s="77"/>
      <c r="O849" s="77"/>
      <c r="P849" s="77"/>
      <c r="Q849" s="77"/>
      <c r="R849" s="77"/>
      <c r="S849" s="77"/>
      <c r="T849" s="77"/>
      <c r="U849" s="77"/>
      <c r="V849" s="77"/>
      <c r="W849" s="77"/>
      <c r="X849" s="77"/>
      <c r="Y849" s="77"/>
      <c r="Z849" s="77"/>
    </row>
    <row r="850" spans="1:26" ht="16.5" customHeight="1" x14ac:dyDescent="0.3">
      <c r="A850" s="77"/>
      <c r="B850" s="77"/>
      <c r="C850" s="78"/>
      <c r="D850" s="78"/>
      <c r="E850" s="110"/>
      <c r="F850" s="110"/>
      <c r="G850" s="77"/>
      <c r="H850" s="77"/>
      <c r="I850" s="77"/>
      <c r="J850" s="77"/>
      <c r="K850" s="77"/>
      <c r="L850" s="77"/>
      <c r="M850" s="77"/>
      <c r="N850" s="77"/>
      <c r="O850" s="77"/>
      <c r="P850" s="77"/>
      <c r="Q850" s="77"/>
      <c r="R850" s="77"/>
      <c r="S850" s="77"/>
      <c r="T850" s="77"/>
      <c r="U850" s="77"/>
      <c r="V850" s="77"/>
      <c r="W850" s="77"/>
      <c r="X850" s="77"/>
      <c r="Y850" s="77"/>
      <c r="Z850" s="77"/>
    </row>
    <row r="851" spans="1:26" ht="16.5" customHeight="1" x14ac:dyDescent="0.3">
      <c r="A851" s="77"/>
      <c r="B851" s="77"/>
      <c r="C851" s="78"/>
      <c r="D851" s="78"/>
      <c r="E851" s="110"/>
      <c r="F851" s="110"/>
      <c r="G851" s="77"/>
      <c r="H851" s="77"/>
      <c r="I851" s="77"/>
      <c r="J851" s="77"/>
      <c r="K851" s="77"/>
      <c r="L851" s="77"/>
      <c r="M851" s="77"/>
      <c r="N851" s="77"/>
      <c r="O851" s="77"/>
      <c r="P851" s="77"/>
      <c r="Q851" s="77"/>
      <c r="R851" s="77"/>
      <c r="S851" s="77"/>
      <c r="T851" s="77"/>
      <c r="U851" s="77"/>
      <c r="V851" s="77"/>
      <c r="W851" s="77"/>
      <c r="X851" s="77"/>
      <c r="Y851" s="77"/>
      <c r="Z851" s="77"/>
    </row>
    <row r="852" spans="1:26" ht="16.5" customHeight="1" x14ac:dyDescent="0.3">
      <c r="A852" s="77"/>
      <c r="B852" s="77"/>
      <c r="C852" s="78"/>
      <c r="D852" s="78"/>
      <c r="E852" s="110"/>
      <c r="F852" s="110"/>
      <c r="G852" s="77"/>
      <c r="H852" s="77"/>
      <c r="I852" s="77"/>
      <c r="J852" s="77"/>
      <c r="K852" s="77"/>
      <c r="L852" s="77"/>
      <c r="M852" s="77"/>
      <c r="N852" s="77"/>
      <c r="O852" s="77"/>
      <c r="P852" s="77"/>
      <c r="Q852" s="77"/>
      <c r="R852" s="77"/>
      <c r="S852" s="77"/>
      <c r="T852" s="77"/>
      <c r="U852" s="77"/>
      <c r="V852" s="77"/>
      <c r="W852" s="77"/>
      <c r="X852" s="77"/>
      <c r="Y852" s="77"/>
      <c r="Z852" s="77"/>
    </row>
    <row r="853" spans="1:26" ht="16.5" customHeight="1" x14ac:dyDescent="0.3">
      <c r="A853" s="77"/>
      <c r="B853" s="77"/>
      <c r="C853" s="78"/>
      <c r="D853" s="78"/>
      <c r="E853" s="110"/>
      <c r="F853" s="110"/>
      <c r="G853" s="77"/>
      <c r="H853" s="77"/>
      <c r="I853" s="77"/>
      <c r="J853" s="77"/>
      <c r="K853" s="77"/>
      <c r="L853" s="77"/>
      <c r="M853" s="77"/>
      <c r="N853" s="77"/>
      <c r="O853" s="77"/>
      <c r="P853" s="77"/>
      <c r="Q853" s="77"/>
      <c r="R853" s="77"/>
      <c r="S853" s="77"/>
      <c r="T853" s="77"/>
      <c r="U853" s="77"/>
      <c r="V853" s="77"/>
      <c r="W853" s="77"/>
      <c r="X853" s="77"/>
      <c r="Y853" s="77"/>
      <c r="Z853" s="77"/>
    </row>
    <row r="854" spans="1:26" ht="16.5" customHeight="1" x14ac:dyDescent="0.3">
      <c r="A854" s="77"/>
      <c r="B854" s="77"/>
      <c r="C854" s="78"/>
      <c r="D854" s="78"/>
      <c r="E854" s="110"/>
      <c r="F854" s="110"/>
      <c r="G854" s="77"/>
      <c r="H854" s="77"/>
      <c r="I854" s="77"/>
      <c r="J854" s="77"/>
      <c r="K854" s="77"/>
      <c r="L854" s="77"/>
      <c r="M854" s="77"/>
      <c r="N854" s="77"/>
      <c r="O854" s="77"/>
      <c r="P854" s="77"/>
      <c r="Q854" s="77"/>
      <c r="R854" s="77"/>
      <c r="S854" s="77"/>
      <c r="T854" s="77"/>
      <c r="U854" s="77"/>
      <c r="V854" s="77"/>
      <c r="W854" s="77"/>
      <c r="X854" s="77"/>
      <c r="Y854" s="77"/>
      <c r="Z854" s="77"/>
    </row>
    <row r="855" spans="1:26" ht="16.5" customHeight="1" x14ac:dyDescent="0.3">
      <c r="A855" s="77"/>
      <c r="B855" s="77"/>
      <c r="C855" s="78"/>
      <c r="D855" s="78"/>
      <c r="E855" s="110"/>
      <c r="F855" s="110"/>
      <c r="G855" s="77"/>
      <c r="H855" s="77"/>
      <c r="I855" s="77"/>
      <c r="J855" s="77"/>
      <c r="K855" s="77"/>
      <c r="L855" s="77"/>
      <c r="M855" s="77"/>
      <c r="N855" s="77"/>
      <c r="O855" s="77"/>
      <c r="P855" s="77"/>
      <c r="Q855" s="77"/>
      <c r="R855" s="77"/>
      <c r="S855" s="77"/>
      <c r="T855" s="77"/>
      <c r="U855" s="77"/>
      <c r="V855" s="77"/>
      <c r="W855" s="77"/>
      <c r="X855" s="77"/>
      <c r="Y855" s="77"/>
      <c r="Z855" s="77"/>
    </row>
    <row r="856" spans="1:26" ht="16.5" customHeight="1" x14ac:dyDescent="0.3">
      <c r="A856" s="77"/>
      <c r="B856" s="77"/>
      <c r="C856" s="78"/>
      <c r="D856" s="78"/>
      <c r="E856" s="110"/>
      <c r="F856" s="110"/>
      <c r="G856" s="77"/>
      <c r="H856" s="77"/>
      <c r="I856" s="77"/>
      <c r="J856" s="77"/>
      <c r="K856" s="77"/>
      <c r="L856" s="77"/>
      <c r="M856" s="77"/>
      <c r="N856" s="77"/>
      <c r="O856" s="77"/>
      <c r="P856" s="77"/>
      <c r="Q856" s="77"/>
      <c r="R856" s="77"/>
      <c r="S856" s="77"/>
      <c r="T856" s="77"/>
      <c r="U856" s="77"/>
      <c r="V856" s="77"/>
      <c r="W856" s="77"/>
      <c r="X856" s="77"/>
      <c r="Y856" s="77"/>
      <c r="Z856" s="77"/>
    </row>
    <row r="857" spans="1:26" ht="16.5" customHeight="1" x14ac:dyDescent="0.3">
      <c r="A857" s="77"/>
      <c r="B857" s="77"/>
      <c r="C857" s="78"/>
      <c r="D857" s="78"/>
      <c r="E857" s="110"/>
      <c r="F857" s="110"/>
      <c r="G857" s="77"/>
      <c r="H857" s="77"/>
      <c r="I857" s="77"/>
      <c r="J857" s="77"/>
      <c r="K857" s="77"/>
      <c r="L857" s="77"/>
      <c r="M857" s="77"/>
      <c r="N857" s="77"/>
      <c r="O857" s="77"/>
      <c r="P857" s="77"/>
      <c r="Q857" s="77"/>
      <c r="R857" s="77"/>
      <c r="S857" s="77"/>
      <c r="T857" s="77"/>
      <c r="U857" s="77"/>
      <c r="V857" s="77"/>
      <c r="W857" s="77"/>
      <c r="X857" s="77"/>
      <c r="Y857" s="77"/>
      <c r="Z857" s="77"/>
    </row>
    <row r="858" spans="1:26" ht="16.5" customHeight="1" x14ac:dyDescent="0.3">
      <c r="A858" s="77"/>
      <c r="B858" s="77"/>
      <c r="C858" s="78"/>
      <c r="D858" s="78"/>
      <c r="E858" s="110"/>
      <c r="F858" s="110"/>
      <c r="G858" s="77"/>
      <c r="H858" s="77"/>
      <c r="I858" s="77"/>
      <c r="J858" s="77"/>
      <c r="K858" s="77"/>
      <c r="L858" s="77"/>
      <c r="M858" s="77"/>
      <c r="N858" s="77"/>
      <c r="O858" s="77"/>
      <c r="P858" s="77"/>
      <c r="Q858" s="77"/>
      <c r="R858" s="77"/>
      <c r="S858" s="77"/>
      <c r="T858" s="77"/>
      <c r="U858" s="77"/>
      <c r="V858" s="77"/>
      <c r="W858" s="77"/>
      <c r="X858" s="77"/>
      <c r="Y858" s="77"/>
      <c r="Z858" s="77"/>
    </row>
    <row r="859" spans="1:26" ht="16.5" customHeight="1" x14ac:dyDescent="0.3">
      <c r="A859" s="77"/>
      <c r="B859" s="77"/>
      <c r="C859" s="78"/>
      <c r="D859" s="78"/>
      <c r="E859" s="110"/>
      <c r="F859" s="110"/>
      <c r="G859" s="77"/>
      <c r="H859" s="77"/>
      <c r="I859" s="77"/>
      <c r="J859" s="77"/>
      <c r="K859" s="77"/>
      <c r="L859" s="77"/>
      <c r="M859" s="77"/>
      <c r="N859" s="77"/>
      <c r="O859" s="77"/>
      <c r="P859" s="77"/>
      <c r="Q859" s="77"/>
      <c r="R859" s="77"/>
      <c r="S859" s="77"/>
      <c r="T859" s="77"/>
      <c r="U859" s="77"/>
      <c r="V859" s="77"/>
      <c r="W859" s="77"/>
      <c r="X859" s="77"/>
      <c r="Y859" s="77"/>
      <c r="Z859" s="77"/>
    </row>
    <row r="860" spans="1:26" ht="16.5" customHeight="1" x14ac:dyDescent="0.3">
      <c r="A860" s="77"/>
      <c r="B860" s="77"/>
      <c r="C860" s="78"/>
      <c r="D860" s="78"/>
      <c r="E860" s="110"/>
      <c r="F860" s="110"/>
      <c r="G860" s="77"/>
      <c r="H860" s="77"/>
      <c r="I860" s="77"/>
      <c r="J860" s="77"/>
      <c r="K860" s="77"/>
      <c r="L860" s="77"/>
      <c r="M860" s="77"/>
      <c r="N860" s="77"/>
      <c r="O860" s="77"/>
      <c r="P860" s="77"/>
      <c r="Q860" s="77"/>
      <c r="R860" s="77"/>
      <c r="S860" s="77"/>
      <c r="T860" s="77"/>
      <c r="U860" s="77"/>
      <c r="V860" s="77"/>
      <c r="W860" s="77"/>
      <c r="X860" s="77"/>
      <c r="Y860" s="77"/>
      <c r="Z860" s="77"/>
    </row>
    <row r="861" spans="1:26" ht="16.5" customHeight="1" x14ac:dyDescent="0.3">
      <c r="A861" s="77"/>
      <c r="B861" s="77"/>
      <c r="C861" s="78"/>
      <c r="D861" s="78"/>
      <c r="E861" s="110"/>
      <c r="F861" s="110"/>
      <c r="G861" s="77"/>
      <c r="H861" s="77"/>
      <c r="I861" s="77"/>
      <c r="J861" s="77"/>
      <c r="K861" s="77"/>
      <c r="L861" s="77"/>
      <c r="M861" s="77"/>
      <c r="N861" s="77"/>
      <c r="O861" s="77"/>
      <c r="P861" s="77"/>
      <c r="Q861" s="77"/>
      <c r="R861" s="77"/>
      <c r="S861" s="77"/>
      <c r="T861" s="77"/>
      <c r="U861" s="77"/>
      <c r="V861" s="77"/>
      <c r="W861" s="77"/>
      <c r="X861" s="77"/>
      <c r="Y861" s="77"/>
      <c r="Z861" s="77"/>
    </row>
    <row r="862" spans="1:26" ht="16.5" customHeight="1" x14ac:dyDescent="0.3">
      <c r="A862" s="77"/>
      <c r="B862" s="77"/>
      <c r="C862" s="78"/>
      <c r="D862" s="78"/>
      <c r="E862" s="110"/>
      <c r="F862" s="110"/>
      <c r="G862" s="77"/>
      <c r="H862" s="77"/>
      <c r="I862" s="77"/>
      <c r="J862" s="77"/>
      <c r="K862" s="77"/>
      <c r="L862" s="77"/>
      <c r="M862" s="77"/>
      <c r="N862" s="77"/>
      <c r="O862" s="77"/>
      <c r="P862" s="77"/>
      <c r="Q862" s="77"/>
      <c r="R862" s="77"/>
      <c r="S862" s="77"/>
      <c r="T862" s="77"/>
      <c r="U862" s="77"/>
      <c r="V862" s="77"/>
      <c r="W862" s="77"/>
      <c r="X862" s="77"/>
      <c r="Y862" s="77"/>
      <c r="Z862" s="77"/>
    </row>
    <row r="863" spans="1:26" ht="16.5" customHeight="1" x14ac:dyDescent="0.3">
      <c r="A863" s="77"/>
      <c r="B863" s="77"/>
      <c r="C863" s="78"/>
      <c r="D863" s="78"/>
      <c r="E863" s="110"/>
      <c r="F863" s="110"/>
      <c r="G863" s="77"/>
      <c r="H863" s="77"/>
      <c r="I863" s="77"/>
      <c r="J863" s="77"/>
      <c r="K863" s="77"/>
      <c r="L863" s="77"/>
      <c r="M863" s="77"/>
      <c r="N863" s="77"/>
      <c r="O863" s="77"/>
      <c r="P863" s="77"/>
      <c r="Q863" s="77"/>
      <c r="R863" s="77"/>
      <c r="S863" s="77"/>
      <c r="T863" s="77"/>
      <c r="U863" s="77"/>
      <c r="V863" s="77"/>
      <c r="W863" s="77"/>
      <c r="X863" s="77"/>
      <c r="Y863" s="77"/>
      <c r="Z863" s="77"/>
    </row>
    <row r="864" spans="1:26" ht="16.5" customHeight="1" x14ac:dyDescent="0.3">
      <c r="A864" s="77"/>
      <c r="B864" s="77"/>
      <c r="C864" s="78"/>
      <c r="D864" s="78"/>
      <c r="E864" s="110"/>
      <c r="F864" s="110"/>
      <c r="G864" s="77"/>
      <c r="H864" s="77"/>
      <c r="I864" s="77"/>
      <c r="J864" s="77"/>
      <c r="K864" s="77"/>
      <c r="L864" s="77"/>
      <c r="M864" s="77"/>
      <c r="N864" s="77"/>
      <c r="O864" s="77"/>
      <c r="P864" s="77"/>
      <c r="Q864" s="77"/>
      <c r="R864" s="77"/>
      <c r="S864" s="77"/>
      <c r="T864" s="77"/>
      <c r="U864" s="77"/>
      <c r="V864" s="77"/>
      <c r="W864" s="77"/>
      <c r="X864" s="77"/>
      <c r="Y864" s="77"/>
      <c r="Z864" s="77"/>
    </row>
    <row r="865" spans="1:26" ht="16.5" customHeight="1" x14ac:dyDescent="0.3">
      <c r="A865" s="77"/>
      <c r="B865" s="77"/>
      <c r="C865" s="78"/>
      <c r="D865" s="78"/>
      <c r="E865" s="110"/>
      <c r="F865" s="110"/>
      <c r="G865" s="77"/>
      <c r="H865" s="77"/>
      <c r="I865" s="77"/>
      <c r="J865" s="77"/>
      <c r="K865" s="77"/>
      <c r="L865" s="77"/>
      <c r="M865" s="77"/>
      <c r="N865" s="77"/>
      <c r="O865" s="77"/>
      <c r="P865" s="77"/>
      <c r="Q865" s="77"/>
      <c r="R865" s="77"/>
      <c r="S865" s="77"/>
      <c r="T865" s="77"/>
      <c r="U865" s="77"/>
      <c r="V865" s="77"/>
      <c r="W865" s="77"/>
      <c r="X865" s="77"/>
      <c r="Y865" s="77"/>
      <c r="Z865" s="77"/>
    </row>
    <row r="866" spans="1:26" ht="16.5" customHeight="1" x14ac:dyDescent="0.3">
      <c r="A866" s="77"/>
      <c r="B866" s="77"/>
      <c r="C866" s="78"/>
      <c r="D866" s="78"/>
      <c r="E866" s="110"/>
      <c r="F866" s="110"/>
      <c r="G866" s="77"/>
      <c r="H866" s="77"/>
      <c r="I866" s="77"/>
      <c r="J866" s="77"/>
      <c r="K866" s="77"/>
      <c r="L866" s="77"/>
      <c r="M866" s="77"/>
      <c r="N866" s="77"/>
      <c r="O866" s="77"/>
      <c r="P866" s="77"/>
      <c r="Q866" s="77"/>
      <c r="R866" s="77"/>
      <c r="S866" s="77"/>
      <c r="T866" s="77"/>
      <c r="U866" s="77"/>
      <c r="V866" s="77"/>
      <c r="W866" s="77"/>
      <c r="X866" s="77"/>
      <c r="Y866" s="77"/>
      <c r="Z866" s="77"/>
    </row>
    <row r="867" spans="1:26" ht="16.5" customHeight="1" x14ac:dyDescent="0.3">
      <c r="A867" s="77"/>
      <c r="B867" s="77"/>
      <c r="C867" s="78"/>
      <c r="D867" s="78"/>
      <c r="E867" s="110"/>
      <c r="F867" s="110"/>
      <c r="G867" s="77"/>
      <c r="H867" s="77"/>
      <c r="I867" s="77"/>
      <c r="J867" s="77"/>
      <c r="K867" s="77"/>
      <c r="L867" s="77"/>
      <c r="M867" s="77"/>
      <c r="N867" s="77"/>
      <c r="O867" s="77"/>
      <c r="P867" s="77"/>
      <c r="Q867" s="77"/>
      <c r="R867" s="77"/>
      <c r="S867" s="77"/>
      <c r="T867" s="77"/>
      <c r="U867" s="77"/>
      <c r="V867" s="77"/>
      <c r="W867" s="77"/>
      <c r="X867" s="77"/>
      <c r="Y867" s="77"/>
      <c r="Z867" s="77"/>
    </row>
    <row r="868" spans="1:26" ht="16.5" customHeight="1" x14ac:dyDescent="0.3">
      <c r="A868" s="77"/>
      <c r="B868" s="77"/>
      <c r="C868" s="78"/>
      <c r="D868" s="78"/>
      <c r="E868" s="110"/>
      <c r="F868" s="110"/>
      <c r="G868" s="77"/>
      <c r="H868" s="77"/>
      <c r="I868" s="77"/>
      <c r="J868" s="77"/>
      <c r="K868" s="77"/>
      <c r="L868" s="77"/>
      <c r="M868" s="77"/>
      <c r="N868" s="77"/>
      <c r="O868" s="77"/>
      <c r="P868" s="77"/>
      <c r="Q868" s="77"/>
      <c r="R868" s="77"/>
      <c r="S868" s="77"/>
      <c r="T868" s="77"/>
      <c r="U868" s="77"/>
      <c r="V868" s="77"/>
      <c r="W868" s="77"/>
      <c r="X868" s="77"/>
      <c r="Y868" s="77"/>
      <c r="Z868" s="77"/>
    </row>
    <row r="869" spans="1:26" ht="16.5" customHeight="1" x14ac:dyDescent="0.3">
      <c r="A869" s="77"/>
      <c r="B869" s="77"/>
      <c r="C869" s="78"/>
      <c r="D869" s="78"/>
      <c r="E869" s="110"/>
      <c r="F869" s="110"/>
      <c r="G869" s="77"/>
      <c r="H869" s="77"/>
      <c r="I869" s="77"/>
      <c r="J869" s="77"/>
      <c r="K869" s="77"/>
      <c r="L869" s="77"/>
      <c r="M869" s="77"/>
      <c r="N869" s="77"/>
      <c r="O869" s="77"/>
      <c r="P869" s="77"/>
      <c r="Q869" s="77"/>
      <c r="R869" s="77"/>
      <c r="S869" s="77"/>
      <c r="T869" s="77"/>
      <c r="U869" s="77"/>
      <c r="V869" s="77"/>
      <c r="W869" s="77"/>
      <c r="X869" s="77"/>
      <c r="Y869" s="77"/>
      <c r="Z869" s="77"/>
    </row>
    <row r="870" spans="1:26" ht="16.5" customHeight="1" x14ac:dyDescent="0.3">
      <c r="A870" s="77"/>
      <c r="B870" s="77"/>
      <c r="C870" s="78"/>
      <c r="D870" s="78"/>
      <c r="E870" s="110"/>
      <c r="F870" s="110"/>
      <c r="G870" s="77"/>
      <c r="H870" s="77"/>
      <c r="I870" s="77"/>
      <c r="J870" s="77"/>
      <c r="K870" s="77"/>
      <c r="L870" s="77"/>
      <c r="M870" s="77"/>
      <c r="N870" s="77"/>
      <c r="O870" s="77"/>
      <c r="P870" s="77"/>
      <c r="Q870" s="77"/>
      <c r="R870" s="77"/>
      <c r="S870" s="77"/>
      <c r="T870" s="77"/>
      <c r="U870" s="77"/>
      <c r="V870" s="77"/>
      <c r="W870" s="77"/>
      <c r="X870" s="77"/>
      <c r="Y870" s="77"/>
      <c r="Z870" s="77"/>
    </row>
    <row r="871" spans="1:26" ht="16.5" customHeight="1" x14ac:dyDescent="0.3">
      <c r="A871" s="77"/>
      <c r="B871" s="77"/>
      <c r="C871" s="78"/>
      <c r="D871" s="78"/>
      <c r="E871" s="110"/>
      <c r="F871" s="110"/>
      <c r="G871" s="77"/>
      <c r="H871" s="77"/>
      <c r="I871" s="77"/>
      <c r="J871" s="77"/>
      <c r="K871" s="77"/>
      <c r="L871" s="77"/>
      <c r="M871" s="77"/>
      <c r="N871" s="77"/>
      <c r="O871" s="77"/>
      <c r="P871" s="77"/>
      <c r="Q871" s="77"/>
      <c r="R871" s="77"/>
      <c r="S871" s="77"/>
      <c r="T871" s="77"/>
      <c r="U871" s="77"/>
      <c r="V871" s="77"/>
      <c r="W871" s="77"/>
      <c r="X871" s="77"/>
      <c r="Y871" s="77"/>
      <c r="Z871" s="77"/>
    </row>
    <row r="872" spans="1:26" ht="16.5" customHeight="1" x14ac:dyDescent="0.3">
      <c r="A872" s="77"/>
      <c r="B872" s="77"/>
      <c r="C872" s="78"/>
      <c r="D872" s="78"/>
      <c r="E872" s="110"/>
      <c r="F872" s="110"/>
      <c r="G872" s="77"/>
      <c r="H872" s="77"/>
      <c r="I872" s="77"/>
      <c r="J872" s="77"/>
      <c r="K872" s="77"/>
      <c r="L872" s="77"/>
      <c r="M872" s="77"/>
      <c r="N872" s="77"/>
      <c r="O872" s="77"/>
      <c r="P872" s="77"/>
      <c r="Q872" s="77"/>
      <c r="R872" s="77"/>
      <c r="S872" s="77"/>
      <c r="T872" s="77"/>
      <c r="U872" s="77"/>
      <c r="V872" s="77"/>
      <c r="W872" s="77"/>
      <c r="X872" s="77"/>
      <c r="Y872" s="77"/>
      <c r="Z872" s="77"/>
    </row>
    <row r="873" spans="1:26" ht="16.5" customHeight="1" x14ac:dyDescent="0.3">
      <c r="A873" s="77"/>
      <c r="B873" s="77"/>
      <c r="C873" s="78"/>
      <c r="D873" s="78"/>
      <c r="E873" s="110"/>
      <c r="F873" s="110"/>
      <c r="G873" s="77"/>
      <c r="H873" s="77"/>
      <c r="I873" s="77"/>
      <c r="J873" s="77"/>
      <c r="K873" s="77"/>
      <c r="L873" s="77"/>
      <c r="M873" s="77"/>
      <c r="N873" s="77"/>
      <c r="O873" s="77"/>
      <c r="P873" s="77"/>
      <c r="Q873" s="77"/>
      <c r="R873" s="77"/>
      <c r="S873" s="77"/>
      <c r="T873" s="77"/>
      <c r="U873" s="77"/>
      <c r="V873" s="77"/>
      <c r="W873" s="77"/>
      <c r="X873" s="77"/>
      <c r="Y873" s="77"/>
      <c r="Z873" s="77"/>
    </row>
    <row r="874" spans="1:26" ht="16.5" customHeight="1" x14ac:dyDescent="0.3">
      <c r="A874" s="77"/>
      <c r="B874" s="77"/>
      <c r="C874" s="78"/>
      <c r="D874" s="78"/>
      <c r="E874" s="110"/>
      <c r="F874" s="110"/>
      <c r="G874" s="77"/>
      <c r="H874" s="77"/>
      <c r="I874" s="77"/>
      <c r="J874" s="77"/>
      <c r="K874" s="77"/>
      <c r="L874" s="77"/>
      <c r="M874" s="77"/>
      <c r="N874" s="77"/>
      <c r="O874" s="77"/>
      <c r="P874" s="77"/>
      <c r="Q874" s="77"/>
      <c r="R874" s="77"/>
      <c r="S874" s="77"/>
      <c r="T874" s="77"/>
      <c r="U874" s="77"/>
      <c r="V874" s="77"/>
      <c r="W874" s="77"/>
      <c r="X874" s="77"/>
      <c r="Y874" s="77"/>
      <c r="Z874" s="77"/>
    </row>
    <row r="875" spans="1:26" ht="16.5" customHeight="1" x14ac:dyDescent="0.3">
      <c r="A875" s="77"/>
      <c r="B875" s="77"/>
      <c r="C875" s="78"/>
      <c r="D875" s="78"/>
      <c r="E875" s="110"/>
      <c r="F875" s="110"/>
      <c r="G875" s="77"/>
      <c r="H875" s="77"/>
      <c r="I875" s="77"/>
      <c r="J875" s="77"/>
      <c r="K875" s="77"/>
      <c r="L875" s="77"/>
      <c r="M875" s="77"/>
      <c r="N875" s="77"/>
      <c r="O875" s="77"/>
      <c r="P875" s="77"/>
      <c r="Q875" s="77"/>
      <c r="R875" s="77"/>
      <c r="S875" s="77"/>
      <c r="T875" s="77"/>
      <c r="U875" s="77"/>
      <c r="V875" s="77"/>
      <c r="W875" s="77"/>
      <c r="X875" s="77"/>
      <c r="Y875" s="77"/>
      <c r="Z875" s="77"/>
    </row>
    <row r="876" spans="1:26" ht="16.5" customHeight="1" x14ac:dyDescent="0.3">
      <c r="A876" s="77"/>
      <c r="B876" s="77"/>
      <c r="C876" s="78"/>
      <c r="D876" s="78"/>
      <c r="E876" s="110"/>
      <c r="F876" s="110"/>
      <c r="G876" s="77"/>
      <c r="H876" s="77"/>
      <c r="I876" s="77"/>
      <c r="J876" s="77"/>
      <c r="K876" s="77"/>
      <c r="L876" s="77"/>
      <c r="M876" s="77"/>
      <c r="N876" s="77"/>
      <c r="O876" s="77"/>
      <c r="P876" s="77"/>
      <c r="Q876" s="77"/>
      <c r="R876" s="77"/>
      <c r="S876" s="77"/>
      <c r="T876" s="77"/>
      <c r="U876" s="77"/>
      <c r="V876" s="77"/>
      <c r="W876" s="77"/>
      <c r="X876" s="77"/>
      <c r="Y876" s="77"/>
      <c r="Z876" s="77"/>
    </row>
    <row r="877" spans="1:26" ht="16.5" customHeight="1" x14ac:dyDescent="0.3">
      <c r="A877" s="77"/>
      <c r="B877" s="77"/>
      <c r="C877" s="78"/>
      <c r="D877" s="78"/>
      <c r="E877" s="110"/>
      <c r="F877" s="110"/>
      <c r="G877" s="77"/>
      <c r="H877" s="77"/>
      <c r="I877" s="77"/>
      <c r="J877" s="77"/>
      <c r="K877" s="77"/>
      <c r="L877" s="77"/>
      <c r="M877" s="77"/>
      <c r="N877" s="77"/>
      <c r="O877" s="77"/>
      <c r="P877" s="77"/>
      <c r="Q877" s="77"/>
      <c r="R877" s="77"/>
      <c r="S877" s="77"/>
      <c r="T877" s="77"/>
      <c r="U877" s="77"/>
      <c r="V877" s="77"/>
      <c r="W877" s="77"/>
      <c r="X877" s="77"/>
      <c r="Y877" s="77"/>
      <c r="Z877" s="77"/>
    </row>
    <row r="878" spans="1:26" ht="16.5" customHeight="1" x14ac:dyDescent="0.3">
      <c r="A878" s="77"/>
      <c r="B878" s="77"/>
      <c r="C878" s="78"/>
      <c r="D878" s="78"/>
      <c r="E878" s="110"/>
      <c r="F878" s="110"/>
      <c r="G878" s="77"/>
      <c r="H878" s="77"/>
      <c r="I878" s="77"/>
      <c r="J878" s="77"/>
      <c r="K878" s="77"/>
      <c r="L878" s="77"/>
      <c r="M878" s="77"/>
      <c r="N878" s="77"/>
      <c r="O878" s="77"/>
      <c r="P878" s="77"/>
      <c r="Q878" s="77"/>
      <c r="R878" s="77"/>
      <c r="S878" s="77"/>
      <c r="T878" s="77"/>
      <c r="U878" s="77"/>
      <c r="V878" s="77"/>
      <c r="W878" s="77"/>
      <c r="X878" s="77"/>
      <c r="Y878" s="77"/>
      <c r="Z878" s="77"/>
    </row>
    <row r="879" spans="1:26" ht="16.5" customHeight="1" x14ac:dyDescent="0.3">
      <c r="A879" s="77"/>
      <c r="B879" s="77"/>
      <c r="C879" s="78"/>
      <c r="D879" s="78"/>
      <c r="E879" s="110"/>
      <c r="F879" s="110"/>
      <c r="G879" s="77"/>
      <c r="H879" s="77"/>
      <c r="I879" s="77"/>
      <c r="J879" s="77"/>
      <c r="K879" s="77"/>
      <c r="L879" s="77"/>
      <c r="M879" s="77"/>
      <c r="N879" s="77"/>
      <c r="O879" s="77"/>
      <c r="P879" s="77"/>
      <c r="Q879" s="77"/>
      <c r="R879" s="77"/>
      <c r="S879" s="77"/>
      <c r="T879" s="77"/>
      <c r="U879" s="77"/>
      <c r="V879" s="77"/>
      <c r="W879" s="77"/>
      <c r="X879" s="77"/>
      <c r="Y879" s="77"/>
      <c r="Z879" s="77"/>
    </row>
    <row r="880" spans="1:26" ht="16.5" customHeight="1" x14ac:dyDescent="0.3">
      <c r="A880" s="77"/>
      <c r="B880" s="77"/>
      <c r="C880" s="78"/>
      <c r="D880" s="78"/>
      <c r="E880" s="110"/>
      <c r="F880" s="110"/>
      <c r="G880" s="77"/>
      <c r="H880" s="77"/>
      <c r="I880" s="77"/>
      <c r="J880" s="77"/>
      <c r="K880" s="77"/>
      <c r="L880" s="77"/>
      <c r="M880" s="77"/>
      <c r="N880" s="77"/>
      <c r="O880" s="77"/>
      <c r="P880" s="77"/>
      <c r="Q880" s="77"/>
      <c r="R880" s="77"/>
      <c r="S880" s="77"/>
      <c r="T880" s="77"/>
      <c r="U880" s="77"/>
      <c r="V880" s="77"/>
      <c r="W880" s="77"/>
      <c r="X880" s="77"/>
      <c r="Y880" s="77"/>
      <c r="Z880" s="77"/>
    </row>
    <row r="881" spans="1:26" ht="16.5" customHeight="1" x14ac:dyDescent="0.3">
      <c r="A881" s="77"/>
      <c r="B881" s="77"/>
      <c r="C881" s="78"/>
      <c r="D881" s="78"/>
      <c r="E881" s="110"/>
      <c r="F881" s="110"/>
      <c r="G881" s="77"/>
      <c r="H881" s="77"/>
      <c r="I881" s="77"/>
      <c r="J881" s="77"/>
      <c r="K881" s="77"/>
      <c r="L881" s="77"/>
      <c r="M881" s="77"/>
      <c r="N881" s="77"/>
      <c r="O881" s="77"/>
      <c r="P881" s="77"/>
      <c r="Q881" s="77"/>
      <c r="R881" s="77"/>
      <c r="S881" s="77"/>
      <c r="T881" s="77"/>
      <c r="U881" s="77"/>
      <c r="V881" s="77"/>
      <c r="W881" s="77"/>
      <c r="X881" s="77"/>
      <c r="Y881" s="77"/>
      <c r="Z881" s="77"/>
    </row>
    <row r="882" spans="1:26" ht="16.5" customHeight="1" x14ac:dyDescent="0.3">
      <c r="A882" s="77"/>
      <c r="B882" s="77"/>
      <c r="C882" s="78"/>
      <c r="D882" s="78"/>
      <c r="E882" s="110"/>
      <c r="F882" s="110"/>
      <c r="G882" s="77"/>
      <c r="H882" s="77"/>
      <c r="I882" s="77"/>
      <c r="J882" s="77"/>
      <c r="K882" s="77"/>
      <c r="L882" s="77"/>
      <c r="M882" s="77"/>
      <c r="N882" s="77"/>
      <c r="O882" s="77"/>
      <c r="P882" s="77"/>
      <c r="Q882" s="77"/>
      <c r="R882" s="77"/>
      <c r="S882" s="77"/>
      <c r="T882" s="77"/>
      <c r="U882" s="77"/>
      <c r="V882" s="77"/>
      <c r="W882" s="77"/>
      <c r="X882" s="77"/>
      <c r="Y882" s="77"/>
      <c r="Z882" s="77"/>
    </row>
    <row r="883" spans="1:26" ht="16.5" customHeight="1" x14ac:dyDescent="0.3">
      <c r="A883" s="77"/>
      <c r="B883" s="77"/>
      <c r="C883" s="78"/>
      <c r="D883" s="78"/>
      <c r="E883" s="110"/>
      <c r="F883" s="110"/>
      <c r="G883" s="77"/>
      <c r="H883" s="77"/>
      <c r="I883" s="77"/>
      <c r="J883" s="77"/>
      <c r="K883" s="77"/>
      <c r="L883" s="77"/>
      <c r="M883" s="77"/>
      <c r="N883" s="77"/>
      <c r="O883" s="77"/>
      <c r="P883" s="77"/>
      <c r="Q883" s="77"/>
      <c r="R883" s="77"/>
      <c r="S883" s="77"/>
      <c r="T883" s="77"/>
      <c r="U883" s="77"/>
      <c r="V883" s="77"/>
      <c r="W883" s="77"/>
      <c r="X883" s="77"/>
      <c r="Y883" s="77"/>
      <c r="Z883" s="77"/>
    </row>
    <row r="884" spans="1:26" ht="16.5" customHeight="1" x14ac:dyDescent="0.3">
      <c r="A884" s="77"/>
      <c r="B884" s="77"/>
      <c r="C884" s="78"/>
      <c r="D884" s="78"/>
      <c r="E884" s="110"/>
      <c r="F884" s="110"/>
      <c r="G884" s="77"/>
      <c r="H884" s="77"/>
      <c r="I884" s="77"/>
      <c r="J884" s="77"/>
      <c r="K884" s="77"/>
      <c r="L884" s="77"/>
      <c r="M884" s="77"/>
      <c r="N884" s="77"/>
      <c r="O884" s="77"/>
      <c r="P884" s="77"/>
      <c r="Q884" s="77"/>
      <c r="R884" s="77"/>
      <c r="S884" s="77"/>
      <c r="T884" s="77"/>
      <c r="U884" s="77"/>
      <c r="V884" s="77"/>
      <c r="W884" s="77"/>
      <c r="X884" s="77"/>
      <c r="Y884" s="77"/>
      <c r="Z884" s="77"/>
    </row>
    <row r="885" spans="1:26" ht="16.5" customHeight="1" x14ac:dyDescent="0.3">
      <c r="A885" s="77"/>
      <c r="B885" s="77"/>
      <c r="C885" s="78"/>
      <c r="D885" s="78"/>
      <c r="E885" s="110"/>
      <c r="F885" s="110"/>
      <c r="G885" s="77"/>
      <c r="H885" s="77"/>
      <c r="I885" s="77"/>
      <c r="J885" s="77"/>
      <c r="K885" s="77"/>
      <c r="L885" s="77"/>
      <c r="M885" s="77"/>
      <c r="N885" s="77"/>
      <c r="O885" s="77"/>
      <c r="P885" s="77"/>
      <c r="Q885" s="77"/>
      <c r="R885" s="77"/>
      <c r="S885" s="77"/>
      <c r="T885" s="77"/>
      <c r="U885" s="77"/>
      <c r="V885" s="77"/>
      <c r="W885" s="77"/>
      <c r="X885" s="77"/>
      <c r="Y885" s="77"/>
      <c r="Z885" s="77"/>
    </row>
    <row r="886" spans="1:26" ht="16.5" customHeight="1" x14ac:dyDescent="0.3">
      <c r="A886" s="77"/>
      <c r="B886" s="77"/>
      <c r="C886" s="78"/>
      <c r="D886" s="78"/>
      <c r="E886" s="110"/>
      <c r="F886" s="110"/>
      <c r="G886" s="77"/>
      <c r="H886" s="77"/>
      <c r="I886" s="77"/>
      <c r="J886" s="77"/>
      <c r="K886" s="77"/>
      <c r="L886" s="77"/>
      <c r="M886" s="77"/>
      <c r="N886" s="77"/>
      <c r="O886" s="77"/>
      <c r="P886" s="77"/>
      <c r="Q886" s="77"/>
      <c r="R886" s="77"/>
      <c r="S886" s="77"/>
      <c r="T886" s="77"/>
      <c r="U886" s="77"/>
      <c r="V886" s="77"/>
      <c r="W886" s="77"/>
      <c r="X886" s="77"/>
      <c r="Y886" s="77"/>
      <c r="Z886" s="77"/>
    </row>
    <row r="887" spans="1:26" ht="16.5" customHeight="1" x14ac:dyDescent="0.3">
      <c r="A887" s="77"/>
      <c r="B887" s="77"/>
      <c r="C887" s="78"/>
      <c r="D887" s="78"/>
      <c r="E887" s="110"/>
      <c r="F887" s="110"/>
      <c r="G887" s="77"/>
      <c r="H887" s="77"/>
      <c r="I887" s="77"/>
      <c r="J887" s="77"/>
      <c r="K887" s="77"/>
      <c r="L887" s="77"/>
      <c r="M887" s="77"/>
      <c r="N887" s="77"/>
      <c r="O887" s="77"/>
      <c r="P887" s="77"/>
      <c r="Q887" s="77"/>
      <c r="R887" s="77"/>
      <c r="S887" s="77"/>
      <c r="T887" s="77"/>
      <c r="U887" s="77"/>
      <c r="V887" s="77"/>
      <c r="W887" s="77"/>
      <c r="X887" s="77"/>
      <c r="Y887" s="77"/>
      <c r="Z887" s="77"/>
    </row>
    <row r="888" spans="1:26" ht="16.5" customHeight="1" x14ac:dyDescent="0.3">
      <c r="A888" s="77"/>
      <c r="B888" s="77"/>
      <c r="C888" s="78"/>
      <c r="D888" s="78"/>
      <c r="E888" s="110"/>
      <c r="F888" s="110"/>
      <c r="G888" s="77"/>
      <c r="H888" s="77"/>
      <c r="I888" s="77"/>
      <c r="J888" s="77"/>
      <c r="K888" s="77"/>
      <c r="L888" s="77"/>
      <c r="M888" s="77"/>
      <c r="N888" s="77"/>
      <c r="O888" s="77"/>
      <c r="P888" s="77"/>
      <c r="Q888" s="77"/>
      <c r="R888" s="77"/>
      <c r="S888" s="77"/>
      <c r="T888" s="77"/>
      <c r="U888" s="77"/>
      <c r="V888" s="77"/>
      <c r="W888" s="77"/>
      <c r="X888" s="77"/>
      <c r="Y888" s="77"/>
      <c r="Z888" s="77"/>
    </row>
    <row r="889" spans="1:26" ht="16.5" customHeight="1" x14ac:dyDescent="0.3">
      <c r="A889" s="77"/>
      <c r="B889" s="77"/>
      <c r="C889" s="78"/>
      <c r="D889" s="78"/>
      <c r="E889" s="110"/>
      <c r="F889" s="110"/>
      <c r="G889" s="77"/>
      <c r="H889" s="77"/>
      <c r="I889" s="77"/>
      <c r="J889" s="77"/>
      <c r="K889" s="77"/>
      <c r="L889" s="77"/>
      <c r="M889" s="77"/>
      <c r="N889" s="77"/>
      <c r="O889" s="77"/>
      <c r="P889" s="77"/>
      <c r="Q889" s="77"/>
      <c r="R889" s="77"/>
      <c r="S889" s="77"/>
      <c r="T889" s="77"/>
      <c r="U889" s="77"/>
      <c r="V889" s="77"/>
      <c r="W889" s="77"/>
      <c r="X889" s="77"/>
      <c r="Y889" s="77"/>
      <c r="Z889" s="77"/>
    </row>
    <row r="890" spans="1:26" ht="16.5" customHeight="1" x14ac:dyDescent="0.3">
      <c r="A890" s="77"/>
      <c r="B890" s="77"/>
      <c r="C890" s="78"/>
      <c r="D890" s="78"/>
      <c r="E890" s="110"/>
      <c r="F890" s="110"/>
      <c r="G890" s="77"/>
      <c r="H890" s="77"/>
      <c r="I890" s="77"/>
      <c r="J890" s="77"/>
      <c r="K890" s="77"/>
      <c r="L890" s="77"/>
      <c r="M890" s="77"/>
      <c r="N890" s="77"/>
      <c r="O890" s="77"/>
      <c r="P890" s="77"/>
      <c r="Q890" s="77"/>
      <c r="R890" s="77"/>
      <c r="S890" s="77"/>
      <c r="T890" s="77"/>
      <c r="U890" s="77"/>
      <c r="V890" s="77"/>
      <c r="W890" s="77"/>
      <c r="X890" s="77"/>
      <c r="Y890" s="77"/>
      <c r="Z890" s="77"/>
    </row>
    <row r="891" spans="1:26" ht="16.5" customHeight="1" x14ac:dyDescent="0.3">
      <c r="A891" s="77"/>
      <c r="B891" s="77"/>
      <c r="C891" s="78"/>
      <c r="D891" s="78"/>
      <c r="E891" s="110"/>
      <c r="F891" s="110"/>
      <c r="G891" s="77"/>
      <c r="H891" s="77"/>
      <c r="I891" s="77"/>
      <c r="J891" s="77"/>
      <c r="K891" s="77"/>
      <c r="L891" s="77"/>
      <c r="M891" s="77"/>
      <c r="N891" s="77"/>
      <c r="O891" s="77"/>
      <c r="P891" s="77"/>
      <c r="Q891" s="77"/>
      <c r="R891" s="77"/>
      <c r="S891" s="77"/>
      <c r="T891" s="77"/>
      <c r="U891" s="77"/>
      <c r="V891" s="77"/>
      <c r="W891" s="77"/>
      <c r="X891" s="77"/>
      <c r="Y891" s="77"/>
      <c r="Z891" s="77"/>
    </row>
    <row r="892" spans="1:26" ht="16.5" customHeight="1" x14ac:dyDescent="0.3">
      <c r="A892" s="77"/>
      <c r="B892" s="77"/>
      <c r="C892" s="78"/>
      <c r="D892" s="78"/>
      <c r="E892" s="110"/>
      <c r="F892" s="110"/>
      <c r="G892" s="77"/>
      <c r="H892" s="77"/>
      <c r="I892" s="77"/>
      <c r="J892" s="77"/>
      <c r="K892" s="77"/>
      <c r="L892" s="77"/>
      <c r="M892" s="77"/>
      <c r="N892" s="77"/>
      <c r="O892" s="77"/>
      <c r="P892" s="77"/>
      <c r="Q892" s="77"/>
      <c r="R892" s="77"/>
      <c r="S892" s="77"/>
      <c r="T892" s="77"/>
      <c r="U892" s="77"/>
      <c r="V892" s="77"/>
      <c r="W892" s="77"/>
      <c r="X892" s="77"/>
      <c r="Y892" s="77"/>
      <c r="Z892" s="77"/>
    </row>
    <row r="893" spans="1:26" ht="16.5" customHeight="1" x14ac:dyDescent="0.3">
      <c r="A893" s="77"/>
      <c r="B893" s="77"/>
      <c r="C893" s="78"/>
      <c r="D893" s="78"/>
      <c r="E893" s="110"/>
      <c r="F893" s="110"/>
      <c r="G893" s="77"/>
      <c r="H893" s="77"/>
      <c r="I893" s="77"/>
      <c r="J893" s="77"/>
      <c r="K893" s="77"/>
      <c r="L893" s="77"/>
      <c r="M893" s="77"/>
      <c r="N893" s="77"/>
      <c r="O893" s="77"/>
      <c r="P893" s="77"/>
      <c r="Q893" s="77"/>
      <c r="R893" s="77"/>
      <c r="S893" s="77"/>
      <c r="T893" s="77"/>
      <c r="U893" s="77"/>
      <c r="V893" s="77"/>
      <c r="W893" s="77"/>
      <c r="X893" s="77"/>
      <c r="Y893" s="77"/>
      <c r="Z893" s="77"/>
    </row>
    <row r="894" spans="1:26" ht="16.5" customHeight="1" x14ac:dyDescent="0.3">
      <c r="A894" s="77"/>
      <c r="B894" s="77"/>
      <c r="C894" s="78"/>
      <c r="D894" s="78"/>
      <c r="E894" s="110"/>
      <c r="F894" s="110"/>
      <c r="G894" s="77"/>
      <c r="H894" s="77"/>
      <c r="I894" s="77"/>
      <c r="J894" s="77"/>
      <c r="K894" s="77"/>
      <c r="L894" s="77"/>
      <c r="M894" s="77"/>
      <c r="N894" s="77"/>
      <c r="O894" s="77"/>
      <c r="P894" s="77"/>
      <c r="Q894" s="77"/>
      <c r="R894" s="77"/>
      <c r="S894" s="77"/>
      <c r="T894" s="77"/>
      <c r="U894" s="77"/>
      <c r="V894" s="77"/>
      <c r="W894" s="77"/>
      <c r="X894" s="77"/>
      <c r="Y894" s="77"/>
      <c r="Z894" s="77"/>
    </row>
    <row r="895" spans="1:26" ht="16.5" customHeight="1" x14ac:dyDescent="0.3">
      <c r="A895" s="77"/>
      <c r="B895" s="77"/>
      <c r="C895" s="78"/>
      <c r="D895" s="78"/>
      <c r="E895" s="110"/>
      <c r="F895" s="110"/>
      <c r="G895" s="77"/>
      <c r="H895" s="77"/>
      <c r="I895" s="77"/>
      <c r="J895" s="77"/>
      <c r="K895" s="77"/>
      <c r="L895" s="77"/>
      <c r="M895" s="77"/>
      <c r="N895" s="77"/>
      <c r="O895" s="77"/>
      <c r="P895" s="77"/>
      <c r="Q895" s="77"/>
      <c r="R895" s="77"/>
      <c r="S895" s="77"/>
      <c r="T895" s="77"/>
      <c r="U895" s="77"/>
      <c r="V895" s="77"/>
      <c r="W895" s="77"/>
      <c r="X895" s="77"/>
      <c r="Y895" s="77"/>
      <c r="Z895" s="77"/>
    </row>
    <row r="896" spans="1:26" ht="16.5" customHeight="1" x14ac:dyDescent="0.3">
      <c r="A896" s="77"/>
      <c r="B896" s="77"/>
      <c r="C896" s="78"/>
      <c r="D896" s="78"/>
      <c r="E896" s="110"/>
      <c r="F896" s="110"/>
      <c r="G896" s="77"/>
      <c r="H896" s="77"/>
      <c r="I896" s="77"/>
      <c r="J896" s="77"/>
      <c r="K896" s="77"/>
      <c r="L896" s="77"/>
      <c r="M896" s="77"/>
      <c r="N896" s="77"/>
      <c r="O896" s="77"/>
      <c r="P896" s="77"/>
      <c r="Q896" s="77"/>
      <c r="R896" s="77"/>
      <c r="S896" s="77"/>
      <c r="T896" s="77"/>
      <c r="U896" s="77"/>
      <c r="V896" s="77"/>
      <c r="W896" s="77"/>
      <c r="X896" s="77"/>
      <c r="Y896" s="77"/>
      <c r="Z896" s="77"/>
    </row>
    <row r="897" spans="1:26" ht="16.5" customHeight="1" x14ac:dyDescent="0.3">
      <c r="A897" s="77"/>
      <c r="B897" s="77"/>
      <c r="C897" s="78"/>
      <c r="D897" s="78"/>
      <c r="E897" s="110"/>
      <c r="F897" s="110"/>
      <c r="G897" s="77"/>
      <c r="H897" s="77"/>
      <c r="I897" s="77"/>
      <c r="J897" s="77"/>
      <c r="K897" s="77"/>
      <c r="L897" s="77"/>
      <c r="M897" s="77"/>
      <c r="N897" s="77"/>
      <c r="O897" s="77"/>
      <c r="P897" s="77"/>
      <c r="Q897" s="77"/>
      <c r="R897" s="77"/>
      <c r="S897" s="77"/>
      <c r="T897" s="77"/>
      <c r="U897" s="77"/>
      <c r="V897" s="77"/>
      <c r="W897" s="77"/>
      <c r="X897" s="77"/>
      <c r="Y897" s="77"/>
      <c r="Z897" s="77"/>
    </row>
    <row r="898" spans="1:26" ht="16.5" customHeight="1" x14ac:dyDescent="0.3">
      <c r="A898" s="77"/>
      <c r="B898" s="77"/>
      <c r="C898" s="78"/>
      <c r="D898" s="78"/>
      <c r="E898" s="110"/>
      <c r="F898" s="110"/>
      <c r="G898" s="77"/>
      <c r="H898" s="77"/>
      <c r="I898" s="77"/>
      <c r="J898" s="77"/>
      <c r="K898" s="77"/>
      <c r="L898" s="77"/>
      <c r="M898" s="77"/>
      <c r="N898" s="77"/>
      <c r="O898" s="77"/>
      <c r="P898" s="77"/>
      <c r="Q898" s="77"/>
      <c r="R898" s="77"/>
      <c r="S898" s="77"/>
      <c r="T898" s="77"/>
      <c r="U898" s="77"/>
      <c r="V898" s="77"/>
      <c r="W898" s="77"/>
      <c r="X898" s="77"/>
      <c r="Y898" s="77"/>
      <c r="Z898" s="77"/>
    </row>
    <row r="899" spans="1:26" ht="16.5" customHeight="1" x14ac:dyDescent="0.3">
      <c r="A899" s="77"/>
      <c r="B899" s="77"/>
      <c r="C899" s="78"/>
      <c r="D899" s="78"/>
      <c r="E899" s="110"/>
      <c r="F899" s="110"/>
      <c r="G899" s="77"/>
      <c r="H899" s="77"/>
      <c r="I899" s="77"/>
      <c r="J899" s="77"/>
      <c r="K899" s="77"/>
      <c r="L899" s="77"/>
      <c r="M899" s="77"/>
      <c r="N899" s="77"/>
      <c r="O899" s="77"/>
      <c r="P899" s="77"/>
      <c r="Q899" s="77"/>
      <c r="R899" s="77"/>
      <c r="S899" s="77"/>
      <c r="T899" s="77"/>
      <c r="U899" s="77"/>
      <c r="V899" s="77"/>
      <c r="W899" s="77"/>
      <c r="X899" s="77"/>
      <c r="Y899" s="77"/>
      <c r="Z899" s="77"/>
    </row>
    <row r="900" spans="1:26" ht="16.5" customHeight="1" x14ac:dyDescent="0.3">
      <c r="A900" s="77"/>
      <c r="B900" s="77"/>
      <c r="C900" s="78"/>
      <c r="D900" s="78"/>
      <c r="E900" s="110"/>
      <c r="F900" s="110"/>
      <c r="G900" s="77"/>
      <c r="H900" s="77"/>
      <c r="I900" s="77"/>
      <c r="J900" s="77"/>
      <c r="K900" s="77"/>
      <c r="L900" s="77"/>
      <c r="M900" s="77"/>
      <c r="N900" s="77"/>
      <c r="O900" s="77"/>
      <c r="P900" s="77"/>
      <c r="Q900" s="77"/>
      <c r="R900" s="77"/>
      <c r="S900" s="77"/>
      <c r="T900" s="77"/>
      <c r="U900" s="77"/>
      <c r="V900" s="77"/>
      <c r="W900" s="77"/>
      <c r="X900" s="77"/>
      <c r="Y900" s="77"/>
      <c r="Z900" s="77"/>
    </row>
    <row r="901" spans="1:26" ht="16.5" customHeight="1" x14ac:dyDescent="0.3">
      <c r="A901" s="77"/>
      <c r="B901" s="77"/>
      <c r="C901" s="78"/>
      <c r="D901" s="78"/>
      <c r="E901" s="110"/>
      <c r="F901" s="110"/>
      <c r="G901" s="77"/>
      <c r="H901" s="77"/>
      <c r="I901" s="77"/>
      <c r="J901" s="77"/>
      <c r="K901" s="77"/>
      <c r="L901" s="77"/>
      <c r="M901" s="77"/>
      <c r="N901" s="77"/>
      <c r="O901" s="77"/>
      <c r="P901" s="77"/>
      <c r="Q901" s="77"/>
      <c r="R901" s="77"/>
      <c r="S901" s="77"/>
      <c r="T901" s="77"/>
      <c r="U901" s="77"/>
      <c r="V901" s="77"/>
      <c r="W901" s="77"/>
      <c r="X901" s="77"/>
      <c r="Y901" s="77"/>
      <c r="Z901" s="77"/>
    </row>
    <row r="902" spans="1:26" ht="16.5" customHeight="1" x14ac:dyDescent="0.3">
      <c r="A902" s="77"/>
      <c r="B902" s="77"/>
      <c r="C902" s="78"/>
      <c r="D902" s="78"/>
      <c r="E902" s="110"/>
      <c r="F902" s="110"/>
      <c r="G902" s="77"/>
      <c r="H902" s="77"/>
      <c r="I902" s="77"/>
      <c r="J902" s="77"/>
      <c r="K902" s="77"/>
      <c r="L902" s="77"/>
      <c r="M902" s="77"/>
      <c r="N902" s="77"/>
      <c r="O902" s="77"/>
      <c r="P902" s="77"/>
      <c r="Q902" s="77"/>
      <c r="R902" s="77"/>
      <c r="S902" s="77"/>
      <c r="T902" s="77"/>
      <c r="U902" s="77"/>
      <c r="V902" s="77"/>
      <c r="W902" s="77"/>
      <c r="X902" s="77"/>
      <c r="Y902" s="77"/>
      <c r="Z902" s="77"/>
    </row>
    <row r="903" spans="1:26" ht="16.5" customHeight="1" x14ac:dyDescent="0.3">
      <c r="A903" s="77"/>
      <c r="B903" s="77"/>
      <c r="C903" s="78"/>
      <c r="D903" s="78"/>
      <c r="E903" s="110"/>
      <c r="F903" s="110"/>
      <c r="G903" s="77"/>
      <c r="H903" s="77"/>
      <c r="I903" s="77"/>
      <c r="J903" s="77"/>
      <c r="K903" s="77"/>
      <c r="L903" s="77"/>
      <c r="M903" s="77"/>
      <c r="N903" s="77"/>
      <c r="O903" s="77"/>
      <c r="P903" s="77"/>
      <c r="Q903" s="77"/>
      <c r="R903" s="77"/>
      <c r="S903" s="77"/>
      <c r="T903" s="77"/>
      <c r="U903" s="77"/>
      <c r="V903" s="77"/>
      <c r="W903" s="77"/>
      <c r="X903" s="77"/>
      <c r="Y903" s="77"/>
      <c r="Z903" s="77"/>
    </row>
    <row r="904" spans="1:26" ht="16.5" customHeight="1" x14ac:dyDescent="0.3">
      <c r="A904" s="77"/>
      <c r="B904" s="77"/>
      <c r="C904" s="78"/>
      <c r="D904" s="78"/>
      <c r="E904" s="110"/>
      <c r="F904" s="110"/>
      <c r="G904" s="77"/>
      <c r="H904" s="77"/>
      <c r="I904" s="77"/>
      <c r="J904" s="77"/>
      <c r="K904" s="77"/>
      <c r="L904" s="77"/>
      <c r="M904" s="77"/>
      <c r="N904" s="77"/>
      <c r="O904" s="77"/>
      <c r="P904" s="77"/>
      <c r="Q904" s="77"/>
      <c r="R904" s="77"/>
      <c r="S904" s="77"/>
      <c r="T904" s="77"/>
      <c r="U904" s="77"/>
      <c r="V904" s="77"/>
      <c r="W904" s="77"/>
      <c r="X904" s="77"/>
      <c r="Y904" s="77"/>
      <c r="Z904" s="77"/>
    </row>
    <row r="905" spans="1:26" ht="16.5" customHeight="1" x14ac:dyDescent="0.3">
      <c r="A905" s="77"/>
      <c r="B905" s="77"/>
      <c r="C905" s="78"/>
      <c r="D905" s="78"/>
      <c r="E905" s="110"/>
      <c r="F905" s="110"/>
      <c r="G905" s="77"/>
      <c r="H905" s="77"/>
      <c r="I905" s="77"/>
      <c r="J905" s="77"/>
      <c r="K905" s="77"/>
      <c r="L905" s="77"/>
      <c r="M905" s="77"/>
      <c r="N905" s="77"/>
      <c r="O905" s="77"/>
      <c r="P905" s="77"/>
      <c r="Q905" s="77"/>
      <c r="R905" s="77"/>
      <c r="S905" s="77"/>
      <c r="T905" s="77"/>
      <c r="U905" s="77"/>
      <c r="V905" s="77"/>
      <c r="W905" s="77"/>
      <c r="X905" s="77"/>
      <c r="Y905" s="77"/>
      <c r="Z905" s="77"/>
    </row>
    <row r="906" spans="1:26" ht="16.5" customHeight="1" x14ac:dyDescent="0.3">
      <c r="A906" s="77"/>
      <c r="B906" s="77"/>
      <c r="C906" s="78"/>
      <c r="D906" s="78"/>
      <c r="E906" s="110"/>
      <c r="F906" s="110"/>
      <c r="G906" s="77"/>
      <c r="H906" s="77"/>
      <c r="I906" s="77"/>
      <c r="J906" s="77"/>
      <c r="K906" s="77"/>
      <c r="L906" s="77"/>
      <c r="M906" s="77"/>
      <c r="N906" s="77"/>
      <c r="O906" s="77"/>
      <c r="P906" s="77"/>
      <c r="Q906" s="77"/>
      <c r="R906" s="77"/>
      <c r="S906" s="77"/>
      <c r="T906" s="77"/>
      <c r="U906" s="77"/>
      <c r="V906" s="77"/>
      <c r="W906" s="77"/>
      <c r="X906" s="77"/>
      <c r="Y906" s="77"/>
      <c r="Z906" s="77"/>
    </row>
    <row r="907" spans="1:26" ht="16.5" customHeight="1" x14ac:dyDescent="0.3">
      <c r="A907" s="77"/>
      <c r="B907" s="77"/>
      <c r="C907" s="78"/>
      <c r="D907" s="78"/>
      <c r="E907" s="110"/>
      <c r="F907" s="110"/>
      <c r="G907" s="77"/>
      <c r="H907" s="77"/>
      <c r="I907" s="77"/>
      <c r="J907" s="77"/>
      <c r="K907" s="77"/>
      <c r="L907" s="77"/>
      <c r="M907" s="77"/>
      <c r="N907" s="77"/>
      <c r="O907" s="77"/>
      <c r="P907" s="77"/>
      <c r="Q907" s="77"/>
      <c r="R907" s="77"/>
      <c r="S907" s="77"/>
      <c r="T907" s="77"/>
      <c r="U907" s="77"/>
      <c r="V907" s="77"/>
      <c r="W907" s="77"/>
      <c r="X907" s="77"/>
      <c r="Y907" s="77"/>
      <c r="Z907" s="77"/>
    </row>
    <row r="908" spans="1:26" ht="16.5" customHeight="1" x14ac:dyDescent="0.3">
      <c r="A908" s="77"/>
      <c r="B908" s="77"/>
      <c r="C908" s="78"/>
      <c r="D908" s="78"/>
      <c r="E908" s="110"/>
      <c r="F908" s="110"/>
      <c r="G908" s="77"/>
      <c r="H908" s="77"/>
      <c r="I908" s="77"/>
      <c r="J908" s="77"/>
      <c r="K908" s="77"/>
      <c r="L908" s="77"/>
      <c r="M908" s="77"/>
      <c r="N908" s="77"/>
      <c r="O908" s="77"/>
      <c r="P908" s="77"/>
      <c r="Q908" s="77"/>
      <c r="R908" s="77"/>
      <c r="S908" s="77"/>
      <c r="T908" s="77"/>
      <c r="U908" s="77"/>
      <c r="V908" s="77"/>
      <c r="W908" s="77"/>
      <c r="X908" s="77"/>
      <c r="Y908" s="77"/>
      <c r="Z908" s="77"/>
    </row>
    <row r="909" spans="1:26" ht="16.5" customHeight="1" x14ac:dyDescent="0.3">
      <c r="A909" s="77"/>
      <c r="B909" s="77"/>
      <c r="C909" s="78"/>
      <c r="D909" s="78"/>
      <c r="E909" s="110"/>
      <c r="F909" s="110"/>
      <c r="G909" s="77"/>
      <c r="H909" s="77"/>
      <c r="I909" s="77"/>
      <c r="J909" s="77"/>
      <c r="K909" s="77"/>
      <c r="L909" s="77"/>
      <c r="M909" s="77"/>
      <c r="N909" s="77"/>
      <c r="O909" s="77"/>
      <c r="P909" s="77"/>
      <c r="Q909" s="77"/>
      <c r="R909" s="77"/>
      <c r="S909" s="77"/>
      <c r="T909" s="77"/>
      <c r="U909" s="77"/>
      <c r="V909" s="77"/>
      <c r="W909" s="77"/>
      <c r="X909" s="77"/>
      <c r="Y909" s="77"/>
      <c r="Z909" s="77"/>
    </row>
    <row r="910" spans="1:26" ht="16.5" customHeight="1" x14ac:dyDescent="0.3">
      <c r="A910" s="77"/>
      <c r="B910" s="77"/>
      <c r="C910" s="78"/>
      <c r="D910" s="78"/>
      <c r="E910" s="110"/>
      <c r="F910" s="110"/>
      <c r="G910" s="77"/>
      <c r="H910" s="77"/>
      <c r="I910" s="77"/>
      <c r="J910" s="77"/>
      <c r="K910" s="77"/>
      <c r="L910" s="77"/>
      <c r="M910" s="77"/>
      <c r="N910" s="77"/>
      <c r="O910" s="77"/>
      <c r="P910" s="77"/>
      <c r="Q910" s="77"/>
      <c r="R910" s="77"/>
      <c r="S910" s="77"/>
      <c r="T910" s="77"/>
      <c r="U910" s="77"/>
      <c r="V910" s="77"/>
      <c r="W910" s="77"/>
      <c r="X910" s="77"/>
      <c r="Y910" s="77"/>
      <c r="Z910" s="77"/>
    </row>
    <row r="911" spans="1:26" ht="16.5" customHeight="1" x14ac:dyDescent="0.3">
      <c r="A911" s="77"/>
      <c r="B911" s="77"/>
      <c r="C911" s="78"/>
      <c r="D911" s="78"/>
      <c r="E911" s="110"/>
      <c r="F911" s="110"/>
      <c r="G911" s="77"/>
      <c r="H911" s="77"/>
      <c r="I911" s="77"/>
      <c r="J911" s="77"/>
      <c r="K911" s="77"/>
      <c r="L911" s="77"/>
      <c r="M911" s="77"/>
      <c r="N911" s="77"/>
      <c r="O911" s="77"/>
      <c r="P911" s="77"/>
      <c r="Q911" s="77"/>
      <c r="R911" s="77"/>
      <c r="S911" s="77"/>
      <c r="T911" s="77"/>
      <c r="U911" s="77"/>
      <c r="V911" s="77"/>
      <c r="W911" s="77"/>
      <c r="X911" s="77"/>
      <c r="Y911" s="77"/>
      <c r="Z911" s="77"/>
    </row>
    <row r="912" spans="1:26" ht="16.5" customHeight="1" x14ac:dyDescent="0.3">
      <c r="A912" s="77"/>
      <c r="B912" s="77"/>
      <c r="C912" s="78"/>
      <c r="D912" s="78"/>
      <c r="E912" s="110"/>
      <c r="F912" s="110"/>
      <c r="G912" s="77"/>
      <c r="H912" s="77"/>
      <c r="I912" s="77"/>
      <c r="J912" s="77"/>
      <c r="K912" s="77"/>
      <c r="L912" s="77"/>
      <c r="M912" s="77"/>
      <c r="N912" s="77"/>
      <c r="O912" s="77"/>
      <c r="P912" s="77"/>
      <c r="Q912" s="77"/>
      <c r="R912" s="77"/>
      <c r="S912" s="77"/>
      <c r="T912" s="77"/>
      <c r="U912" s="77"/>
      <c r="V912" s="77"/>
      <c r="W912" s="77"/>
      <c r="X912" s="77"/>
      <c r="Y912" s="77"/>
      <c r="Z912" s="77"/>
    </row>
    <row r="913" spans="1:26" ht="16.5" customHeight="1" x14ac:dyDescent="0.3">
      <c r="A913" s="77"/>
      <c r="B913" s="77"/>
      <c r="C913" s="78"/>
      <c r="D913" s="78"/>
      <c r="E913" s="110"/>
      <c r="F913" s="110"/>
      <c r="G913" s="77"/>
      <c r="H913" s="77"/>
      <c r="I913" s="77"/>
      <c r="J913" s="77"/>
      <c r="K913" s="77"/>
      <c r="L913" s="77"/>
      <c r="M913" s="77"/>
      <c r="N913" s="77"/>
      <c r="O913" s="77"/>
      <c r="P913" s="77"/>
      <c r="Q913" s="77"/>
      <c r="R913" s="77"/>
      <c r="S913" s="77"/>
      <c r="T913" s="77"/>
      <c r="U913" s="77"/>
      <c r="V913" s="77"/>
      <c r="W913" s="77"/>
      <c r="X913" s="77"/>
      <c r="Y913" s="77"/>
      <c r="Z913" s="77"/>
    </row>
    <row r="914" spans="1:26" ht="16.5" customHeight="1" x14ac:dyDescent="0.3">
      <c r="A914" s="77"/>
      <c r="B914" s="77"/>
      <c r="C914" s="78"/>
      <c r="D914" s="78"/>
      <c r="E914" s="110"/>
      <c r="F914" s="110"/>
      <c r="G914" s="77"/>
      <c r="H914" s="77"/>
      <c r="I914" s="77"/>
      <c r="J914" s="77"/>
      <c r="K914" s="77"/>
      <c r="L914" s="77"/>
      <c r="M914" s="77"/>
      <c r="N914" s="77"/>
      <c r="O914" s="77"/>
      <c r="P914" s="77"/>
      <c r="Q914" s="77"/>
      <c r="R914" s="77"/>
      <c r="S914" s="77"/>
      <c r="T914" s="77"/>
      <c r="U914" s="77"/>
      <c r="V914" s="77"/>
      <c r="W914" s="77"/>
      <c r="X914" s="77"/>
      <c r="Y914" s="77"/>
      <c r="Z914" s="77"/>
    </row>
    <row r="915" spans="1:26" ht="16.5" customHeight="1" x14ac:dyDescent="0.3">
      <c r="A915" s="77"/>
      <c r="B915" s="77"/>
      <c r="C915" s="78"/>
      <c r="D915" s="78"/>
      <c r="E915" s="110"/>
      <c r="F915" s="110"/>
      <c r="G915" s="77"/>
      <c r="H915" s="77"/>
      <c r="I915" s="77"/>
      <c r="J915" s="77"/>
      <c r="K915" s="77"/>
      <c r="L915" s="77"/>
      <c r="M915" s="77"/>
      <c r="N915" s="77"/>
      <c r="O915" s="77"/>
      <c r="P915" s="77"/>
      <c r="Q915" s="77"/>
      <c r="R915" s="77"/>
      <c r="S915" s="77"/>
      <c r="T915" s="77"/>
      <c r="U915" s="77"/>
      <c r="V915" s="77"/>
      <c r="W915" s="77"/>
      <c r="X915" s="77"/>
      <c r="Y915" s="77"/>
      <c r="Z915" s="77"/>
    </row>
    <row r="916" spans="1:26" ht="16.5" customHeight="1" x14ac:dyDescent="0.3">
      <c r="A916" s="77"/>
      <c r="B916" s="77"/>
      <c r="C916" s="78"/>
      <c r="D916" s="78"/>
      <c r="E916" s="110"/>
      <c r="F916" s="110"/>
      <c r="G916" s="77"/>
      <c r="H916" s="77"/>
      <c r="I916" s="77"/>
      <c r="J916" s="77"/>
      <c r="K916" s="77"/>
      <c r="L916" s="77"/>
      <c r="M916" s="77"/>
      <c r="N916" s="77"/>
      <c r="O916" s="77"/>
      <c r="P916" s="77"/>
      <c r="Q916" s="77"/>
      <c r="R916" s="77"/>
      <c r="S916" s="77"/>
      <c r="T916" s="77"/>
      <c r="U916" s="77"/>
      <c r="V916" s="77"/>
      <c r="W916" s="77"/>
      <c r="X916" s="77"/>
      <c r="Y916" s="77"/>
      <c r="Z916" s="77"/>
    </row>
    <row r="917" spans="1:26" ht="16.5" customHeight="1" x14ac:dyDescent="0.3">
      <c r="A917" s="77"/>
      <c r="B917" s="77"/>
      <c r="C917" s="78"/>
      <c r="D917" s="78"/>
      <c r="E917" s="110"/>
      <c r="F917" s="110"/>
      <c r="G917" s="77"/>
      <c r="H917" s="77"/>
      <c r="I917" s="77"/>
      <c r="J917" s="77"/>
      <c r="K917" s="77"/>
      <c r="L917" s="77"/>
      <c r="M917" s="77"/>
      <c r="N917" s="77"/>
      <c r="O917" s="77"/>
      <c r="P917" s="77"/>
      <c r="Q917" s="77"/>
      <c r="R917" s="77"/>
      <c r="S917" s="77"/>
      <c r="T917" s="77"/>
      <c r="U917" s="77"/>
      <c r="V917" s="77"/>
      <c r="W917" s="77"/>
      <c r="X917" s="77"/>
      <c r="Y917" s="77"/>
      <c r="Z917" s="77"/>
    </row>
    <row r="918" spans="1:26" ht="16.5" customHeight="1" x14ac:dyDescent="0.3">
      <c r="A918" s="77"/>
      <c r="B918" s="77"/>
      <c r="C918" s="78"/>
      <c r="D918" s="78"/>
      <c r="E918" s="110"/>
      <c r="F918" s="110"/>
      <c r="G918" s="77"/>
      <c r="H918" s="77"/>
      <c r="I918" s="77"/>
      <c r="J918" s="77"/>
      <c r="K918" s="77"/>
      <c r="L918" s="77"/>
      <c r="M918" s="77"/>
      <c r="N918" s="77"/>
      <c r="O918" s="77"/>
      <c r="P918" s="77"/>
      <c r="Q918" s="77"/>
      <c r="R918" s="77"/>
      <c r="S918" s="77"/>
      <c r="T918" s="77"/>
      <c r="U918" s="77"/>
      <c r="V918" s="77"/>
      <c r="W918" s="77"/>
      <c r="X918" s="77"/>
      <c r="Y918" s="77"/>
      <c r="Z918" s="77"/>
    </row>
    <row r="919" spans="1:26" ht="16.5" customHeight="1" x14ac:dyDescent="0.3">
      <c r="A919" s="77"/>
      <c r="B919" s="77"/>
      <c r="C919" s="78"/>
      <c r="D919" s="78"/>
      <c r="E919" s="110"/>
      <c r="F919" s="110"/>
      <c r="G919" s="77"/>
      <c r="H919" s="77"/>
      <c r="I919" s="77"/>
      <c r="J919" s="77"/>
      <c r="K919" s="77"/>
      <c r="L919" s="77"/>
      <c r="M919" s="77"/>
      <c r="N919" s="77"/>
      <c r="O919" s="77"/>
      <c r="P919" s="77"/>
      <c r="Q919" s="77"/>
      <c r="R919" s="77"/>
      <c r="S919" s="77"/>
      <c r="T919" s="77"/>
      <c r="U919" s="77"/>
      <c r="V919" s="77"/>
      <c r="W919" s="77"/>
      <c r="X919" s="77"/>
      <c r="Y919" s="77"/>
      <c r="Z919" s="77"/>
    </row>
    <row r="920" spans="1:26" ht="16.5" customHeight="1" x14ac:dyDescent="0.3">
      <c r="A920" s="77"/>
      <c r="B920" s="77"/>
      <c r="C920" s="78"/>
      <c r="D920" s="78"/>
      <c r="E920" s="110"/>
      <c r="F920" s="110"/>
      <c r="G920" s="77"/>
      <c r="H920" s="77"/>
      <c r="I920" s="77"/>
      <c r="J920" s="77"/>
      <c r="K920" s="77"/>
      <c r="L920" s="77"/>
      <c r="M920" s="77"/>
      <c r="N920" s="77"/>
      <c r="O920" s="77"/>
      <c r="P920" s="77"/>
      <c r="Q920" s="77"/>
      <c r="R920" s="77"/>
      <c r="S920" s="77"/>
      <c r="T920" s="77"/>
      <c r="U920" s="77"/>
      <c r="V920" s="77"/>
      <c r="W920" s="77"/>
      <c r="X920" s="77"/>
      <c r="Y920" s="77"/>
      <c r="Z920" s="77"/>
    </row>
    <row r="921" spans="1:26" ht="16.5" customHeight="1" x14ac:dyDescent="0.3">
      <c r="A921" s="77"/>
      <c r="B921" s="77"/>
      <c r="C921" s="78"/>
      <c r="D921" s="78"/>
      <c r="E921" s="110"/>
      <c r="F921" s="110"/>
      <c r="G921" s="77"/>
      <c r="H921" s="77"/>
      <c r="I921" s="77"/>
      <c r="J921" s="77"/>
      <c r="K921" s="77"/>
      <c r="L921" s="77"/>
      <c r="M921" s="77"/>
      <c r="N921" s="77"/>
      <c r="O921" s="77"/>
      <c r="P921" s="77"/>
      <c r="Q921" s="77"/>
      <c r="R921" s="77"/>
      <c r="S921" s="77"/>
      <c r="T921" s="77"/>
      <c r="U921" s="77"/>
      <c r="V921" s="77"/>
      <c r="W921" s="77"/>
      <c r="X921" s="77"/>
      <c r="Y921" s="77"/>
      <c r="Z921" s="77"/>
    </row>
    <row r="922" spans="1:26" ht="16.5" customHeight="1" x14ac:dyDescent="0.3">
      <c r="A922" s="77"/>
      <c r="B922" s="77"/>
      <c r="C922" s="78"/>
      <c r="D922" s="78"/>
      <c r="E922" s="110"/>
      <c r="F922" s="110"/>
      <c r="G922" s="77"/>
      <c r="H922" s="77"/>
      <c r="I922" s="77"/>
      <c r="J922" s="77"/>
      <c r="K922" s="77"/>
      <c r="L922" s="77"/>
      <c r="M922" s="77"/>
      <c r="N922" s="77"/>
      <c r="O922" s="77"/>
      <c r="P922" s="77"/>
      <c r="Q922" s="77"/>
      <c r="R922" s="77"/>
      <c r="S922" s="77"/>
      <c r="T922" s="77"/>
      <c r="U922" s="77"/>
      <c r="V922" s="77"/>
      <c r="W922" s="77"/>
      <c r="X922" s="77"/>
      <c r="Y922" s="77"/>
      <c r="Z922" s="77"/>
    </row>
    <row r="923" spans="1:26" ht="16.5" customHeight="1" x14ac:dyDescent="0.3">
      <c r="A923" s="77"/>
      <c r="B923" s="77"/>
      <c r="C923" s="78"/>
      <c r="D923" s="78"/>
      <c r="E923" s="110"/>
      <c r="F923" s="110"/>
      <c r="G923" s="77"/>
      <c r="H923" s="77"/>
      <c r="I923" s="77"/>
      <c r="J923" s="77"/>
      <c r="K923" s="77"/>
      <c r="L923" s="77"/>
      <c r="M923" s="77"/>
      <c r="N923" s="77"/>
      <c r="O923" s="77"/>
      <c r="P923" s="77"/>
      <c r="Q923" s="77"/>
      <c r="R923" s="77"/>
      <c r="S923" s="77"/>
      <c r="T923" s="77"/>
      <c r="U923" s="77"/>
      <c r="V923" s="77"/>
      <c r="W923" s="77"/>
      <c r="X923" s="77"/>
      <c r="Y923" s="77"/>
      <c r="Z923" s="77"/>
    </row>
    <row r="924" spans="1:26" ht="16.5" customHeight="1" x14ac:dyDescent="0.3">
      <c r="A924" s="77"/>
      <c r="B924" s="77"/>
      <c r="C924" s="78"/>
      <c r="D924" s="78"/>
      <c r="E924" s="110"/>
      <c r="F924" s="110"/>
      <c r="G924" s="77"/>
      <c r="H924" s="77"/>
      <c r="I924" s="77"/>
      <c r="J924" s="77"/>
      <c r="K924" s="77"/>
      <c r="L924" s="77"/>
      <c r="M924" s="77"/>
      <c r="N924" s="77"/>
      <c r="O924" s="77"/>
      <c r="P924" s="77"/>
      <c r="Q924" s="77"/>
      <c r="R924" s="77"/>
      <c r="S924" s="77"/>
      <c r="T924" s="77"/>
      <c r="U924" s="77"/>
      <c r="V924" s="77"/>
      <c r="W924" s="77"/>
      <c r="X924" s="77"/>
      <c r="Y924" s="77"/>
      <c r="Z924" s="77"/>
    </row>
    <row r="925" spans="1:26" ht="16.5" customHeight="1" x14ac:dyDescent="0.3">
      <c r="A925" s="77"/>
      <c r="B925" s="77"/>
      <c r="C925" s="78"/>
      <c r="D925" s="78"/>
      <c r="E925" s="110"/>
      <c r="F925" s="110"/>
      <c r="G925" s="77"/>
      <c r="H925" s="77"/>
      <c r="I925" s="77"/>
      <c r="J925" s="77"/>
      <c r="K925" s="77"/>
      <c r="L925" s="77"/>
      <c r="M925" s="77"/>
      <c r="N925" s="77"/>
      <c r="O925" s="77"/>
      <c r="P925" s="77"/>
      <c r="Q925" s="77"/>
      <c r="R925" s="77"/>
      <c r="S925" s="77"/>
      <c r="T925" s="77"/>
      <c r="U925" s="77"/>
      <c r="V925" s="77"/>
      <c r="W925" s="77"/>
      <c r="X925" s="77"/>
      <c r="Y925" s="77"/>
      <c r="Z925" s="77"/>
    </row>
    <row r="926" spans="1:26" ht="16.5" customHeight="1" x14ac:dyDescent="0.3">
      <c r="A926" s="77"/>
      <c r="B926" s="77"/>
      <c r="C926" s="78"/>
      <c r="D926" s="78"/>
      <c r="E926" s="110"/>
      <c r="F926" s="110"/>
      <c r="G926" s="77"/>
      <c r="H926" s="77"/>
      <c r="I926" s="77"/>
      <c r="J926" s="77"/>
      <c r="K926" s="77"/>
      <c r="L926" s="77"/>
      <c r="M926" s="77"/>
      <c r="N926" s="77"/>
      <c r="O926" s="77"/>
      <c r="P926" s="77"/>
      <c r="Q926" s="77"/>
      <c r="R926" s="77"/>
      <c r="S926" s="77"/>
      <c r="T926" s="77"/>
      <c r="U926" s="77"/>
      <c r="V926" s="77"/>
      <c r="W926" s="77"/>
      <c r="X926" s="77"/>
      <c r="Y926" s="77"/>
      <c r="Z926" s="77"/>
    </row>
    <row r="927" spans="1:26" ht="16.5" customHeight="1" x14ac:dyDescent="0.3">
      <c r="A927" s="77"/>
      <c r="B927" s="77"/>
      <c r="C927" s="78"/>
      <c r="D927" s="78"/>
      <c r="E927" s="110"/>
      <c r="F927" s="110"/>
      <c r="G927" s="77"/>
      <c r="H927" s="77"/>
      <c r="I927" s="77"/>
      <c r="J927" s="77"/>
      <c r="K927" s="77"/>
      <c r="L927" s="77"/>
      <c r="M927" s="77"/>
      <c r="N927" s="77"/>
      <c r="O927" s="77"/>
      <c r="P927" s="77"/>
      <c r="Q927" s="77"/>
      <c r="R927" s="77"/>
      <c r="S927" s="77"/>
      <c r="T927" s="77"/>
      <c r="U927" s="77"/>
      <c r="V927" s="77"/>
      <c r="W927" s="77"/>
      <c r="X927" s="77"/>
      <c r="Y927" s="77"/>
      <c r="Z927" s="77"/>
    </row>
    <row r="928" spans="1:26" ht="16.5" customHeight="1" x14ac:dyDescent="0.3">
      <c r="A928" s="77"/>
      <c r="B928" s="77"/>
      <c r="C928" s="78"/>
      <c r="D928" s="78"/>
      <c r="E928" s="110"/>
      <c r="F928" s="110"/>
      <c r="G928" s="77"/>
      <c r="H928" s="77"/>
      <c r="I928" s="77"/>
      <c r="J928" s="77"/>
      <c r="K928" s="77"/>
      <c r="L928" s="77"/>
      <c r="M928" s="77"/>
      <c r="N928" s="77"/>
      <c r="O928" s="77"/>
      <c r="P928" s="77"/>
      <c r="Q928" s="77"/>
      <c r="R928" s="77"/>
      <c r="S928" s="77"/>
      <c r="T928" s="77"/>
      <c r="U928" s="77"/>
      <c r="V928" s="77"/>
      <c r="W928" s="77"/>
      <c r="X928" s="77"/>
      <c r="Y928" s="77"/>
      <c r="Z928" s="77"/>
    </row>
    <row r="929" spans="1:26" ht="16.5" customHeight="1" x14ac:dyDescent="0.3">
      <c r="A929" s="77"/>
      <c r="B929" s="77"/>
      <c r="C929" s="78"/>
      <c r="D929" s="78"/>
      <c r="E929" s="110"/>
      <c r="F929" s="110"/>
      <c r="G929" s="77"/>
      <c r="H929" s="77"/>
      <c r="I929" s="77"/>
      <c r="J929" s="77"/>
      <c r="K929" s="77"/>
      <c r="L929" s="77"/>
      <c r="M929" s="77"/>
      <c r="N929" s="77"/>
      <c r="O929" s="77"/>
      <c r="P929" s="77"/>
      <c r="Q929" s="77"/>
      <c r="R929" s="77"/>
      <c r="S929" s="77"/>
      <c r="T929" s="77"/>
      <c r="U929" s="77"/>
      <c r="V929" s="77"/>
      <c r="W929" s="77"/>
      <c r="X929" s="77"/>
      <c r="Y929" s="77"/>
      <c r="Z929" s="77"/>
    </row>
    <row r="930" spans="1:26" ht="16.5" customHeight="1" x14ac:dyDescent="0.3">
      <c r="A930" s="77"/>
      <c r="B930" s="77"/>
      <c r="C930" s="78"/>
      <c r="D930" s="78"/>
      <c r="E930" s="110"/>
      <c r="F930" s="110"/>
      <c r="G930" s="77"/>
      <c r="H930" s="77"/>
      <c r="I930" s="77"/>
      <c r="J930" s="77"/>
      <c r="K930" s="77"/>
      <c r="L930" s="77"/>
      <c r="M930" s="77"/>
      <c r="N930" s="77"/>
      <c r="O930" s="77"/>
      <c r="P930" s="77"/>
      <c r="Q930" s="77"/>
      <c r="R930" s="77"/>
      <c r="S930" s="77"/>
      <c r="T930" s="77"/>
      <c r="U930" s="77"/>
      <c r="V930" s="77"/>
      <c r="W930" s="77"/>
      <c r="X930" s="77"/>
      <c r="Y930" s="77"/>
      <c r="Z930" s="77"/>
    </row>
    <row r="931" spans="1:26" ht="16.5" customHeight="1" x14ac:dyDescent="0.3">
      <c r="A931" s="77"/>
      <c r="B931" s="77"/>
      <c r="C931" s="78"/>
      <c r="D931" s="78"/>
      <c r="E931" s="110"/>
      <c r="F931" s="110"/>
      <c r="G931" s="77"/>
      <c r="H931" s="77"/>
      <c r="I931" s="77"/>
      <c r="J931" s="77"/>
      <c r="K931" s="77"/>
      <c r="L931" s="77"/>
      <c r="M931" s="77"/>
      <c r="N931" s="77"/>
      <c r="O931" s="77"/>
      <c r="P931" s="77"/>
      <c r="Q931" s="77"/>
      <c r="R931" s="77"/>
      <c r="S931" s="77"/>
      <c r="T931" s="77"/>
      <c r="U931" s="77"/>
      <c r="V931" s="77"/>
      <c r="W931" s="77"/>
      <c r="X931" s="77"/>
      <c r="Y931" s="77"/>
      <c r="Z931" s="77"/>
    </row>
    <row r="932" spans="1:26" ht="16.5" customHeight="1" x14ac:dyDescent="0.3">
      <c r="A932" s="77"/>
      <c r="B932" s="77"/>
      <c r="C932" s="78"/>
      <c r="D932" s="78"/>
      <c r="E932" s="110"/>
      <c r="F932" s="110"/>
      <c r="G932" s="77"/>
      <c r="H932" s="77"/>
      <c r="I932" s="77"/>
      <c r="J932" s="77"/>
      <c r="K932" s="77"/>
      <c r="L932" s="77"/>
      <c r="M932" s="77"/>
      <c r="N932" s="77"/>
      <c r="O932" s="77"/>
      <c r="P932" s="77"/>
      <c r="Q932" s="77"/>
      <c r="R932" s="77"/>
      <c r="S932" s="77"/>
      <c r="T932" s="77"/>
      <c r="U932" s="77"/>
      <c r="V932" s="77"/>
      <c r="W932" s="77"/>
      <c r="X932" s="77"/>
      <c r="Y932" s="77"/>
      <c r="Z932" s="77"/>
    </row>
    <row r="933" spans="1:26" ht="16.5" customHeight="1" x14ac:dyDescent="0.3">
      <c r="A933" s="77"/>
      <c r="B933" s="77"/>
      <c r="C933" s="78"/>
      <c r="D933" s="78"/>
      <c r="E933" s="110"/>
      <c r="F933" s="110"/>
      <c r="G933" s="77"/>
      <c r="H933" s="77"/>
      <c r="I933" s="77"/>
      <c r="J933" s="77"/>
      <c r="K933" s="77"/>
      <c r="L933" s="77"/>
      <c r="M933" s="77"/>
      <c r="N933" s="77"/>
      <c r="O933" s="77"/>
      <c r="P933" s="77"/>
      <c r="Q933" s="77"/>
      <c r="R933" s="77"/>
      <c r="S933" s="77"/>
      <c r="T933" s="77"/>
      <c r="U933" s="77"/>
      <c r="V933" s="77"/>
      <c r="W933" s="77"/>
      <c r="X933" s="77"/>
      <c r="Y933" s="77"/>
      <c r="Z933" s="77"/>
    </row>
    <row r="934" spans="1:26" ht="16.5" customHeight="1" x14ac:dyDescent="0.3">
      <c r="A934" s="77"/>
      <c r="B934" s="77"/>
      <c r="C934" s="78"/>
      <c r="D934" s="78"/>
      <c r="E934" s="110"/>
      <c r="F934" s="110"/>
      <c r="G934" s="77"/>
      <c r="H934" s="77"/>
      <c r="I934" s="77"/>
      <c r="J934" s="77"/>
      <c r="K934" s="77"/>
      <c r="L934" s="77"/>
      <c r="M934" s="77"/>
      <c r="N934" s="77"/>
      <c r="O934" s="77"/>
      <c r="P934" s="77"/>
      <c r="Q934" s="77"/>
      <c r="R934" s="77"/>
      <c r="S934" s="77"/>
      <c r="T934" s="77"/>
      <c r="U934" s="77"/>
      <c r="V934" s="77"/>
      <c r="W934" s="77"/>
      <c r="X934" s="77"/>
      <c r="Y934" s="77"/>
      <c r="Z934" s="77"/>
    </row>
    <row r="935" spans="1:26" ht="16.5" customHeight="1" x14ac:dyDescent="0.3">
      <c r="A935" s="77"/>
      <c r="B935" s="77"/>
      <c r="C935" s="78"/>
      <c r="D935" s="78"/>
      <c r="E935" s="110"/>
      <c r="F935" s="110"/>
      <c r="G935" s="77"/>
      <c r="H935" s="77"/>
      <c r="I935" s="77"/>
      <c r="J935" s="77"/>
      <c r="K935" s="77"/>
      <c r="L935" s="77"/>
      <c r="M935" s="77"/>
      <c r="N935" s="77"/>
      <c r="O935" s="77"/>
      <c r="P935" s="77"/>
      <c r="Q935" s="77"/>
      <c r="R935" s="77"/>
      <c r="S935" s="77"/>
      <c r="T935" s="77"/>
      <c r="U935" s="77"/>
      <c r="V935" s="77"/>
      <c r="W935" s="77"/>
      <c r="X935" s="77"/>
      <c r="Y935" s="77"/>
      <c r="Z935" s="77"/>
    </row>
    <row r="936" spans="1:26" ht="16.5" customHeight="1" x14ac:dyDescent="0.3">
      <c r="A936" s="77"/>
      <c r="B936" s="77"/>
      <c r="C936" s="78"/>
      <c r="D936" s="78"/>
      <c r="E936" s="110"/>
      <c r="F936" s="110"/>
      <c r="G936" s="77"/>
      <c r="H936" s="77"/>
      <c r="I936" s="77"/>
      <c r="J936" s="77"/>
      <c r="K936" s="77"/>
      <c r="L936" s="77"/>
      <c r="M936" s="77"/>
      <c r="N936" s="77"/>
      <c r="O936" s="77"/>
      <c r="P936" s="77"/>
      <c r="Q936" s="77"/>
      <c r="R936" s="77"/>
      <c r="S936" s="77"/>
      <c r="T936" s="77"/>
      <c r="U936" s="77"/>
      <c r="V936" s="77"/>
      <c r="W936" s="77"/>
      <c r="X936" s="77"/>
      <c r="Y936" s="77"/>
      <c r="Z936" s="77"/>
    </row>
    <row r="937" spans="1:26" ht="16.5" customHeight="1" x14ac:dyDescent="0.3">
      <c r="A937" s="77"/>
      <c r="B937" s="77"/>
      <c r="C937" s="78"/>
      <c r="D937" s="78"/>
      <c r="E937" s="110"/>
      <c r="F937" s="110"/>
      <c r="G937" s="77"/>
      <c r="H937" s="77"/>
      <c r="I937" s="77"/>
      <c r="J937" s="77"/>
      <c r="K937" s="77"/>
      <c r="L937" s="77"/>
      <c r="M937" s="77"/>
      <c r="N937" s="77"/>
      <c r="O937" s="77"/>
      <c r="P937" s="77"/>
      <c r="Q937" s="77"/>
      <c r="R937" s="77"/>
      <c r="S937" s="77"/>
      <c r="T937" s="77"/>
      <c r="U937" s="77"/>
      <c r="V937" s="77"/>
      <c r="W937" s="77"/>
      <c r="X937" s="77"/>
      <c r="Y937" s="77"/>
      <c r="Z937" s="77"/>
    </row>
    <row r="938" spans="1:26" ht="16.5" customHeight="1" x14ac:dyDescent="0.3">
      <c r="A938" s="77"/>
      <c r="B938" s="77"/>
      <c r="C938" s="78"/>
      <c r="D938" s="78"/>
      <c r="E938" s="110"/>
      <c r="F938" s="110"/>
      <c r="G938" s="77"/>
      <c r="H938" s="77"/>
      <c r="I938" s="77"/>
      <c r="J938" s="77"/>
      <c r="K938" s="77"/>
      <c r="L938" s="77"/>
      <c r="M938" s="77"/>
      <c r="N938" s="77"/>
      <c r="O938" s="77"/>
      <c r="P938" s="77"/>
      <c r="Q938" s="77"/>
      <c r="R938" s="77"/>
      <c r="S938" s="77"/>
      <c r="T938" s="77"/>
      <c r="U938" s="77"/>
      <c r="V938" s="77"/>
      <c r="W938" s="77"/>
      <c r="X938" s="77"/>
      <c r="Y938" s="77"/>
      <c r="Z938" s="77"/>
    </row>
    <row r="939" spans="1:26" ht="16.5" customHeight="1" x14ac:dyDescent="0.3">
      <c r="A939" s="77"/>
      <c r="B939" s="77"/>
      <c r="C939" s="78"/>
      <c r="D939" s="78"/>
      <c r="E939" s="110"/>
      <c r="F939" s="110"/>
      <c r="G939" s="77"/>
      <c r="H939" s="77"/>
      <c r="I939" s="77"/>
      <c r="J939" s="77"/>
      <c r="K939" s="77"/>
      <c r="L939" s="77"/>
      <c r="M939" s="77"/>
      <c r="N939" s="77"/>
      <c r="O939" s="77"/>
      <c r="P939" s="77"/>
      <c r="Q939" s="77"/>
      <c r="R939" s="77"/>
      <c r="S939" s="77"/>
      <c r="T939" s="77"/>
      <c r="U939" s="77"/>
      <c r="V939" s="77"/>
      <c r="W939" s="77"/>
      <c r="X939" s="77"/>
      <c r="Y939" s="77"/>
      <c r="Z939" s="77"/>
    </row>
    <row r="940" spans="1:26" ht="16.5" customHeight="1" x14ac:dyDescent="0.3">
      <c r="A940" s="77"/>
      <c r="B940" s="77"/>
      <c r="C940" s="78"/>
      <c r="D940" s="78"/>
      <c r="E940" s="110"/>
      <c r="F940" s="110"/>
      <c r="G940" s="77"/>
      <c r="H940" s="77"/>
      <c r="I940" s="77"/>
      <c r="J940" s="77"/>
      <c r="K940" s="77"/>
      <c r="L940" s="77"/>
      <c r="M940" s="77"/>
      <c r="N940" s="77"/>
      <c r="O940" s="77"/>
      <c r="P940" s="77"/>
      <c r="Q940" s="77"/>
      <c r="R940" s="77"/>
      <c r="S940" s="77"/>
      <c r="T940" s="77"/>
      <c r="U940" s="77"/>
      <c r="V940" s="77"/>
      <c r="W940" s="77"/>
      <c r="X940" s="77"/>
      <c r="Y940" s="77"/>
      <c r="Z940" s="77"/>
    </row>
    <row r="941" spans="1:26" ht="16.5" customHeight="1" x14ac:dyDescent="0.3">
      <c r="A941" s="77"/>
      <c r="B941" s="77"/>
      <c r="C941" s="78"/>
      <c r="D941" s="78"/>
      <c r="E941" s="110"/>
      <c r="F941" s="110"/>
      <c r="G941" s="77"/>
      <c r="H941" s="77"/>
      <c r="I941" s="77"/>
      <c r="J941" s="77"/>
      <c r="K941" s="77"/>
      <c r="L941" s="77"/>
      <c r="M941" s="77"/>
      <c r="N941" s="77"/>
      <c r="O941" s="77"/>
      <c r="P941" s="77"/>
      <c r="Q941" s="77"/>
      <c r="R941" s="77"/>
      <c r="S941" s="77"/>
      <c r="T941" s="77"/>
      <c r="U941" s="77"/>
      <c r="V941" s="77"/>
      <c r="W941" s="77"/>
      <c r="X941" s="77"/>
      <c r="Y941" s="77"/>
      <c r="Z941" s="77"/>
    </row>
    <row r="942" spans="1:26" ht="16.5" customHeight="1" x14ac:dyDescent="0.3">
      <c r="A942" s="77"/>
      <c r="B942" s="77"/>
      <c r="C942" s="78"/>
      <c r="D942" s="78"/>
      <c r="E942" s="110"/>
      <c r="F942" s="110"/>
      <c r="G942" s="77"/>
      <c r="H942" s="77"/>
      <c r="I942" s="77"/>
      <c r="J942" s="77"/>
      <c r="K942" s="77"/>
      <c r="L942" s="77"/>
      <c r="M942" s="77"/>
      <c r="N942" s="77"/>
      <c r="O942" s="77"/>
      <c r="P942" s="77"/>
      <c r="Q942" s="77"/>
      <c r="R942" s="77"/>
      <c r="S942" s="77"/>
      <c r="T942" s="77"/>
      <c r="U942" s="77"/>
      <c r="V942" s="77"/>
      <c r="W942" s="77"/>
      <c r="X942" s="77"/>
      <c r="Y942" s="77"/>
      <c r="Z942" s="77"/>
    </row>
    <row r="943" spans="1:26" ht="16.5" customHeight="1" x14ac:dyDescent="0.3">
      <c r="A943" s="77"/>
      <c r="B943" s="77"/>
      <c r="C943" s="78"/>
      <c r="D943" s="78"/>
      <c r="E943" s="110"/>
      <c r="F943" s="110"/>
      <c r="G943" s="77"/>
      <c r="H943" s="77"/>
      <c r="I943" s="77"/>
      <c r="J943" s="77"/>
      <c r="K943" s="77"/>
      <c r="L943" s="77"/>
      <c r="M943" s="77"/>
      <c r="N943" s="77"/>
      <c r="O943" s="77"/>
      <c r="P943" s="77"/>
      <c r="Q943" s="77"/>
      <c r="R943" s="77"/>
      <c r="S943" s="77"/>
      <c r="T943" s="77"/>
      <c r="U943" s="77"/>
      <c r="V943" s="77"/>
      <c r="W943" s="77"/>
      <c r="X943" s="77"/>
      <c r="Y943" s="77"/>
      <c r="Z943" s="77"/>
    </row>
    <row r="944" spans="1:26" ht="16.5" customHeight="1" x14ac:dyDescent="0.3">
      <c r="A944" s="77"/>
      <c r="B944" s="77"/>
      <c r="C944" s="78"/>
      <c r="D944" s="78"/>
      <c r="E944" s="110"/>
      <c r="F944" s="110"/>
      <c r="G944" s="77"/>
      <c r="H944" s="77"/>
      <c r="I944" s="77"/>
      <c r="J944" s="77"/>
      <c r="K944" s="77"/>
      <c r="L944" s="77"/>
      <c r="M944" s="77"/>
      <c r="N944" s="77"/>
      <c r="O944" s="77"/>
      <c r="P944" s="77"/>
      <c r="Q944" s="77"/>
      <c r="R944" s="77"/>
      <c r="S944" s="77"/>
      <c r="T944" s="77"/>
      <c r="U944" s="77"/>
      <c r="V944" s="77"/>
      <c r="W944" s="77"/>
      <c r="X944" s="77"/>
      <c r="Y944" s="77"/>
      <c r="Z944" s="77"/>
    </row>
    <row r="945" spans="1:26" ht="16.5" customHeight="1" x14ac:dyDescent="0.3">
      <c r="A945" s="77"/>
      <c r="B945" s="77"/>
      <c r="C945" s="78"/>
      <c r="D945" s="78"/>
      <c r="E945" s="110"/>
      <c r="F945" s="110"/>
      <c r="G945" s="77"/>
      <c r="H945" s="77"/>
      <c r="I945" s="77"/>
      <c r="J945" s="77"/>
      <c r="K945" s="77"/>
      <c r="L945" s="77"/>
      <c r="M945" s="77"/>
      <c r="N945" s="77"/>
      <c r="O945" s="77"/>
      <c r="P945" s="77"/>
      <c r="Q945" s="77"/>
      <c r="R945" s="77"/>
      <c r="S945" s="77"/>
      <c r="T945" s="77"/>
      <c r="U945" s="77"/>
      <c r="V945" s="77"/>
      <c r="W945" s="77"/>
      <c r="X945" s="77"/>
      <c r="Y945" s="77"/>
      <c r="Z945" s="77"/>
    </row>
    <row r="946" spans="1:26" ht="16.5" customHeight="1" x14ac:dyDescent="0.3">
      <c r="A946" s="77"/>
      <c r="B946" s="77"/>
      <c r="C946" s="78"/>
      <c r="D946" s="78"/>
      <c r="E946" s="110"/>
      <c r="F946" s="110"/>
      <c r="G946" s="77"/>
      <c r="H946" s="77"/>
      <c r="I946" s="77"/>
      <c r="J946" s="77"/>
      <c r="K946" s="77"/>
      <c r="L946" s="77"/>
      <c r="M946" s="77"/>
      <c r="N946" s="77"/>
      <c r="O946" s="77"/>
      <c r="P946" s="77"/>
      <c r="Q946" s="77"/>
      <c r="R946" s="77"/>
      <c r="S946" s="77"/>
      <c r="T946" s="77"/>
      <c r="U946" s="77"/>
      <c r="V946" s="77"/>
      <c r="W946" s="77"/>
      <c r="X946" s="77"/>
      <c r="Y946" s="77"/>
      <c r="Z946" s="77"/>
    </row>
    <row r="947" spans="1:26" ht="16.5" customHeight="1" x14ac:dyDescent="0.3">
      <c r="A947" s="77"/>
      <c r="B947" s="77"/>
      <c r="C947" s="78"/>
      <c r="D947" s="78"/>
      <c r="E947" s="110"/>
      <c r="F947" s="110"/>
      <c r="G947" s="77"/>
      <c r="H947" s="77"/>
      <c r="I947" s="77"/>
      <c r="J947" s="77"/>
      <c r="K947" s="77"/>
      <c r="L947" s="77"/>
      <c r="M947" s="77"/>
      <c r="N947" s="77"/>
      <c r="O947" s="77"/>
      <c r="P947" s="77"/>
      <c r="Q947" s="77"/>
      <c r="R947" s="77"/>
      <c r="S947" s="77"/>
      <c r="T947" s="77"/>
      <c r="U947" s="77"/>
      <c r="V947" s="77"/>
      <c r="W947" s="77"/>
      <c r="X947" s="77"/>
      <c r="Y947" s="77"/>
      <c r="Z947" s="77"/>
    </row>
    <row r="948" spans="1:26" ht="16.5" customHeight="1" x14ac:dyDescent="0.3">
      <c r="A948" s="77"/>
      <c r="B948" s="77"/>
      <c r="C948" s="78"/>
      <c r="D948" s="78"/>
      <c r="E948" s="110"/>
      <c r="F948" s="110"/>
      <c r="G948" s="77"/>
      <c r="H948" s="77"/>
      <c r="I948" s="77"/>
      <c r="J948" s="77"/>
      <c r="K948" s="77"/>
      <c r="L948" s="77"/>
      <c r="M948" s="77"/>
      <c r="N948" s="77"/>
      <c r="O948" s="77"/>
      <c r="P948" s="77"/>
      <c r="Q948" s="77"/>
      <c r="R948" s="77"/>
      <c r="S948" s="77"/>
      <c r="T948" s="77"/>
      <c r="U948" s="77"/>
      <c r="V948" s="77"/>
      <c r="W948" s="77"/>
      <c r="X948" s="77"/>
      <c r="Y948" s="77"/>
      <c r="Z948" s="77"/>
    </row>
    <row r="949" spans="1:26" ht="16.5" customHeight="1" x14ac:dyDescent="0.3">
      <c r="A949" s="77"/>
      <c r="B949" s="77"/>
      <c r="C949" s="78"/>
      <c r="D949" s="78"/>
      <c r="E949" s="110"/>
      <c r="F949" s="110"/>
      <c r="G949" s="77"/>
      <c r="H949" s="77"/>
      <c r="I949" s="77"/>
      <c r="J949" s="77"/>
      <c r="K949" s="77"/>
      <c r="L949" s="77"/>
      <c r="M949" s="77"/>
      <c r="N949" s="77"/>
      <c r="O949" s="77"/>
      <c r="P949" s="77"/>
      <c r="Q949" s="77"/>
      <c r="R949" s="77"/>
      <c r="S949" s="77"/>
      <c r="T949" s="77"/>
      <c r="U949" s="77"/>
      <c r="V949" s="77"/>
      <c r="W949" s="77"/>
      <c r="X949" s="77"/>
      <c r="Y949" s="77"/>
      <c r="Z949" s="77"/>
    </row>
    <row r="950" spans="1:26" ht="16.5" customHeight="1" x14ac:dyDescent="0.3">
      <c r="A950" s="77"/>
      <c r="B950" s="77"/>
      <c r="C950" s="78"/>
      <c r="D950" s="78"/>
      <c r="E950" s="110"/>
      <c r="F950" s="110"/>
      <c r="G950" s="77"/>
      <c r="H950" s="77"/>
      <c r="I950" s="77"/>
      <c r="J950" s="77"/>
      <c r="K950" s="77"/>
      <c r="L950" s="77"/>
      <c r="M950" s="77"/>
      <c r="N950" s="77"/>
      <c r="O950" s="77"/>
      <c r="P950" s="77"/>
      <c r="Q950" s="77"/>
      <c r="R950" s="77"/>
      <c r="S950" s="77"/>
      <c r="T950" s="77"/>
      <c r="U950" s="77"/>
      <c r="V950" s="77"/>
      <c r="W950" s="77"/>
      <c r="X950" s="77"/>
      <c r="Y950" s="77"/>
      <c r="Z950" s="77"/>
    </row>
    <row r="951" spans="1:26" ht="16.5" customHeight="1" x14ac:dyDescent="0.3">
      <c r="A951" s="77"/>
      <c r="B951" s="77"/>
      <c r="C951" s="78"/>
      <c r="D951" s="78"/>
      <c r="E951" s="110"/>
      <c r="F951" s="110"/>
      <c r="G951" s="77"/>
      <c r="H951" s="77"/>
      <c r="I951" s="77"/>
      <c r="J951" s="77"/>
      <c r="K951" s="77"/>
      <c r="L951" s="77"/>
      <c r="M951" s="77"/>
      <c r="N951" s="77"/>
      <c r="O951" s="77"/>
      <c r="P951" s="77"/>
      <c r="Q951" s="77"/>
      <c r="R951" s="77"/>
      <c r="S951" s="77"/>
      <c r="T951" s="77"/>
      <c r="U951" s="77"/>
      <c r="V951" s="77"/>
      <c r="W951" s="77"/>
      <c r="X951" s="77"/>
      <c r="Y951" s="77"/>
      <c r="Z951" s="77"/>
    </row>
    <row r="952" spans="1:26" ht="16.5" customHeight="1" x14ac:dyDescent="0.3">
      <c r="A952" s="77"/>
      <c r="B952" s="77"/>
      <c r="C952" s="78"/>
      <c r="D952" s="78"/>
      <c r="E952" s="110"/>
      <c r="F952" s="110"/>
      <c r="G952" s="77"/>
      <c r="H952" s="77"/>
      <c r="I952" s="77"/>
      <c r="J952" s="77"/>
      <c r="K952" s="77"/>
      <c r="L952" s="77"/>
      <c r="M952" s="77"/>
      <c r="N952" s="77"/>
      <c r="O952" s="77"/>
      <c r="P952" s="77"/>
      <c r="Q952" s="77"/>
      <c r="R952" s="77"/>
      <c r="S952" s="77"/>
      <c r="T952" s="77"/>
      <c r="U952" s="77"/>
      <c r="V952" s="77"/>
      <c r="W952" s="77"/>
      <c r="X952" s="77"/>
      <c r="Y952" s="77"/>
      <c r="Z952" s="77"/>
    </row>
    <row r="953" spans="1:26" ht="16.5" customHeight="1" x14ac:dyDescent="0.3">
      <c r="A953" s="77"/>
      <c r="B953" s="77"/>
      <c r="C953" s="78"/>
      <c r="D953" s="78"/>
      <c r="E953" s="110"/>
      <c r="F953" s="110"/>
      <c r="G953" s="77"/>
      <c r="H953" s="77"/>
      <c r="I953" s="77"/>
      <c r="J953" s="77"/>
      <c r="K953" s="77"/>
      <c r="L953" s="77"/>
      <c r="M953" s="77"/>
      <c r="N953" s="77"/>
      <c r="O953" s="77"/>
      <c r="P953" s="77"/>
      <c r="Q953" s="77"/>
      <c r="R953" s="77"/>
      <c r="S953" s="77"/>
      <c r="T953" s="77"/>
      <c r="U953" s="77"/>
      <c r="V953" s="77"/>
      <c r="W953" s="77"/>
      <c r="X953" s="77"/>
      <c r="Y953" s="77"/>
      <c r="Z953" s="77"/>
    </row>
    <row r="954" spans="1:26" ht="16.5" customHeight="1" x14ac:dyDescent="0.3">
      <c r="A954" s="77"/>
      <c r="B954" s="77"/>
      <c r="C954" s="78"/>
      <c r="D954" s="78"/>
      <c r="E954" s="110"/>
      <c r="F954" s="110"/>
      <c r="G954" s="77"/>
      <c r="H954" s="77"/>
      <c r="I954" s="77"/>
      <c r="J954" s="77"/>
      <c r="K954" s="77"/>
      <c r="L954" s="77"/>
      <c r="M954" s="77"/>
      <c r="N954" s="77"/>
      <c r="O954" s="77"/>
      <c r="P954" s="77"/>
      <c r="Q954" s="77"/>
      <c r="R954" s="77"/>
      <c r="S954" s="77"/>
      <c r="T954" s="77"/>
      <c r="U954" s="77"/>
      <c r="V954" s="77"/>
      <c r="W954" s="77"/>
      <c r="X954" s="77"/>
      <c r="Y954" s="77"/>
      <c r="Z954" s="77"/>
    </row>
    <row r="955" spans="1:26" ht="16.5" customHeight="1" x14ac:dyDescent="0.3">
      <c r="A955" s="77"/>
      <c r="B955" s="77"/>
      <c r="C955" s="78"/>
      <c r="D955" s="78"/>
      <c r="E955" s="110"/>
      <c r="F955" s="110"/>
      <c r="G955" s="77"/>
      <c r="H955" s="77"/>
      <c r="I955" s="77"/>
      <c r="J955" s="77"/>
      <c r="K955" s="77"/>
      <c r="L955" s="77"/>
      <c r="M955" s="77"/>
      <c r="N955" s="77"/>
      <c r="O955" s="77"/>
      <c r="P955" s="77"/>
      <c r="Q955" s="77"/>
      <c r="R955" s="77"/>
      <c r="S955" s="77"/>
      <c r="T955" s="77"/>
      <c r="U955" s="77"/>
      <c r="V955" s="77"/>
      <c r="W955" s="77"/>
      <c r="X955" s="77"/>
      <c r="Y955" s="77"/>
      <c r="Z955" s="77"/>
    </row>
    <row r="956" spans="1:26" ht="16.5" customHeight="1" x14ac:dyDescent="0.3">
      <c r="A956" s="77"/>
      <c r="B956" s="77"/>
      <c r="C956" s="78"/>
      <c r="D956" s="78"/>
      <c r="E956" s="110"/>
      <c r="F956" s="110"/>
      <c r="G956" s="77"/>
      <c r="H956" s="77"/>
      <c r="I956" s="77"/>
      <c r="J956" s="77"/>
      <c r="K956" s="77"/>
      <c r="L956" s="77"/>
      <c r="M956" s="77"/>
      <c r="N956" s="77"/>
      <c r="O956" s="77"/>
      <c r="P956" s="77"/>
      <c r="Q956" s="77"/>
      <c r="R956" s="77"/>
      <c r="S956" s="77"/>
      <c r="T956" s="77"/>
      <c r="U956" s="77"/>
      <c r="V956" s="77"/>
      <c r="W956" s="77"/>
      <c r="X956" s="77"/>
      <c r="Y956" s="77"/>
      <c r="Z956" s="77"/>
    </row>
    <row r="957" spans="1:26" ht="16.5" customHeight="1" x14ac:dyDescent="0.3">
      <c r="A957" s="77"/>
      <c r="B957" s="77"/>
      <c r="C957" s="78"/>
      <c r="D957" s="78"/>
      <c r="E957" s="110"/>
      <c r="F957" s="110"/>
      <c r="G957" s="77"/>
      <c r="H957" s="77"/>
      <c r="I957" s="77"/>
      <c r="J957" s="77"/>
      <c r="K957" s="77"/>
      <c r="L957" s="77"/>
      <c r="M957" s="77"/>
      <c r="N957" s="77"/>
      <c r="O957" s="77"/>
      <c r="P957" s="77"/>
      <c r="Q957" s="77"/>
      <c r="R957" s="77"/>
      <c r="S957" s="77"/>
      <c r="T957" s="77"/>
      <c r="U957" s="77"/>
      <c r="V957" s="77"/>
      <c r="W957" s="77"/>
      <c r="X957" s="77"/>
      <c r="Y957" s="77"/>
      <c r="Z957" s="77"/>
    </row>
    <row r="958" spans="1:26" ht="16.5" customHeight="1" x14ac:dyDescent="0.3">
      <c r="A958" s="77"/>
      <c r="B958" s="77"/>
      <c r="C958" s="78"/>
      <c r="D958" s="78"/>
      <c r="E958" s="110"/>
      <c r="F958" s="110"/>
      <c r="G958" s="77"/>
      <c r="H958" s="77"/>
      <c r="I958" s="77"/>
      <c r="J958" s="77"/>
      <c r="K958" s="77"/>
      <c r="L958" s="77"/>
      <c r="M958" s="77"/>
      <c r="N958" s="77"/>
      <c r="O958" s="77"/>
      <c r="P958" s="77"/>
      <c r="Q958" s="77"/>
      <c r="R958" s="77"/>
      <c r="S958" s="77"/>
      <c r="T958" s="77"/>
      <c r="U958" s="77"/>
      <c r="V958" s="77"/>
      <c r="W958" s="77"/>
      <c r="X958" s="77"/>
      <c r="Y958" s="77"/>
      <c r="Z958" s="77"/>
    </row>
    <row r="959" spans="1:26" ht="16.5" customHeight="1" x14ac:dyDescent="0.3">
      <c r="A959" s="77"/>
      <c r="B959" s="77"/>
      <c r="C959" s="78"/>
      <c r="D959" s="78"/>
      <c r="E959" s="110"/>
      <c r="F959" s="110"/>
      <c r="G959" s="77"/>
      <c r="H959" s="77"/>
      <c r="I959" s="77"/>
      <c r="J959" s="77"/>
      <c r="K959" s="77"/>
      <c r="L959" s="77"/>
      <c r="M959" s="77"/>
      <c r="N959" s="77"/>
      <c r="O959" s="77"/>
      <c r="P959" s="77"/>
      <c r="Q959" s="77"/>
      <c r="R959" s="77"/>
      <c r="S959" s="77"/>
      <c r="T959" s="77"/>
      <c r="U959" s="77"/>
      <c r="V959" s="77"/>
      <c r="W959" s="77"/>
      <c r="X959" s="77"/>
      <c r="Y959" s="77"/>
      <c r="Z959" s="77"/>
    </row>
    <row r="960" spans="1:26" ht="16.5" customHeight="1" x14ac:dyDescent="0.3">
      <c r="A960" s="77"/>
      <c r="B960" s="77"/>
      <c r="C960" s="78"/>
      <c r="D960" s="78"/>
      <c r="E960" s="110"/>
      <c r="F960" s="110"/>
      <c r="G960" s="77"/>
      <c r="H960" s="77"/>
      <c r="I960" s="77"/>
      <c r="J960" s="77"/>
      <c r="K960" s="77"/>
      <c r="L960" s="77"/>
      <c r="M960" s="77"/>
      <c r="N960" s="77"/>
      <c r="O960" s="77"/>
      <c r="P960" s="77"/>
      <c r="Q960" s="77"/>
      <c r="R960" s="77"/>
      <c r="S960" s="77"/>
      <c r="T960" s="77"/>
      <c r="U960" s="77"/>
      <c r="V960" s="77"/>
      <c r="W960" s="77"/>
      <c r="X960" s="77"/>
      <c r="Y960" s="77"/>
      <c r="Z960" s="77"/>
    </row>
    <row r="961" spans="1:26" ht="16.5" customHeight="1" x14ac:dyDescent="0.3">
      <c r="A961" s="77"/>
      <c r="B961" s="77"/>
      <c r="C961" s="78"/>
      <c r="D961" s="78"/>
      <c r="E961" s="110"/>
      <c r="F961" s="110"/>
      <c r="G961" s="77"/>
      <c r="H961" s="77"/>
      <c r="I961" s="77"/>
      <c r="J961" s="77"/>
      <c r="K961" s="77"/>
      <c r="L961" s="77"/>
      <c r="M961" s="77"/>
      <c r="N961" s="77"/>
      <c r="O961" s="77"/>
      <c r="P961" s="77"/>
      <c r="Q961" s="77"/>
      <c r="R961" s="77"/>
      <c r="S961" s="77"/>
      <c r="T961" s="77"/>
      <c r="U961" s="77"/>
      <c r="V961" s="77"/>
      <c r="W961" s="77"/>
      <c r="X961" s="77"/>
      <c r="Y961" s="77"/>
      <c r="Z961" s="77"/>
    </row>
    <row r="962" spans="1:26" ht="16.5" customHeight="1" x14ac:dyDescent="0.3">
      <c r="A962" s="77"/>
      <c r="B962" s="77"/>
      <c r="C962" s="78"/>
      <c r="D962" s="78"/>
      <c r="E962" s="110"/>
      <c r="F962" s="110"/>
      <c r="G962" s="77"/>
      <c r="H962" s="77"/>
      <c r="I962" s="77"/>
      <c r="J962" s="77"/>
      <c r="K962" s="77"/>
      <c r="L962" s="77"/>
      <c r="M962" s="77"/>
      <c r="N962" s="77"/>
      <c r="O962" s="77"/>
      <c r="P962" s="77"/>
      <c r="Q962" s="77"/>
      <c r="R962" s="77"/>
      <c r="S962" s="77"/>
      <c r="T962" s="77"/>
      <c r="U962" s="77"/>
      <c r="V962" s="77"/>
      <c r="W962" s="77"/>
      <c r="X962" s="77"/>
      <c r="Y962" s="77"/>
      <c r="Z962" s="77"/>
    </row>
    <row r="963" spans="1:26" ht="16.5" customHeight="1" x14ac:dyDescent="0.3">
      <c r="A963" s="77"/>
      <c r="B963" s="77"/>
      <c r="C963" s="78"/>
      <c r="D963" s="78"/>
      <c r="E963" s="110"/>
      <c r="F963" s="110"/>
      <c r="G963" s="77"/>
      <c r="H963" s="77"/>
      <c r="I963" s="77"/>
      <c r="J963" s="77"/>
      <c r="K963" s="77"/>
      <c r="L963" s="77"/>
      <c r="M963" s="77"/>
      <c r="N963" s="77"/>
      <c r="O963" s="77"/>
      <c r="P963" s="77"/>
      <c r="Q963" s="77"/>
      <c r="R963" s="77"/>
      <c r="S963" s="77"/>
      <c r="T963" s="77"/>
      <c r="U963" s="77"/>
      <c r="V963" s="77"/>
      <c r="W963" s="77"/>
      <c r="X963" s="77"/>
      <c r="Y963" s="77"/>
      <c r="Z963" s="77"/>
    </row>
    <row r="964" spans="1:26" ht="16.5" customHeight="1" x14ac:dyDescent="0.3">
      <c r="A964" s="77"/>
      <c r="B964" s="77"/>
      <c r="C964" s="78"/>
      <c r="D964" s="78"/>
      <c r="E964" s="110"/>
      <c r="F964" s="110"/>
      <c r="G964" s="77"/>
      <c r="H964" s="77"/>
      <c r="I964" s="77"/>
      <c r="J964" s="77"/>
      <c r="K964" s="77"/>
      <c r="L964" s="77"/>
      <c r="M964" s="77"/>
      <c r="N964" s="77"/>
      <c r="O964" s="77"/>
      <c r="P964" s="77"/>
      <c r="Q964" s="77"/>
      <c r="R964" s="77"/>
      <c r="S964" s="77"/>
      <c r="T964" s="77"/>
      <c r="U964" s="77"/>
      <c r="V964" s="77"/>
      <c r="W964" s="77"/>
      <c r="X964" s="77"/>
      <c r="Y964" s="77"/>
      <c r="Z964" s="77"/>
    </row>
    <row r="965" spans="1:26" ht="16.5" customHeight="1" x14ac:dyDescent="0.3">
      <c r="A965" s="77"/>
      <c r="B965" s="77"/>
      <c r="C965" s="78"/>
      <c r="D965" s="78"/>
      <c r="E965" s="110"/>
      <c r="F965" s="110"/>
      <c r="G965" s="77"/>
      <c r="H965" s="77"/>
      <c r="I965" s="77"/>
      <c r="J965" s="77"/>
      <c r="K965" s="77"/>
      <c r="L965" s="77"/>
      <c r="M965" s="77"/>
      <c r="N965" s="77"/>
      <c r="O965" s="77"/>
      <c r="P965" s="77"/>
      <c r="Q965" s="77"/>
      <c r="R965" s="77"/>
      <c r="S965" s="77"/>
      <c r="T965" s="77"/>
      <c r="U965" s="77"/>
      <c r="V965" s="77"/>
      <c r="W965" s="77"/>
      <c r="X965" s="77"/>
      <c r="Y965" s="77"/>
      <c r="Z965" s="77"/>
    </row>
    <row r="966" spans="1:26" ht="16.5" customHeight="1" x14ac:dyDescent="0.3">
      <c r="A966" s="77"/>
      <c r="B966" s="77"/>
      <c r="C966" s="78"/>
      <c r="D966" s="78"/>
      <c r="E966" s="110"/>
      <c r="F966" s="110"/>
      <c r="G966" s="77"/>
      <c r="H966" s="77"/>
      <c r="I966" s="77"/>
      <c r="J966" s="77"/>
      <c r="K966" s="77"/>
      <c r="L966" s="77"/>
      <c r="M966" s="77"/>
      <c r="N966" s="77"/>
      <c r="O966" s="77"/>
      <c r="P966" s="77"/>
      <c r="Q966" s="77"/>
      <c r="R966" s="77"/>
      <c r="S966" s="77"/>
      <c r="T966" s="77"/>
      <c r="U966" s="77"/>
      <c r="V966" s="77"/>
      <c r="W966" s="77"/>
      <c r="X966" s="77"/>
      <c r="Y966" s="77"/>
      <c r="Z966" s="77"/>
    </row>
    <row r="967" spans="1:26" ht="16.5" customHeight="1" x14ac:dyDescent="0.3">
      <c r="A967" s="77"/>
      <c r="B967" s="77"/>
      <c r="C967" s="78"/>
      <c r="D967" s="78"/>
      <c r="E967" s="110"/>
      <c r="F967" s="110"/>
      <c r="G967" s="77"/>
      <c r="H967" s="77"/>
      <c r="I967" s="77"/>
      <c r="J967" s="77"/>
      <c r="K967" s="77"/>
      <c r="L967" s="77"/>
      <c r="M967" s="77"/>
      <c r="N967" s="77"/>
      <c r="O967" s="77"/>
      <c r="P967" s="77"/>
      <c r="Q967" s="77"/>
      <c r="R967" s="77"/>
      <c r="S967" s="77"/>
      <c r="T967" s="77"/>
      <c r="U967" s="77"/>
      <c r="V967" s="77"/>
      <c r="W967" s="77"/>
      <c r="X967" s="77"/>
      <c r="Y967" s="77"/>
      <c r="Z967" s="77"/>
    </row>
    <row r="968" spans="1:26" ht="16.5" customHeight="1" x14ac:dyDescent="0.3">
      <c r="A968" s="77"/>
      <c r="B968" s="77"/>
      <c r="C968" s="78"/>
      <c r="D968" s="78"/>
      <c r="E968" s="110"/>
      <c r="F968" s="110"/>
      <c r="G968" s="77"/>
      <c r="H968" s="77"/>
      <c r="I968" s="77"/>
      <c r="J968" s="77"/>
      <c r="K968" s="77"/>
      <c r="L968" s="77"/>
      <c r="M968" s="77"/>
      <c r="N968" s="77"/>
      <c r="O968" s="77"/>
      <c r="P968" s="77"/>
      <c r="Q968" s="77"/>
      <c r="R968" s="77"/>
      <c r="S968" s="77"/>
      <c r="T968" s="77"/>
      <c r="U968" s="77"/>
      <c r="V968" s="77"/>
      <c r="W968" s="77"/>
      <c r="X968" s="77"/>
      <c r="Y968" s="77"/>
      <c r="Z968" s="77"/>
    </row>
    <row r="969" spans="1:26" ht="16.5" customHeight="1" x14ac:dyDescent="0.3">
      <c r="A969" s="77"/>
      <c r="B969" s="77"/>
      <c r="C969" s="78"/>
      <c r="D969" s="78"/>
      <c r="E969" s="110"/>
      <c r="F969" s="110"/>
      <c r="G969" s="77"/>
      <c r="H969" s="77"/>
      <c r="I969" s="77"/>
      <c r="J969" s="77"/>
      <c r="K969" s="77"/>
      <c r="L969" s="77"/>
      <c r="M969" s="77"/>
      <c r="N969" s="77"/>
      <c r="O969" s="77"/>
      <c r="P969" s="77"/>
      <c r="Q969" s="77"/>
      <c r="R969" s="77"/>
      <c r="S969" s="77"/>
      <c r="T969" s="77"/>
      <c r="U969" s="77"/>
      <c r="V969" s="77"/>
      <c r="W969" s="77"/>
      <c r="X969" s="77"/>
      <c r="Y969" s="77"/>
      <c r="Z969" s="77"/>
    </row>
    <row r="970" spans="1:26" ht="16.5" customHeight="1" x14ac:dyDescent="0.3">
      <c r="A970" s="77"/>
      <c r="B970" s="77"/>
      <c r="C970" s="78"/>
      <c r="D970" s="78"/>
      <c r="E970" s="110"/>
      <c r="F970" s="110"/>
      <c r="G970" s="77"/>
      <c r="H970" s="77"/>
      <c r="I970" s="77"/>
      <c r="J970" s="77"/>
      <c r="K970" s="77"/>
      <c r="L970" s="77"/>
      <c r="M970" s="77"/>
      <c r="N970" s="77"/>
      <c r="O970" s="77"/>
      <c r="P970" s="77"/>
      <c r="Q970" s="77"/>
      <c r="R970" s="77"/>
      <c r="S970" s="77"/>
      <c r="T970" s="77"/>
      <c r="U970" s="77"/>
      <c r="V970" s="77"/>
      <c r="W970" s="77"/>
      <c r="X970" s="77"/>
      <c r="Y970" s="77"/>
      <c r="Z970" s="77"/>
    </row>
    <row r="971" spans="1:26" ht="16.5" customHeight="1" x14ac:dyDescent="0.3">
      <c r="A971" s="77"/>
      <c r="B971" s="77"/>
      <c r="C971" s="78"/>
      <c r="D971" s="78"/>
      <c r="E971" s="110"/>
      <c r="F971" s="110"/>
      <c r="G971" s="77"/>
      <c r="H971" s="77"/>
      <c r="I971" s="77"/>
      <c r="J971" s="77"/>
      <c r="K971" s="77"/>
      <c r="L971" s="77"/>
      <c r="M971" s="77"/>
      <c r="N971" s="77"/>
      <c r="O971" s="77"/>
      <c r="P971" s="77"/>
      <c r="Q971" s="77"/>
      <c r="R971" s="77"/>
      <c r="S971" s="77"/>
      <c r="T971" s="77"/>
      <c r="U971" s="77"/>
      <c r="V971" s="77"/>
      <c r="W971" s="77"/>
      <c r="X971" s="77"/>
      <c r="Y971" s="77"/>
      <c r="Z971" s="77"/>
    </row>
    <row r="972" spans="1:26" ht="16.5" customHeight="1" x14ac:dyDescent="0.3">
      <c r="A972" s="77"/>
      <c r="B972" s="77"/>
      <c r="C972" s="78"/>
      <c r="D972" s="78"/>
      <c r="E972" s="110"/>
      <c r="F972" s="110"/>
      <c r="G972" s="77"/>
      <c r="H972" s="77"/>
      <c r="I972" s="77"/>
      <c r="J972" s="77"/>
      <c r="K972" s="77"/>
      <c r="L972" s="77"/>
      <c r="M972" s="77"/>
      <c r="N972" s="77"/>
      <c r="O972" s="77"/>
      <c r="P972" s="77"/>
      <c r="Q972" s="77"/>
      <c r="R972" s="77"/>
      <c r="S972" s="77"/>
      <c r="T972" s="77"/>
      <c r="U972" s="77"/>
      <c r="V972" s="77"/>
      <c r="W972" s="77"/>
      <c r="X972" s="77"/>
      <c r="Y972" s="77"/>
      <c r="Z972" s="77"/>
    </row>
    <row r="973" spans="1:26" ht="16.5" customHeight="1" x14ac:dyDescent="0.3">
      <c r="A973" s="77"/>
      <c r="B973" s="77"/>
      <c r="C973" s="78"/>
      <c r="D973" s="78"/>
      <c r="E973" s="110"/>
      <c r="F973" s="110"/>
      <c r="G973" s="77"/>
      <c r="H973" s="77"/>
      <c r="I973" s="77"/>
      <c r="J973" s="77"/>
      <c r="K973" s="77"/>
      <c r="L973" s="77"/>
      <c r="M973" s="77"/>
      <c r="N973" s="77"/>
      <c r="O973" s="77"/>
      <c r="P973" s="77"/>
      <c r="Q973" s="77"/>
      <c r="R973" s="77"/>
      <c r="S973" s="77"/>
      <c r="T973" s="77"/>
      <c r="U973" s="77"/>
      <c r="V973" s="77"/>
      <c r="W973" s="77"/>
      <c r="X973" s="77"/>
      <c r="Y973" s="77"/>
      <c r="Z973" s="77"/>
    </row>
    <row r="974" spans="1:26" ht="16.5" customHeight="1" x14ac:dyDescent="0.3">
      <c r="A974" s="77"/>
      <c r="B974" s="77"/>
      <c r="C974" s="78"/>
      <c r="D974" s="78"/>
      <c r="E974" s="110"/>
      <c r="F974" s="110"/>
      <c r="G974" s="77"/>
      <c r="H974" s="77"/>
      <c r="I974" s="77"/>
      <c r="J974" s="77"/>
      <c r="K974" s="77"/>
      <c r="L974" s="77"/>
      <c r="M974" s="77"/>
      <c r="N974" s="77"/>
      <c r="O974" s="77"/>
      <c r="P974" s="77"/>
      <c r="Q974" s="77"/>
      <c r="R974" s="77"/>
      <c r="S974" s="77"/>
      <c r="T974" s="77"/>
      <c r="U974" s="77"/>
      <c r="V974" s="77"/>
      <c r="W974" s="77"/>
      <c r="X974" s="77"/>
      <c r="Y974" s="77"/>
      <c r="Z974" s="77"/>
    </row>
    <row r="975" spans="1:26" ht="16.5" customHeight="1" x14ac:dyDescent="0.3">
      <c r="A975" s="77"/>
      <c r="B975" s="77"/>
      <c r="C975" s="78"/>
      <c r="D975" s="78"/>
      <c r="E975" s="110"/>
      <c r="F975" s="110"/>
      <c r="G975" s="77"/>
      <c r="H975" s="77"/>
      <c r="I975" s="77"/>
      <c r="J975" s="77"/>
      <c r="K975" s="77"/>
      <c r="L975" s="77"/>
      <c r="M975" s="77"/>
      <c r="N975" s="77"/>
      <c r="O975" s="77"/>
      <c r="P975" s="77"/>
      <c r="Q975" s="77"/>
      <c r="R975" s="77"/>
      <c r="S975" s="77"/>
      <c r="T975" s="77"/>
      <c r="U975" s="77"/>
      <c r="V975" s="77"/>
      <c r="W975" s="77"/>
      <c r="X975" s="77"/>
      <c r="Y975" s="77"/>
      <c r="Z975" s="77"/>
    </row>
    <row r="976" spans="1:26" ht="16.5" customHeight="1" x14ac:dyDescent="0.3">
      <c r="A976" s="77"/>
      <c r="B976" s="77"/>
      <c r="C976" s="78"/>
      <c r="D976" s="78"/>
      <c r="E976" s="110"/>
      <c r="F976" s="110"/>
      <c r="G976" s="77"/>
      <c r="H976" s="77"/>
      <c r="I976" s="77"/>
      <c r="J976" s="77"/>
      <c r="K976" s="77"/>
      <c r="L976" s="77"/>
      <c r="M976" s="77"/>
      <c r="N976" s="77"/>
      <c r="O976" s="77"/>
      <c r="P976" s="77"/>
      <c r="Q976" s="77"/>
      <c r="R976" s="77"/>
      <c r="S976" s="77"/>
      <c r="T976" s="77"/>
      <c r="U976" s="77"/>
      <c r="V976" s="77"/>
      <c r="W976" s="77"/>
      <c r="X976" s="77"/>
      <c r="Y976" s="77"/>
      <c r="Z976" s="77"/>
    </row>
    <row r="977" spans="1:26" ht="16.5" customHeight="1" x14ac:dyDescent="0.3">
      <c r="A977" s="77"/>
      <c r="B977" s="77"/>
      <c r="C977" s="78"/>
      <c r="D977" s="78"/>
      <c r="E977" s="110"/>
      <c r="F977" s="110"/>
      <c r="G977" s="77"/>
      <c r="H977" s="77"/>
      <c r="I977" s="77"/>
      <c r="J977" s="77"/>
      <c r="K977" s="77"/>
      <c r="L977" s="77"/>
      <c r="M977" s="77"/>
      <c r="N977" s="77"/>
      <c r="O977" s="77"/>
      <c r="P977" s="77"/>
      <c r="Q977" s="77"/>
      <c r="R977" s="77"/>
      <c r="S977" s="77"/>
      <c r="T977" s="77"/>
      <c r="U977" s="77"/>
      <c r="V977" s="77"/>
      <c r="W977" s="77"/>
      <c r="X977" s="77"/>
      <c r="Y977" s="77"/>
      <c r="Z977" s="77"/>
    </row>
    <row r="978" spans="1:26" ht="16.5" customHeight="1" x14ac:dyDescent="0.3">
      <c r="A978" s="77"/>
      <c r="B978" s="77"/>
      <c r="C978" s="78"/>
      <c r="D978" s="78"/>
      <c r="E978" s="110"/>
      <c r="F978" s="110"/>
      <c r="G978" s="77"/>
      <c r="H978" s="77"/>
      <c r="I978" s="77"/>
      <c r="J978" s="77"/>
      <c r="K978" s="77"/>
      <c r="L978" s="77"/>
      <c r="M978" s="77"/>
      <c r="N978" s="77"/>
      <c r="O978" s="77"/>
      <c r="P978" s="77"/>
      <c r="Q978" s="77"/>
      <c r="R978" s="77"/>
      <c r="S978" s="77"/>
      <c r="T978" s="77"/>
      <c r="U978" s="77"/>
      <c r="V978" s="77"/>
      <c r="W978" s="77"/>
      <c r="X978" s="77"/>
      <c r="Y978" s="77"/>
      <c r="Z978" s="77"/>
    </row>
    <row r="979" spans="1:26" ht="16.5" customHeight="1" x14ac:dyDescent="0.3">
      <c r="A979" s="77"/>
      <c r="B979" s="77"/>
      <c r="C979" s="78"/>
      <c r="D979" s="78"/>
      <c r="E979" s="110"/>
      <c r="F979" s="110"/>
      <c r="G979" s="77"/>
      <c r="H979" s="77"/>
      <c r="I979" s="77"/>
      <c r="J979" s="77"/>
      <c r="K979" s="77"/>
      <c r="L979" s="77"/>
      <c r="M979" s="77"/>
      <c r="N979" s="77"/>
      <c r="O979" s="77"/>
      <c r="P979" s="77"/>
      <c r="Q979" s="77"/>
      <c r="R979" s="77"/>
      <c r="S979" s="77"/>
      <c r="T979" s="77"/>
      <c r="U979" s="77"/>
      <c r="V979" s="77"/>
      <c r="W979" s="77"/>
      <c r="X979" s="77"/>
      <c r="Y979" s="77"/>
      <c r="Z979" s="77"/>
    </row>
    <row r="980" spans="1:26" ht="16.5" customHeight="1" x14ac:dyDescent="0.3">
      <c r="A980" s="77"/>
      <c r="B980" s="77"/>
      <c r="C980" s="78"/>
      <c r="D980" s="78"/>
      <c r="E980" s="110"/>
      <c r="F980" s="110"/>
      <c r="G980" s="77"/>
      <c r="H980" s="77"/>
      <c r="I980" s="77"/>
      <c r="J980" s="77"/>
      <c r="K980" s="77"/>
      <c r="L980" s="77"/>
      <c r="M980" s="77"/>
      <c r="N980" s="77"/>
      <c r="O980" s="77"/>
      <c r="P980" s="77"/>
      <c r="Q980" s="77"/>
      <c r="R980" s="77"/>
      <c r="S980" s="77"/>
      <c r="T980" s="77"/>
      <c r="U980" s="77"/>
      <c r="V980" s="77"/>
      <c r="W980" s="77"/>
      <c r="X980" s="77"/>
      <c r="Y980" s="77"/>
      <c r="Z980" s="77"/>
    </row>
    <row r="981" spans="1:26" ht="16.5" customHeight="1" x14ac:dyDescent="0.3">
      <c r="A981" s="77"/>
      <c r="B981" s="77"/>
      <c r="C981" s="78"/>
      <c r="D981" s="78"/>
      <c r="E981" s="110"/>
      <c r="F981" s="110"/>
      <c r="G981" s="77"/>
      <c r="H981" s="77"/>
      <c r="I981" s="77"/>
      <c r="J981" s="77"/>
      <c r="K981" s="77"/>
      <c r="L981" s="77"/>
      <c r="M981" s="77"/>
      <c r="N981" s="77"/>
      <c r="O981" s="77"/>
      <c r="P981" s="77"/>
      <c r="Q981" s="77"/>
      <c r="R981" s="77"/>
      <c r="S981" s="77"/>
      <c r="T981" s="77"/>
      <c r="U981" s="77"/>
      <c r="V981" s="77"/>
      <c r="W981" s="77"/>
      <c r="X981" s="77"/>
      <c r="Y981" s="77"/>
      <c r="Z981" s="77"/>
    </row>
    <row r="982" spans="1:26" ht="16.5" customHeight="1" x14ac:dyDescent="0.3">
      <c r="A982" s="77"/>
      <c r="B982" s="77"/>
      <c r="C982" s="78"/>
      <c r="D982" s="78"/>
      <c r="E982" s="110"/>
      <c r="F982" s="110"/>
      <c r="G982" s="77"/>
      <c r="H982" s="77"/>
      <c r="I982" s="77"/>
      <c r="J982" s="77"/>
      <c r="K982" s="77"/>
      <c r="L982" s="77"/>
      <c r="M982" s="77"/>
      <c r="N982" s="77"/>
      <c r="O982" s="77"/>
      <c r="P982" s="77"/>
      <c r="Q982" s="77"/>
      <c r="R982" s="77"/>
      <c r="S982" s="77"/>
      <c r="T982" s="77"/>
      <c r="U982" s="77"/>
      <c r="V982" s="77"/>
      <c r="W982" s="77"/>
      <c r="X982" s="77"/>
      <c r="Y982" s="77"/>
      <c r="Z982" s="77"/>
    </row>
    <row r="983" spans="1:26" ht="16.5" customHeight="1" x14ac:dyDescent="0.3">
      <c r="A983" s="77"/>
      <c r="B983" s="77"/>
      <c r="C983" s="78"/>
      <c r="D983" s="78"/>
      <c r="E983" s="110"/>
      <c r="F983" s="110"/>
      <c r="G983" s="77"/>
      <c r="H983" s="77"/>
      <c r="I983" s="77"/>
      <c r="J983" s="77"/>
      <c r="K983" s="77"/>
      <c r="L983" s="77"/>
      <c r="M983" s="77"/>
      <c r="N983" s="77"/>
      <c r="O983" s="77"/>
      <c r="P983" s="77"/>
      <c r="Q983" s="77"/>
      <c r="R983" s="77"/>
      <c r="S983" s="77"/>
      <c r="T983" s="77"/>
      <c r="U983" s="77"/>
      <c r="V983" s="77"/>
      <c r="W983" s="77"/>
      <c r="X983" s="77"/>
      <c r="Y983" s="77"/>
      <c r="Z983" s="77"/>
    </row>
    <row r="984" spans="1:26" ht="16.5" customHeight="1" x14ac:dyDescent="0.3">
      <c r="A984" s="77"/>
      <c r="B984" s="77"/>
      <c r="C984" s="78"/>
      <c r="D984" s="78"/>
      <c r="E984" s="110"/>
      <c r="F984" s="110"/>
      <c r="G984" s="77"/>
      <c r="H984" s="77"/>
      <c r="I984" s="77"/>
      <c r="J984" s="77"/>
      <c r="K984" s="77"/>
      <c r="L984" s="77"/>
      <c r="M984" s="77"/>
      <c r="N984" s="77"/>
      <c r="O984" s="77"/>
      <c r="P984" s="77"/>
      <c r="Q984" s="77"/>
      <c r="R984" s="77"/>
      <c r="S984" s="77"/>
      <c r="T984" s="77"/>
      <c r="U984" s="77"/>
      <c r="V984" s="77"/>
      <c r="W984" s="77"/>
      <c r="X984" s="77"/>
      <c r="Y984" s="77"/>
      <c r="Z984" s="77"/>
    </row>
    <row r="985" spans="1:26" ht="16.5" customHeight="1" x14ac:dyDescent="0.3">
      <c r="A985" s="77"/>
      <c r="B985" s="77"/>
      <c r="C985" s="78"/>
      <c r="D985" s="78"/>
      <c r="E985" s="110"/>
      <c r="F985" s="110"/>
      <c r="G985" s="77"/>
      <c r="H985" s="77"/>
      <c r="I985" s="77"/>
      <c r="J985" s="77"/>
      <c r="K985" s="77"/>
      <c r="L985" s="77"/>
      <c r="M985" s="77"/>
      <c r="N985" s="77"/>
      <c r="O985" s="77"/>
      <c r="P985" s="77"/>
      <c r="Q985" s="77"/>
      <c r="R985" s="77"/>
      <c r="S985" s="77"/>
      <c r="T985" s="77"/>
      <c r="U985" s="77"/>
      <c r="V985" s="77"/>
      <c r="W985" s="77"/>
      <c r="X985" s="77"/>
      <c r="Y985" s="77"/>
      <c r="Z985" s="77"/>
    </row>
    <row r="986" spans="1:26" ht="16.5" customHeight="1" x14ac:dyDescent="0.3">
      <c r="A986" s="77"/>
      <c r="B986" s="77"/>
      <c r="C986" s="78"/>
      <c r="D986" s="78"/>
      <c r="E986" s="110"/>
      <c r="F986" s="110"/>
      <c r="G986" s="77"/>
      <c r="H986" s="77"/>
      <c r="I986" s="77"/>
      <c r="J986" s="77"/>
      <c r="K986" s="77"/>
      <c r="L986" s="77"/>
      <c r="M986" s="77"/>
      <c r="N986" s="77"/>
      <c r="O986" s="77"/>
      <c r="P986" s="77"/>
      <c r="Q986" s="77"/>
      <c r="R986" s="77"/>
      <c r="S986" s="77"/>
      <c r="T986" s="77"/>
      <c r="U986" s="77"/>
      <c r="V986" s="77"/>
      <c r="W986" s="77"/>
      <c r="X986" s="77"/>
      <c r="Y986" s="77"/>
      <c r="Z986" s="77"/>
    </row>
    <row r="987" spans="1:26" ht="16.5" customHeight="1" x14ac:dyDescent="0.3">
      <c r="A987" s="77"/>
      <c r="B987" s="77"/>
      <c r="C987" s="78"/>
      <c r="D987" s="78"/>
      <c r="E987" s="110"/>
      <c r="F987" s="110"/>
      <c r="G987" s="77"/>
      <c r="H987" s="77"/>
      <c r="I987" s="77"/>
      <c r="J987" s="77"/>
      <c r="K987" s="77"/>
      <c r="L987" s="77"/>
      <c r="M987" s="77"/>
      <c r="N987" s="77"/>
      <c r="O987" s="77"/>
      <c r="P987" s="77"/>
      <c r="Q987" s="77"/>
      <c r="R987" s="77"/>
      <c r="S987" s="77"/>
      <c r="T987" s="77"/>
      <c r="U987" s="77"/>
      <c r="V987" s="77"/>
      <c r="W987" s="77"/>
      <c r="X987" s="77"/>
      <c r="Y987" s="77"/>
      <c r="Z987" s="77"/>
    </row>
    <row r="988" spans="1:26" ht="16.5" customHeight="1" x14ac:dyDescent="0.3">
      <c r="A988" s="77"/>
      <c r="B988" s="77"/>
      <c r="C988" s="78"/>
      <c r="D988" s="78"/>
      <c r="E988" s="110"/>
      <c r="F988" s="110"/>
      <c r="G988" s="77"/>
      <c r="H988" s="77"/>
      <c r="I988" s="77"/>
      <c r="J988" s="77"/>
      <c r="K988" s="77"/>
      <c r="L988" s="77"/>
      <c r="M988" s="77"/>
      <c r="N988" s="77"/>
      <c r="O988" s="77"/>
      <c r="P988" s="77"/>
      <c r="Q988" s="77"/>
      <c r="R988" s="77"/>
      <c r="S988" s="77"/>
      <c r="T988" s="77"/>
      <c r="U988" s="77"/>
      <c r="V988" s="77"/>
      <c r="W988" s="77"/>
      <c r="X988" s="77"/>
      <c r="Y988" s="77"/>
      <c r="Z988" s="77"/>
    </row>
    <row r="989" spans="1:26" ht="16.5" customHeight="1" x14ac:dyDescent="0.3">
      <c r="A989" s="77"/>
      <c r="B989" s="77"/>
      <c r="C989" s="78"/>
      <c r="D989" s="78"/>
      <c r="E989" s="110"/>
      <c r="F989" s="110"/>
      <c r="G989" s="77"/>
      <c r="H989" s="77"/>
      <c r="I989" s="77"/>
      <c r="J989" s="77"/>
      <c r="K989" s="77"/>
      <c r="L989" s="77"/>
      <c r="M989" s="77"/>
      <c r="N989" s="77"/>
      <c r="O989" s="77"/>
      <c r="P989" s="77"/>
      <c r="Q989" s="77"/>
      <c r="R989" s="77"/>
      <c r="S989" s="77"/>
      <c r="T989" s="77"/>
      <c r="U989" s="77"/>
      <c r="V989" s="77"/>
      <c r="W989" s="77"/>
      <c r="X989" s="77"/>
      <c r="Y989" s="77"/>
      <c r="Z989" s="77"/>
    </row>
    <row r="990" spans="1:26" ht="16.5" customHeight="1" x14ac:dyDescent="0.3">
      <c r="A990" s="77"/>
      <c r="B990" s="77"/>
      <c r="C990" s="78"/>
      <c r="D990" s="78"/>
      <c r="E990" s="110"/>
      <c r="F990" s="110"/>
      <c r="G990" s="77"/>
      <c r="H990" s="77"/>
      <c r="I990" s="77"/>
      <c r="J990" s="77"/>
      <c r="K990" s="77"/>
      <c r="L990" s="77"/>
      <c r="M990" s="77"/>
      <c r="N990" s="77"/>
      <c r="O990" s="77"/>
      <c r="P990" s="77"/>
      <c r="Q990" s="77"/>
      <c r="R990" s="77"/>
      <c r="S990" s="77"/>
      <c r="T990" s="77"/>
      <c r="U990" s="77"/>
      <c r="V990" s="77"/>
      <c r="W990" s="77"/>
      <c r="X990" s="77"/>
      <c r="Y990" s="77"/>
      <c r="Z990" s="77"/>
    </row>
    <row r="991" spans="1:26" ht="16.5" customHeight="1" x14ac:dyDescent="0.3">
      <c r="A991" s="77"/>
      <c r="B991" s="77"/>
      <c r="C991" s="78"/>
      <c r="D991" s="78"/>
      <c r="E991" s="110"/>
      <c r="F991" s="110"/>
      <c r="G991" s="77"/>
      <c r="H991" s="77"/>
      <c r="I991" s="77"/>
      <c r="J991" s="77"/>
      <c r="K991" s="77"/>
      <c r="L991" s="77"/>
      <c r="M991" s="77"/>
      <c r="N991" s="77"/>
      <c r="O991" s="77"/>
      <c r="P991" s="77"/>
      <c r="Q991" s="77"/>
      <c r="R991" s="77"/>
      <c r="S991" s="77"/>
      <c r="T991" s="77"/>
      <c r="U991" s="77"/>
      <c r="V991" s="77"/>
      <c r="W991" s="77"/>
      <c r="X991" s="77"/>
      <c r="Y991" s="77"/>
      <c r="Z991" s="77"/>
    </row>
    <row r="992" spans="1:26" ht="16.5" customHeight="1" x14ac:dyDescent="0.3">
      <c r="A992" s="77"/>
      <c r="B992" s="77"/>
      <c r="C992" s="78"/>
      <c r="D992" s="78"/>
      <c r="E992" s="110"/>
      <c r="F992" s="110"/>
      <c r="G992" s="77"/>
      <c r="H992" s="77"/>
      <c r="I992" s="77"/>
      <c r="J992" s="77"/>
      <c r="K992" s="77"/>
      <c r="L992" s="77"/>
      <c r="M992" s="77"/>
      <c r="N992" s="77"/>
      <c r="O992" s="77"/>
      <c r="P992" s="77"/>
      <c r="Q992" s="77"/>
      <c r="R992" s="77"/>
      <c r="S992" s="77"/>
      <c r="T992" s="77"/>
      <c r="U992" s="77"/>
      <c r="V992" s="77"/>
      <c r="W992" s="77"/>
      <c r="X992" s="77"/>
      <c r="Y992" s="77"/>
      <c r="Z992" s="77"/>
    </row>
    <row r="993" spans="1:26" ht="16.5" customHeight="1" x14ac:dyDescent="0.3">
      <c r="A993" s="77"/>
      <c r="B993" s="77"/>
      <c r="C993" s="78"/>
      <c r="D993" s="78"/>
      <c r="E993" s="110"/>
      <c r="F993" s="110"/>
      <c r="G993" s="77"/>
      <c r="H993" s="77"/>
      <c r="I993" s="77"/>
      <c r="J993" s="77"/>
      <c r="K993" s="77"/>
      <c r="L993" s="77"/>
      <c r="M993" s="77"/>
      <c r="N993" s="77"/>
      <c r="O993" s="77"/>
      <c r="P993" s="77"/>
      <c r="Q993" s="77"/>
      <c r="R993" s="77"/>
      <c r="S993" s="77"/>
      <c r="T993" s="77"/>
      <c r="U993" s="77"/>
      <c r="V993" s="77"/>
      <c r="W993" s="77"/>
      <c r="X993" s="77"/>
      <c r="Y993" s="77"/>
      <c r="Z993" s="77"/>
    </row>
    <row r="994" spans="1:26" ht="16.5" customHeight="1" x14ac:dyDescent="0.3">
      <c r="A994" s="77"/>
      <c r="B994" s="77"/>
      <c r="C994" s="78"/>
      <c r="D994" s="78"/>
      <c r="E994" s="110"/>
      <c r="F994" s="110"/>
      <c r="G994" s="77"/>
      <c r="H994" s="77"/>
      <c r="I994" s="77"/>
      <c r="J994" s="77"/>
      <c r="K994" s="77"/>
      <c r="L994" s="77"/>
      <c r="M994" s="77"/>
      <c r="N994" s="77"/>
      <c r="O994" s="77"/>
      <c r="P994" s="77"/>
      <c r="Q994" s="77"/>
      <c r="R994" s="77"/>
      <c r="S994" s="77"/>
      <c r="T994" s="77"/>
      <c r="U994" s="77"/>
      <c r="V994" s="77"/>
      <c r="W994" s="77"/>
      <c r="X994" s="77"/>
      <c r="Y994" s="77"/>
      <c r="Z994" s="77"/>
    </row>
    <row r="995" spans="1:26" ht="16.5" customHeight="1" x14ac:dyDescent="0.3">
      <c r="A995" s="77"/>
      <c r="B995" s="77"/>
      <c r="C995" s="78"/>
      <c r="D995" s="78"/>
      <c r="E995" s="110"/>
      <c r="F995" s="110"/>
      <c r="G995" s="77"/>
      <c r="H995" s="77"/>
      <c r="I995" s="77"/>
      <c r="J995" s="77"/>
      <c r="K995" s="77"/>
      <c r="L995" s="77"/>
      <c r="M995" s="77"/>
      <c r="N995" s="77"/>
      <c r="O995" s="77"/>
      <c r="P995" s="77"/>
      <c r="Q995" s="77"/>
      <c r="R995" s="77"/>
      <c r="S995" s="77"/>
      <c r="T995" s="77"/>
      <c r="U995" s="77"/>
      <c r="V995" s="77"/>
      <c r="W995" s="77"/>
      <c r="X995" s="77"/>
      <c r="Y995" s="77"/>
      <c r="Z995" s="77"/>
    </row>
    <row r="996" spans="1:26" ht="16.5" customHeight="1" x14ac:dyDescent="0.3">
      <c r="A996" s="77"/>
      <c r="B996" s="77"/>
      <c r="C996" s="78"/>
      <c r="D996" s="78"/>
      <c r="E996" s="110"/>
      <c r="F996" s="110"/>
      <c r="G996" s="77"/>
      <c r="H996" s="77"/>
      <c r="I996" s="77"/>
      <c r="J996" s="77"/>
      <c r="K996" s="77"/>
      <c r="L996" s="77"/>
      <c r="M996" s="77"/>
      <c r="N996" s="77"/>
      <c r="O996" s="77"/>
      <c r="P996" s="77"/>
      <c r="Q996" s="77"/>
      <c r="R996" s="77"/>
      <c r="S996" s="77"/>
      <c r="T996" s="77"/>
      <c r="U996" s="77"/>
      <c r="V996" s="77"/>
      <c r="W996" s="77"/>
      <c r="X996" s="77"/>
      <c r="Y996" s="77"/>
      <c r="Z996" s="77"/>
    </row>
    <row r="997" spans="1:26" ht="16.5" customHeight="1" x14ac:dyDescent="0.3">
      <c r="A997" s="77"/>
      <c r="B997" s="77"/>
      <c r="C997" s="78"/>
      <c r="D997" s="78"/>
      <c r="E997" s="110"/>
      <c r="F997" s="110"/>
      <c r="G997" s="77"/>
      <c r="H997" s="77"/>
      <c r="I997" s="77"/>
      <c r="J997" s="77"/>
      <c r="K997" s="77"/>
      <c r="L997" s="77"/>
      <c r="M997" s="77"/>
      <c r="N997" s="77"/>
      <c r="O997" s="77"/>
      <c r="P997" s="77"/>
      <c r="Q997" s="77"/>
      <c r="R997" s="77"/>
      <c r="S997" s="77"/>
      <c r="T997" s="77"/>
      <c r="U997" s="77"/>
      <c r="V997" s="77"/>
      <c r="W997" s="77"/>
      <c r="X997" s="77"/>
      <c r="Y997" s="77"/>
      <c r="Z997" s="77"/>
    </row>
    <row r="998" spans="1:26" ht="16.5" customHeight="1" x14ac:dyDescent="0.3">
      <c r="A998" s="77"/>
      <c r="B998" s="77"/>
      <c r="C998" s="78"/>
      <c r="D998" s="78"/>
      <c r="E998" s="110"/>
      <c r="F998" s="110"/>
      <c r="G998" s="77"/>
      <c r="H998" s="77"/>
      <c r="I998" s="77"/>
      <c r="J998" s="77"/>
      <c r="K998" s="77"/>
      <c r="L998" s="77"/>
      <c r="M998" s="77"/>
      <c r="N998" s="77"/>
      <c r="O998" s="77"/>
      <c r="P998" s="77"/>
      <c r="Q998" s="77"/>
      <c r="R998" s="77"/>
      <c r="S998" s="77"/>
      <c r="T998" s="77"/>
      <c r="U998" s="77"/>
      <c r="V998" s="77"/>
      <c r="W998" s="77"/>
      <c r="X998" s="77"/>
      <c r="Y998" s="77"/>
      <c r="Z998" s="77"/>
    </row>
    <row r="999" spans="1:26" ht="16.5" customHeight="1" x14ac:dyDescent="0.3">
      <c r="A999" s="77"/>
      <c r="B999" s="77"/>
      <c r="C999" s="78"/>
      <c r="D999" s="78"/>
      <c r="E999" s="110"/>
      <c r="F999" s="110"/>
      <c r="G999" s="77"/>
      <c r="H999" s="77"/>
      <c r="I999" s="77"/>
      <c r="J999" s="77"/>
      <c r="K999" s="77"/>
      <c r="L999" s="77"/>
      <c r="M999" s="77"/>
      <c r="N999" s="77"/>
      <c r="O999" s="77"/>
      <c r="P999" s="77"/>
      <c r="Q999" s="77"/>
      <c r="R999" s="77"/>
      <c r="S999" s="77"/>
      <c r="T999" s="77"/>
      <c r="U999" s="77"/>
      <c r="V999" s="77"/>
      <c r="W999" s="77"/>
      <c r="X999" s="77"/>
      <c r="Y999" s="77"/>
      <c r="Z999" s="77"/>
    </row>
    <row r="1000" spans="1:26" ht="16.5" customHeight="1" x14ac:dyDescent="0.3">
      <c r="A1000" s="77"/>
      <c r="B1000" s="77"/>
      <c r="C1000" s="78"/>
      <c r="D1000" s="78"/>
      <c r="E1000" s="110"/>
      <c r="F1000" s="110"/>
      <c r="G1000" s="77"/>
      <c r="H1000" s="77"/>
      <c r="I1000" s="77"/>
      <c r="J1000" s="77"/>
      <c r="K1000" s="77"/>
      <c r="L1000" s="77"/>
      <c r="M1000" s="77"/>
      <c r="N1000" s="77"/>
      <c r="O1000" s="77"/>
      <c r="P1000" s="77"/>
      <c r="Q1000" s="77"/>
      <c r="R1000" s="77"/>
      <c r="S1000" s="77"/>
      <c r="T1000" s="77"/>
      <c r="U1000" s="77"/>
      <c r="V1000" s="77"/>
      <c r="W1000" s="77"/>
      <c r="X1000" s="77"/>
      <c r="Y1000" s="77"/>
      <c r="Z1000" s="77"/>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124"/>
      <c r="B1" s="125"/>
      <c r="C1" s="126"/>
      <c r="D1" s="126"/>
      <c r="E1" s="127"/>
      <c r="F1" s="127"/>
      <c r="G1" s="127"/>
      <c r="H1" s="127"/>
      <c r="I1" s="127"/>
      <c r="J1" s="127"/>
      <c r="K1" s="127"/>
      <c r="L1" s="127"/>
      <c r="M1" s="127"/>
      <c r="N1" s="127"/>
      <c r="O1" s="127"/>
      <c r="P1" s="127"/>
      <c r="Q1" s="127"/>
      <c r="R1" s="127"/>
      <c r="S1" s="127"/>
      <c r="T1" s="127"/>
      <c r="U1" s="127"/>
      <c r="V1" s="127"/>
      <c r="W1" s="127"/>
      <c r="X1" s="127"/>
      <c r="Y1" s="127"/>
      <c r="Z1" s="127"/>
    </row>
    <row r="2" spans="1:26" ht="24" customHeight="1" x14ac:dyDescent="0.35">
      <c r="A2" s="128"/>
      <c r="B2" s="959" t="s">
        <v>521</v>
      </c>
      <c r="C2" s="586"/>
      <c r="D2" s="127"/>
      <c r="E2" s="127"/>
      <c r="F2" s="127"/>
      <c r="G2" s="127"/>
      <c r="H2" s="127"/>
      <c r="I2" s="127"/>
      <c r="J2" s="127"/>
      <c r="K2" s="127"/>
      <c r="L2" s="127"/>
      <c r="M2" s="127"/>
      <c r="N2" s="127"/>
      <c r="O2" s="127"/>
      <c r="P2" s="127"/>
      <c r="Q2" s="127"/>
      <c r="R2" s="127"/>
      <c r="S2" s="127"/>
      <c r="T2" s="127"/>
      <c r="U2" s="127"/>
      <c r="V2" s="127"/>
      <c r="W2" s="127"/>
      <c r="X2" s="127"/>
      <c r="Y2" s="127"/>
      <c r="Z2" s="127"/>
    </row>
    <row r="3" spans="1:26" ht="24" customHeight="1" x14ac:dyDescent="0.35">
      <c r="A3" s="124"/>
      <c r="B3" s="126"/>
      <c r="C3" s="126"/>
      <c r="D3" s="126"/>
      <c r="E3" s="127"/>
      <c r="F3" s="127"/>
      <c r="G3" s="127"/>
      <c r="H3" s="127"/>
      <c r="I3" s="127"/>
      <c r="J3" s="127"/>
      <c r="K3" s="127"/>
      <c r="L3" s="127"/>
      <c r="M3" s="127"/>
      <c r="N3" s="127"/>
      <c r="O3" s="127"/>
      <c r="P3" s="127"/>
      <c r="Q3" s="127"/>
      <c r="R3" s="127"/>
      <c r="S3" s="127"/>
      <c r="T3" s="127"/>
      <c r="U3" s="127"/>
      <c r="V3" s="127"/>
      <c r="W3" s="127"/>
      <c r="X3" s="127"/>
      <c r="Y3" s="127"/>
      <c r="Z3" s="127"/>
    </row>
    <row r="4" spans="1:26" ht="24" customHeight="1" x14ac:dyDescent="0.35">
      <c r="A4" s="124"/>
      <c r="B4" s="129" t="s">
        <v>522</v>
      </c>
      <c r="C4" s="130" t="s">
        <v>523</v>
      </c>
      <c r="D4" s="131"/>
      <c r="E4" s="127"/>
      <c r="F4" s="127"/>
      <c r="G4" s="127"/>
      <c r="H4" s="127"/>
      <c r="I4" s="127"/>
      <c r="J4" s="127"/>
      <c r="K4" s="127"/>
      <c r="L4" s="127"/>
      <c r="M4" s="127"/>
      <c r="N4" s="127"/>
      <c r="O4" s="127"/>
      <c r="P4" s="127"/>
      <c r="Q4" s="127"/>
      <c r="R4" s="127"/>
      <c r="S4" s="127"/>
      <c r="T4" s="127"/>
      <c r="U4" s="127"/>
      <c r="V4" s="127"/>
      <c r="W4" s="127"/>
      <c r="X4" s="127"/>
      <c r="Y4" s="127"/>
      <c r="Z4" s="127"/>
    </row>
    <row r="5" spans="1:26" ht="24" customHeight="1" x14ac:dyDescent="0.35">
      <c r="A5" s="124"/>
      <c r="B5" s="132" t="s">
        <v>524</v>
      </c>
      <c r="C5" s="133" t="s">
        <v>525</v>
      </c>
      <c r="D5" s="131"/>
      <c r="E5" s="127"/>
      <c r="F5" s="127"/>
      <c r="G5" s="127"/>
      <c r="H5" s="127"/>
      <c r="I5" s="127"/>
      <c r="J5" s="127"/>
      <c r="K5" s="127"/>
      <c r="L5" s="127"/>
      <c r="M5" s="127"/>
      <c r="N5" s="127"/>
      <c r="O5" s="127"/>
      <c r="P5" s="127"/>
      <c r="Q5" s="127"/>
      <c r="R5" s="127"/>
      <c r="S5" s="127"/>
      <c r="T5" s="127"/>
      <c r="U5" s="127"/>
      <c r="V5" s="127"/>
      <c r="W5" s="127"/>
      <c r="X5" s="127"/>
      <c r="Y5" s="127"/>
      <c r="Z5" s="127"/>
    </row>
    <row r="6" spans="1:26" ht="24" customHeight="1" x14ac:dyDescent="0.35">
      <c r="A6" s="124"/>
      <c r="B6" s="132" t="s">
        <v>526</v>
      </c>
      <c r="C6" s="133" t="s">
        <v>527</v>
      </c>
      <c r="D6" s="131"/>
      <c r="E6" s="127"/>
      <c r="F6" s="127"/>
      <c r="G6" s="127"/>
      <c r="H6" s="127"/>
      <c r="I6" s="127"/>
      <c r="J6" s="127"/>
      <c r="K6" s="127"/>
      <c r="L6" s="127"/>
      <c r="M6" s="127"/>
      <c r="N6" s="127"/>
      <c r="O6" s="127"/>
      <c r="P6" s="127"/>
      <c r="Q6" s="127"/>
      <c r="R6" s="127"/>
      <c r="S6" s="127"/>
      <c r="T6" s="127"/>
      <c r="U6" s="127"/>
      <c r="V6" s="127"/>
      <c r="W6" s="127"/>
      <c r="X6" s="127"/>
      <c r="Y6" s="127"/>
      <c r="Z6" s="127"/>
    </row>
    <row r="7" spans="1:26" ht="24" customHeight="1" x14ac:dyDescent="0.35">
      <c r="A7" s="124"/>
      <c r="B7" s="132" t="s">
        <v>528</v>
      </c>
      <c r="C7" s="133" t="s">
        <v>529</v>
      </c>
      <c r="D7" s="131"/>
      <c r="E7" s="127"/>
      <c r="F7" s="127"/>
      <c r="G7" s="127"/>
      <c r="H7" s="127"/>
      <c r="I7" s="127"/>
      <c r="J7" s="127"/>
      <c r="K7" s="127"/>
      <c r="L7" s="127"/>
      <c r="M7" s="127"/>
      <c r="N7" s="127"/>
      <c r="O7" s="127"/>
      <c r="P7" s="127"/>
      <c r="Q7" s="127"/>
      <c r="R7" s="127"/>
      <c r="S7" s="127"/>
      <c r="T7" s="127"/>
      <c r="U7" s="127"/>
      <c r="V7" s="127"/>
      <c r="W7" s="127"/>
      <c r="X7" s="127"/>
      <c r="Y7" s="127"/>
      <c r="Z7" s="127"/>
    </row>
    <row r="8" spans="1:26" ht="24" customHeight="1" x14ac:dyDescent="0.35">
      <c r="A8" s="124"/>
      <c r="B8" s="132" t="s">
        <v>530</v>
      </c>
      <c r="C8" s="134" t="s">
        <v>531</v>
      </c>
      <c r="D8" s="131"/>
      <c r="E8" s="127"/>
      <c r="F8" s="127"/>
      <c r="G8" s="127"/>
      <c r="H8" s="127"/>
      <c r="I8" s="127"/>
      <c r="J8" s="127"/>
      <c r="K8" s="127"/>
      <c r="L8" s="127"/>
      <c r="M8" s="127"/>
      <c r="N8" s="127"/>
      <c r="O8" s="127"/>
      <c r="P8" s="127"/>
      <c r="Q8" s="127"/>
      <c r="R8" s="127"/>
      <c r="S8" s="127"/>
      <c r="T8" s="127"/>
      <c r="U8" s="127"/>
      <c r="V8" s="127"/>
      <c r="W8" s="127"/>
      <c r="X8" s="127"/>
      <c r="Y8" s="127"/>
      <c r="Z8" s="127"/>
    </row>
    <row r="9" spans="1:26" ht="24" customHeight="1" x14ac:dyDescent="0.35">
      <c r="A9" s="124"/>
      <c r="B9" s="132" t="s">
        <v>532</v>
      </c>
      <c r="C9" s="134" t="s">
        <v>533</v>
      </c>
      <c r="D9" s="131"/>
      <c r="E9" s="127"/>
      <c r="F9" s="127"/>
      <c r="G9" s="127"/>
      <c r="H9" s="127"/>
      <c r="I9" s="127"/>
      <c r="J9" s="127"/>
      <c r="K9" s="127"/>
      <c r="L9" s="127"/>
      <c r="M9" s="127"/>
      <c r="N9" s="127"/>
      <c r="O9" s="127"/>
      <c r="P9" s="127"/>
      <c r="Q9" s="127"/>
      <c r="R9" s="127"/>
      <c r="S9" s="127"/>
      <c r="T9" s="127"/>
      <c r="U9" s="127"/>
      <c r="V9" s="127"/>
      <c r="W9" s="127"/>
      <c r="X9" s="127"/>
      <c r="Y9" s="127"/>
      <c r="Z9" s="127"/>
    </row>
    <row r="10" spans="1:26" ht="24" customHeight="1" x14ac:dyDescent="0.35">
      <c r="A10" s="124"/>
      <c r="B10" s="132" t="s">
        <v>534</v>
      </c>
      <c r="C10" s="134" t="s">
        <v>535</v>
      </c>
      <c r="D10" s="131"/>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24" customHeight="1" x14ac:dyDescent="0.35">
      <c r="A11" s="124"/>
      <c r="B11" s="135" t="s">
        <v>536</v>
      </c>
      <c r="C11" s="133" t="s">
        <v>537</v>
      </c>
      <c r="D11" s="131"/>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24" customHeight="1" x14ac:dyDescent="0.35">
      <c r="A12" s="124"/>
      <c r="B12" s="135" t="s">
        <v>538</v>
      </c>
      <c r="C12" s="133" t="s">
        <v>539</v>
      </c>
      <c r="D12" s="131"/>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24" customHeight="1" x14ac:dyDescent="0.35">
      <c r="A13" s="124"/>
      <c r="B13" s="135" t="s">
        <v>540</v>
      </c>
      <c r="C13" s="133" t="s">
        <v>541</v>
      </c>
      <c r="D13" s="131"/>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24" customHeight="1" x14ac:dyDescent="0.35">
      <c r="A14" s="124"/>
      <c r="B14" s="136"/>
      <c r="C14" s="133"/>
      <c r="D14" s="131"/>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24" customHeight="1" x14ac:dyDescent="0.35">
      <c r="A15" s="124"/>
      <c r="B15" s="135" t="s">
        <v>542</v>
      </c>
      <c r="C15" s="133" t="s">
        <v>543</v>
      </c>
      <c r="D15" s="131"/>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24" customHeight="1" x14ac:dyDescent="0.35">
      <c r="A16" s="124"/>
      <c r="B16" s="135" t="s">
        <v>544</v>
      </c>
      <c r="C16" s="133" t="s">
        <v>545</v>
      </c>
      <c r="D16" s="131"/>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24" customHeight="1" x14ac:dyDescent="0.35">
      <c r="A17" s="124"/>
      <c r="B17" s="135" t="s">
        <v>546</v>
      </c>
      <c r="C17" s="133" t="s">
        <v>547</v>
      </c>
      <c r="D17" s="131"/>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24" customHeight="1" x14ac:dyDescent="0.35">
      <c r="A18" s="124"/>
      <c r="B18" s="135" t="s">
        <v>548</v>
      </c>
      <c r="C18" s="133" t="s">
        <v>549</v>
      </c>
      <c r="D18" s="131"/>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24" customHeight="1" x14ac:dyDescent="0.35">
      <c r="A19" s="124"/>
      <c r="B19" s="135" t="s">
        <v>550</v>
      </c>
      <c r="C19" s="133" t="s">
        <v>551</v>
      </c>
      <c r="D19" s="131"/>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24" customHeight="1" x14ac:dyDescent="0.35">
      <c r="A20" s="124"/>
      <c r="B20" s="135" t="s">
        <v>552</v>
      </c>
      <c r="C20" s="133" t="s">
        <v>553</v>
      </c>
      <c r="D20" s="131"/>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24" customHeight="1" x14ac:dyDescent="0.35">
      <c r="A21" s="124"/>
      <c r="B21" s="135" t="s">
        <v>554</v>
      </c>
      <c r="C21" s="133" t="s">
        <v>555</v>
      </c>
      <c r="D21" s="131"/>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24" customHeight="1" x14ac:dyDescent="0.35">
      <c r="A22" s="124"/>
      <c r="B22" s="135" t="s">
        <v>556</v>
      </c>
      <c r="C22" s="133" t="s">
        <v>557</v>
      </c>
      <c r="D22" s="131"/>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24" customHeight="1" x14ac:dyDescent="0.35">
      <c r="A23" s="124"/>
      <c r="B23" s="135" t="s">
        <v>558</v>
      </c>
      <c r="C23" s="133" t="s">
        <v>559</v>
      </c>
      <c r="D23" s="131"/>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24" customHeight="1" x14ac:dyDescent="0.35">
      <c r="A24" s="124"/>
      <c r="B24" s="135" t="s">
        <v>560</v>
      </c>
      <c r="C24" s="133" t="s">
        <v>561</v>
      </c>
      <c r="D24" s="131"/>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24" customHeight="1" x14ac:dyDescent="0.35">
      <c r="A25" s="124"/>
      <c r="B25" s="135" t="s">
        <v>562</v>
      </c>
      <c r="C25" s="133" t="s">
        <v>563</v>
      </c>
      <c r="D25" s="131"/>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24" customHeight="1" x14ac:dyDescent="0.35">
      <c r="A26" s="124"/>
      <c r="B26" s="135" t="s">
        <v>564</v>
      </c>
      <c r="C26" s="133" t="s">
        <v>565</v>
      </c>
      <c r="D26" s="131"/>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24" customHeight="1" x14ac:dyDescent="0.35">
      <c r="A27" s="124"/>
      <c r="B27" s="135" t="s">
        <v>566</v>
      </c>
      <c r="C27" s="133" t="s">
        <v>567</v>
      </c>
      <c r="D27" s="131"/>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24" customHeight="1" x14ac:dyDescent="0.35">
      <c r="A28" s="124"/>
      <c r="B28" s="135" t="s">
        <v>568</v>
      </c>
      <c r="C28" s="133" t="s">
        <v>569</v>
      </c>
      <c r="D28" s="131"/>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24" customHeight="1" x14ac:dyDescent="0.35">
      <c r="A29" s="124"/>
      <c r="B29" s="135" t="s">
        <v>570</v>
      </c>
      <c r="C29" s="133" t="s">
        <v>571</v>
      </c>
      <c r="D29" s="131"/>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24" customHeight="1" x14ac:dyDescent="0.35">
      <c r="A30" s="124"/>
      <c r="B30" s="137" t="s">
        <v>572</v>
      </c>
      <c r="C30" s="138" t="s">
        <v>573</v>
      </c>
      <c r="D30" s="131"/>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24" customHeight="1" x14ac:dyDescent="0.35">
      <c r="A31" s="124"/>
      <c r="B31" s="139"/>
      <c r="C31" s="131"/>
      <c r="D31" s="131"/>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24" customHeight="1" x14ac:dyDescent="0.35">
      <c r="A32" s="128"/>
      <c r="B32" s="140"/>
      <c r="C32" s="141"/>
      <c r="D32" s="141"/>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24" customHeight="1" x14ac:dyDescent="0.35">
      <c r="A33" s="128"/>
      <c r="B33" s="140"/>
      <c r="C33" s="141"/>
      <c r="D33" s="141"/>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24" customHeight="1" x14ac:dyDescent="0.35">
      <c r="A34" s="128"/>
      <c r="B34" s="140"/>
      <c r="C34" s="141"/>
      <c r="D34" s="141"/>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24" customHeight="1" x14ac:dyDescent="0.35">
      <c r="A35" s="128"/>
      <c r="B35" s="140"/>
      <c r="C35" s="141"/>
      <c r="D35" s="141"/>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24" customHeight="1" x14ac:dyDescent="0.35">
      <c r="A36" s="128"/>
      <c r="B36" s="140"/>
      <c r="C36" s="141"/>
      <c r="D36" s="141"/>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24" customHeight="1" x14ac:dyDescent="0.35">
      <c r="A37" s="128"/>
      <c r="B37" s="140"/>
      <c r="C37" s="141"/>
      <c r="D37" s="141"/>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24" customHeight="1" x14ac:dyDescent="0.35">
      <c r="A38" s="128"/>
      <c r="B38" s="140"/>
      <c r="C38" s="141"/>
      <c r="D38" s="141"/>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24" customHeight="1" x14ac:dyDescent="0.35">
      <c r="A39" s="128"/>
      <c r="B39" s="140"/>
      <c r="C39" s="141"/>
      <c r="D39" s="141"/>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24" customHeight="1" x14ac:dyDescent="0.35">
      <c r="A40" s="128"/>
      <c r="B40" s="140"/>
      <c r="C40" s="141"/>
      <c r="D40" s="141"/>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24" customHeight="1" x14ac:dyDescent="0.35">
      <c r="A41" s="128"/>
      <c r="B41" s="140"/>
      <c r="C41" s="141"/>
      <c r="D41" s="141"/>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24" customHeight="1" x14ac:dyDescent="0.35">
      <c r="A42" s="128"/>
      <c r="B42" s="140"/>
      <c r="C42" s="141"/>
      <c r="D42" s="141"/>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24" customHeight="1" x14ac:dyDescent="0.35">
      <c r="A43" s="128"/>
      <c r="B43" s="140"/>
      <c r="C43" s="141"/>
      <c r="D43" s="141"/>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24" customHeight="1" x14ac:dyDescent="0.35">
      <c r="A44" s="128"/>
      <c r="B44" s="140"/>
      <c r="C44" s="141"/>
      <c r="D44" s="141"/>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24" customHeight="1" x14ac:dyDescent="0.35">
      <c r="A45" s="128"/>
      <c r="B45" s="140"/>
      <c r="C45" s="141"/>
      <c r="D45" s="141"/>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24" customHeight="1" x14ac:dyDescent="0.35">
      <c r="A46" s="128"/>
      <c r="B46" s="140"/>
      <c r="C46" s="141"/>
      <c r="D46" s="141"/>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24" customHeight="1" x14ac:dyDescent="0.35">
      <c r="A47" s="128"/>
      <c r="B47" s="140"/>
      <c r="C47" s="141"/>
      <c r="D47" s="141"/>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24" customHeight="1" x14ac:dyDescent="0.35">
      <c r="A48" s="128"/>
      <c r="B48" s="140"/>
      <c r="C48" s="141"/>
      <c r="D48" s="141"/>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24" customHeight="1" x14ac:dyDescent="0.35">
      <c r="A49" s="128"/>
      <c r="B49" s="140"/>
      <c r="C49" s="141"/>
      <c r="D49" s="141"/>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24" customHeight="1" x14ac:dyDescent="0.35">
      <c r="A50" s="128"/>
      <c r="B50" s="140"/>
      <c r="C50" s="141"/>
      <c r="D50" s="141"/>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24" customHeight="1" x14ac:dyDescent="0.35">
      <c r="A51" s="128"/>
      <c r="B51" s="140"/>
      <c r="C51" s="141"/>
      <c r="D51" s="141"/>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24" customHeight="1" x14ac:dyDescent="0.35">
      <c r="A52" s="128"/>
      <c r="B52" s="140"/>
      <c r="C52" s="141"/>
      <c r="D52" s="141"/>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24" customHeight="1" x14ac:dyDescent="0.35">
      <c r="A53" s="128"/>
      <c r="B53" s="140"/>
      <c r="C53" s="141"/>
      <c r="D53" s="141"/>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24" customHeight="1" x14ac:dyDescent="0.35">
      <c r="A54" s="128"/>
      <c r="B54" s="140"/>
      <c r="C54" s="141"/>
      <c r="D54" s="141"/>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24" customHeight="1" x14ac:dyDescent="0.35">
      <c r="A55" s="128"/>
      <c r="B55" s="140"/>
      <c r="C55" s="141"/>
      <c r="D55" s="141"/>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24" customHeight="1" x14ac:dyDescent="0.35">
      <c r="A56" s="128"/>
      <c r="B56" s="140"/>
      <c r="C56" s="141"/>
      <c r="D56" s="141"/>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24" customHeight="1" x14ac:dyDescent="0.35">
      <c r="A57" s="128"/>
      <c r="B57" s="140"/>
      <c r="C57" s="141"/>
      <c r="D57" s="141"/>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24" customHeight="1" x14ac:dyDescent="0.35">
      <c r="A58" s="128"/>
      <c r="B58" s="140"/>
      <c r="C58" s="141"/>
      <c r="D58" s="141"/>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24" customHeight="1" x14ac:dyDescent="0.35">
      <c r="A59" s="128"/>
      <c r="B59" s="140"/>
      <c r="C59" s="141"/>
      <c r="D59" s="141"/>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24" customHeight="1" x14ac:dyDescent="0.35">
      <c r="A60" s="128"/>
      <c r="B60" s="140"/>
      <c r="C60" s="141"/>
      <c r="D60" s="141"/>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24" customHeight="1" x14ac:dyDescent="0.35">
      <c r="A61" s="128"/>
      <c r="B61" s="140"/>
      <c r="C61" s="141"/>
      <c r="D61" s="141"/>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24" customHeight="1" x14ac:dyDescent="0.35">
      <c r="A62" s="128"/>
      <c r="B62" s="140"/>
      <c r="C62" s="141"/>
      <c r="D62" s="141"/>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24" customHeight="1" x14ac:dyDescent="0.35">
      <c r="A63" s="128"/>
      <c r="B63" s="140"/>
      <c r="C63" s="141"/>
      <c r="D63" s="141"/>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24" customHeight="1" x14ac:dyDescent="0.35">
      <c r="A64" s="128"/>
      <c r="B64" s="140"/>
      <c r="C64" s="141"/>
      <c r="D64" s="141"/>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24" customHeight="1" x14ac:dyDescent="0.35">
      <c r="A65" s="128"/>
      <c r="B65" s="140"/>
      <c r="C65" s="141"/>
      <c r="D65" s="141"/>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24" customHeight="1" x14ac:dyDescent="0.35">
      <c r="A66" s="128"/>
      <c r="B66" s="140"/>
      <c r="C66" s="141"/>
      <c r="D66" s="141"/>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24" customHeight="1" x14ac:dyDescent="0.35">
      <c r="A67" s="128"/>
      <c r="B67" s="140"/>
      <c r="C67" s="141"/>
      <c r="D67" s="141"/>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24" customHeight="1" x14ac:dyDescent="0.35">
      <c r="A68" s="128"/>
      <c r="B68" s="140"/>
      <c r="C68" s="141"/>
      <c r="D68" s="141"/>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24" customHeight="1" x14ac:dyDescent="0.35">
      <c r="A69" s="128"/>
      <c r="B69" s="140"/>
      <c r="C69" s="141"/>
      <c r="D69" s="141"/>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24" customHeight="1" x14ac:dyDescent="0.35">
      <c r="A70" s="128"/>
      <c r="B70" s="140"/>
      <c r="C70" s="141"/>
      <c r="D70" s="141"/>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24" customHeight="1" x14ac:dyDescent="0.35">
      <c r="A71" s="128"/>
      <c r="B71" s="140"/>
      <c r="C71" s="141"/>
      <c r="D71" s="141"/>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24" customHeight="1" x14ac:dyDescent="0.35">
      <c r="A72" s="128"/>
      <c r="B72" s="140"/>
      <c r="C72" s="141"/>
      <c r="D72" s="141"/>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24" customHeight="1" x14ac:dyDescent="0.35">
      <c r="A73" s="128"/>
      <c r="B73" s="140"/>
      <c r="C73" s="141"/>
      <c r="D73" s="141"/>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24" customHeight="1" x14ac:dyDescent="0.35">
      <c r="A74" s="128"/>
      <c r="B74" s="140"/>
      <c r="C74" s="141"/>
      <c r="D74" s="141"/>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24" customHeight="1" x14ac:dyDescent="0.35">
      <c r="A75" s="128"/>
      <c r="B75" s="140"/>
      <c r="C75" s="141"/>
      <c r="D75" s="141"/>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24" customHeight="1" x14ac:dyDescent="0.35">
      <c r="A76" s="128"/>
      <c r="B76" s="140"/>
      <c r="C76" s="141"/>
      <c r="D76" s="141"/>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24" customHeight="1" x14ac:dyDescent="0.35">
      <c r="A77" s="128"/>
      <c r="B77" s="140"/>
      <c r="C77" s="141"/>
      <c r="D77" s="141"/>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24" customHeight="1" x14ac:dyDescent="0.35">
      <c r="A78" s="128"/>
      <c r="B78" s="140"/>
      <c r="C78" s="141"/>
      <c r="D78" s="141"/>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24" customHeight="1" x14ac:dyDescent="0.35">
      <c r="A79" s="128"/>
      <c r="B79" s="140"/>
      <c r="C79" s="141"/>
      <c r="D79" s="141"/>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24" customHeight="1" x14ac:dyDescent="0.35">
      <c r="A80" s="128"/>
      <c r="B80" s="140"/>
      <c r="C80" s="141"/>
      <c r="D80" s="141"/>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24" customHeight="1" x14ac:dyDescent="0.35">
      <c r="A81" s="128"/>
      <c r="B81" s="140"/>
      <c r="C81" s="141"/>
      <c r="D81" s="141"/>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24" customHeight="1" x14ac:dyDescent="0.35">
      <c r="A82" s="128"/>
      <c r="B82" s="140"/>
      <c r="C82" s="141"/>
      <c r="D82" s="141"/>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24" customHeight="1" x14ac:dyDescent="0.35">
      <c r="A83" s="128"/>
      <c r="B83" s="140"/>
      <c r="C83" s="141"/>
      <c r="D83" s="141"/>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24" customHeight="1" x14ac:dyDescent="0.35">
      <c r="A84" s="128"/>
      <c r="B84" s="140"/>
      <c r="C84" s="141"/>
      <c r="D84" s="141"/>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24" customHeight="1" x14ac:dyDescent="0.35">
      <c r="A85" s="128"/>
      <c r="B85" s="140"/>
      <c r="C85" s="141"/>
      <c r="D85" s="141"/>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24" customHeight="1" x14ac:dyDescent="0.35">
      <c r="A86" s="128"/>
      <c r="B86" s="140"/>
      <c r="C86" s="141"/>
      <c r="D86" s="141"/>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24" customHeight="1" x14ac:dyDescent="0.35">
      <c r="A87" s="128"/>
      <c r="B87" s="140"/>
      <c r="C87" s="141"/>
      <c r="D87" s="141"/>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24" customHeight="1" x14ac:dyDescent="0.35">
      <c r="A88" s="128"/>
      <c r="B88" s="140"/>
      <c r="C88" s="141"/>
      <c r="D88" s="141"/>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24" customHeight="1" x14ac:dyDescent="0.35">
      <c r="A89" s="128"/>
      <c r="B89" s="140"/>
      <c r="C89" s="141"/>
      <c r="D89" s="141"/>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24" customHeight="1" x14ac:dyDescent="0.35">
      <c r="A90" s="128"/>
      <c r="B90" s="140"/>
      <c r="C90" s="141"/>
      <c r="D90" s="141"/>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24" customHeight="1" x14ac:dyDescent="0.35">
      <c r="A91" s="128"/>
      <c r="B91" s="140"/>
      <c r="C91" s="141"/>
      <c r="D91" s="141"/>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24" customHeight="1" x14ac:dyDescent="0.35">
      <c r="A92" s="128"/>
      <c r="B92" s="140"/>
      <c r="C92" s="141"/>
      <c r="D92" s="141"/>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24" customHeight="1" x14ac:dyDescent="0.35">
      <c r="A93" s="128"/>
      <c r="B93" s="140"/>
      <c r="C93" s="141"/>
      <c r="D93" s="141"/>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24" customHeight="1" x14ac:dyDescent="0.35">
      <c r="A94" s="128"/>
      <c r="B94" s="140"/>
      <c r="C94" s="141"/>
      <c r="D94" s="141"/>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24" customHeight="1" x14ac:dyDescent="0.35">
      <c r="A95" s="128"/>
      <c r="B95" s="140"/>
      <c r="C95" s="141"/>
      <c r="D95" s="141"/>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24" customHeight="1" x14ac:dyDescent="0.35">
      <c r="A96" s="128"/>
      <c r="B96" s="140"/>
      <c r="C96" s="141"/>
      <c r="D96" s="141"/>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24" customHeight="1" x14ac:dyDescent="0.35">
      <c r="A97" s="128"/>
      <c r="B97" s="140"/>
      <c r="C97" s="141"/>
      <c r="D97" s="141"/>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24" customHeight="1" x14ac:dyDescent="0.35">
      <c r="A98" s="128"/>
      <c r="B98" s="140"/>
      <c r="C98" s="141"/>
      <c r="D98" s="141"/>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24" customHeight="1" x14ac:dyDescent="0.35">
      <c r="A99" s="128"/>
      <c r="B99" s="140"/>
      <c r="C99" s="141"/>
      <c r="D99" s="141"/>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24" customHeight="1" x14ac:dyDescent="0.35">
      <c r="A100" s="128"/>
      <c r="B100" s="140"/>
      <c r="C100" s="141"/>
      <c r="D100" s="141"/>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24" customHeight="1" x14ac:dyDescent="0.35">
      <c r="A101" s="128"/>
      <c r="B101" s="140"/>
      <c r="C101" s="141"/>
      <c r="D101" s="141"/>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24" customHeight="1" x14ac:dyDescent="0.35">
      <c r="A102" s="128"/>
      <c r="B102" s="140"/>
      <c r="C102" s="141"/>
      <c r="D102" s="141"/>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24" customHeight="1" x14ac:dyDescent="0.35">
      <c r="A103" s="128"/>
      <c r="B103" s="140"/>
      <c r="C103" s="141"/>
      <c r="D103" s="141"/>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24" customHeight="1" x14ac:dyDescent="0.35">
      <c r="A104" s="128"/>
      <c r="B104" s="140"/>
      <c r="C104" s="141"/>
      <c r="D104" s="141"/>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24" customHeight="1" x14ac:dyDescent="0.35">
      <c r="A105" s="128"/>
      <c r="B105" s="140"/>
      <c r="C105" s="141"/>
      <c r="D105" s="141"/>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24" customHeight="1" x14ac:dyDescent="0.35">
      <c r="A106" s="128"/>
      <c r="B106" s="140"/>
      <c r="C106" s="141"/>
      <c r="D106" s="141"/>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24" customHeight="1" x14ac:dyDescent="0.35">
      <c r="A107" s="128"/>
      <c r="B107" s="140"/>
      <c r="C107" s="141"/>
      <c r="D107" s="141"/>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24" customHeight="1" x14ac:dyDescent="0.35">
      <c r="A108" s="128"/>
      <c r="B108" s="140"/>
      <c r="C108" s="141"/>
      <c r="D108" s="141"/>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24" customHeight="1" x14ac:dyDescent="0.35">
      <c r="A109" s="128"/>
      <c r="B109" s="140"/>
      <c r="C109" s="141"/>
      <c r="D109" s="141"/>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24" customHeight="1" x14ac:dyDescent="0.35">
      <c r="A110" s="128"/>
      <c r="B110" s="140"/>
      <c r="C110" s="141"/>
      <c r="D110" s="141"/>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24" customHeight="1" x14ac:dyDescent="0.35">
      <c r="A111" s="128"/>
      <c r="B111" s="140"/>
      <c r="C111" s="141"/>
      <c r="D111" s="141"/>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24" customHeight="1" x14ac:dyDescent="0.35">
      <c r="A112" s="128"/>
      <c r="B112" s="140"/>
      <c r="C112" s="141"/>
      <c r="D112" s="141"/>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24" customHeight="1" x14ac:dyDescent="0.35">
      <c r="A113" s="128"/>
      <c r="B113" s="140"/>
      <c r="C113" s="141"/>
      <c r="D113" s="141"/>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24" customHeight="1" x14ac:dyDescent="0.35">
      <c r="A114" s="128"/>
      <c r="B114" s="140"/>
      <c r="C114" s="141"/>
      <c r="D114" s="141"/>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24" customHeight="1" x14ac:dyDescent="0.35">
      <c r="A115" s="128"/>
      <c r="B115" s="140"/>
      <c r="C115" s="141"/>
      <c r="D115" s="141"/>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24" customHeight="1" x14ac:dyDescent="0.35">
      <c r="A116" s="128"/>
      <c r="B116" s="140"/>
      <c r="C116" s="141"/>
      <c r="D116" s="141"/>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24" customHeight="1" x14ac:dyDescent="0.35">
      <c r="A117" s="128"/>
      <c r="B117" s="140"/>
      <c r="C117" s="141"/>
      <c r="D117" s="141"/>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24" customHeight="1" x14ac:dyDescent="0.35">
      <c r="A118" s="128"/>
      <c r="B118" s="140"/>
      <c r="C118" s="141"/>
      <c r="D118" s="141"/>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24" customHeight="1" x14ac:dyDescent="0.35">
      <c r="A119" s="128"/>
      <c r="B119" s="140"/>
      <c r="C119" s="141"/>
      <c r="D119" s="141"/>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24" customHeight="1" x14ac:dyDescent="0.35">
      <c r="A120" s="128"/>
      <c r="B120" s="140"/>
      <c r="C120" s="141"/>
      <c r="D120" s="141"/>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24" customHeight="1" x14ac:dyDescent="0.35">
      <c r="A121" s="128"/>
      <c r="B121" s="140"/>
      <c r="C121" s="141"/>
      <c r="D121" s="141"/>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24" customHeight="1" x14ac:dyDescent="0.35">
      <c r="A122" s="128"/>
      <c r="B122" s="140"/>
      <c r="C122" s="141"/>
      <c r="D122" s="141"/>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24" customHeight="1" x14ac:dyDescent="0.35">
      <c r="A123" s="128"/>
      <c r="B123" s="140"/>
      <c r="C123" s="141"/>
      <c r="D123" s="141"/>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24" customHeight="1" x14ac:dyDescent="0.35">
      <c r="A124" s="128"/>
      <c r="B124" s="140"/>
      <c r="C124" s="141"/>
      <c r="D124" s="141"/>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24" customHeight="1" x14ac:dyDescent="0.35">
      <c r="A125" s="128"/>
      <c r="B125" s="140"/>
      <c r="C125" s="141"/>
      <c r="D125" s="141"/>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24" customHeight="1" x14ac:dyDescent="0.35">
      <c r="A126" s="128"/>
      <c r="B126" s="140"/>
      <c r="C126" s="141"/>
      <c r="D126" s="141"/>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24" customHeight="1" x14ac:dyDescent="0.35">
      <c r="A127" s="128"/>
      <c r="B127" s="140"/>
      <c r="C127" s="141"/>
      <c r="D127" s="141"/>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24" customHeight="1" x14ac:dyDescent="0.35">
      <c r="A128" s="128"/>
      <c r="B128" s="140"/>
      <c r="C128" s="141"/>
      <c r="D128" s="141"/>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24" customHeight="1" x14ac:dyDescent="0.35">
      <c r="A129" s="128"/>
      <c r="B129" s="140"/>
      <c r="C129" s="141"/>
      <c r="D129" s="141"/>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24" customHeight="1" x14ac:dyDescent="0.35">
      <c r="A130" s="128"/>
      <c r="B130" s="140"/>
      <c r="C130" s="141"/>
      <c r="D130" s="141"/>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24" customHeight="1" x14ac:dyDescent="0.35">
      <c r="A131" s="128"/>
      <c r="B131" s="140"/>
      <c r="C131" s="141"/>
      <c r="D131" s="141"/>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24" customHeight="1" x14ac:dyDescent="0.35">
      <c r="A132" s="128"/>
      <c r="B132" s="140"/>
      <c r="C132" s="141"/>
      <c r="D132" s="141"/>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24" customHeight="1" x14ac:dyDescent="0.35">
      <c r="A133" s="128"/>
      <c r="B133" s="140"/>
      <c r="C133" s="141"/>
      <c r="D133" s="141"/>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24" customHeight="1" x14ac:dyDescent="0.35">
      <c r="A134" s="128"/>
      <c r="B134" s="140"/>
      <c r="C134" s="141"/>
      <c r="D134" s="141"/>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24" customHeight="1" x14ac:dyDescent="0.35">
      <c r="A135" s="128"/>
      <c r="B135" s="140"/>
      <c r="C135" s="141"/>
      <c r="D135" s="141"/>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24" customHeight="1" x14ac:dyDescent="0.35">
      <c r="A136" s="128"/>
      <c r="B136" s="140"/>
      <c r="C136" s="141"/>
      <c r="D136" s="141"/>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24" customHeight="1" x14ac:dyDescent="0.35">
      <c r="A137" s="128"/>
      <c r="B137" s="140"/>
      <c r="C137" s="141"/>
      <c r="D137" s="141"/>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24" customHeight="1" x14ac:dyDescent="0.35">
      <c r="A138" s="128"/>
      <c r="B138" s="140"/>
      <c r="C138" s="141"/>
      <c r="D138" s="141"/>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24" customHeight="1" x14ac:dyDescent="0.35">
      <c r="A139" s="128"/>
      <c r="B139" s="140"/>
      <c r="C139" s="141"/>
      <c r="D139" s="141"/>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24" customHeight="1" x14ac:dyDescent="0.35">
      <c r="A140" s="128"/>
      <c r="B140" s="140"/>
      <c r="C140" s="141"/>
      <c r="D140" s="141"/>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24" customHeight="1" x14ac:dyDescent="0.35">
      <c r="A141" s="128"/>
      <c r="B141" s="140"/>
      <c r="C141" s="141"/>
      <c r="D141" s="141"/>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24" customHeight="1" x14ac:dyDescent="0.35">
      <c r="A142" s="128"/>
      <c r="B142" s="140"/>
      <c r="C142" s="141"/>
      <c r="D142" s="141"/>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24" customHeight="1" x14ac:dyDescent="0.35">
      <c r="A143" s="128"/>
      <c r="B143" s="140"/>
      <c r="C143" s="141"/>
      <c r="D143" s="141"/>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24" customHeight="1" x14ac:dyDescent="0.35">
      <c r="A144" s="128"/>
      <c r="B144" s="140"/>
      <c r="C144" s="141"/>
      <c r="D144" s="141"/>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24" customHeight="1" x14ac:dyDescent="0.35">
      <c r="A145" s="128"/>
      <c r="B145" s="140"/>
      <c r="C145" s="141"/>
      <c r="D145" s="141"/>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24" customHeight="1" x14ac:dyDescent="0.35">
      <c r="A146" s="128"/>
      <c r="B146" s="140"/>
      <c r="C146" s="141"/>
      <c r="D146" s="141"/>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24" customHeight="1" x14ac:dyDescent="0.35">
      <c r="A147" s="128"/>
      <c r="B147" s="140"/>
      <c r="C147" s="141"/>
      <c r="D147" s="141"/>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24" customHeight="1" x14ac:dyDescent="0.35">
      <c r="A148" s="128"/>
      <c r="B148" s="140"/>
      <c r="C148" s="141"/>
      <c r="D148" s="141"/>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24" customHeight="1" x14ac:dyDescent="0.35">
      <c r="A149" s="128"/>
      <c r="B149" s="140"/>
      <c r="C149" s="141"/>
      <c r="D149" s="141"/>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24" customHeight="1" x14ac:dyDescent="0.35">
      <c r="A150" s="128"/>
      <c r="B150" s="140"/>
      <c r="C150" s="141"/>
      <c r="D150" s="141"/>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24" customHeight="1" x14ac:dyDescent="0.35">
      <c r="A151" s="128"/>
      <c r="B151" s="140"/>
      <c r="C151" s="141"/>
      <c r="D151" s="141"/>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24" customHeight="1" x14ac:dyDescent="0.35">
      <c r="A152" s="128"/>
      <c r="B152" s="140"/>
      <c r="C152" s="141"/>
      <c r="D152" s="141"/>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24" customHeight="1" x14ac:dyDescent="0.35">
      <c r="A153" s="128"/>
      <c r="B153" s="140"/>
      <c r="C153" s="141"/>
      <c r="D153" s="141"/>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24" customHeight="1" x14ac:dyDescent="0.35">
      <c r="A154" s="128"/>
      <c r="B154" s="140"/>
      <c r="C154" s="141"/>
      <c r="D154" s="141"/>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24" customHeight="1" x14ac:dyDescent="0.35">
      <c r="A155" s="128"/>
      <c r="B155" s="140"/>
      <c r="C155" s="141"/>
      <c r="D155" s="141"/>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24" customHeight="1" x14ac:dyDescent="0.35">
      <c r="A156" s="128"/>
      <c r="B156" s="140"/>
      <c r="C156" s="141"/>
      <c r="D156" s="141"/>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24" customHeight="1" x14ac:dyDescent="0.35">
      <c r="A157" s="128"/>
      <c r="B157" s="140"/>
      <c r="C157" s="141"/>
      <c r="D157" s="141"/>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24" customHeight="1" x14ac:dyDescent="0.35">
      <c r="A158" s="128"/>
      <c r="B158" s="140"/>
      <c r="C158" s="141"/>
      <c r="D158" s="141"/>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24" customHeight="1" x14ac:dyDescent="0.35">
      <c r="A159" s="128"/>
      <c r="B159" s="140"/>
      <c r="C159" s="141"/>
      <c r="D159" s="141"/>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24" customHeight="1" x14ac:dyDescent="0.35">
      <c r="A160" s="128"/>
      <c r="B160" s="140"/>
      <c r="C160" s="141"/>
      <c r="D160" s="141"/>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24" customHeight="1" x14ac:dyDescent="0.35">
      <c r="A161" s="128"/>
      <c r="B161" s="140"/>
      <c r="C161" s="141"/>
      <c r="D161" s="141"/>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24" customHeight="1" x14ac:dyDescent="0.35">
      <c r="A162" s="128"/>
      <c r="B162" s="140"/>
      <c r="C162" s="141"/>
      <c r="D162" s="141"/>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24" customHeight="1" x14ac:dyDescent="0.35">
      <c r="A163" s="128"/>
      <c r="B163" s="140"/>
      <c r="C163" s="141"/>
      <c r="D163" s="141"/>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24" customHeight="1" x14ac:dyDescent="0.35">
      <c r="A164" s="128"/>
      <c r="B164" s="140"/>
      <c r="C164" s="141"/>
      <c r="D164" s="141"/>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24" customHeight="1" x14ac:dyDescent="0.35">
      <c r="A165" s="128"/>
      <c r="B165" s="140"/>
      <c r="C165" s="141"/>
      <c r="D165" s="141"/>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24" customHeight="1" x14ac:dyDescent="0.35">
      <c r="A166" s="128"/>
      <c r="B166" s="140"/>
      <c r="C166" s="141"/>
      <c r="D166" s="141"/>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24" customHeight="1" x14ac:dyDescent="0.35">
      <c r="A167" s="128"/>
      <c r="B167" s="140"/>
      <c r="C167" s="141"/>
      <c r="D167" s="141"/>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24" customHeight="1" x14ac:dyDescent="0.35">
      <c r="A168" s="128"/>
      <c r="B168" s="140"/>
      <c r="C168" s="141"/>
      <c r="D168" s="141"/>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24" customHeight="1" x14ac:dyDescent="0.35">
      <c r="A169" s="128"/>
      <c r="B169" s="140"/>
      <c r="C169" s="141"/>
      <c r="D169" s="141"/>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24" customHeight="1" x14ac:dyDescent="0.35">
      <c r="A170" s="128"/>
      <c r="B170" s="140"/>
      <c r="C170" s="141"/>
      <c r="D170" s="141"/>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24" customHeight="1" x14ac:dyDescent="0.35">
      <c r="A171" s="128"/>
      <c r="B171" s="140"/>
      <c r="C171" s="141"/>
      <c r="D171" s="141"/>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24" customHeight="1" x14ac:dyDescent="0.35">
      <c r="A172" s="128"/>
      <c r="B172" s="140"/>
      <c r="C172" s="141"/>
      <c r="D172" s="141"/>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24" customHeight="1" x14ac:dyDescent="0.35">
      <c r="A173" s="128"/>
      <c r="B173" s="140"/>
      <c r="C173" s="141"/>
      <c r="D173" s="141"/>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24" customHeight="1" x14ac:dyDescent="0.35">
      <c r="A174" s="128"/>
      <c r="B174" s="140"/>
      <c r="C174" s="141"/>
      <c r="D174" s="141"/>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24" customHeight="1" x14ac:dyDescent="0.35">
      <c r="A175" s="128"/>
      <c r="B175" s="140"/>
      <c r="C175" s="141"/>
      <c r="D175" s="141"/>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24" customHeight="1" x14ac:dyDescent="0.35">
      <c r="A176" s="128"/>
      <c r="B176" s="140"/>
      <c r="C176" s="141"/>
      <c r="D176" s="141"/>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24" customHeight="1" x14ac:dyDescent="0.35">
      <c r="A177" s="128"/>
      <c r="B177" s="140"/>
      <c r="C177" s="141"/>
      <c r="D177" s="141"/>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24" customHeight="1" x14ac:dyDescent="0.35">
      <c r="A178" s="128"/>
      <c r="B178" s="140"/>
      <c r="C178" s="141"/>
      <c r="D178" s="141"/>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24" customHeight="1" x14ac:dyDescent="0.35">
      <c r="A179" s="128"/>
      <c r="B179" s="140"/>
      <c r="C179" s="141"/>
      <c r="D179" s="141"/>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24" customHeight="1" x14ac:dyDescent="0.35">
      <c r="A180" s="128"/>
      <c r="B180" s="140"/>
      <c r="C180" s="141"/>
      <c r="D180" s="141"/>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24" customHeight="1" x14ac:dyDescent="0.35">
      <c r="A181" s="128"/>
      <c r="B181" s="140"/>
      <c r="C181" s="141"/>
      <c r="D181" s="141"/>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24" customHeight="1" x14ac:dyDescent="0.35">
      <c r="A182" s="128"/>
      <c r="B182" s="140"/>
      <c r="C182" s="141"/>
      <c r="D182" s="141"/>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24" customHeight="1" x14ac:dyDescent="0.35">
      <c r="A183" s="128"/>
      <c r="B183" s="140"/>
      <c r="C183" s="141"/>
      <c r="D183" s="141"/>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24" customHeight="1" x14ac:dyDescent="0.35">
      <c r="A184" s="128"/>
      <c r="B184" s="140"/>
      <c r="C184" s="141"/>
      <c r="D184" s="141"/>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24" customHeight="1" x14ac:dyDescent="0.35">
      <c r="A185" s="128"/>
      <c r="B185" s="140"/>
      <c r="C185" s="141"/>
      <c r="D185" s="141"/>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24" customHeight="1" x14ac:dyDescent="0.35">
      <c r="A186" s="128"/>
      <c r="B186" s="140"/>
      <c r="C186" s="141"/>
      <c r="D186" s="141"/>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24" customHeight="1" x14ac:dyDescent="0.35">
      <c r="A187" s="128"/>
      <c r="B187" s="140"/>
      <c r="C187" s="141"/>
      <c r="D187" s="141"/>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24" customHeight="1" x14ac:dyDescent="0.35">
      <c r="A188" s="128"/>
      <c r="B188" s="140"/>
      <c r="C188" s="141"/>
      <c r="D188" s="141"/>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24" customHeight="1" x14ac:dyDescent="0.35">
      <c r="A189" s="128"/>
      <c r="B189" s="140"/>
      <c r="C189" s="141"/>
      <c r="D189" s="141"/>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24" customHeight="1" x14ac:dyDescent="0.35">
      <c r="A190" s="128"/>
      <c r="B190" s="140"/>
      <c r="C190" s="141"/>
      <c r="D190" s="141"/>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24" customHeight="1" x14ac:dyDescent="0.35">
      <c r="A191" s="128"/>
      <c r="B191" s="140"/>
      <c r="C191" s="141"/>
      <c r="D191" s="141"/>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24" customHeight="1" x14ac:dyDescent="0.35">
      <c r="A192" s="128"/>
      <c r="B192" s="140"/>
      <c r="C192" s="141"/>
      <c r="D192" s="141"/>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24" customHeight="1" x14ac:dyDescent="0.35">
      <c r="A193" s="128"/>
      <c r="B193" s="140"/>
      <c r="C193" s="141"/>
      <c r="D193" s="141"/>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24" customHeight="1" x14ac:dyDescent="0.35">
      <c r="A194" s="128"/>
      <c r="B194" s="140"/>
      <c r="C194" s="141"/>
      <c r="D194" s="141"/>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24" customHeight="1" x14ac:dyDescent="0.35">
      <c r="A195" s="128"/>
      <c r="B195" s="140"/>
      <c r="C195" s="141"/>
      <c r="D195" s="141"/>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24" customHeight="1" x14ac:dyDescent="0.35">
      <c r="A196" s="128"/>
      <c r="B196" s="140"/>
      <c r="C196" s="141"/>
      <c r="D196" s="141"/>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24" customHeight="1" x14ac:dyDescent="0.35">
      <c r="A197" s="128"/>
      <c r="B197" s="140"/>
      <c r="C197" s="141"/>
      <c r="D197" s="141"/>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24" customHeight="1" x14ac:dyDescent="0.35">
      <c r="A198" s="128"/>
      <c r="B198" s="140"/>
      <c r="C198" s="141"/>
      <c r="D198" s="141"/>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24" customHeight="1" x14ac:dyDescent="0.35">
      <c r="A199" s="128"/>
      <c r="B199" s="140"/>
      <c r="C199" s="141"/>
      <c r="D199" s="141"/>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24" customHeight="1" x14ac:dyDescent="0.35">
      <c r="A200" s="128"/>
      <c r="B200" s="140"/>
      <c r="C200" s="141"/>
      <c r="D200" s="141"/>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24" customHeight="1" x14ac:dyDescent="0.35">
      <c r="A201" s="128"/>
      <c r="B201" s="140"/>
      <c r="C201" s="141"/>
      <c r="D201" s="141"/>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24" customHeight="1" x14ac:dyDescent="0.35">
      <c r="A202" s="128"/>
      <c r="B202" s="140"/>
      <c r="C202" s="141"/>
      <c r="D202" s="141"/>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24" customHeight="1" x14ac:dyDescent="0.35">
      <c r="A203" s="128"/>
      <c r="B203" s="140"/>
      <c r="C203" s="141"/>
      <c r="D203" s="141"/>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24" customHeight="1" x14ac:dyDescent="0.35">
      <c r="A204" s="128"/>
      <c r="B204" s="140"/>
      <c r="C204" s="141"/>
      <c r="D204" s="141"/>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24" customHeight="1" x14ac:dyDescent="0.35">
      <c r="A205" s="128"/>
      <c r="B205" s="140"/>
      <c r="C205" s="141"/>
      <c r="D205" s="141"/>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24" customHeight="1" x14ac:dyDescent="0.35">
      <c r="A206" s="128"/>
      <c r="B206" s="140"/>
      <c r="C206" s="141"/>
      <c r="D206" s="141"/>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24" customHeight="1" x14ac:dyDescent="0.35">
      <c r="A207" s="128"/>
      <c r="B207" s="140"/>
      <c r="C207" s="141"/>
      <c r="D207" s="141"/>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24" customHeight="1" x14ac:dyDescent="0.35">
      <c r="A208" s="128"/>
      <c r="B208" s="140"/>
      <c r="C208" s="141"/>
      <c r="D208" s="141"/>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24" customHeight="1" x14ac:dyDescent="0.35">
      <c r="A209" s="128"/>
      <c r="B209" s="140"/>
      <c r="C209" s="141"/>
      <c r="D209" s="141"/>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24" customHeight="1" x14ac:dyDescent="0.35">
      <c r="A210" s="128"/>
      <c r="B210" s="140"/>
      <c r="C210" s="141"/>
      <c r="D210" s="141"/>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24" customHeight="1" x14ac:dyDescent="0.35">
      <c r="A211" s="128"/>
      <c r="B211" s="140"/>
      <c r="C211" s="141"/>
      <c r="D211" s="141"/>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24" customHeight="1" x14ac:dyDescent="0.35">
      <c r="A212" s="128"/>
      <c r="B212" s="140"/>
      <c r="C212" s="141"/>
      <c r="D212" s="141"/>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24" customHeight="1" x14ac:dyDescent="0.35">
      <c r="A213" s="128"/>
      <c r="B213" s="140"/>
      <c r="C213" s="141"/>
      <c r="D213" s="141"/>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24" customHeight="1" x14ac:dyDescent="0.35">
      <c r="A214" s="128"/>
      <c r="B214" s="140"/>
      <c r="C214" s="141"/>
      <c r="D214" s="141"/>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24" customHeight="1" x14ac:dyDescent="0.35">
      <c r="A215" s="128"/>
      <c r="B215" s="140"/>
      <c r="C215" s="141"/>
      <c r="D215" s="141"/>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24" customHeight="1" x14ac:dyDescent="0.35">
      <c r="A216" s="128"/>
      <c r="B216" s="140"/>
      <c r="C216" s="141"/>
      <c r="D216" s="141"/>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24" customHeight="1" x14ac:dyDescent="0.35">
      <c r="A217" s="128"/>
      <c r="B217" s="140"/>
      <c r="C217" s="141"/>
      <c r="D217" s="141"/>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24" customHeight="1" x14ac:dyDescent="0.35">
      <c r="A218" s="128"/>
      <c r="B218" s="140"/>
      <c r="C218" s="141"/>
      <c r="D218" s="141"/>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24" customHeight="1" x14ac:dyDescent="0.35">
      <c r="A219" s="128"/>
      <c r="B219" s="140"/>
      <c r="C219" s="141"/>
      <c r="D219" s="141"/>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24" customHeight="1" x14ac:dyDescent="0.35">
      <c r="A220" s="128"/>
      <c r="B220" s="140"/>
      <c r="C220" s="141"/>
      <c r="D220" s="141"/>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24" customHeight="1" x14ac:dyDescent="0.35">
      <c r="A221" s="128"/>
      <c r="B221" s="140"/>
      <c r="C221" s="141"/>
      <c r="D221" s="141"/>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24" customHeight="1" x14ac:dyDescent="0.35">
      <c r="A222" s="128"/>
      <c r="B222" s="140"/>
      <c r="C222" s="141"/>
      <c r="D222" s="141"/>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24" customHeight="1" x14ac:dyDescent="0.35">
      <c r="A223" s="128"/>
      <c r="B223" s="140"/>
      <c r="C223" s="141"/>
      <c r="D223" s="141"/>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24" customHeight="1" x14ac:dyDescent="0.35">
      <c r="A224" s="128"/>
      <c r="B224" s="140"/>
      <c r="C224" s="141"/>
      <c r="D224" s="141"/>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24" customHeight="1" x14ac:dyDescent="0.35">
      <c r="A225" s="128"/>
      <c r="B225" s="140"/>
      <c r="C225" s="141"/>
      <c r="D225" s="141"/>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24" customHeight="1" x14ac:dyDescent="0.35">
      <c r="A226" s="128"/>
      <c r="B226" s="140"/>
      <c r="C226" s="141"/>
      <c r="D226" s="141"/>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24" customHeight="1" x14ac:dyDescent="0.35">
      <c r="A227" s="128"/>
      <c r="B227" s="140"/>
      <c r="C227" s="141"/>
      <c r="D227" s="141"/>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24" customHeight="1" x14ac:dyDescent="0.35">
      <c r="A228" s="128"/>
      <c r="B228" s="140"/>
      <c r="C228" s="141"/>
      <c r="D228" s="141"/>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24" customHeight="1" x14ac:dyDescent="0.35">
      <c r="A229" s="128"/>
      <c r="B229" s="140"/>
      <c r="C229" s="141"/>
      <c r="D229" s="141"/>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24" customHeight="1" x14ac:dyDescent="0.35">
      <c r="A230" s="128"/>
      <c r="B230" s="140"/>
      <c r="C230" s="141"/>
      <c r="D230" s="141"/>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24" customHeight="1" x14ac:dyDescent="0.35">
      <c r="A231" s="128"/>
      <c r="B231" s="140"/>
      <c r="C231" s="141"/>
      <c r="D231" s="141"/>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24" customHeight="1" x14ac:dyDescent="0.35">
      <c r="A232" s="128"/>
      <c r="B232" s="140"/>
      <c r="C232" s="141"/>
      <c r="D232" s="141"/>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24" customHeight="1" x14ac:dyDescent="0.35">
      <c r="A233" s="128"/>
      <c r="B233" s="140"/>
      <c r="C233" s="141"/>
      <c r="D233" s="141"/>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24" customHeight="1" x14ac:dyDescent="0.35">
      <c r="A234" s="128"/>
      <c r="B234" s="140"/>
      <c r="C234" s="141"/>
      <c r="D234" s="141"/>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24" customHeight="1" x14ac:dyDescent="0.35">
      <c r="A235" s="128"/>
      <c r="B235" s="140"/>
      <c r="C235" s="141"/>
      <c r="D235" s="141"/>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24" customHeight="1" x14ac:dyDescent="0.35">
      <c r="A236" s="128"/>
      <c r="B236" s="140"/>
      <c r="C236" s="141"/>
      <c r="D236" s="141"/>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24" customHeight="1" x14ac:dyDescent="0.35">
      <c r="A237" s="128"/>
      <c r="B237" s="140"/>
      <c r="C237" s="141"/>
      <c r="D237" s="141"/>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24" customHeight="1" x14ac:dyDescent="0.35">
      <c r="A238" s="128"/>
      <c r="B238" s="140"/>
      <c r="C238" s="141"/>
      <c r="D238" s="141"/>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24" customHeight="1" x14ac:dyDescent="0.35">
      <c r="A239" s="128"/>
      <c r="B239" s="140"/>
      <c r="C239" s="141"/>
      <c r="D239" s="141"/>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24" customHeight="1" x14ac:dyDescent="0.35">
      <c r="A240" s="128"/>
      <c r="B240" s="140"/>
      <c r="C240" s="141"/>
      <c r="D240" s="141"/>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24" customHeight="1" x14ac:dyDescent="0.35">
      <c r="A241" s="128"/>
      <c r="B241" s="140"/>
      <c r="C241" s="141"/>
      <c r="D241" s="141"/>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24" customHeight="1" x14ac:dyDescent="0.35">
      <c r="A242" s="128"/>
      <c r="B242" s="140"/>
      <c r="C242" s="141"/>
      <c r="D242" s="141"/>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24" customHeight="1" x14ac:dyDescent="0.35">
      <c r="A243" s="128"/>
      <c r="B243" s="140"/>
      <c r="C243" s="141"/>
      <c r="D243" s="141"/>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24" customHeight="1" x14ac:dyDescent="0.35">
      <c r="A244" s="128"/>
      <c r="B244" s="140"/>
      <c r="C244" s="141"/>
      <c r="D244" s="141"/>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24" customHeight="1" x14ac:dyDescent="0.35">
      <c r="A245" s="128"/>
      <c r="B245" s="140"/>
      <c r="C245" s="141"/>
      <c r="D245" s="141"/>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24" customHeight="1" x14ac:dyDescent="0.35">
      <c r="A246" s="128"/>
      <c r="B246" s="140"/>
      <c r="C246" s="141"/>
      <c r="D246" s="141"/>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24" customHeight="1" x14ac:dyDescent="0.35">
      <c r="A247" s="128"/>
      <c r="B247" s="140"/>
      <c r="C247" s="141"/>
      <c r="D247" s="141"/>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24" customHeight="1" x14ac:dyDescent="0.35">
      <c r="A248" s="128"/>
      <c r="B248" s="140"/>
      <c r="C248" s="141"/>
      <c r="D248" s="141"/>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24" customHeight="1" x14ac:dyDescent="0.35">
      <c r="A249" s="128"/>
      <c r="B249" s="140"/>
      <c r="C249" s="141"/>
      <c r="D249" s="141"/>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24" customHeight="1" x14ac:dyDescent="0.35">
      <c r="A250" s="128"/>
      <c r="B250" s="140"/>
      <c r="C250" s="141"/>
      <c r="D250" s="141"/>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24" customHeight="1" x14ac:dyDescent="0.35">
      <c r="A251" s="128"/>
      <c r="B251" s="140"/>
      <c r="C251" s="141"/>
      <c r="D251" s="141"/>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24" customHeight="1" x14ac:dyDescent="0.35">
      <c r="A252" s="128"/>
      <c r="B252" s="140"/>
      <c r="C252" s="141"/>
      <c r="D252" s="141"/>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24" customHeight="1" x14ac:dyDescent="0.35">
      <c r="A253" s="128"/>
      <c r="B253" s="140"/>
      <c r="C253" s="141"/>
      <c r="D253" s="141"/>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24" customHeight="1" x14ac:dyDescent="0.35">
      <c r="A254" s="128"/>
      <c r="B254" s="140"/>
      <c r="C254" s="141"/>
      <c r="D254" s="141"/>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24" customHeight="1" x14ac:dyDescent="0.35">
      <c r="A255" s="128"/>
      <c r="B255" s="140"/>
      <c r="C255" s="141"/>
      <c r="D255" s="141"/>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24" customHeight="1" x14ac:dyDescent="0.35">
      <c r="A256" s="128"/>
      <c r="B256" s="140"/>
      <c r="C256" s="141"/>
      <c r="D256" s="141"/>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24" customHeight="1" x14ac:dyDescent="0.35">
      <c r="A257" s="128"/>
      <c r="B257" s="140"/>
      <c r="C257" s="141"/>
      <c r="D257" s="141"/>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24" customHeight="1" x14ac:dyDescent="0.35">
      <c r="A258" s="128"/>
      <c r="B258" s="140"/>
      <c r="C258" s="141"/>
      <c r="D258" s="141"/>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24" customHeight="1" x14ac:dyDescent="0.35">
      <c r="A259" s="128"/>
      <c r="B259" s="140"/>
      <c r="C259" s="141"/>
      <c r="D259" s="141"/>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24" customHeight="1" x14ac:dyDescent="0.35">
      <c r="A260" s="128"/>
      <c r="B260" s="140"/>
      <c r="C260" s="141"/>
      <c r="D260" s="141"/>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24" customHeight="1" x14ac:dyDescent="0.35">
      <c r="A261" s="128"/>
      <c r="B261" s="140"/>
      <c r="C261" s="141"/>
      <c r="D261" s="141"/>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24" customHeight="1" x14ac:dyDescent="0.35">
      <c r="A262" s="128"/>
      <c r="B262" s="140"/>
      <c r="C262" s="141"/>
      <c r="D262" s="141"/>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24" customHeight="1" x14ac:dyDescent="0.35">
      <c r="A263" s="128"/>
      <c r="B263" s="140"/>
      <c r="C263" s="141"/>
      <c r="D263" s="141"/>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24" customHeight="1" x14ac:dyDescent="0.35">
      <c r="A264" s="128"/>
      <c r="B264" s="140"/>
      <c r="C264" s="141"/>
      <c r="D264" s="141"/>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24" customHeight="1" x14ac:dyDescent="0.35">
      <c r="A265" s="128"/>
      <c r="B265" s="140"/>
      <c r="C265" s="141"/>
      <c r="D265" s="141"/>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24" customHeight="1" x14ac:dyDescent="0.35">
      <c r="A266" s="128"/>
      <c r="B266" s="140"/>
      <c r="C266" s="141"/>
      <c r="D266" s="141"/>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24" customHeight="1" x14ac:dyDescent="0.35">
      <c r="A267" s="128"/>
      <c r="B267" s="140"/>
      <c r="C267" s="141"/>
      <c r="D267" s="141"/>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24" customHeight="1" x14ac:dyDescent="0.35">
      <c r="A268" s="128"/>
      <c r="B268" s="140"/>
      <c r="C268" s="141"/>
      <c r="D268" s="141"/>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24" customHeight="1" x14ac:dyDescent="0.35">
      <c r="A269" s="128"/>
      <c r="B269" s="140"/>
      <c r="C269" s="141"/>
      <c r="D269" s="141"/>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24" customHeight="1" x14ac:dyDescent="0.35">
      <c r="A270" s="128"/>
      <c r="B270" s="140"/>
      <c r="C270" s="141"/>
      <c r="D270" s="141"/>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24" customHeight="1" x14ac:dyDescent="0.35">
      <c r="A271" s="128"/>
      <c r="B271" s="140"/>
      <c r="C271" s="141"/>
      <c r="D271" s="141"/>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24" customHeight="1" x14ac:dyDescent="0.35">
      <c r="A272" s="128"/>
      <c r="B272" s="140"/>
      <c r="C272" s="141"/>
      <c r="D272" s="141"/>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24" customHeight="1" x14ac:dyDescent="0.35">
      <c r="A273" s="128"/>
      <c r="B273" s="140"/>
      <c r="C273" s="141"/>
      <c r="D273" s="141"/>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24" customHeight="1" x14ac:dyDescent="0.35">
      <c r="A274" s="128"/>
      <c r="B274" s="140"/>
      <c r="C274" s="141"/>
      <c r="D274" s="141"/>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24" customHeight="1" x14ac:dyDescent="0.35">
      <c r="A275" s="128"/>
      <c r="B275" s="140"/>
      <c r="C275" s="141"/>
      <c r="D275" s="141"/>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24" customHeight="1" x14ac:dyDescent="0.35">
      <c r="A276" s="128"/>
      <c r="B276" s="140"/>
      <c r="C276" s="141"/>
      <c r="D276" s="141"/>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24" customHeight="1" x14ac:dyDescent="0.35">
      <c r="A277" s="128"/>
      <c r="B277" s="140"/>
      <c r="C277" s="141"/>
      <c r="D277" s="141"/>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24" customHeight="1" x14ac:dyDescent="0.35">
      <c r="A278" s="128"/>
      <c r="B278" s="140"/>
      <c r="C278" s="141"/>
      <c r="D278" s="141"/>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24" customHeight="1" x14ac:dyDescent="0.35">
      <c r="A279" s="128"/>
      <c r="B279" s="140"/>
      <c r="C279" s="141"/>
      <c r="D279" s="141"/>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24" customHeight="1" x14ac:dyDescent="0.35">
      <c r="A280" s="128"/>
      <c r="B280" s="140"/>
      <c r="C280" s="141"/>
      <c r="D280" s="141"/>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24" customHeight="1" x14ac:dyDescent="0.35">
      <c r="A281" s="128"/>
      <c r="B281" s="140"/>
      <c r="C281" s="141"/>
      <c r="D281" s="141"/>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24" customHeight="1" x14ac:dyDescent="0.35">
      <c r="A282" s="128"/>
      <c r="B282" s="140"/>
      <c r="C282" s="141"/>
      <c r="D282" s="141"/>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24" customHeight="1" x14ac:dyDescent="0.35">
      <c r="A283" s="128"/>
      <c r="B283" s="140"/>
      <c r="C283" s="141"/>
      <c r="D283" s="141"/>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24" customHeight="1" x14ac:dyDescent="0.35">
      <c r="A284" s="128"/>
      <c r="B284" s="140"/>
      <c r="C284" s="141"/>
      <c r="D284" s="141"/>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24" customHeight="1" x14ac:dyDescent="0.35">
      <c r="A285" s="128"/>
      <c r="B285" s="140"/>
      <c r="C285" s="141"/>
      <c r="D285" s="141"/>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24" customHeight="1" x14ac:dyDescent="0.35">
      <c r="A286" s="128"/>
      <c r="B286" s="140"/>
      <c r="C286" s="141"/>
      <c r="D286" s="141"/>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24" customHeight="1" x14ac:dyDescent="0.35">
      <c r="A287" s="128"/>
      <c r="B287" s="140"/>
      <c r="C287" s="141"/>
      <c r="D287" s="141"/>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24" customHeight="1" x14ac:dyDescent="0.35">
      <c r="A288" s="128"/>
      <c r="B288" s="140"/>
      <c r="C288" s="141"/>
      <c r="D288" s="141"/>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24" customHeight="1" x14ac:dyDescent="0.35">
      <c r="A289" s="128"/>
      <c r="B289" s="140"/>
      <c r="C289" s="141"/>
      <c r="D289" s="141"/>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24" customHeight="1" x14ac:dyDescent="0.35">
      <c r="A290" s="128"/>
      <c r="B290" s="140"/>
      <c r="C290" s="141"/>
      <c r="D290" s="141"/>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24" customHeight="1" x14ac:dyDescent="0.35">
      <c r="A291" s="128"/>
      <c r="B291" s="140"/>
      <c r="C291" s="141"/>
      <c r="D291" s="141"/>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24" customHeight="1" x14ac:dyDescent="0.35">
      <c r="A292" s="128"/>
      <c r="B292" s="140"/>
      <c r="C292" s="141"/>
      <c r="D292" s="141"/>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24" customHeight="1" x14ac:dyDescent="0.35">
      <c r="A293" s="128"/>
      <c r="B293" s="140"/>
      <c r="C293" s="141"/>
      <c r="D293" s="141"/>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24" customHeight="1" x14ac:dyDescent="0.35">
      <c r="A294" s="128"/>
      <c r="B294" s="140"/>
      <c r="C294" s="141"/>
      <c r="D294" s="141"/>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24" customHeight="1" x14ac:dyDescent="0.35">
      <c r="A295" s="128"/>
      <c r="B295" s="140"/>
      <c r="C295" s="141"/>
      <c r="D295" s="141"/>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24" customHeight="1" x14ac:dyDescent="0.35">
      <c r="A296" s="128"/>
      <c r="B296" s="140"/>
      <c r="C296" s="141"/>
      <c r="D296" s="141"/>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24" customHeight="1" x14ac:dyDescent="0.35">
      <c r="A297" s="128"/>
      <c r="B297" s="140"/>
      <c r="C297" s="141"/>
      <c r="D297" s="141"/>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24" customHeight="1" x14ac:dyDescent="0.35">
      <c r="A298" s="128"/>
      <c r="B298" s="140"/>
      <c r="C298" s="141"/>
      <c r="D298" s="141"/>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24" customHeight="1" x14ac:dyDescent="0.35">
      <c r="A299" s="128"/>
      <c r="B299" s="140"/>
      <c r="C299" s="141"/>
      <c r="D299" s="141"/>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24" customHeight="1" x14ac:dyDescent="0.35">
      <c r="A300" s="128"/>
      <c r="B300" s="140"/>
      <c r="C300" s="141"/>
      <c r="D300" s="141"/>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24" customHeight="1" x14ac:dyDescent="0.35">
      <c r="A301" s="128"/>
      <c r="B301" s="140"/>
      <c r="C301" s="141"/>
      <c r="D301" s="141"/>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24" customHeight="1" x14ac:dyDescent="0.35">
      <c r="A302" s="128"/>
      <c r="B302" s="140"/>
      <c r="C302" s="141"/>
      <c r="D302" s="141"/>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24" customHeight="1" x14ac:dyDescent="0.35">
      <c r="A303" s="128"/>
      <c r="B303" s="140"/>
      <c r="C303" s="141"/>
      <c r="D303" s="141"/>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24" customHeight="1" x14ac:dyDescent="0.35">
      <c r="A304" s="128"/>
      <c r="B304" s="140"/>
      <c r="C304" s="141"/>
      <c r="D304" s="141"/>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24" customHeight="1" x14ac:dyDescent="0.35">
      <c r="A305" s="128"/>
      <c r="B305" s="140"/>
      <c r="C305" s="141"/>
      <c r="D305" s="141"/>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24" customHeight="1" x14ac:dyDescent="0.35">
      <c r="A306" s="128"/>
      <c r="B306" s="140"/>
      <c r="C306" s="141"/>
      <c r="D306" s="141"/>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24" customHeight="1" x14ac:dyDescent="0.35">
      <c r="A307" s="128"/>
      <c r="B307" s="140"/>
      <c r="C307" s="141"/>
      <c r="D307" s="141"/>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24" customHeight="1" x14ac:dyDescent="0.35">
      <c r="A308" s="128"/>
      <c r="B308" s="140"/>
      <c r="C308" s="141"/>
      <c r="D308" s="141"/>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24" customHeight="1" x14ac:dyDescent="0.35">
      <c r="A309" s="128"/>
      <c r="B309" s="140"/>
      <c r="C309" s="141"/>
      <c r="D309" s="141"/>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24" customHeight="1" x14ac:dyDescent="0.35">
      <c r="A310" s="128"/>
      <c r="B310" s="140"/>
      <c r="C310" s="141"/>
      <c r="D310" s="141"/>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24" customHeight="1" x14ac:dyDescent="0.35">
      <c r="A311" s="128"/>
      <c r="B311" s="140"/>
      <c r="C311" s="141"/>
      <c r="D311" s="141"/>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24" customHeight="1" x14ac:dyDescent="0.35">
      <c r="A312" s="128"/>
      <c r="B312" s="140"/>
      <c r="C312" s="141"/>
      <c r="D312" s="141"/>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24" customHeight="1" x14ac:dyDescent="0.35">
      <c r="A313" s="128"/>
      <c r="B313" s="140"/>
      <c r="C313" s="141"/>
      <c r="D313" s="141"/>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24" customHeight="1" x14ac:dyDescent="0.35">
      <c r="A314" s="128"/>
      <c r="B314" s="140"/>
      <c r="C314" s="141"/>
      <c r="D314" s="141"/>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24" customHeight="1" x14ac:dyDescent="0.35">
      <c r="A315" s="128"/>
      <c r="B315" s="140"/>
      <c r="C315" s="141"/>
      <c r="D315" s="141"/>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24" customHeight="1" x14ac:dyDescent="0.35">
      <c r="A316" s="128"/>
      <c r="B316" s="140"/>
      <c r="C316" s="141"/>
      <c r="D316" s="141"/>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24" customHeight="1" x14ac:dyDescent="0.35">
      <c r="A317" s="128"/>
      <c r="B317" s="140"/>
      <c r="C317" s="141"/>
      <c r="D317" s="141"/>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24" customHeight="1" x14ac:dyDescent="0.35">
      <c r="A318" s="128"/>
      <c r="B318" s="140"/>
      <c r="C318" s="141"/>
      <c r="D318" s="141"/>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24" customHeight="1" x14ac:dyDescent="0.35">
      <c r="A319" s="128"/>
      <c r="B319" s="140"/>
      <c r="C319" s="141"/>
      <c r="D319" s="141"/>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24" customHeight="1" x14ac:dyDescent="0.35">
      <c r="A320" s="128"/>
      <c r="B320" s="140"/>
      <c r="C320" s="141"/>
      <c r="D320" s="141"/>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24" customHeight="1" x14ac:dyDescent="0.35">
      <c r="A321" s="128"/>
      <c r="B321" s="140"/>
      <c r="C321" s="141"/>
      <c r="D321" s="141"/>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24" customHeight="1" x14ac:dyDescent="0.35">
      <c r="A322" s="128"/>
      <c r="B322" s="140"/>
      <c r="C322" s="141"/>
      <c r="D322" s="141"/>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24" customHeight="1" x14ac:dyDescent="0.35">
      <c r="A323" s="128"/>
      <c r="B323" s="140"/>
      <c r="C323" s="141"/>
      <c r="D323" s="141"/>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24" customHeight="1" x14ac:dyDescent="0.35">
      <c r="A324" s="128"/>
      <c r="B324" s="140"/>
      <c r="C324" s="141"/>
      <c r="D324" s="141"/>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24" customHeight="1" x14ac:dyDescent="0.35">
      <c r="A325" s="128"/>
      <c r="B325" s="140"/>
      <c r="C325" s="141"/>
      <c r="D325" s="141"/>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24" customHeight="1" x14ac:dyDescent="0.35">
      <c r="A326" s="128"/>
      <c r="B326" s="140"/>
      <c r="C326" s="141"/>
      <c r="D326" s="141"/>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24" customHeight="1" x14ac:dyDescent="0.35">
      <c r="A327" s="128"/>
      <c r="B327" s="140"/>
      <c r="C327" s="141"/>
      <c r="D327" s="141"/>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24" customHeight="1" x14ac:dyDescent="0.35">
      <c r="A328" s="128"/>
      <c r="B328" s="140"/>
      <c r="C328" s="141"/>
      <c r="D328" s="141"/>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24" customHeight="1" x14ac:dyDescent="0.35">
      <c r="A329" s="128"/>
      <c r="B329" s="140"/>
      <c r="C329" s="141"/>
      <c r="D329" s="141"/>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24" customHeight="1" x14ac:dyDescent="0.35">
      <c r="A330" s="128"/>
      <c r="B330" s="140"/>
      <c r="C330" s="141"/>
      <c r="D330" s="141"/>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24" customHeight="1" x14ac:dyDescent="0.35">
      <c r="A331" s="128"/>
      <c r="B331" s="140"/>
      <c r="C331" s="141"/>
      <c r="D331" s="141"/>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24" customHeight="1" x14ac:dyDescent="0.35">
      <c r="A332" s="128"/>
      <c r="B332" s="140"/>
      <c r="C332" s="141"/>
      <c r="D332" s="141"/>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24" customHeight="1" x14ac:dyDescent="0.35">
      <c r="A333" s="128"/>
      <c r="B333" s="140"/>
      <c r="C333" s="141"/>
      <c r="D333" s="141"/>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24" customHeight="1" x14ac:dyDescent="0.35">
      <c r="A334" s="128"/>
      <c r="B334" s="140"/>
      <c r="C334" s="141"/>
      <c r="D334" s="141"/>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24" customHeight="1" x14ac:dyDescent="0.35">
      <c r="A335" s="128"/>
      <c r="B335" s="140"/>
      <c r="C335" s="141"/>
      <c r="D335" s="141"/>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24" customHeight="1" x14ac:dyDescent="0.35">
      <c r="A336" s="128"/>
      <c r="B336" s="140"/>
      <c r="C336" s="141"/>
      <c r="D336" s="141"/>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24" customHeight="1" x14ac:dyDescent="0.35">
      <c r="A337" s="128"/>
      <c r="B337" s="140"/>
      <c r="C337" s="141"/>
      <c r="D337" s="141"/>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24" customHeight="1" x14ac:dyDescent="0.35">
      <c r="A338" s="128"/>
      <c r="B338" s="140"/>
      <c r="C338" s="141"/>
      <c r="D338" s="141"/>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24" customHeight="1" x14ac:dyDescent="0.35">
      <c r="A339" s="128"/>
      <c r="B339" s="140"/>
      <c r="C339" s="141"/>
      <c r="D339" s="141"/>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24" customHeight="1" x14ac:dyDescent="0.35">
      <c r="A340" s="128"/>
      <c r="B340" s="140"/>
      <c r="C340" s="141"/>
      <c r="D340" s="141"/>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24" customHeight="1" x14ac:dyDescent="0.35">
      <c r="A341" s="128"/>
      <c r="B341" s="140"/>
      <c r="C341" s="141"/>
      <c r="D341" s="141"/>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24" customHeight="1" x14ac:dyDescent="0.35">
      <c r="A342" s="128"/>
      <c r="B342" s="140"/>
      <c r="C342" s="141"/>
      <c r="D342" s="141"/>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24" customHeight="1" x14ac:dyDescent="0.35">
      <c r="A343" s="128"/>
      <c r="B343" s="140"/>
      <c r="C343" s="141"/>
      <c r="D343" s="141"/>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24" customHeight="1" x14ac:dyDescent="0.35">
      <c r="A344" s="128"/>
      <c r="B344" s="140"/>
      <c r="C344" s="141"/>
      <c r="D344" s="141"/>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24" customHeight="1" x14ac:dyDescent="0.35">
      <c r="A345" s="128"/>
      <c r="B345" s="140"/>
      <c r="C345" s="141"/>
      <c r="D345" s="141"/>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24" customHeight="1" x14ac:dyDescent="0.35">
      <c r="A346" s="128"/>
      <c r="B346" s="140"/>
      <c r="C346" s="141"/>
      <c r="D346" s="141"/>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24" customHeight="1" x14ac:dyDescent="0.35">
      <c r="A347" s="128"/>
      <c r="B347" s="140"/>
      <c r="C347" s="141"/>
      <c r="D347" s="141"/>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24" customHeight="1" x14ac:dyDescent="0.35">
      <c r="A348" s="128"/>
      <c r="B348" s="140"/>
      <c r="C348" s="141"/>
      <c r="D348" s="141"/>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24" customHeight="1" x14ac:dyDescent="0.35">
      <c r="A349" s="128"/>
      <c r="B349" s="140"/>
      <c r="C349" s="141"/>
      <c r="D349" s="141"/>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24" customHeight="1" x14ac:dyDescent="0.35">
      <c r="A350" s="128"/>
      <c r="B350" s="140"/>
      <c r="C350" s="141"/>
      <c r="D350" s="141"/>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24" customHeight="1" x14ac:dyDescent="0.35">
      <c r="A351" s="128"/>
      <c r="B351" s="140"/>
      <c r="C351" s="141"/>
      <c r="D351" s="141"/>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24" customHeight="1" x14ac:dyDescent="0.35">
      <c r="A352" s="128"/>
      <c r="B352" s="140"/>
      <c r="C352" s="141"/>
      <c r="D352" s="141"/>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24" customHeight="1" x14ac:dyDescent="0.35">
      <c r="A353" s="128"/>
      <c r="B353" s="140"/>
      <c r="C353" s="141"/>
      <c r="D353" s="141"/>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24" customHeight="1" x14ac:dyDescent="0.35">
      <c r="A354" s="128"/>
      <c r="B354" s="140"/>
      <c r="C354" s="141"/>
      <c r="D354" s="141"/>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24" customHeight="1" x14ac:dyDescent="0.35">
      <c r="A355" s="128"/>
      <c r="B355" s="140"/>
      <c r="C355" s="141"/>
      <c r="D355" s="141"/>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24" customHeight="1" x14ac:dyDescent="0.35">
      <c r="A356" s="128"/>
      <c r="B356" s="140"/>
      <c r="C356" s="141"/>
      <c r="D356" s="141"/>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24" customHeight="1" x14ac:dyDescent="0.35">
      <c r="A357" s="128"/>
      <c r="B357" s="140"/>
      <c r="C357" s="141"/>
      <c r="D357" s="141"/>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24" customHeight="1" x14ac:dyDescent="0.35">
      <c r="A358" s="128"/>
      <c r="B358" s="140"/>
      <c r="C358" s="141"/>
      <c r="D358" s="141"/>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24" customHeight="1" x14ac:dyDescent="0.35">
      <c r="A359" s="128"/>
      <c r="B359" s="140"/>
      <c r="C359" s="141"/>
      <c r="D359" s="141"/>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24" customHeight="1" x14ac:dyDescent="0.35">
      <c r="A360" s="128"/>
      <c r="B360" s="140"/>
      <c r="C360" s="141"/>
      <c r="D360" s="141"/>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24" customHeight="1" x14ac:dyDescent="0.35">
      <c r="A361" s="128"/>
      <c r="B361" s="140"/>
      <c r="C361" s="141"/>
      <c r="D361" s="141"/>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24" customHeight="1" x14ac:dyDescent="0.35">
      <c r="A362" s="128"/>
      <c r="B362" s="140"/>
      <c r="C362" s="141"/>
      <c r="D362" s="141"/>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24" customHeight="1" x14ac:dyDescent="0.35">
      <c r="A363" s="128"/>
      <c r="B363" s="140"/>
      <c r="C363" s="141"/>
      <c r="D363" s="141"/>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24" customHeight="1" x14ac:dyDescent="0.35">
      <c r="A364" s="128"/>
      <c r="B364" s="140"/>
      <c r="C364" s="141"/>
      <c r="D364" s="141"/>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24" customHeight="1" x14ac:dyDescent="0.35">
      <c r="A365" s="128"/>
      <c r="B365" s="140"/>
      <c r="C365" s="141"/>
      <c r="D365" s="141"/>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24" customHeight="1" x14ac:dyDescent="0.35">
      <c r="A366" s="128"/>
      <c r="B366" s="140"/>
      <c r="C366" s="141"/>
      <c r="D366" s="141"/>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24" customHeight="1" x14ac:dyDescent="0.35">
      <c r="A367" s="128"/>
      <c r="B367" s="140"/>
      <c r="C367" s="141"/>
      <c r="D367" s="141"/>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24" customHeight="1" x14ac:dyDescent="0.35">
      <c r="A368" s="128"/>
      <c r="B368" s="140"/>
      <c r="C368" s="141"/>
      <c r="D368" s="141"/>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24" customHeight="1" x14ac:dyDescent="0.35">
      <c r="A369" s="128"/>
      <c r="B369" s="140"/>
      <c r="C369" s="141"/>
      <c r="D369" s="141"/>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24" customHeight="1" x14ac:dyDescent="0.35">
      <c r="A370" s="128"/>
      <c r="B370" s="140"/>
      <c r="C370" s="141"/>
      <c r="D370" s="141"/>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24" customHeight="1" x14ac:dyDescent="0.35">
      <c r="A371" s="128"/>
      <c r="B371" s="140"/>
      <c r="C371" s="141"/>
      <c r="D371" s="141"/>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24" customHeight="1" x14ac:dyDescent="0.35">
      <c r="A372" s="128"/>
      <c r="B372" s="140"/>
      <c r="C372" s="141"/>
      <c r="D372" s="141"/>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24" customHeight="1" x14ac:dyDescent="0.35">
      <c r="A373" s="128"/>
      <c r="B373" s="140"/>
      <c r="C373" s="141"/>
      <c r="D373" s="141"/>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24" customHeight="1" x14ac:dyDescent="0.35">
      <c r="A374" s="128"/>
      <c r="B374" s="140"/>
      <c r="C374" s="141"/>
      <c r="D374" s="141"/>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24" customHeight="1" x14ac:dyDescent="0.35">
      <c r="A375" s="128"/>
      <c r="B375" s="140"/>
      <c r="C375" s="141"/>
      <c r="D375" s="141"/>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24" customHeight="1" x14ac:dyDescent="0.35">
      <c r="A376" s="128"/>
      <c r="B376" s="140"/>
      <c r="C376" s="141"/>
      <c r="D376" s="141"/>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24" customHeight="1" x14ac:dyDescent="0.35">
      <c r="A377" s="128"/>
      <c r="B377" s="140"/>
      <c r="C377" s="141"/>
      <c r="D377" s="141"/>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24" customHeight="1" x14ac:dyDescent="0.35">
      <c r="A378" s="128"/>
      <c r="B378" s="140"/>
      <c r="C378" s="141"/>
      <c r="D378" s="141"/>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24" customHeight="1" x14ac:dyDescent="0.35">
      <c r="A379" s="128"/>
      <c r="B379" s="140"/>
      <c r="C379" s="141"/>
      <c r="D379" s="141"/>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24" customHeight="1" x14ac:dyDescent="0.35">
      <c r="A380" s="128"/>
      <c r="B380" s="140"/>
      <c r="C380" s="141"/>
      <c r="D380" s="141"/>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24" customHeight="1" x14ac:dyDescent="0.35">
      <c r="A381" s="128"/>
      <c r="B381" s="140"/>
      <c r="C381" s="141"/>
      <c r="D381" s="141"/>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24" customHeight="1" x14ac:dyDescent="0.35">
      <c r="A382" s="128"/>
      <c r="B382" s="140"/>
      <c r="C382" s="141"/>
      <c r="D382" s="141"/>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24" customHeight="1" x14ac:dyDescent="0.35">
      <c r="A383" s="128"/>
      <c r="B383" s="140"/>
      <c r="C383" s="141"/>
      <c r="D383" s="141"/>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24" customHeight="1" x14ac:dyDescent="0.35">
      <c r="A384" s="128"/>
      <c r="B384" s="140"/>
      <c r="C384" s="141"/>
      <c r="D384" s="141"/>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24" customHeight="1" x14ac:dyDescent="0.35">
      <c r="A385" s="128"/>
      <c r="B385" s="140"/>
      <c r="C385" s="141"/>
      <c r="D385" s="141"/>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24" customHeight="1" x14ac:dyDescent="0.35">
      <c r="A386" s="128"/>
      <c r="B386" s="140"/>
      <c r="C386" s="141"/>
      <c r="D386" s="141"/>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24" customHeight="1" x14ac:dyDescent="0.35">
      <c r="A387" s="128"/>
      <c r="B387" s="140"/>
      <c r="C387" s="141"/>
      <c r="D387" s="141"/>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24" customHeight="1" x14ac:dyDescent="0.35">
      <c r="A388" s="128"/>
      <c r="B388" s="140"/>
      <c r="C388" s="141"/>
      <c r="D388" s="141"/>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24" customHeight="1" x14ac:dyDescent="0.35">
      <c r="A389" s="128"/>
      <c r="B389" s="140"/>
      <c r="C389" s="141"/>
      <c r="D389" s="141"/>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24" customHeight="1" x14ac:dyDescent="0.35">
      <c r="A390" s="128"/>
      <c r="B390" s="140"/>
      <c r="C390" s="141"/>
      <c r="D390" s="141"/>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24" customHeight="1" x14ac:dyDescent="0.35">
      <c r="A391" s="128"/>
      <c r="B391" s="140"/>
      <c r="C391" s="141"/>
      <c r="D391" s="141"/>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24" customHeight="1" x14ac:dyDescent="0.35">
      <c r="A392" s="128"/>
      <c r="B392" s="140"/>
      <c r="C392" s="141"/>
      <c r="D392" s="141"/>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24" customHeight="1" x14ac:dyDescent="0.35">
      <c r="A393" s="128"/>
      <c r="B393" s="140"/>
      <c r="C393" s="141"/>
      <c r="D393" s="141"/>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24" customHeight="1" x14ac:dyDescent="0.35">
      <c r="A394" s="128"/>
      <c r="B394" s="140"/>
      <c r="C394" s="141"/>
      <c r="D394" s="141"/>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24" customHeight="1" x14ac:dyDescent="0.35">
      <c r="A395" s="128"/>
      <c r="B395" s="140"/>
      <c r="C395" s="141"/>
      <c r="D395" s="141"/>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24" customHeight="1" x14ac:dyDescent="0.35">
      <c r="A396" s="128"/>
      <c r="B396" s="140"/>
      <c r="C396" s="141"/>
      <c r="D396" s="141"/>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24" customHeight="1" x14ac:dyDescent="0.35">
      <c r="A397" s="128"/>
      <c r="B397" s="140"/>
      <c r="C397" s="141"/>
      <c r="D397" s="141"/>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24" customHeight="1" x14ac:dyDescent="0.35">
      <c r="A398" s="128"/>
      <c r="B398" s="140"/>
      <c r="C398" s="141"/>
      <c r="D398" s="141"/>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24" customHeight="1" x14ac:dyDescent="0.35">
      <c r="A399" s="128"/>
      <c r="B399" s="140"/>
      <c r="C399" s="141"/>
      <c r="D399" s="141"/>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24" customHeight="1" x14ac:dyDescent="0.35">
      <c r="A400" s="128"/>
      <c r="B400" s="140"/>
      <c r="C400" s="141"/>
      <c r="D400" s="141"/>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24" customHeight="1" x14ac:dyDescent="0.35">
      <c r="A401" s="128"/>
      <c r="B401" s="140"/>
      <c r="C401" s="141"/>
      <c r="D401" s="141"/>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24" customHeight="1" x14ac:dyDescent="0.35">
      <c r="A402" s="128"/>
      <c r="B402" s="140"/>
      <c r="C402" s="141"/>
      <c r="D402" s="141"/>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24" customHeight="1" x14ac:dyDescent="0.35">
      <c r="A403" s="128"/>
      <c r="B403" s="140"/>
      <c r="C403" s="141"/>
      <c r="D403" s="141"/>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24" customHeight="1" x14ac:dyDescent="0.35">
      <c r="A404" s="128"/>
      <c r="B404" s="140"/>
      <c r="C404" s="141"/>
      <c r="D404" s="141"/>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24" customHeight="1" x14ac:dyDescent="0.35">
      <c r="A405" s="128"/>
      <c r="B405" s="140"/>
      <c r="C405" s="141"/>
      <c r="D405" s="141"/>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24" customHeight="1" x14ac:dyDescent="0.35">
      <c r="A406" s="128"/>
      <c r="B406" s="140"/>
      <c r="C406" s="141"/>
      <c r="D406" s="141"/>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24" customHeight="1" x14ac:dyDescent="0.35">
      <c r="A407" s="128"/>
      <c r="B407" s="140"/>
      <c r="C407" s="141"/>
      <c r="D407" s="141"/>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24" customHeight="1" x14ac:dyDescent="0.35">
      <c r="A408" s="128"/>
      <c r="B408" s="140"/>
      <c r="C408" s="141"/>
      <c r="D408" s="141"/>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24" customHeight="1" x14ac:dyDescent="0.35">
      <c r="A409" s="128"/>
      <c r="B409" s="140"/>
      <c r="C409" s="141"/>
      <c r="D409" s="141"/>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24" customHeight="1" x14ac:dyDescent="0.35">
      <c r="A410" s="128"/>
      <c r="B410" s="140"/>
      <c r="C410" s="141"/>
      <c r="D410" s="141"/>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24" customHeight="1" x14ac:dyDescent="0.35">
      <c r="A411" s="128"/>
      <c r="B411" s="140"/>
      <c r="C411" s="141"/>
      <c r="D411" s="141"/>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24" customHeight="1" x14ac:dyDescent="0.35">
      <c r="A412" s="128"/>
      <c r="B412" s="140"/>
      <c r="C412" s="141"/>
      <c r="D412" s="141"/>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24" customHeight="1" x14ac:dyDescent="0.35">
      <c r="A413" s="128"/>
      <c r="B413" s="140"/>
      <c r="C413" s="141"/>
      <c r="D413" s="141"/>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24" customHeight="1" x14ac:dyDescent="0.35">
      <c r="A414" s="128"/>
      <c r="B414" s="140"/>
      <c r="C414" s="141"/>
      <c r="D414" s="141"/>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24" customHeight="1" x14ac:dyDescent="0.35">
      <c r="A415" s="128"/>
      <c r="B415" s="140"/>
      <c r="C415" s="141"/>
      <c r="D415" s="141"/>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24" customHeight="1" x14ac:dyDescent="0.35">
      <c r="A416" s="128"/>
      <c r="B416" s="140"/>
      <c r="C416" s="141"/>
      <c r="D416" s="141"/>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24" customHeight="1" x14ac:dyDescent="0.35">
      <c r="A417" s="128"/>
      <c r="B417" s="140"/>
      <c r="C417" s="141"/>
      <c r="D417" s="141"/>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24" customHeight="1" x14ac:dyDescent="0.35">
      <c r="A418" s="128"/>
      <c r="B418" s="140"/>
      <c r="C418" s="141"/>
      <c r="D418" s="141"/>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24" customHeight="1" x14ac:dyDescent="0.35">
      <c r="A419" s="128"/>
      <c r="B419" s="140"/>
      <c r="C419" s="141"/>
      <c r="D419" s="141"/>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24" customHeight="1" x14ac:dyDescent="0.35">
      <c r="A420" s="128"/>
      <c r="B420" s="140"/>
      <c r="C420" s="141"/>
      <c r="D420" s="141"/>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24" customHeight="1" x14ac:dyDescent="0.35">
      <c r="A421" s="128"/>
      <c r="B421" s="140"/>
      <c r="C421" s="141"/>
      <c r="D421" s="141"/>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24" customHeight="1" x14ac:dyDescent="0.35">
      <c r="A422" s="128"/>
      <c r="B422" s="140"/>
      <c r="C422" s="141"/>
      <c r="D422" s="141"/>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24" customHeight="1" x14ac:dyDescent="0.35">
      <c r="A423" s="128"/>
      <c r="B423" s="140"/>
      <c r="C423" s="141"/>
      <c r="D423" s="141"/>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24" customHeight="1" x14ac:dyDescent="0.35">
      <c r="A424" s="128"/>
      <c r="B424" s="140"/>
      <c r="C424" s="141"/>
      <c r="D424" s="141"/>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24" customHeight="1" x14ac:dyDescent="0.35">
      <c r="A425" s="128"/>
      <c r="B425" s="140"/>
      <c r="C425" s="141"/>
      <c r="D425" s="141"/>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24" customHeight="1" x14ac:dyDescent="0.35">
      <c r="A426" s="128"/>
      <c r="B426" s="140"/>
      <c r="C426" s="141"/>
      <c r="D426" s="141"/>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24" customHeight="1" x14ac:dyDescent="0.35">
      <c r="A427" s="128"/>
      <c r="B427" s="140"/>
      <c r="C427" s="141"/>
      <c r="D427" s="141"/>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24" customHeight="1" x14ac:dyDescent="0.35">
      <c r="A428" s="128"/>
      <c r="B428" s="140"/>
      <c r="C428" s="141"/>
      <c r="D428" s="141"/>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24" customHeight="1" x14ac:dyDescent="0.35">
      <c r="A429" s="128"/>
      <c r="B429" s="140"/>
      <c r="C429" s="141"/>
      <c r="D429" s="141"/>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24" customHeight="1" x14ac:dyDescent="0.35">
      <c r="A430" s="128"/>
      <c r="B430" s="140"/>
      <c r="C430" s="141"/>
      <c r="D430" s="141"/>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24" customHeight="1" x14ac:dyDescent="0.35">
      <c r="A431" s="128"/>
      <c r="B431" s="140"/>
      <c r="C431" s="141"/>
      <c r="D431" s="141"/>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24" customHeight="1" x14ac:dyDescent="0.35">
      <c r="A432" s="128"/>
      <c r="B432" s="140"/>
      <c r="C432" s="141"/>
      <c r="D432" s="141"/>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24" customHeight="1" x14ac:dyDescent="0.35">
      <c r="A433" s="128"/>
      <c r="B433" s="140"/>
      <c r="C433" s="141"/>
      <c r="D433" s="141"/>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24" customHeight="1" x14ac:dyDescent="0.35">
      <c r="A434" s="128"/>
      <c r="B434" s="140"/>
      <c r="C434" s="141"/>
      <c r="D434" s="141"/>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24" customHeight="1" x14ac:dyDescent="0.35">
      <c r="A435" s="128"/>
      <c r="B435" s="140"/>
      <c r="C435" s="141"/>
      <c r="D435" s="141"/>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24" customHeight="1" x14ac:dyDescent="0.35">
      <c r="A436" s="128"/>
      <c r="B436" s="140"/>
      <c r="C436" s="141"/>
      <c r="D436" s="141"/>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24" customHeight="1" x14ac:dyDescent="0.35">
      <c r="A437" s="128"/>
      <c r="B437" s="140"/>
      <c r="C437" s="141"/>
      <c r="D437" s="141"/>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24" customHeight="1" x14ac:dyDescent="0.35">
      <c r="A438" s="128"/>
      <c r="B438" s="140"/>
      <c r="C438" s="141"/>
      <c r="D438" s="141"/>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24" customHeight="1" x14ac:dyDescent="0.35">
      <c r="A439" s="128"/>
      <c r="B439" s="140"/>
      <c r="C439" s="141"/>
      <c r="D439" s="141"/>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24" customHeight="1" x14ac:dyDescent="0.35">
      <c r="A440" s="128"/>
      <c r="B440" s="140"/>
      <c r="C440" s="141"/>
      <c r="D440" s="141"/>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24" customHeight="1" x14ac:dyDescent="0.35">
      <c r="A441" s="128"/>
      <c r="B441" s="140"/>
      <c r="C441" s="141"/>
      <c r="D441" s="141"/>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24" customHeight="1" x14ac:dyDescent="0.35">
      <c r="A442" s="128"/>
      <c r="B442" s="140"/>
      <c r="C442" s="141"/>
      <c r="D442" s="141"/>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24" customHeight="1" x14ac:dyDescent="0.35">
      <c r="A443" s="128"/>
      <c r="B443" s="140"/>
      <c r="C443" s="141"/>
      <c r="D443" s="141"/>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24" customHeight="1" x14ac:dyDescent="0.35">
      <c r="A444" s="128"/>
      <c r="B444" s="140"/>
      <c r="C444" s="141"/>
      <c r="D444" s="141"/>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24" customHeight="1" x14ac:dyDescent="0.35">
      <c r="A445" s="128"/>
      <c r="B445" s="140"/>
      <c r="C445" s="141"/>
      <c r="D445" s="141"/>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24" customHeight="1" x14ac:dyDescent="0.35">
      <c r="A446" s="128"/>
      <c r="B446" s="140"/>
      <c r="C446" s="141"/>
      <c r="D446" s="141"/>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24" customHeight="1" x14ac:dyDescent="0.35">
      <c r="A447" s="128"/>
      <c r="B447" s="140"/>
      <c r="C447" s="141"/>
      <c r="D447" s="141"/>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24" customHeight="1" x14ac:dyDescent="0.35">
      <c r="A448" s="128"/>
      <c r="B448" s="140"/>
      <c r="C448" s="141"/>
      <c r="D448" s="141"/>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24" customHeight="1" x14ac:dyDescent="0.35">
      <c r="A449" s="128"/>
      <c r="B449" s="140"/>
      <c r="C449" s="141"/>
      <c r="D449" s="141"/>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24" customHeight="1" x14ac:dyDescent="0.35">
      <c r="A450" s="128"/>
      <c r="B450" s="140"/>
      <c r="C450" s="141"/>
      <c r="D450" s="141"/>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24" customHeight="1" x14ac:dyDescent="0.35">
      <c r="A451" s="128"/>
      <c r="B451" s="140"/>
      <c r="C451" s="141"/>
      <c r="D451" s="141"/>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24" customHeight="1" x14ac:dyDescent="0.35">
      <c r="A452" s="128"/>
      <c r="B452" s="140"/>
      <c r="C452" s="141"/>
      <c r="D452" s="141"/>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24" customHeight="1" x14ac:dyDescent="0.35">
      <c r="A453" s="128"/>
      <c r="B453" s="140"/>
      <c r="C453" s="141"/>
      <c r="D453" s="141"/>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24" customHeight="1" x14ac:dyDescent="0.35">
      <c r="A454" s="128"/>
      <c r="B454" s="140"/>
      <c r="C454" s="141"/>
      <c r="D454" s="141"/>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24" customHeight="1" x14ac:dyDescent="0.35">
      <c r="A455" s="128"/>
      <c r="B455" s="140"/>
      <c r="C455" s="141"/>
      <c r="D455" s="141"/>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24" customHeight="1" x14ac:dyDescent="0.35">
      <c r="A456" s="128"/>
      <c r="B456" s="140"/>
      <c r="C456" s="141"/>
      <c r="D456" s="141"/>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24" customHeight="1" x14ac:dyDescent="0.35">
      <c r="A457" s="128"/>
      <c r="B457" s="140"/>
      <c r="C457" s="141"/>
      <c r="D457" s="141"/>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24" customHeight="1" x14ac:dyDescent="0.35">
      <c r="A458" s="128"/>
      <c r="B458" s="140"/>
      <c r="C458" s="141"/>
      <c r="D458" s="141"/>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24" customHeight="1" x14ac:dyDescent="0.35">
      <c r="A459" s="128"/>
      <c r="B459" s="140"/>
      <c r="C459" s="141"/>
      <c r="D459" s="141"/>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24" customHeight="1" x14ac:dyDescent="0.35">
      <c r="A460" s="128"/>
      <c r="B460" s="140"/>
      <c r="C460" s="141"/>
      <c r="D460" s="141"/>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24" customHeight="1" x14ac:dyDescent="0.35">
      <c r="A461" s="128"/>
      <c r="B461" s="140"/>
      <c r="C461" s="141"/>
      <c r="D461" s="141"/>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24" customHeight="1" x14ac:dyDescent="0.35">
      <c r="A462" s="128"/>
      <c r="B462" s="140"/>
      <c r="C462" s="141"/>
      <c r="D462" s="141"/>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24" customHeight="1" x14ac:dyDescent="0.35">
      <c r="A463" s="128"/>
      <c r="B463" s="140"/>
      <c r="C463" s="141"/>
      <c r="D463" s="141"/>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24" customHeight="1" x14ac:dyDescent="0.35">
      <c r="A464" s="128"/>
      <c r="B464" s="140"/>
      <c r="C464" s="141"/>
      <c r="D464" s="141"/>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24" customHeight="1" x14ac:dyDescent="0.35">
      <c r="A465" s="128"/>
      <c r="B465" s="140"/>
      <c r="C465" s="141"/>
      <c r="D465" s="141"/>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24" customHeight="1" x14ac:dyDescent="0.35">
      <c r="A466" s="128"/>
      <c r="B466" s="140"/>
      <c r="C466" s="141"/>
      <c r="D466" s="141"/>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24" customHeight="1" x14ac:dyDescent="0.35">
      <c r="A467" s="128"/>
      <c r="B467" s="140"/>
      <c r="C467" s="141"/>
      <c r="D467" s="141"/>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24" customHeight="1" x14ac:dyDescent="0.35">
      <c r="A468" s="128"/>
      <c r="B468" s="140"/>
      <c r="C468" s="141"/>
      <c r="D468" s="141"/>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24" customHeight="1" x14ac:dyDescent="0.35">
      <c r="A469" s="128"/>
      <c r="B469" s="140"/>
      <c r="C469" s="141"/>
      <c r="D469" s="141"/>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24" customHeight="1" x14ac:dyDescent="0.35">
      <c r="A470" s="128"/>
      <c r="B470" s="140"/>
      <c r="C470" s="141"/>
      <c r="D470" s="141"/>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24" customHeight="1" x14ac:dyDescent="0.35">
      <c r="A471" s="128"/>
      <c r="B471" s="140"/>
      <c r="C471" s="141"/>
      <c r="D471" s="141"/>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24" customHeight="1" x14ac:dyDescent="0.35">
      <c r="A472" s="128"/>
      <c r="B472" s="140"/>
      <c r="C472" s="141"/>
      <c r="D472" s="141"/>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24" customHeight="1" x14ac:dyDescent="0.35">
      <c r="A473" s="128"/>
      <c r="B473" s="140"/>
      <c r="C473" s="141"/>
      <c r="D473" s="141"/>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24" customHeight="1" x14ac:dyDescent="0.35">
      <c r="A474" s="128"/>
      <c r="B474" s="140"/>
      <c r="C474" s="141"/>
      <c r="D474" s="141"/>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24" customHeight="1" x14ac:dyDescent="0.35">
      <c r="A475" s="128"/>
      <c r="B475" s="140"/>
      <c r="C475" s="141"/>
      <c r="D475" s="141"/>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24" customHeight="1" x14ac:dyDescent="0.35">
      <c r="A476" s="128"/>
      <c r="B476" s="140"/>
      <c r="C476" s="141"/>
      <c r="D476" s="141"/>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24" customHeight="1" x14ac:dyDescent="0.35">
      <c r="A477" s="128"/>
      <c r="B477" s="140"/>
      <c r="C477" s="141"/>
      <c r="D477" s="141"/>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24" customHeight="1" x14ac:dyDescent="0.35">
      <c r="A478" s="128"/>
      <c r="B478" s="140"/>
      <c r="C478" s="141"/>
      <c r="D478" s="141"/>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24" customHeight="1" x14ac:dyDescent="0.35">
      <c r="A479" s="128"/>
      <c r="B479" s="140"/>
      <c r="C479" s="141"/>
      <c r="D479" s="141"/>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24" customHeight="1" x14ac:dyDescent="0.35">
      <c r="A480" s="128"/>
      <c r="B480" s="140"/>
      <c r="C480" s="141"/>
      <c r="D480" s="141"/>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24" customHeight="1" x14ac:dyDescent="0.35">
      <c r="A481" s="128"/>
      <c r="B481" s="140"/>
      <c r="C481" s="141"/>
      <c r="D481" s="141"/>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24" customHeight="1" x14ac:dyDescent="0.35">
      <c r="A482" s="128"/>
      <c r="B482" s="140"/>
      <c r="C482" s="141"/>
      <c r="D482" s="141"/>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24" customHeight="1" x14ac:dyDescent="0.35">
      <c r="A483" s="128"/>
      <c r="B483" s="140"/>
      <c r="C483" s="141"/>
      <c r="D483" s="141"/>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24" customHeight="1" x14ac:dyDescent="0.35">
      <c r="A484" s="128"/>
      <c r="B484" s="140"/>
      <c r="C484" s="141"/>
      <c r="D484" s="141"/>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24" customHeight="1" x14ac:dyDescent="0.35">
      <c r="A485" s="128"/>
      <c r="B485" s="140"/>
      <c r="C485" s="141"/>
      <c r="D485" s="141"/>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24" customHeight="1" x14ac:dyDescent="0.35">
      <c r="A486" s="128"/>
      <c r="B486" s="140"/>
      <c r="C486" s="141"/>
      <c r="D486" s="141"/>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24" customHeight="1" x14ac:dyDescent="0.35">
      <c r="A487" s="128"/>
      <c r="B487" s="140"/>
      <c r="C487" s="141"/>
      <c r="D487" s="141"/>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24" customHeight="1" x14ac:dyDescent="0.35">
      <c r="A488" s="128"/>
      <c r="B488" s="140"/>
      <c r="C488" s="141"/>
      <c r="D488" s="141"/>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24" customHeight="1" x14ac:dyDescent="0.35">
      <c r="A489" s="128"/>
      <c r="B489" s="140"/>
      <c r="C489" s="141"/>
      <c r="D489" s="141"/>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24" customHeight="1" x14ac:dyDescent="0.35">
      <c r="A490" s="128"/>
      <c r="B490" s="140"/>
      <c r="C490" s="141"/>
      <c r="D490" s="141"/>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24" customHeight="1" x14ac:dyDescent="0.35">
      <c r="A491" s="128"/>
      <c r="B491" s="140"/>
      <c r="C491" s="141"/>
      <c r="D491" s="141"/>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24" customHeight="1" x14ac:dyDescent="0.35">
      <c r="A492" s="128"/>
      <c r="B492" s="140"/>
      <c r="C492" s="141"/>
      <c r="D492" s="141"/>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24" customHeight="1" x14ac:dyDescent="0.35">
      <c r="A493" s="128"/>
      <c r="B493" s="140"/>
      <c r="C493" s="141"/>
      <c r="D493" s="141"/>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24" customHeight="1" x14ac:dyDescent="0.35">
      <c r="A494" s="128"/>
      <c r="B494" s="140"/>
      <c r="C494" s="141"/>
      <c r="D494" s="141"/>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24" customHeight="1" x14ac:dyDescent="0.35">
      <c r="A495" s="128"/>
      <c r="B495" s="140"/>
      <c r="C495" s="141"/>
      <c r="D495" s="141"/>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24" customHeight="1" x14ac:dyDescent="0.35">
      <c r="A496" s="128"/>
      <c r="B496" s="140"/>
      <c r="C496" s="141"/>
      <c r="D496" s="141"/>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24" customHeight="1" x14ac:dyDescent="0.35">
      <c r="A497" s="128"/>
      <c r="B497" s="140"/>
      <c r="C497" s="141"/>
      <c r="D497" s="141"/>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24" customHeight="1" x14ac:dyDescent="0.35">
      <c r="A498" s="128"/>
      <c r="B498" s="140"/>
      <c r="C498" s="141"/>
      <c r="D498" s="141"/>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24" customHeight="1" x14ac:dyDescent="0.35">
      <c r="A499" s="128"/>
      <c r="B499" s="140"/>
      <c r="C499" s="141"/>
      <c r="D499" s="141"/>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24" customHeight="1" x14ac:dyDescent="0.35">
      <c r="A500" s="128"/>
      <c r="B500" s="140"/>
      <c r="C500" s="141"/>
      <c r="D500" s="141"/>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24" customHeight="1" x14ac:dyDescent="0.35">
      <c r="A501" s="128"/>
      <c r="B501" s="140"/>
      <c r="C501" s="141"/>
      <c r="D501" s="141"/>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24" customHeight="1" x14ac:dyDescent="0.35">
      <c r="A502" s="128"/>
      <c r="B502" s="140"/>
      <c r="C502" s="141"/>
      <c r="D502" s="141"/>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24" customHeight="1" x14ac:dyDescent="0.35">
      <c r="A503" s="128"/>
      <c r="B503" s="140"/>
      <c r="C503" s="141"/>
      <c r="D503" s="141"/>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24" customHeight="1" x14ac:dyDescent="0.35">
      <c r="A504" s="128"/>
      <c r="B504" s="140"/>
      <c r="C504" s="141"/>
      <c r="D504" s="141"/>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24" customHeight="1" x14ac:dyDescent="0.35">
      <c r="A505" s="128"/>
      <c r="B505" s="140"/>
      <c r="C505" s="141"/>
      <c r="D505" s="141"/>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24" customHeight="1" x14ac:dyDescent="0.35">
      <c r="A506" s="128"/>
      <c r="B506" s="140"/>
      <c r="C506" s="141"/>
      <c r="D506" s="141"/>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24" customHeight="1" x14ac:dyDescent="0.35">
      <c r="A507" s="128"/>
      <c r="B507" s="140"/>
      <c r="C507" s="141"/>
      <c r="D507" s="141"/>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24" customHeight="1" x14ac:dyDescent="0.35">
      <c r="A508" s="128"/>
      <c r="B508" s="140"/>
      <c r="C508" s="141"/>
      <c r="D508" s="141"/>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24" customHeight="1" x14ac:dyDescent="0.35">
      <c r="A509" s="128"/>
      <c r="B509" s="140"/>
      <c r="C509" s="141"/>
      <c r="D509" s="141"/>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24" customHeight="1" x14ac:dyDescent="0.35">
      <c r="A510" s="128"/>
      <c r="B510" s="140"/>
      <c r="C510" s="141"/>
      <c r="D510" s="141"/>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24" customHeight="1" x14ac:dyDescent="0.35">
      <c r="A511" s="128"/>
      <c r="B511" s="140"/>
      <c r="C511" s="141"/>
      <c r="D511" s="141"/>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24" customHeight="1" x14ac:dyDescent="0.35">
      <c r="A512" s="128"/>
      <c r="B512" s="140"/>
      <c r="C512" s="141"/>
      <c r="D512" s="141"/>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24" customHeight="1" x14ac:dyDescent="0.35">
      <c r="A513" s="128"/>
      <c r="B513" s="140"/>
      <c r="C513" s="141"/>
      <c r="D513" s="141"/>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24" customHeight="1" x14ac:dyDescent="0.35">
      <c r="A514" s="128"/>
      <c r="B514" s="140"/>
      <c r="C514" s="141"/>
      <c r="D514" s="141"/>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24" customHeight="1" x14ac:dyDescent="0.35">
      <c r="A515" s="128"/>
      <c r="B515" s="140"/>
      <c r="C515" s="141"/>
      <c r="D515" s="141"/>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24" customHeight="1" x14ac:dyDescent="0.35">
      <c r="A516" s="128"/>
      <c r="B516" s="140"/>
      <c r="C516" s="141"/>
      <c r="D516" s="141"/>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24" customHeight="1" x14ac:dyDescent="0.35">
      <c r="A517" s="128"/>
      <c r="B517" s="140"/>
      <c r="C517" s="141"/>
      <c r="D517" s="141"/>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24" customHeight="1" x14ac:dyDescent="0.35">
      <c r="A518" s="128"/>
      <c r="B518" s="140"/>
      <c r="C518" s="141"/>
      <c r="D518" s="141"/>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24" customHeight="1" x14ac:dyDescent="0.35">
      <c r="A519" s="128"/>
      <c r="B519" s="140"/>
      <c r="C519" s="141"/>
      <c r="D519" s="141"/>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24" customHeight="1" x14ac:dyDescent="0.35">
      <c r="A520" s="128"/>
      <c r="B520" s="140"/>
      <c r="C520" s="141"/>
      <c r="D520" s="141"/>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24" customHeight="1" x14ac:dyDescent="0.35">
      <c r="A521" s="128"/>
      <c r="B521" s="140"/>
      <c r="C521" s="141"/>
      <c r="D521" s="141"/>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24" customHeight="1" x14ac:dyDescent="0.35">
      <c r="A522" s="128"/>
      <c r="B522" s="140"/>
      <c r="C522" s="141"/>
      <c r="D522" s="141"/>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24" customHeight="1" x14ac:dyDescent="0.35">
      <c r="A523" s="128"/>
      <c r="B523" s="140"/>
      <c r="C523" s="141"/>
      <c r="D523" s="141"/>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24" customHeight="1" x14ac:dyDescent="0.35">
      <c r="A524" s="128"/>
      <c r="B524" s="140"/>
      <c r="C524" s="141"/>
      <c r="D524" s="141"/>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24" customHeight="1" x14ac:dyDescent="0.35">
      <c r="A525" s="128"/>
      <c r="B525" s="140"/>
      <c r="C525" s="141"/>
      <c r="D525" s="141"/>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24" customHeight="1" x14ac:dyDescent="0.35">
      <c r="A526" s="128"/>
      <c r="B526" s="140"/>
      <c r="C526" s="141"/>
      <c r="D526" s="141"/>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24" customHeight="1" x14ac:dyDescent="0.35">
      <c r="A527" s="128"/>
      <c r="B527" s="140"/>
      <c r="C527" s="141"/>
      <c r="D527" s="141"/>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24" customHeight="1" x14ac:dyDescent="0.35">
      <c r="A528" s="128"/>
      <c r="B528" s="140"/>
      <c r="C528" s="141"/>
      <c r="D528" s="141"/>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24" customHeight="1" x14ac:dyDescent="0.35">
      <c r="A529" s="128"/>
      <c r="B529" s="140"/>
      <c r="C529" s="141"/>
      <c r="D529" s="141"/>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24" customHeight="1" x14ac:dyDescent="0.35">
      <c r="A530" s="128"/>
      <c r="B530" s="140"/>
      <c r="C530" s="141"/>
      <c r="D530" s="141"/>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24" customHeight="1" x14ac:dyDescent="0.35">
      <c r="A531" s="128"/>
      <c r="B531" s="140"/>
      <c r="C531" s="141"/>
      <c r="D531" s="141"/>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24" customHeight="1" x14ac:dyDescent="0.35">
      <c r="A532" s="128"/>
      <c r="B532" s="140"/>
      <c r="C532" s="141"/>
      <c r="D532" s="141"/>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24" customHeight="1" x14ac:dyDescent="0.35">
      <c r="A533" s="128"/>
      <c r="B533" s="140"/>
      <c r="C533" s="141"/>
      <c r="D533" s="141"/>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24" customHeight="1" x14ac:dyDescent="0.35">
      <c r="A534" s="128"/>
      <c r="B534" s="140"/>
      <c r="C534" s="141"/>
      <c r="D534" s="141"/>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24" customHeight="1" x14ac:dyDescent="0.35">
      <c r="A535" s="128"/>
      <c r="B535" s="140"/>
      <c r="C535" s="141"/>
      <c r="D535" s="141"/>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24" customHeight="1" x14ac:dyDescent="0.35">
      <c r="A536" s="128"/>
      <c r="B536" s="140"/>
      <c r="C536" s="141"/>
      <c r="D536" s="141"/>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24" customHeight="1" x14ac:dyDescent="0.35">
      <c r="A537" s="128"/>
      <c r="B537" s="140"/>
      <c r="C537" s="141"/>
      <c r="D537" s="141"/>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24" customHeight="1" x14ac:dyDescent="0.35">
      <c r="A538" s="128"/>
      <c r="B538" s="140"/>
      <c r="C538" s="141"/>
      <c r="D538" s="141"/>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24" customHeight="1" x14ac:dyDescent="0.35">
      <c r="A539" s="128"/>
      <c r="B539" s="140"/>
      <c r="C539" s="141"/>
      <c r="D539" s="141"/>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24" customHeight="1" x14ac:dyDescent="0.35">
      <c r="A540" s="128"/>
      <c r="B540" s="140"/>
      <c r="C540" s="141"/>
      <c r="D540" s="141"/>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24" customHeight="1" x14ac:dyDescent="0.35">
      <c r="A541" s="128"/>
      <c r="B541" s="140"/>
      <c r="C541" s="141"/>
      <c r="D541" s="141"/>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24" customHeight="1" x14ac:dyDescent="0.35">
      <c r="A542" s="128"/>
      <c r="B542" s="140"/>
      <c r="C542" s="141"/>
      <c r="D542" s="141"/>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24" customHeight="1" x14ac:dyDescent="0.35">
      <c r="A543" s="128"/>
      <c r="B543" s="140"/>
      <c r="C543" s="141"/>
      <c r="D543" s="141"/>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24" customHeight="1" x14ac:dyDescent="0.35">
      <c r="A544" s="128"/>
      <c r="B544" s="140"/>
      <c r="C544" s="141"/>
      <c r="D544" s="141"/>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24" customHeight="1" x14ac:dyDescent="0.35">
      <c r="A545" s="128"/>
      <c r="B545" s="140"/>
      <c r="C545" s="141"/>
      <c r="D545" s="141"/>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24" customHeight="1" x14ac:dyDescent="0.35">
      <c r="A546" s="128"/>
      <c r="B546" s="140"/>
      <c r="C546" s="141"/>
      <c r="D546" s="141"/>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24" customHeight="1" x14ac:dyDescent="0.35">
      <c r="A547" s="128"/>
      <c r="B547" s="140"/>
      <c r="C547" s="141"/>
      <c r="D547" s="141"/>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24" customHeight="1" x14ac:dyDescent="0.35">
      <c r="A548" s="128"/>
      <c r="B548" s="140"/>
      <c r="C548" s="141"/>
      <c r="D548" s="141"/>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24" customHeight="1" x14ac:dyDescent="0.35">
      <c r="A549" s="128"/>
      <c r="B549" s="140"/>
      <c r="C549" s="141"/>
      <c r="D549" s="141"/>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24" customHeight="1" x14ac:dyDescent="0.35">
      <c r="A550" s="128"/>
      <c r="B550" s="140"/>
      <c r="C550" s="141"/>
      <c r="D550" s="141"/>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24" customHeight="1" x14ac:dyDescent="0.35">
      <c r="A551" s="128"/>
      <c r="B551" s="140"/>
      <c r="C551" s="141"/>
      <c r="D551" s="141"/>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24" customHeight="1" x14ac:dyDescent="0.35">
      <c r="A552" s="128"/>
      <c r="B552" s="140"/>
      <c r="C552" s="141"/>
      <c r="D552" s="141"/>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24" customHeight="1" x14ac:dyDescent="0.35">
      <c r="A553" s="128"/>
      <c r="B553" s="140"/>
      <c r="C553" s="141"/>
      <c r="D553" s="141"/>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24" customHeight="1" x14ac:dyDescent="0.35">
      <c r="A554" s="128"/>
      <c r="B554" s="140"/>
      <c r="C554" s="141"/>
      <c r="D554" s="141"/>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24" customHeight="1" x14ac:dyDescent="0.35">
      <c r="A555" s="128"/>
      <c r="B555" s="140"/>
      <c r="C555" s="141"/>
      <c r="D555" s="141"/>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24" customHeight="1" x14ac:dyDescent="0.35">
      <c r="A556" s="128"/>
      <c r="B556" s="140"/>
      <c r="C556" s="141"/>
      <c r="D556" s="141"/>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24" customHeight="1" x14ac:dyDescent="0.35">
      <c r="A557" s="128"/>
      <c r="B557" s="140"/>
      <c r="C557" s="141"/>
      <c r="D557" s="141"/>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24" customHeight="1" x14ac:dyDescent="0.35">
      <c r="A558" s="128"/>
      <c r="B558" s="140"/>
      <c r="C558" s="141"/>
      <c r="D558" s="141"/>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24" customHeight="1" x14ac:dyDescent="0.35">
      <c r="A559" s="128"/>
      <c r="B559" s="140"/>
      <c r="C559" s="141"/>
      <c r="D559" s="141"/>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24" customHeight="1" x14ac:dyDescent="0.35">
      <c r="A560" s="128"/>
      <c r="B560" s="140"/>
      <c r="C560" s="141"/>
      <c r="D560" s="141"/>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24" customHeight="1" x14ac:dyDescent="0.35">
      <c r="A561" s="128"/>
      <c r="B561" s="140"/>
      <c r="C561" s="141"/>
      <c r="D561" s="141"/>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24" customHeight="1" x14ac:dyDescent="0.35">
      <c r="A562" s="128"/>
      <c r="B562" s="140"/>
      <c r="C562" s="141"/>
      <c r="D562" s="141"/>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24" customHeight="1" x14ac:dyDescent="0.35">
      <c r="A563" s="128"/>
      <c r="B563" s="140"/>
      <c r="C563" s="141"/>
      <c r="D563" s="141"/>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24" customHeight="1" x14ac:dyDescent="0.35">
      <c r="A564" s="128"/>
      <c r="B564" s="140"/>
      <c r="C564" s="141"/>
      <c r="D564" s="141"/>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24" customHeight="1" x14ac:dyDescent="0.35">
      <c r="A565" s="128"/>
      <c r="B565" s="140"/>
      <c r="C565" s="141"/>
      <c r="D565" s="141"/>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24" customHeight="1" x14ac:dyDescent="0.35">
      <c r="A566" s="128"/>
      <c r="B566" s="140"/>
      <c r="C566" s="141"/>
      <c r="D566" s="141"/>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24" customHeight="1" x14ac:dyDescent="0.35">
      <c r="A567" s="128"/>
      <c r="B567" s="140"/>
      <c r="C567" s="141"/>
      <c r="D567" s="141"/>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24" customHeight="1" x14ac:dyDescent="0.35">
      <c r="A568" s="128"/>
      <c r="B568" s="140"/>
      <c r="C568" s="141"/>
      <c r="D568" s="141"/>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24" customHeight="1" x14ac:dyDescent="0.35">
      <c r="A569" s="128"/>
      <c r="B569" s="140"/>
      <c r="C569" s="141"/>
      <c r="D569" s="141"/>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24" customHeight="1" x14ac:dyDescent="0.35">
      <c r="A570" s="128"/>
      <c r="B570" s="140"/>
      <c r="C570" s="141"/>
      <c r="D570" s="141"/>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24" customHeight="1" x14ac:dyDescent="0.35">
      <c r="A571" s="128"/>
      <c r="B571" s="140"/>
      <c r="C571" s="141"/>
      <c r="D571" s="141"/>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24" customHeight="1" x14ac:dyDescent="0.35">
      <c r="A572" s="128"/>
      <c r="B572" s="140"/>
      <c r="C572" s="141"/>
      <c r="D572" s="141"/>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24" customHeight="1" x14ac:dyDescent="0.35">
      <c r="A573" s="128"/>
      <c r="B573" s="140"/>
      <c r="C573" s="141"/>
      <c r="D573" s="141"/>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24" customHeight="1" x14ac:dyDescent="0.35">
      <c r="A574" s="128"/>
      <c r="B574" s="140"/>
      <c r="C574" s="141"/>
      <c r="D574" s="141"/>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24" customHeight="1" x14ac:dyDescent="0.35">
      <c r="A575" s="128"/>
      <c r="B575" s="140"/>
      <c r="C575" s="141"/>
      <c r="D575" s="141"/>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24" customHeight="1" x14ac:dyDescent="0.35">
      <c r="A576" s="128"/>
      <c r="B576" s="140"/>
      <c r="C576" s="141"/>
      <c r="D576" s="141"/>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24" customHeight="1" x14ac:dyDescent="0.35">
      <c r="A577" s="128"/>
      <c r="B577" s="140"/>
      <c r="C577" s="141"/>
      <c r="D577" s="141"/>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24" customHeight="1" x14ac:dyDescent="0.35">
      <c r="A578" s="128"/>
      <c r="B578" s="140"/>
      <c r="C578" s="141"/>
      <c r="D578" s="141"/>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24" customHeight="1" x14ac:dyDescent="0.35">
      <c r="A579" s="128"/>
      <c r="B579" s="140"/>
      <c r="C579" s="141"/>
      <c r="D579" s="141"/>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24" customHeight="1" x14ac:dyDescent="0.35">
      <c r="A580" s="128"/>
      <c r="B580" s="140"/>
      <c r="C580" s="141"/>
      <c r="D580" s="141"/>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24" customHeight="1" x14ac:dyDescent="0.35">
      <c r="A581" s="128"/>
      <c r="B581" s="140"/>
      <c r="C581" s="141"/>
      <c r="D581" s="141"/>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24" customHeight="1" x14ac:dyDescent="0.35">
      <c r="A582" s="128"/>
      <c r="B582" s="140"/>
      <c r="C582" s="141"/>
      <c r="D582" s="141"/>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24" customHeight="1" x14ac:dyDescent="0.35">
      <c r="A583" s="128"/>
      <c r="B583" s="140"/>
      <c r="C583" s="141"/>
      <c r="D583" s="141"/>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24" customHeight="1" x14ac:dyDescent="0.35">
      <c r="A584" s="128"/>
      <c r="B584" s="140"/>
      <c r="C584" s="141"/>
      <c r="D584" s="141"/>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24" customHeight="1" x14ac:dyDescent="0.35">
      <c r="A585" s="128"/>
      <c r="B585" s="140"/>
      <c r="C585" s="141"/>
      <c r="D585" s="141"/>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24" customHeight="1" x14ac:dyDescent="0.35">
      <c r="A586" s="128"/>
      <c r="B586" s="140"/>
      <c r="C586" s="141"/>
      <c r="D586" s="141"/>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24" customHeight="1" x14ac:dyDescent="0.35">
      <c r="A587" s="128"/>
      <c r="B587" s="140"/>
      <c r="C587" s="141"/>
      <c r="D587" s="141"/>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24" customHeight="1" x14ac:dyDescent="0.35">
      <c r="A588" s="128"/>
      <c r="B588" s="140"/>
      <c r="C588" s="141"/>
      <c r="D588" s="141"/>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24" customHeight="1" x14ac:dyDescent="0.35">
      <c r="A589" s="128"/>
      <c r="B589" s="140"/>
      <c r="C589" s="141"/>
      <c r="D589" s="141"/>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24" customHeight="1" x14ac:dyDescent="0.35">
      <c r="A590" s="128"/>
      <c r="B590" s="140"/>
      <c r="C590" s="141"/>
      <c r="D590" s="141"/>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24" customHeight="1" x14ac:dyDescent="0.35">
      <c r="A591" s="128"/>
      <c r="B591" s="140"/>
      <c r="C591" s="141"/>
      <c r="D591" s="141"/>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24" customHeight="1" x14ac:dyDescent="0.35">
      <c r="A592" s="128"/>
      <c r="B592" s="140"/>
      <c r="C592" s="141"/>
      <c r="D592" s="141"/>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24" customHeight="1" x14ac:dyDescent="0.35">
      <c r="A593" s="128"/>
      <c r="B593" s="140"/>
      <c r="C593" s="141"/>
      <c r="D593" s="141"/>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24" customHeight="1" x14ac:dyDescent="0.35">
      <c r="A594" s="128"/>
      <c r="B594" s="140"/>
      <c r="C594" s="141"/>
      <c r="D594" s="141"/>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24" customHeight="1" x14ac:dyDescent="0.35">
      <c r="A595" s="128"/>
      <c r="B595" s="140"/>
      <c r="C595" s="141"/>
      <c r="D595" s="141"/>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24" customHeight="1" x14ac:dyDescent="0.35">
      <c r="A596" s="128"/>
      <c r="B596" s="140"/>
      <c r="C596" s="141"/>
      <c r="D596" s="141"/>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24" customHeight="1" x14ac:dyDescent="0.35">
      <c r="A597" s="128"/>
      <c r="B597" s="140"/>
      <c r="C597" s="141"/>
      <c r="D597" s="141"/>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24" customHeight="1" x14ac:dyDescent="0.35">
      <c r="A598" s="128"/>
      <c r="B598" s="140"/>
      <c r="C598" s="141"/>
      <c r="D598" s="141"/>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24" customHeight="1" x14ac:dyDescent="0.35">
      <c r="A599" s="128"/>
      <c r="B599" s="140"/>
      <c r="C599" s="141"/>
      <c r="D599" s="141"/>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24" customHeight="1" x14ac:dyDescent="0.35">
      <c r="A600" s="128"/>
      <c r="B600" s="140"/>
      <c r="C600" s="141"/>
      <c r="D600" s="141"/>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24" customHeight="1" x14ac:dyDescent="0.35">
      <c r="A601" s="128"/>
      <c r="B601" s="140"/>
      <c r="C601" s="141"/>
      <c r="D601" s="141"/>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24" customHeight="1" x14ac:dyDescent="0.35">
      <c r="A602" s="128"/>
      <c r="B602" s="140"/>
      <c r="C602" s="141"/>
      <c r="D602" s="141"/>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24" customHeight="1" x14ac:dyDescent="0.35">
      <c r="A603" s="128"/>
      <c r="B603" s="140"/>
      <c r="C603" s="141"/>
      <c r="D603" s="141"/>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24" customHeight="1" x14ac:dyDescent="0.35">
      <c r="A604" s="128"/>
      <c r="B604" s="140"/>
      <c r="C604" s="141"/>
      <c r="D604" s="141"/>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24" customHeight="1" x14ac:dyDescent="0.35">
      <c r="A605" s="128"/>
      <c r="B605" s="140"/>
      <c r="C605" s="141"/>
      <c r="D605" s="141"/>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24" customHeight="1" x14ac:dyDescent="0.35">
      <c r="A606" s="128"/>
      <c r="B606" s="140"/>
      <c r="C606" s="141"/>
      <c r="D606" s="141"/>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24" customHeight="1" x14ac:dyDescent="0.35">
      <c r="A607" s="128"/>
      <c r="B607" s="140"/>
      <c r="C607" s="141"/>
      <c r="D607" s="141"/>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24" customHeight="1" x14ac:dyDescent="0.35">
      <c r="A608" s="128"/>
      <c r="B608" s="140"/>
      <c r="C608" s="141"/>
      <c r="D608" s="141"/>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24" customHeight="1" x14ac:dyDescent="0.35">
      <c r="A609" s="128"/>
      <c r="B609" s="140"/>
      <c r="C609" s="141"/>
      <c r="D609" s="141"/>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24" customHeight="1" x14ac:dyDescent="0.35">
      <c r="A610" s="128"/>
      <c r="B610" s="140"/>
      <c r="C610" s="141"/>
      <c r="D610" s="141"/>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24" customHeight="1" x14ac:dyDescent="0.35">
      <c r="A611" s="128"/>
      <c r="B611" s="140"/>
      <c r="C611" s="141"/>
      <c r="D611" s="141"/>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24" customHeight="1" x14ac:dyDescent="0.35">
      <c r="A612" s="128"/>
      <c r="B612" s="140"/>
      <c r="C612" s="141"/>
      <c r="D612" s="141"/>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24" customHeight="1" x14ac:dyDescent="0.35">
      <c r="A613" s="128"/>
      <c r="B613" s="140"/>
      <c r="C613" s="141"/>
      <c r="D613" s="141"/>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24" customHeight="1" x14ac:dyDescent="0.35">
      <c r="A614" s="128"/>
      <c r="B614" s="140"/>
      <c r="C614" s="141"/>
      <c r="D614" s="141"/>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24" customHeight="1" x14ac:dyDescent="0.35">
      <c r="A615" s="128"/>
      <c r="B615" s="140"/>
      <c r="C615" s="141"/>
      <c r="D615" s="141"/>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24" customHeight="1" x14ac:dyDescent="0.35">
      <c r="A616" s="128"/>
      <c r="B616" s="140"/>
      <c r="C616" s="141"/>
      <c r="D616" s="141"/>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24" customHeight="1" x14ac:dyDescent="0.35">
      <c r="A617" s="128"/>
      <c r="B617" s="140"/>
      <c r="C617" s="141"/>
      <c r="D617" s="141"/>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24" customHeight="1" x14ac:dyDescent="0.35">
      <c r="A618" s="128"/>
      <c r="B618" s="140"/>
      <c r="C618" s="141"/>
      <c r="D618" s="141"/>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24" customHeight="1" x14ac:dyDescent="0.35">
      <c r="A619" s="128"/>
      <c r="B619" s="140"/>
      <c r="C619" s="141"/>
      <c r="D619" s="141"/>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24" customHeight="1" x14ac:dyDescent="0.35">
      <c r="A620" s="128"/>
      <c r="B620" s="140"/>
      <c r="C620" s="141"/>
      <c r="D620" s="141"/>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24" customHeight="1" x14ac:dyDescent="0.35">
      <c r="A621" s="128"/>
      <c r="B621" s="140"/>
      <c r="C621" s="141"/>
      <c r="D621" s="141"/>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24" customHeight="1" x14ac:dyDescent="0.35">
      <c r="A622" s="128"/>
      <c r="B622" s="140"/>
      <c r="C622" s="141"/>
      <c r="D622" s="141"/>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24" customHeight="1" x14ac:dyDescent="0.35">
      <c r="A623" s="128"/>
      <c r="B623" s="140"/>
      <c r="C623" s="141"/>
      <c r="D623" s="141"/>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24" customHeight="1" x14ac:dyDescent="0.35">
      <c r="A624" s="128"/>
      <c r="B624" s="140"/>
      <c r="C624" s="141"/>
      <c r="D624" s="141"/>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24" customHeight="1" x14ac:dyDescent="0.35">
      <c r="A625" s="128"/>
      <c r="B625" s="140"/>
      <c r="C625" s="141"/>
      <c r="D625" s="141"/>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24" customHeight="1" x14ac:dyDescent="0.35">
      <c r="A626" s="128"/>
      <c r="B626" s="140"/>
      <c r="C626" s="141"/>
      <c r="D626" s="141"/>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24" customHeight="1" x14ac:dyDescent="0.35">
      <c r="A627" s="128"/>
      <c r="B627" s="140"/>
      <c r="C627" s="141"/>
      <c r="D627" s="141"/>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24" customHeight="1" x14ac:dyDescent="0.35">
      <c r="A628" s="128"/>
      <c r="B628" s="140"/>
      <c r="C628" s="141"/>
      <c r="D628" s="141"/>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24" customHeight="1" x14ac:dyDescent="0.35">
      <c r="A629" s="128"/>
      <c r="B629" s="140"/>
      <c r="C629" s="141"/>
      <c r="D629" s="141"/>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24" customHeight="1" x14ac:dyDescent="0.35">
      <c r="A630" s="128"/>
      <c r="B630" s="140"/>
      <c r="C630" s="141"/>
      <c r="D630" s="141"/>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24" customHeight="1" x14ac:dyDescent="0.35">
      <c r="A631" s="128"/>
      <c r="B631" s="140"/>
      <c r="C631" s="141"/>
      <c r="D631" s="141"/>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24" customHeight="1" x14ac:dyDescent="0.35">
      <c r="A632" s="128"/>
      <c r="B632" s="140"/>
      <c r="C632" s="141"/>
      <c r="D632" s="141"/>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24" customHeight="1" x14ac:dyDescent="0.35">
      <c r="A633" s="128"/>
      <c r="B633" s="140"/>
      <c r="C633" s="141"/>
      <c r="D633" s="141"/>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24" customHeight="1" x14ac:dyDescent="0.35">
      <c r="A634" s="128"/>
      <c r="B634" s="140"/>
      <c r="C634" s="141"/>
      <c r="D634" s="141"/>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24" customHeight="1" x14ac:dyDescent="0.35">
      <c r="A635" s="128"/>
      <c r="B635" s="140"/>
      <c r="C635" s="141"/>
      <c r="D635" s="141"/>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24" customHeight="1" x14ac:dyDescent="0.35">
      <c r="A636" s="128"/>
      <c r="B636" s="140"/>
      <c r="C636" s="141"/>
      <c r="D636" s="141"/>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24" customHeight="1" x14ac:dyDescent="0.35">
      <c r="A637" s="128"/>
      <c r="B637" s="140"/>
      <c r="C637" s="141"/>
      <c r="D637" s="141"/>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24" customHeight="1" x14ac:dyDescent="0.35">
      <c r="A638" s="128"/>
      <c r="B638" s="140"/>
      <c r="C638" s="141"/>
      <c r="D638" s="141"/>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24" customHeight="1" x14ac:dyDescent="0.35">
      <c r="A639" s="128"/>
      <c r="B639" s="140"/>
      <c r="C639" s="141"/>
      <c r="D639" s="141"/>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24" customHeight="1" x14ac:dyDescent="0.35">
      <c r="A640" s="128"/>
      <c r="B640" s="140"/>
      <c r="C640" s="141"/>
      <c r="D640" s="141"/>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24" customHeight="1" x14ac:dyDescent="0.35">
      <c r="A641" s="128"/>
      <c r="B641" s="140"/>
      <c r="C641" s="141"/>
      <c r="D641" s="141"/>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24" customHeight="1" x14ac:dyDescent="0.35">
      <c r="A642" s="128"/>
      <c r="B642" s="140"/>
      <c r="C642" s="141"/>
      <c r="D642" s="141"/>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24" customHeight="1" x14ac:dyDescent="0.35">
      <c r="A643" s="128"/>
      <c r="B643" s="140"/>
      <c r="C643" s="141"/>
      <c r="D643" s="141"/>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24" customHeight="1" x14ac:dyDescent="0.35">
      <c r="A644" s="128"/>
      <c r="B644" s="140"/>
      <c r="C644" s="141"/>
      <c r="D644" s="141"/>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24" customHeight="1" x14ac:dyDescent="0.35">
      <c r="A645" s="128"/>
      <c r="B645" s="140"/>
      <c r="C645" s="141"/>
      <c r="D645" s="141"/>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24" customHeight="1" x14ac:dyDescent="0.35">
      <c r="A646" s="128"/>
      <c r="B646" s="140"/>
      <c r="C646" s="141"/>
      <c r="D646" s="141"/>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24" customHeight="1" x14ac:dyDescent="0.35">
      <c r="A647" s="128"/>
      <c r="B647" s="140"/>
      <c r="C647" s="141"/>
      <c r="D647" s="141"/>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24" customHeight="1" x14ac:dyDescent="0.35">
      <c r="A648" s="128"/>
      <c r="B648" s="140"/>
      <c r="C648" s="141"/>
      <c r="D648" s="141"/>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24" customHeight="1" x14ac:dyDescent="0.35">
      <c r="A649" s="128"/>
      <c r="B649" s="140"/>
      <c r="C649" s="141"/>
      <c r="D649" s="141"/>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24" customHeight="1" x14ac:dyDescent="0.35">
      <c r="A650" s="128"/>
      <c r="B650" s="140"/>
      <c r="C650" s="141"/>
      <c r="D650" s="141"/>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24" customHeight="1" x14ac:dyDescent="0.35">
      <c r="A651" s="128"/>
      <c r="B651" s="140"/>
      <c r="C651" s="141"/>
      <c r="D651" s="141"/>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24" customHeight="1" x14ac:dyDescent="0.35">
      <c r="A652" s="128"/>
      <c r="B652" s="140"/>
      <c r="C652" s="141"/>
      <c r="D652" s="141"/>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24" customHeight="1" x14ac:dyDescent="0.35">
      <c r="A653" s="128"/>
      <c r="B653" s="140"/>
      <c r="C653" s="141"/>
      <c r="D653" s="141"/>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24" customHeight="1" x14ac:dyDescent="0.35">
      <c r="A654" s="128"/>
      <c r="B654" s="140"/>
      <c r="C654" s="141"/>
      <c r="D654" s="141"/>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24" customHeight="1" x14ac:dyDescent="0.35">
      <c r="A655" s="128"/>
      <c r="B655" s="140"/>
      <c r="C655" s="141"/>
      <c r="D655" s="141"/>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24" customHeight="1" x14ac:dyDescent="0.35">
      <c r="A656" s="128"/>
      <c r="B656" s="140"/>
      <c r="C656" s="141"/>
      <c r="D656" s="141"/>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24" customHeight="1" x14ac:dyDescent="0.35">
      <c r="A657" s="128"/>
      <c r="B657" s="140"/>
      <c r="C657" s="141"/>
      <c r="D657" s="141"/>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24" customHeight="1" x14ac:dyDescent="0.35">
      <c r="A658" s="128"/>
      <c r="B658" s="140"/>
      <c r="C658" s="141"/>
      <c r="D658" s="141"/>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24" customHeight="1" x14ac:dyDescent="0.35">
      <c r="A659" s="128"/>
      <c r="B659" s="140"/>
      <c r="C659" s="141"/>
      <c r="D659" s="141"/>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24" customHeight="1" x14ac:dyDescent="0.35">
      <c r="A660" s="128"/>
      <c r="B660" s="140"/>
      <c r="C660" s="141"/>
      <c r="D660" s="141"/>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24" customHeight="1" x14ac:dyDescent="0.35">
      <c r="A661" s="128"/>
      <c r="B661" s="140"/>
      <c r="C661" s="141"/>
      <c r="D661" s="141"/>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24" customHeight="1" x14ac:dyDescent="0.35">
      <c r="A662" s="128"/>
      <c r="B662" s="140"/>
      <c r="C662" s="141"/>
      <c r="D662" s="141"/>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24" customHeight="1" x14ac:dyDescent="0.35">
      <c r="A663" s="128"/>
      <c r="B663" s="140"/>
      <c r="C663" s="141"/>
      <c r="D663" s="141"/>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24" customHeight="1" x14ac:dyDescent="0.35">
      <c r="A664" s="128"/>
      <c r="B664" s="140"/>
      <c r="C664" s="141"/>
      <c r="D664" s="141"/>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24" customHeight="1" x14ac:dyDescent="0.35">
      <c r="A665" s="128"/>
      <c r="B665" s="140"/>
      <c r="C665" s="141"/>
      <c r="D665" s="141"/>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24" customHeight="1" x14ac:dyDescent="0.35">
      <c r="A666" s="128"/>
      <c r="B666" s="140"/>
      <c r="C666" s="141"/>
      <c r="D666" s="141"/>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24" customHeight="1" x14ac:dyDescent="0.35">
      <c r="A667" s="128"/>
      <c r="B667" s="140"/>
      <c r="C667" s="141"/>
      <c r="D667" s="141"/>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24" customHeight="1" x14ac:dyDescent="0.35">
      <c r="A668" s="128"/>
      <c r="B668" s="140"/>
      <c r="C668" s="141"/>
      <c r="D668" s="141"/>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24" customHeight="1" x14ac:dyDescent="0.35">
      <c r="A669" s="128"/>
      <c r="B669" s="140"/>
      <c r="C669" s="141"/>
      <c r="D669" s="141"/>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24" customHeight="1" x14ac:dyDescent="0.35">
      <c r="A670" s="128"/>
      <c r="B670" s="140"/>
      <c r="C670" s="141"/>
      <c r="D670" s="141"/>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24" customHeight="1" x14ac:dyDescent="0.35">
      <c r="A671" s="128"/>
      <c r="B671" s="140"/>
      <c r="C671" s="141"/>
      <c r="D671" s="141"/>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24" customHeight="1" x14ac:dyDescent="0.35">
      <c r="A672" s="128"/>
      <c r="B672" s="140"/>
      <c r="C672" s="141"/>
      <c r="D672" s="141"/>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24" customHeight="1" x14ac:dyDescent="0.35">
      <c r="A673" s="128"/>
      <c r="B673" s="140"/>
      <c r="C673" s="141"/>
      <c r="D673" s="141"/>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24" customHeight="1" x14ac:dyDescent="0.35">
      <c r="A674" s="128"/>
      <c r="B674" s="140"/>
      <c r="C674" s="141"/>
      <c r="D674" s="141"/>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24" customHeight="1" x14ac:dyDescent="0.35">
      <c r="A675" s="128"/>
      <c r="B675" s="140"/>
      <c r="C675" s="141"/>
      <c r="D675" s="141"/>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24" customHeight="1" x14ac:dyDescent="0.35">
      <c r="A676" s="128"/>
      <c r="B676" s="140"/>
      <c r="C676" s="141"/>
      <c r="D676" s="141"/>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24" customHeight="1" x14ac:dyDescent="0.35">
      <c r="A677" s="128"/>
      <c r="B677" s="140"/>
      <c r="C677" s="141"/>
      <c r="D677" s="141"/>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24" customHeight="1" x14ac:dyDescent="0.35">
      <c r="A678" s="128"/>
      <c r="B678" s="140"/>
      <c r="C678" s="141"/>
      <c r="D678" s="141"/>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24" customHeight="1" x14ac:dyDescent="0.35">
      <c r="A679" s="128"/>
      <c r="B679" s="140"/>
      <c r="C679" s="141"/>
      <c r="D679" s="141"/>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24" customHeight="1" x14ac:dyDescent="0.35">
      <c r="A680" s="128"/>
      <c r="B680" s="140"/>
      <c r="C680" s="141"/>
      <c r="D680" s="141"/>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24" customHeight="1" x14ac:dyDescent="0.35">
      <c r="A681" s="128"/>
      <c r="B681" s="140"/>
      <c r="C681" s="141"/>
      <c r="D681" s="141"/>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24" customHeight="1" x14ac:dyDescent="0.35">
      <c r="A682" s="128"/>
      <c r="B682" s="140"/>
      <c r="C682" s="141"/>
      <c r="D682" s="141"/>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24" customHeight="1" x14ac:dyDescent="0.35">
      <c r="A683" s="128"/>
      <c r="B683" s="140"/>
      <c r="C683" s="141"/>
      <c r="D683" s="141"/>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24" customHeight="1" x14ac:dyDescent="0.35">
      <c r="A684" s="128"/>
      <c r="B684" s="140"/>
      <c r="C684" s="141"/>
      <c r="D684" s="141"/>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24" customHeight="1" x14ac:dyDescent="0.35">
      <c r="A685" s="128"/>
      <c r="B685" s="140"/>
      <c r="C685" s="141"/>
      <c r="D685" s="141"/>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24" customHeight="1" x14ac:dyDescent="0.35">
      <c r="A686" s="128"/>
      <c r="B686" s="140"/>
      <c r="C686" s="141"/>
      <c r="D686" s="141"/>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24" customHeight="1" x14ac:dyDescent="0.35">
      <c r="A687" s="128"/>
      <c r="B687" s="140"/>
      <c r="C687" s="141"/>
      <c r="D687" s="141"/>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24" customHeight="1" x14ac:dyDescent="0.35">
      <c r="A688" s="128"/>
      <c r="B688" s="140"/>
      <c r="C688" s="141"/>
      <c r="D688" s="141"/>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24" customHeight="1" x14ac:dyDescent="0.35">
      <c r="A689" s="128"/>
      <c r="B689" s="140"/>
      <c r="C689" s="141"/>
      <c r="D689" s="141"/>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24" customHeight="1" x14ac:dyDescent="0.35">
      <c r="A690" s="128"/>
      <c r="B690" s="140"/>
      <c r="C690" s="141"/>
      <c r="D690" s="141"/>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24" customHeight="1" x14ac:dyDescent="0.35">
      <c r="A691" s="128"/>
      <c r="B691" s="140"/>
      <c r="C691" s="141"/>
      <c r="D691" s="141"/>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24" customHeight="1" x14ac:dyDescent="0.35">
      <c r="A692" s="128"/>
      <c r="B692" s="140"/>
      <c r="C692" s="141"/>
      <c r="D692" s="141"/>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24" customHeight="1" x14ac:dyDescent="0.35">
      <c r="A693" s="128"/>
      <c r="B693" s="140"/>
      <c r="C693" s="141"/>
      <c r="D693" s="141"/>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24" customHeight="1" x14ac:dyDescent="0.35">
      <c r="A694" s="128"/>
      <c r="B694" s="140"/>
      <c r="C694" s="141"/>
      <c r="D694" s="141"/>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24" customHeight="1" x14ac:dyDescent="0.35">
      <c r="A695" s="128"/>
      <c r="B695" s="140"/>
      <c r="C695" s="141"/>
      <c r="D695" s="141"/>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24" customHeight="1" x14ac:dyDescent="0.35">
      <c r="A696" s="128"/>
      <c r="B696" s="140"/>
      <c r="C696" s="141"/>
      <c r="D696" s="141"/>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24" customHeight="1" x14ac:dyDescent="0.35">
      <c r="A697" s="128"/>
      <c r="B697" s="140"/>
      <c r="C697" s="141"/>
      <c r="D697" s="141"/>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24" customHeight="1" x14ac:dyDescent="0.35">
      <c r="A698" s="128"/>
      <c r="B698" s="140"/>
      <c r="C698" s="141"/>
      <c r="D698" s="141"/>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24" customHeight="1" x14ac:dyDescent="0.35">
      <c r="A699" s="128"/>
      <c r="B699" s="140"/>
      <c r="C699" s="141"/>
      <c r="D699" s="141"/>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24" customHeight="1" x14ac:dyDescent="0.35">
      <c r="A700" s="128"/>
      <c r="B700" s="140"/>
      <c r="C700" s="141"/>
      <c r="D700" s="141"/>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24" customHeight="1" x14ac:dyDescent="0.35">
      <c r="A701" s="128"/>
      <c r="B701" s="140"/>
      <c r="C701" s="141"/>
      <c r="D701" s="141"/>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24" customHeight="1" x14ac:dyDescent="0.35">
      <c r="A702" s="128"/>
      <c r="B702" s="140"/>
      <c r="C702" s="141"/>
      <c r="D702" s="141"/>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24" customHeight="1" x14ac:dyDescent="0.35">
      <c r="A703" s="128"/>
      <c r="B703" s="140"/>
      <c r="C703" s="141"/>
      <c r="D703" s="141"/>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24" customHeight="1" x14ac:dyDescent="0.35">
      <c r="A704" s="128"/>
      <c r="B704" s="140"/>
      <c r="C704" s="141"/>
      <c r="D704" s="141"/>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24" customHeight="1" x14ac:dyDescent="0.35">
      <c r="A705" s="128"/>
      <c r="B705" s="140"/>
      <c r="C705" s="141"/>
      <c r="D705" s="141"/>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24" customHeight="1" x14ac:dyDescent="0.35">
      <c r="A706" s="128"/>
      <c r="B706" s="140"/>
      <c r="C706" s="141"/>
      <c r="D706" s="141"/>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24" customHeight="1" x14ac:dyDescent="0.35">
      <c r="A707" s="128"/>
      <c r="B707" s="140"/>
      <c r="C707" s="141"/>
      <c r="D707" s="141"/>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24" customHeight="1" x14ac:dyDescent="0.35">
      <c r="A708" s="128"/>
      <c r="B708" s="140"/>
      <c r="C708" s="141"/>
      <c r="D708" s="141"/>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24" customHeight="1" x14ac:dyDescent="0.35">
      <c r="A709" s="128"/>
      <c r="B709" s="140"/>
      <c r="C709" s="141"/>
      <c r="D709" s="141"/>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24" customHeight="1" x14ac:dyDescent="0.35">
      <c r="A710" s="128"/>
      <c r="B710" s="140"/>
      <c r="C710" s="141"/>
      <c r="D710" s="141"/>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24" customHeight="1" x14ac:dyDescent="0.35">
      <c r="A711" s="128"/>
      <c r="B711" s="140"/>
      <c r="C711" s="141"/>
      <c r="D711" s="141"/>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24" customHeight="1" x14ac:dyDescent="0.35">
      <c r="A712" s="128"/>
      <c r="B712" s="140"/>
      <c r="C712" s="141"/>
      <c r="D712" s="141"/>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24" customHeight="1" x14ac:dyDescent="0.35">
      <c r="A713" s="128"/>
      <c r="B713" s="140"/>
      <c r="C713" s="141"/>
      <c r="D713" s="141"/>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24" customHeight="1" x14ac:dyDescent="0.35">
      <c r="A714" s="128"/>
      <c r="B714" s="140"/>
      <c r="C714" s="141"/>
      <c r="D714" s="141"/>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24" customHeight="1" x14ac:dyDescent="0.35">
      <c r="A715" s="128"/>
      <c r="B715" s="140"/>
      <c r="C715" s="141"/>
      <c r="D715" s="141"/>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24" customHeight="1" x14ac:dyDescent="0.35">
      <c r="A716" s="128"/>
      <c r="B716" s="140"/>
      <c r="C716" s="141"/>
      <c r="D716" s="141"/>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24" customHeight="1" x14ac:dyDescent="0.35">
      <c r="A717" s="128"/>
      <c r="B717" s="140"/>
      <c r="C717" s="141"/>
      <c r="D717" s="141"/>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24" customHeight="1" x14ac:dyDescent="0.35">
      <c r="A718" s="128"/>
      <c r="B718" s="140"/>
      <c r="C718" s="141"/>
      <c r="D718" s="141"/>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24" customHeight="1" x14ac:dyDescent="0.35">
      <c r="A719" s="128"/>
      <c r="B719" s="140"/>
      <c r="C719" s="141"/>
      <c r="D719" s="141"/>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24" customHeight="1" x14ac:dyDescent="0.35">
      <c r="A720" s="128"/>
      <c r="B720" s="140"/>
      <c r="C720" s="141"/>
      <c r="D720" s="141"/>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24" customHeight="1" x14ac:dyDescent="0.35">
      <c r="A721" s="128"/>
      <c r="B721" s="140"/>
      <c r="C721" s="141"/>
      <c r="D721" s="141"/>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24" customHeight="1" x14ac:dyDescent="0.35">
      <c r="A722" s="128"/>
      <c r="B722" s="140"/>
      <c r="C722" s="141"/>
      <c r="D722" s="141"/>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24" customHeight="1" x14ac:dyDescent="0.35">
      <c r="A723" s="128"/>
      <c r="B723" s="140"/>
      <c r="C723" s="141"/>
      <c r="D723" s="141"/>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24" customHeight="1" x14ac:dyDescent="0.35">
      <c r="A724" s="128"/>
      <c r="B724" s="140"/>
      <c r="C724" s="141"/>
      <c r="D724" s="141"/>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24" customHeight="1" x14ac:dyDescent="0.35">
      <c r="A725" s="128"/>
      <c r="B725" s="140"/>
      <c r="C725" s="141"/>
      <c r="D725" s="141"/>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24" customHeight="1" x14ac:dyDescent="0.35">
      <c r="A726" s="128"/>
      <c r="B726" s="140"/>
      <c r="C726" s="141"/>
      <c r="D726" s="141"/>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24" customHeight="1" x14ac:dyDescent="0.35">
      <c r="A727" s="128"/>
      <c r="B727" s="140"/>
      <c r="C727" s="141"/>
      <c r="D727" s="141"/>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24" customHeight="1" x14ac:dyDescent="0.35">
      <c r="A728" s="128"/>
      <c r="B728" s="140"/>
      <c r="C728" s="141"/>
      <c r="D728" s="141"/>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24" customHeight="1" x14ac:dyDescent="0.35">
      <c r="A729" s="128"/>
      <c r="B729" s="140"/>
      <c r="C729" s="141"/>
      <c r="D729" s="141"/>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24" customHeight="1" x14ac:dyDescent="0.35">
      <c r="A730" s="128"/>
      <c r="B730" s="140"/>
      <c r="C730" s="141"/>
      <c r="D730" s="141"/>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24" customHeight="1" x14ac:dyDescent="0.35">
      <c r="A731" s="128"/>
      <c r="B731" s="140"/>
      <c r="C731" s="141"/>
      <c r="D731" s="141"/>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24" customHeight="1" x14ac:dyDescent="0.35">
      <c r="A732" s="128"/>
      <c r="B732" s="140"/>
      <c r="C732" s="141"/>
      <c r="D732" s="141"/>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24" customHeight="1" x14ac:dyDescent="0.35">
      <c r="A733" s="128"/>
      <c r="B733" s="140"/>
      <c r="C733" s="141"/>
      <c r="D733" s="141"/>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24" customHeight="1" x14ac:dyDescent="0.35">
      <c r="A734" s="128"/>
      <c r="B734" s="140"/>
      <c r="C734" s="141"/>
      <c r="D734" s="141"/>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24" customHeight="1" x14ac:dyDescent="0.35">
      <c r="A735" s="128"/>
      <c r="B735" s="140"/>
      <c r="C735" s="141"/>
      <c r="D735" s="141"/>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24" customHeight="1" x14ac:dyDescent="0.35">
      <c r="A736" s="128"/>
      <c r="B736" s="140"/>
      <c r="C736" s="141"/>
      <c r="D736" s="141"/>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24" customHeight="1" x14ac:dyDescent="0.35">
      <c r="A737" s="128"/>
      <c r="B737" s="140"/>
      <c r="C737" s="141"/>
      <c r="D737" s="141"/>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24" customHeight="1" x14ac:dyDescent="0.35">
      <c r="A738" s="128"/>
      <c r="B738" s="140"/>
      <c r="C738" s="141"/>
      <c r="D738" s="141"/>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24" customHeight="1" x14ac:dyDescent="0.35">
      <c r="A739" s="128"/>
      <c r="B739" s="140"/>
      <c r="C739" s="141"/>
      <c r="D739" s="141"/>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24" customHeight="1" x14ac:dyDescent="0.35">
      <c r="A740" s="128"/>
      <c r="B740" s="140"/>
      <c r="C740" s="141"/>
      <c r="D740" s="141"/>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24" customHeight="1" x14ac:dyDescent="0.35">
      <c r="A741" s="128"/>
      <c r="B741" s="140"/>
      <c r="C741" s="141"/>
      <c r="D741" s="141"/>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24" customHeight="1" x14ac:dyDescent="0.35">
      <c r="A742" s="128"/>
      <c r="B742" s="140"/>
      <c r="C742" s="141"/>
      <c r="D742" s="141"/>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24" customHeight="1" x14ac:dyDescent="0.35">
      <c r="A743" s="128"/>
      <c r="B743" s="140"/>
      <c r="C743" s="141"/>
      <c r="D743" s="141"/>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24" customHeight="1" x14ac:dyDescent="0.35">
      <c r="A744" s="128"/>
      <c r="B744" s="140"/>
      <c r="C744" s="141"/>
      <c r="D744" s="141"/>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24" customHeight="1" x14ac:dyDescent="0.35">
      <c r="A745" s="128"/>
      <c r="B745" s="140"/>
      <c r="C745" s="141"/>
      <c r="D745" s="141"/>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24" customHeight="1" x14ac:dyDescent="0.35">
      <c r="A746" s="128"/>
      <c r="B746" s="140"/>
      <c r="C746" s="141"/>
      <c r="D746" s="141"/>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24" customHeight="1" x14ac:dyDescent="0.35">
      <c r="A747" s="128"/>
      <c r="B747" s="140"/>
      <c r="C747" s="141"/>
      <c r="D747" s="141"/>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24" customHeight="1" x14ac:dyDescent="0.35">
      <c r="A748" s="128"/>
      <c r="B748" s="140"/>
      <c r="C748" s="141"/>
      <c r="D748" s="141"/>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24" customHeight="1" x14ac:dyDescent="0.35">
      <c r="A749" s="128"/>
      <c r="B749" s="140"/>
      <c r="C749" s="141"/>
      <c r="D749" s="141"/>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24" customHeight="1" x14ac:dyDescent="0.35">
      <c r="A750" s="128"/>
      <c r="B750" s="140"/>
      <c r="C750" s="141"/>
      <c r="D750" s="141"/>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24" customHeight="1" x14ac:dyDescent="0.35">
      <c r="A751" s="128"/>
      <c r="B751" s="140"/>
      <c r="C751" s="141"/>
      <c r="D751" s="141"/>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24" customHeight="1" x14ac:dyDescent="0.35">
      <c r="A752" s="128"/>
      <c r="B752" s="140"/>
      <c r="C752" s="141"/>
      <c r="D752" s="141"/>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24" customHeight="1" x14ac:dyDescent="0.35">
      <c r="A753" s="128"/>
      <c r="B753" s="140"/>
      <c r="C753" s="141"/>
      <c r="D753" s="141"/>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24" customHeight="1" x14ac:dyDescent="0.35">
      <c r="A754" s="128"/>
      <c r="B754" s="140"/>
      <c r="C754" s="141"/>
      <c r="D754" s="141"/>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24" customHeight="1" x14ac:dyDescent="0.35">
      <c r="A755" s="128"/>
      <c r="B755" s="140"/>
      <c r="C755" s="141"/>
      <c r="D755" s="141"/>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24" customHeight="1" x14ac:dyDescent="0.35">
      <c r="A756" s="128"/>
      <c r="B756" s="140"/>
      <c r="C756" s="141"/>
      <c r="D756" s="141"/>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24" customHeight="1" x14ac:dyDescent="0.35">
      <c r="A757" s="128"/>
      <c r="B757" s="140"/>
      <c r="C757" s="141"/>
      <c r="D757" s="141"/>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24" customHeight="1" x14ac:dyDescent="0.35">
      <c r="A758" s="128"/>
      <c r="B758" s="140"/>
      <c r="C758" s="141"/>
      <c r="D758" s="141"/>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24" customHeight="1" x14ac:dyDescent="0.35">
      <c r="A759" s="128"/>
      <c r="B759" s="140"/>
      <c r="C759" s="141"/>
      <c r="D759" s="141"/>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24" customHeight="1" x14ac:dyDescent="0.35">
      <c r="A760" s="128"/>
      <c r="B760" s="140"/>
      <c r="C760" s="141"/>
      <c r="D760" s="141"/>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24" customHeight="1" x14ac:dyDescent="0.35">
      <c r="A761" s="128"/>
      <c r="B761" s="140"/>
      <c r="C761" s="141"/>
      <c r="D761" s="141"/>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24" customHeight="1" x14ac:dyDescent="0.35">
      <c r="A762" s="128"/>
      <c r="B762" s="140"/>
      <c r="C762" s="141"/>
      <c r="D762" s="141"/>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24" customHeight="1" x14ac:dyDescent="0.35">
      <c r="A763" s="128"/>
      <c r="B763" s="140"/>
      <c r="C763" s="141"/>
      <c r="D763" s="141"/>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24" customHeight="1" x14ac:dyDescent="0.35">
      <c r="A764" s="128"/>
      <c r="B764" s="140"/>
      <c r="C764" s="141"/>
      <c r="D764" s="141"/>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24" customHeight="1" x14ac:dyDescent="0.35">
      <c r="A765" s="128"/>
      <c r="B765" s="140"/>
      <c r="C765" s="141"/>
      <c r="D765" s="141"/>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24" customHeight="1" x14ac:dyDescent="0.35">
      <c r="A766" s="128"/>
      <c r="B766" s="140"/>
      <c r="C766" s="141"/>
      <c r="D766" s="141"/>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24" customHeight="1" x14ac:dyDescent="0.35">
      <c r="A767" s="128"/>
      <c r="B767" s="140"/>
      <c r="C767" s="141"/>
      <c r="D767" s="141"/>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24" customHeight="1" x14ac:dyDescent="0.35">
      <c r="A768" s="128"/>
      <c r="B768" s="140"/>
      <c r="C768" s="141"/>
      <c r="D768" s="141"/>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24" customHeight="1" x14ac:dyDescent="0.35">
      <c r="A769" s="128"/>
      <c r="B769" s="140"/>
      <c r="C769" s="141"/>
      <c r="D769" s="141"/>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24" customHeight="1" x14ac:dyDescent="0.35">
      <c r="A770" s="128"/>
      <c r="B770" s="140"/>
      <c r="C770" s="141"/>
      <c r="D770" s="141"/>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24" customHeight="1" x14ac:dyDescent="0.35">
      <c r="A771" s="128"/>
      <c r="B771" s="140"/>
      <c r="C771" s="141"/>
      <c r="D771" s="141"/>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24" customHeight="1" x14ac:dyDescent="0.35">
      <c r="A772" s="128"/>
      <c r="B772" s="140"/>
      <c r="C772" s="141"/>
      <c r="D772" s="141"/>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24" customHeight="1" x14ac:dyDescent="0.35">
      <c r="A773" s="128"/>
      <c r="B773" s="140"/>
      <c r="C773" s="141"/>
      <c r="D773" s="141"/>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24" customHeight="1" x14ac:dyDescent="0.35">
      <c r="A774" s="128"/>
      <c r="B774" s="140"/>
      <c r="C774" s="141"/>
      <c r="D774" s="141"/>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24" customHeight="1" x14ac:dyDescent="0.35">
      <c r="A775" s="128"/>
      <c r="B775" s="140"/>
      <c r="C775" s="141"/>
      <c r="D775" s="141"/>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24" customHeight="1" x14ac:dyDescent="0.35">
      <c r="A776" s="128"/>
      <c r="B776" s="140"/>
      <c r="C776" s="141"/>
      <c r="D776" s="141"/>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24" customHeight="1" x14ac:dyDescent="0.35">
      <c r="A777" s="128"/>
      <c r="B777" s="140"/>
      <c r="C777" s="141"/>
      <c r="D777" s="141"/>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24" customHeight="1" x14ac:dyDescent="0.35">
      <c r="A778" s="128"/>
      <c r="B778" s="140"/>
      <c r="C778" s="141"/>
      <c r="D778" s="141"/>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24" customHeight="1" x14ac:dyDescent="0.35">
      <c r="A779" s="128"/>
      <c r="B779" s="140"/>
      <c r="C779" s="141"/>
      <c r="D779" s="141"/>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24" customHeight="1" x14ac:dyDescent="0.35">
      <c r="A780" s="128"/>
      <c r="B780" s="140"/>
      <c r="C780" s="141"/>
      <c r="D780" s="141"/>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24" customHeight="1" x14ac:dyDescent="0.35">
      <c r="A781" s="128"/>
      <c r="B781" s="140"/>
      <c r="C781" s="141"/>
      <c r="D781" s="141"/>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24" customHeight="1" x14ac:dyDescent="0.35">
      <c r="A782" s="128"/>
      <c r="B782" s="140"/>
      <c r="C782" s="141"/>
      <c r="D782" s="141"/>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24" customHeight="1" x14ac:dyDescent="0.35">
      <c r="A783" s="128"/>
      <c r="B783" s="140"/>
      <c r="C783" s="141"/>
      <c r="D783" s="141"/>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24" customHeight="1" x14ac:dyDescent="0.35">
      <c r="A784" s="128"/>
      <c r="B784" s="140"/>
      <c r="C784" s="141"/>
      <c r="D784" s="141"/>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24" customHeight="1" x14ac:dyDescent="0.35">
      <c r="A785" s="128"/>
      <c r="B785" s="140"/>
      <c r="C785" s="141"/>
      <c r="D785" s="141"/>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24" customHeight="1" x14ac:dyDescent="0.35">
      <c r="A786" s="128"/>
      <c r="B786" s="140"/>
      <c r="C786" s="141"/>
      <c r="D786" s="141"/>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24" customHeight="1" x14ac:dyDescent="0.35">
      <c r="A787" s="128"/>
      <c r="B787" s="140"/>
      <c r="C787" s="141"/>
      <c r="D787" s="141"/>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24" customHeight="1" x14ac:dyDescent="0.35">
      <c r="A788" s="128"/>
      <c r="B788" s="140"/>
      <c r="C788" s="141"/>
      <c r="D788" s="141"/>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24" customHeight="1" x14ac:dyDescent="0.35">
      <c r="A789" s="128"/>
      <c r="B789" s="140"/>
      <c r="C789" s="141"/>
      <c r="D789" s="141"/>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24" customHeight="1" x14ac:dyDescent="0.35">
      <c r="A790" s="128"/>
      <c r="B790" s="140"/>
      <c r="C790" s="141"/>
      <c r="D790" s="141"/>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24" customHeight="1" x14ac:dyDescent="0.35">
      <c r="A791" s="128"/>
      <c r="B791" s="140"/>
      <c r="C791" s="141"/>
      <c r="D791" s="141"/>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24" customHeight="1" x14ac:dyDescent="0.35">
      <c r="A792" s="128"/>
      <c r="B792" s="140"/>
      <c r="C792" s="141"/>
      <c r="D792" s="141"/>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24" customHeight="1" x14ac:dyDescent="0.35">
      <c r="A793" s="128"/>
      <c r="B793" s="140"/>
      <c r="C793" s="141"/>
      <c r="D793" s="141"/>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24" customHeight="1" x14ac:dyDescent="0.35">
      <c r="A794" s="128"/>
      <c r="B794" s="140"/>
      <c r="C794" s="141"/>
      <c r="D794" s="141"/>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24" customHeight="1" x14ac:dyDescent="0.35">
      <c r="A795" s="128"/>
      <c r="B795" s="140"/>
      <c r="C795" s="141"/>
      <c r="D795" s="141"/>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24" customHeight="1" x14ac:dyDescent="0.35">
      <c r="A796" s="128"/>
      <c r="B796" s="140"/>
      <c r="C796" s="141"/>
      <c r="D796" s="141"/>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24" customHeight="1" x14ac:dyDescent="0.35">
      <c r="A797" s="128"/>
      <c r="B797" s="140"/>
      <c r="C797" s="141"/>
      <c r="D797" s="141"/>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24" customHeight="1" x14ac:dyDescent="0.35">
      <c r="A798" s="128"/>
      <c r="B798" s="140"/>
      <c r="C798" s="141"/>
      <c r="D798" s="141"/>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24" customHeight="1" x14ac:dyDescent="0.35">
      <c r="A799" s="128"/>
      <c r="B799" s="140"/>
      <c r="C799" s="141"/>
      <c r="D799" s="141"/>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24" customHeight="1" x14ac:dyDescent="0.35">
      <c r="A800" s="128"/>
      <c r="B800" s="140"/>
      <c r="C800" s="141"/>
      <c r="D800" s="141"/>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24" customHeight="1" x14ac:dyDescent="0.35">
      <c r="A801" s="128"/>
      <c r="B801" s="140"/>
      <c r="C801" s="141"/>
      <c r="D801" s="141"/>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24" customHeight="1" x14ac:dyDescent="0.35">
      <c r="A802" s="128"/>
      <c r="B802" s="140"/>
      <c r="C802" s="141"/>
      <c r="D802" s="141"/>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24" customHeight="1" x14ac:dyDescent="0.35">
      <c r="A803" s="128"/>
      <c r="B803" s="140"/>
      <c r="C803" s="141"/>
      <c r="D803" s="141"/>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24" customHeight="1" x14ac:dyDescent="0.35">
      <c r="A804" s="128"/>
      <c r="B804" s="140"/>
      <c r="C804" s="141"/>
      <c r="D804" s="141"/>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24" customHeight="1" x14ac:dyDescent="0.35">
      <c r="A805" s="128"/>
      <c r="B805" s="140"/>
      <c r="C805" s="141"/>
      <c r="D805" s="141"/>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24" customHeight="1" x14ac:dyDescent="0.35">
      <c r="A806" s="128"/>
      <c r="B806" s="140"/>
      <c r="C806" s="141"/>
      <c r="D806" s="141"/>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24" customHeight="1" x14ac:dyDescent="0.35">
      <c r="A807" s="128"/>
      <c r="B807" s="140"/>
      <c r="C807" s="141"/>
      <c r="D807" s="141"/>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24" customHeight="1" x14ac:dyDescent="0.35">
      <c r="A808" s="128"/>
      <c r="B808" s="140"/>
      <c r="C808" s="141"/>
      <c r="D808" s="141"/>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24" customHeight="1" x14ac:dyDescent="0.35">
      <c r="A809" s="128"/>
      <c r="B809" s="140"/>
      <c r="C809" s="141"/>
      <c r="D809" s="141"/>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24" customHeight="1" x14ac:dyDescent="0.35">
      <c r="A810" s="128"/>
      <c r="B810" s="140"/>
      <c r="C810" s="141"/>
      <c r="D810" s="141"/>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24" customHeight="1" x14ac:dyDescent="0.35">
      <c r="A811" s="128"/>
      <c r="B811" s="140"/>
      <c r="C811" s="141"/>
      <c r="D811" s="141"/>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24" customHeight="1" x14ac:dyDescent="0.35">
      <c r="A812" s="128"/>
      <c r="B812" s="140"/>
      <c r="C812" s="141"/>
      <c r="D812" s="141"/>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24" customHeight="1" x14ac:dyDescent="0.35">
      <c r="A813" s="128"/>
      <c r="B813" s="140"/>
      <c r="C813" s="141"/>
      <c r="D813" s="141"/>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24" customHeight="1" x14ac:dyDescent="0.35">
      <c r="A814" s="128"/>
      <c r="B814" s="140"/>
      <c r="C814" s="141"/>
      <c r="D814" s="141"/>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24" customHeight="1" x14ac:dyDescent="0.35">
      <c r="A815" s="128"/>
      <c r="B815" s="140"/>
      <c r="C815" s="141"/>
      <c r="D815" s="141"/>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24" customHeight="1" x14ac:dyDescent="0.35">
      <c r="A816" s="128"/>
      <c r="B816" s="140"/>
      <c r="C816" s="141"/>
      <c r="D816" s="141"/>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24" customHeight="1" x14ac:dyDescent="0.35">
      <c r="A817" s="128"/>
      <c r="B817" s="140"/>
      <c r="C817" s="141"/>
      <c r="D817" s="141"/>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24" customHeight="1" x14ac:dyDescent="0.35">
      <c r="A818" s="128"/>
      <c r="B818" s="140"/>
      <c r="C818" s="141"/>
      <c r="D818" s="141"/>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24" customHeight="1" x14ac:dyDescent="0.35">
      <c r="A819" s="128"/>
      <c r="B819" s="140"/>
      <c r="C819" s="141"/>
      <c r="D819" s="141"/>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24" customHeight="1" x14ac:dyDescent="0.35">
      <c r="A820" s="128"/>
      <c r="B820" s="140"/>
      <c r="C820" s="141"/>
      <c r="D820" s="141"/>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24" customHeight="1" x14ac:dyDescent="0.35">
      <c r="A821" s="128"/>
      <c r="B821" s="140"/>
      <c r="C821" s="141"/>
      <c r="D821" s="141"/>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24" customHeight="1" x14ac:dyDescent="0.35">
      <c r="A822" s="128"/>
      <c r="B822" s="140"/>
      <c r="C822" s="141"/>
      <c r="D822" s="141"/>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24" customHeight="1" x14ac:dyDescent="0.35">
      <c r="A823" s="128"/>
      <c r="B823" s="140"/>
      <c r="C823" s="141"/>
      <c r="D823" s="141"/>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24" customHeight="1" x14ac:dyDescent="0.35">
      <c r="A824" s="128"/>
      <c r="B824" s="140"/>
      <c r="C824" s="141"/>
      <c r="D824" s="141"/>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24" customHeight="1" x14ac:dyDescent="0.35">
      <c r="A825" s="128"/>
      <c r="B825" s="140"/>
      <c r="C825" s="141"/>
      <c r="D825" s="141"/>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24" customHeight="1" x14ac:dyDescent="0.35">
      <c r="A826" s="128"/>
      <c r="B826" s="140"/>
      <c r="C826" s="141"/>
      <c r="D826" s="141"/>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24" customHeight="1" x14ac:dyDescent="0.35">
      <c r="A827" s="128"/>
      <c r="B827" s="140"/>
      <c r="C827" s="141"/>
      <c r="D827" s="141"/>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24" customHeight="1" x14ac:dyDescent="0.35">
      <c r="A828" s="128"/>
      <c r="B828" s="140"/>
      <c r="C828" s="141"/>
      <c r="D828" s="141"/>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24" customHeight="1" x14ac:dyDescent="0.35">
      <c r="A829" s="128"/>
      <c r="B829" s="140"/>
      <c r="C829" s="141"/>
      <c r="D829" s="141"/>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24" customHeight="1" x14ac:dyDescent="0.35">
      <c r="A830" s="128"/>
      <c r="B830" s="140"/>
      <c r="C830" s="141"/>
      <c r="D830" s="141"/>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24" customHeight="1" x14ac:dyDescent="0.35">
      <c r="A831" s="128"/>
      <c r="B831" s="140"/>
      <c r="C831" s="141"/>
      <c r="D831" s="141"/>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24" customHeight="1" x14ac:dyDescent="0.35">
      <c r="A832" s="128"/>
      <c r="B832" s="140"/>
      <c r="C832" s="141"/>
      <c r="D832" s="141"/>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24" customHeight="1" x14ac:dyDescent="0.35">
      <c r="A833" s="128"/>
      <c r="B833" s="140"/>
      <c r="C833" s="141"/>
      <c r="D833" s="141"/>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24" customHeight="1" x14ac:dyDescent="0.35">
      <c r="A834" s="128"/>
      <c r="B834" s="140"/>
      <c r="C834" s="141"/>
      <c r="D834" s="141"/>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24" customHeight="1" x14ac:dyDescent="0.35">
      <c r="A835" s="128"/>
      <c r="B835" s="140"/>
      <c r="C835" s="141"/>
      <c r="D835" s="141"/>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24" customHeight="1" x14ac:dyDescent="0.35">
      <c r="A836" s="128"/>
      <c r="B836" s="140"/>
      <c r="C836" s="141"/>
      <c r="D836" s="141"/>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24" customHeight="1" x14ac:dyDescent="0.35">
      <c r="A837" s="128"/>
      <c r="B837" s="140"/>
      <c r="C837" s="141"/>
      <c r="D837" s="141"/>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24" customHeight="1" x14ac:dyDescent="0.35">
      <c r="A838" s="128"/>
      <c r="B838" s="140"/>
      <c r="C838" s="141"/>
      <c r="D838" s="141"/>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24" customHeight="1" x14ac:dyDescent="0.35">
      <c r="A839" s="128"/>
      <c r="B839" s="140"/>
      <c r="C839" s="141"/>
      <c r="D839" s="141"/>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24" customHeight="1" x14ac:dyDescent="0.35">
      <c r="A840" s="128"/>
      <c r="B840" s="140"/>
      <c r="C840" s="141"/>
      <c r="D840" s="141"/>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24" customHeight="1" x14ac:dyDescent="0.35">
      <c r="A841" s="128"/>
      <c r="B841" s="140"/>
      <c r="C841" s="141"/>
      <c r="D841" s="141"/>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24" customHeight="1" x14ac:dyDescent="0.35">
      <c r="A842" s="128"/>
      <c r="B842" s="140"/>
      <c r="C842" s="141"/>
      <c r="D842" s="141"/>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24" customHeight="1" x14ac:dyDescent="0.35">
      <c r="A843" s="128"/>
      <c r="B843" s="140"/>
      <c r="C843" s="141"/>
      <c r="D843" s="141"/>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24" customHeight="1" x14ac:dyDescent="0.35">
      <c r="A844" s="128"/>
      <c r="B844" s="140"/>
      <c r="C844" s="141"/>
      <c r="D844" s="141"/>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24" customHeight="1" x14ac:dyDescent="0.35">
      <c r="A845" s="128"/>
      <c r="B845" s="140"/>
      <c r="C845" s="141"/>
      <c r="D845" s="141"/>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24" customHeight="1" x14ac:dyDescent="0.35">
      <c r="A846" s="128"/>
      <c r="B846" s="140"/>
      <c r="C846" s="141"/>
      <c r="D846" s="141"/>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24" customHeight="1" x14ac:dyDescent="0.35">
      <c r="A847" s="128"/>
      <c r="B847" s="140"/>
      <c r="C847" s="141"/>
      <c r="D847" s="141"/>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24" customHeight="1" x14ac:dyDescent="0.35">
      <c r="A848" s="128"/>
      <c r="B848" s="140"/>
      <c r="C848" s="141"/>
      <c r="D848" s="141"/>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24" customHeight="1" x14ac:dyDescent="0.35">
      <c r="A849" s="128"/>
      <c r="B849" s="140"/>
      <c r="C849" s="141"/>
      <c r="D849" s="141"/>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24" customHeight="1" x14ac:dyDescent="0.35">
      <c r="A850" s="128"/>
      <c r="B850" s="140"/>
      <c r="C850" s="141"/>
      <c r="D850" s="141"/>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24" customHeight="1" x14ac:dyDescent="0.35">
      <c r="A851" s="128"/>
      <c r="B851" s="140"/>
      <c r="C851" s="141"/>
      <c r="D851" s="141"/>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24" customHeight="1" x14ac:dyDescent="0.35">
      <c r="A852" s="128"/>
      <c r="B852" s="140"/>
      <c r="C852" s="141"/>
      <c r="D852" s="141"/>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24" customHeight="1" x14ac:dyDescent="0.35">
      <c r="A853" s="128"/>
      <c r="B853" s="140"/>
      <c r="C853" s="141"/>
      <c r="D853" s="141"/>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24" customHeight="1" x14ac:dyDescent="0.35">
      <c r="A854" s="128"/>
      <c r="B854" s="140"/>
      <c r="C854" s="141"/>
      <c r="D854" s="141"/>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24" customHeight="1" x14ac:dyDescent="0.35">
      <c r="A855" s="128"/>
      <c r="B855" s="140"/>
      <c r="C855" s="141"/>
      <c r="D855" s="141"/>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24" customHeight="1" x14ac:dyDescent="0.35">
      <c r="A856" s="128"/>
      <c r="B856" s="140"/>
      <c r="C856" s="141"/>
      <c r="D856" s="141"/>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24" customHeight="1" x14ac:dyDescent="0.35">
      <c r="A857" s="128"/>
      <c r="B857" s="140"/>
      <c r="C857" s="141"/>
      <c r="D857" s="141"/>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24" customHeight="1" x14ac:dyDescent="0.35">
      <c r="A858" s="128"/>
      <c r="B858" s="140"/>
      <c r="C858" s="141"/>
      <c r="D858" s="141"/>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24" customHeight="1" x14ac:dyDescent="0.35">
      <c r="A859" s="128"/>
      <c r="B859" s="140"/>
      <c r="C859" s="141"/>
      <c r="D859" s="141"/>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24" customHeight="1" x14ac:dyDescent="0.35">
      <c r="A860" s="128"/>
      <c r="B860" s="140"/>
      <c r="C860" s="141"/>
      <c r="D860" s="141"/>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24" customHeight="1" x14ac:dyDescent="0.35">
      <c r="A861" s="128"/>
      <c r="B861" s="140"/>
      <c r="C861" s="141"/>
      <c r="D861" s="141"/>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24" customHeight="1" x14ac:dyDescent="0.35">
      <c r="A862" s="128"/>
      <c r="B862" s="140"/>
      <c r="C862" s="141"/>
      <c r="D862" s="141"/>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24" customHeight="1" x14ac:dyDescent="0.35">
      <c r="A863" s="128"/>
      <c r="B863" s="140"/>
      <c r="C863" s="141"/>
      <c r="D863" s="141"/>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24" customHeight="1" x14ac:dyDescent="0.35">
      <c r="A864" s="128"/>
      <c r="B864" s="140"/>
      <c r="C864" s="141"/>
      <c r="D864" s="141"/>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24" customHeight="1" x14ac:dyDescent="0.35">
      <c r="A865" s="128"/>
      <c r="B865" s="140"/>
      <c r="C865" s="141"/>
      <c r="D865" s="141"/>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24" customHeight="1" x14ac:dyDescent="0.35">
      <c r="A866" s="128"/>
      <c r="B866" s="140"/>
      <c r="C866" s="141"/>
      <c r="D866" s="141"/>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24" customHeight="1" x14ac:dyDescent="0.35">
      <c r="A867" s="128"/>
      <c r="B867" s="140"/>
      <c r="C867" s="141"/>
      <c r="D867" s="141"/>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24" customHeight="1" x14ac:dyDescent="0.35">
      <c r="A868" s="128"/>
      <c r="B868" s="140"/>
      <c r="C868" s="141"/>
      <c r="D868" s="141"/>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24" customHeight="1" x14ac:dyDescent="0.35">
      <c r="A869" s="128"/>
      <c r="B869" s="140"/>
      <c r="C869" s="141"/>
      <c r="D869" s="141"/>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24" customHeight="1" x14ac:dyDescent="0.35">
      <c r="A870" s="128"/>
      <c r="B870" s="140"/>
      <c r="C870" s="141"/>
      <c r="D870" s="141"/>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24" customHeight="1" x14ac:dyDescent="0.35">
      <c r="A871" s="128"/>
      <c r="B871" s="140"/>
      <c r="C871" s="141"/>
      <c r="D871" s="141"/>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24" customHeight="1" x14ac:dyDescent="0.35">
      <c r="A872" s="128"/>
      <c r="B872" s="140"/>
      <c r="C872" s="141"/>
      <c r="D872" s="141"/>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24" customHeight="1" x14ac:dyDescent="0.35">
      <c r="A873" s="128"/>
      <c r="B873" s="140"/>
      <c r="C873" s="141"/>
      <c r="D873" s="141"/>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24" customHeight="1" x14ac:dyDescent="0.35">
      <c r="A874" s="128"/>
      <c r="B874" s="140"/>
      <c r="C874" s="141"/>
      <c r="D874" s="141"/>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24" customHeight="1" x14ac:dyDescent="0.35">
      <c r="A875" s="128"/>
      <c r="B875" s="140"/>
      <c r="C875" s="141"/>
      <c r="D875" s="141"/>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24" customHeight="1" x14ac:dyDescent="0.35">
      <c r="A876" s="128"/>
      <c r="B876" s="140"/>
      <c r="C876" s="141"/>
      <c r="D876" s="141"/>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24" customHeight="1" x14ac:dyDescent="0.35">
      <c r="A877" s="128"/>
      <c r="B877" s="140"/>
      <c r="C877" s="141"/>
      <c r="D877" s="141"/>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24" customHeight="1" x14ac:dyDescent="0.35">
      <c r="A878" s="128"/>
      <c r="B878" s="140"/>
      <c r="C878" s="141"/>
      <c r="D878" s="141"/>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24" customHeight="1" x14ac:dyDescent="0.35">
      <c r="A879" s="128"/>
      <c r="B879" s="140"/>
      <c r="C879" s="141"/>
      <c r="D879" s="141"/>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24" customHeight="1" x14ac:dyDescent="0.35">
      <c r="A880" s="128"/>
      <c r="B880" s="140"/>
      <c r="C880" s="141"/>
      <c r="D880" s="141"/>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24" customHeight="1" x14ac:dyDescent="0.35">
      <c r="A881" s="128"/>
      <c r="B881" s="140"/>
      <c r="C881" s="141"/>
      <c r="D881" s="141"/>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24" customHeight="1" x14ac:dyDescent="0.35">
      <c r="A882" s="128"/>
      <c r="B882" s="140"/>
      <c r="C882" s="141"/>
      <c r="D882" s="141"/>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24" customHeight="1" x14ac:dyDescent="0.35">
      <c r="A883" s="128"/>
      <c r="B883" s="140"/>
      <c r="C883" s="141"/>
      <c r="D883" s="141"/>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24" customHeight="1" x14ac:dyDescent="0.35">
      <c r="A884" s="128"/>
      <c r="B884" s="140"/>
      <c r="C884" s="141"/>
      <c r="D884" s="141"/>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24" customHeight="1" x14ac:dyDescent="0.35">
      <c r="A885" s="128"/>
      <c r="B885" s="140"/>
      <c r="C885" s="141"/>
      <c r="D885" s="141"/>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24" customHeight="1" x14ac:dyDescent="0.35">
      <c r="A886" s="128"/>
      <c r="B886" s="140"/>
      <c r="C886" s="141"/>
      <c r="D886" s="141"/>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24" customHeight="1" x14ac:dyDescent="0.35">
      <c r="A887" s="128"/>
      <c r="B887" s="140"/>
      <c r="C887" s="141"/>
      <c r="D887" s="141"/>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24" customHeight="1" x14ac:dyDescent="0.35">
      <c r="A888" s="128"/>
      <c r="B888" s="140"/>
      <c r="C888" s="141"/>
      <c r="D888" s="141"/>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24" customHeight="1" x14ac:dyDescent="0.35">
      <c r="A889" s="128"/>
      <c r="B889" s="140"/>
      <c r="C889" s="141"/>
      <c r="D889" s="141"/>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24" customHeight="1" x14ac:dyDescent="0.35">
      <c r="A890" s="128"/>
      <c r="B890" s="140"/>
      <c r="C890" s="141"/>
      <c r="D890" s="141"/>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24" customHeight="1" x14ac:dyDescent="0.35">
      <c r="A891" s="128"/>
      <c r="B891" s="140"/>
      <c r="C891" s="141"/>
      <c r="D891" s="141"/>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24" customHeight="1" x14ac:dyDescent="0.35">
      <c r="A892" s="128"/>
      <c r="B892" s="140"/>
      <c r="C892" s="141"/>
      <c r="D892" s="141"/>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24" customHeight="1" x14ac:dyDescent="0.35">
      <c r="A893" s="128"/>
      <c r="B893" s="140"/>
      <c r="C893" s="141"/>
      <c r="D893" s="141"/>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24" customHeight="1" x14ac:dyDescent="0.35">
      <c r="A894" s="128"/>
      <c r="B894" s="140"/>
      <c r="C894" s="141"/>
      <c r="D894" s="141"/>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24" customHeight="1" x14ac:dyDescent="0.35">
      <c r="A895" s="128"/>
      <c r="B895" s="140"/>
      <c r="C895" s="141"/>
      <c r="D895" s="141"/>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24" customHeight="1" x14ac:dyDescent="0.35">
      <c r="A896" s="128"/>
      <c r="B896" s="140"/>
      <c r="C896" s="141"/>
      <c r="D896" s="141"/>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24" customHeight="1" x14ac:dyDescent="0.35">
      <c r="A897" s="128"/>
      <c r="B897" s="140"/>
      <c r="C897" s="141"/>
      <c r="D897" s="141"/>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24" customHeight="1" x14ac:dyDescent="0.35">
      <c r="A898" s="128"/>
      <c r="B898" s="140"/>
      <c r="C898" s="141"/>
      <c r="D898" s="141"/>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24" customHeight="1" x14ac:dyDescent="0.35">
      <c r="A899" s="128"/>
      <c r="B899" s="140"/>
      <c r="C899" s="141"/>
      <c r="D899" s="141"/>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24" customHeight="1" x14ac:dyDescent="0.35">
      <c r="A900" s="128"/>
      <c r="B900" s="140"/>
      <c r="C900" s="141"/>
      <c r="D900" s="141"/>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24" customHeight="1" x14ac:dyDescent="0.35">
      <c r="A901" s="128"/>
      <c r="B901" s="140"/>
      <c r="C901" s="141"/>
      <c r="D901" s="141"/>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24" customHeight="1" x14ac:dyDescent="0.35">
      <c r="A902" s="128"/>
      <c r="B902" s="140"/>
      <c r="C902" s="141"/>
      <c r="D902" s="141"/>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24" customHeight="1" x14ac:dyDescent="0.35">
      <c r="A903" s="128"/>
      <c r="B903" s="140"/>
      <c r="C903" s="141"/>
      <c r="D903" s="141"/>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24" customHeight="1" x14ac:dyDescent="0.35">
      <c r="A904" s="128"/>
      <c r="B904" s="140"/>
      <c r="C904" s="141"/>
      <c r="D904" s="141"/>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24" customHeight="1" x14ac:dyDescent="0.35">
      <c r="A905" s="128"/>
      <c r="B905" s="140"/>
      <c r="C905" s="141"/>
      <c r="D905" s="141"/>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24" customHeight="1" x14ac:dyDescent="0.35">
      <c r="A906" s="128"/>
      <c r="B906" s="140"/>
      <c r="C906" s="141"/>
      <c r="D906" s="141"/>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24" customHeight="1" x14ac:dyDescent="0.35">
      <c r="A907" s="128"/>
      <c r="B907" s="140"/>
      <c r="C907" s="141"/>
      <c r="D907" s="141"/>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24" customHeight="1" x14ac:dyDescent="0.35">
      <c r="A908" s="128"/>
      <c r="B908" s="140"/>
      <c r="C908" s="141"/>
      <c r="D908" s="141"/>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24" customHeight="1" x14ac:dyDescent="0.35">
      <c r="A909" s="128"/>
      <c r="B909" s="140"/>
      <c r="C909" s="141"/>
      <c r="D909" s="141"/>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24" customHeight="1" x14ac:dyDescent="0.35">
      <c r="A910" s="128"/>
      <c r="B910" s="140"/>
      <c r="C910" s="141"/>
      <c r="D910" s="141"/>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24" customHeight="1" x14ac:dyDescent="0.35">
      <c r="A911" s="128"/>
      <c r="B911" s="140"/>
      <c r="C911" s="141"/>
      <c r="D911" s="141"/>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24" customHeight="1" x14ac:dyDescent="0.35">
      <c r="A912" s="128"/>
      <c r="B912" s="140"/>
      <c r="C912" s="141"/>
      <c r="D912" s="141"/>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24" customHeight="1" x14ac:dyDescent="0.35">
      <c r="A913" s="128"/>
      <c r="B913" s="140"/>
      <c r="C913" s="141"/>
      <c r="D913" s="141"/>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24" customHeight="1" x14ac:dyDescent="0.35">
      <c r="A914" s="128"/>
      <c r="B914" s="140"/>
      <c r="C914" s="141"/>
      <c r="D914" s="141"/>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24" customHeight="1" x14ac:dyDescent="0.35">
      <c r="A915" s="128"/>
      <c r="B915" s="140"/>
      <c r="C915" s="141"/>
      <c r="D915" s="141"/>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24" customHeight="1" x14ac:dyDescent="0.35">
      <c r="A916" s="128"/>
      <c r="B916" s="140"/>
      <c r="C916" s="141"/>
      <c r="D916" s="141"/>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24" customHeight="1" x14ac:dyDescent="0.35">
      <c r="A917" s="128"/>
      <c r="B917" s="140"/>
      <c r="C917" s="141"/>
      <c r="D917" s="141"/>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24" customHeight="1" x14ac:dyDescent="0.35">
      <c r="A918" s="128"/>
      <c r="B918" s="140"/>
      <c r="C918" s="141"/>
      <c r="D918" s="141"/>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24" customHeight="1" x14ac:dyDescent="0.35">
      <c r="A919" s="128"/>
      <c r="B919" s="140"/>
      <c r="C919" s="141"/>
      <c r="D919" s="141"/>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24" customHeight="1" x14ac:dyDescent="0.35">
      <c r="A920" s="128"/>
      <c r="B920" s="140"/>
      <c r="C920" s="141"/>
      <c r="D920" s="141"/>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24" customHeight="1" x14ac:dyDescent="0.35">
      <c r="A921" s="128"/>
      <c r="B921" s="140"/>
      <c r="C921" s="141"/>
      <c r="D921" s="141"/>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24" customHeight="1" x14ac:dyDescent="0.35">
      <c r="A922" s="128"/>
      <c r="B922" s="140"/>
      <c r="C922" s="141"/>
      <c r="D922" s="141"/>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24" customHeight="1" x14ac:dyDescent="0.35">
      <c r="A923" s="128"/>
      <c r="B923" s="140"/>
      <c r="C923" s="141"/>
      <c r="D923" s="141"/>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24" customHeight="1" x14ac:dyDescent="0.35">
      <c r="A924" s="128"/>
      <c r="B924" s="140"/>
      <c r="C924" s="141"/>
      <c r="D924" s="141"/>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24" customHeight="1" x14ac:dyDescent="0.35">
      <c r="A925" s="128"/>
      <c r="B925" s="140"/>
      <c r="C925" s="141"/>
      <c r="D925" s="141"/>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24" customHeight="1" x14ac:dyDescent="0.35">
      <c r="A926" s="128"/>
      <c r="B926" s="140"/>
      <c r="C926" s="141"/>
      <c r="D926" s="141"/>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24" customHeight="1" x14ac:dyDescent="0.35">
      <c r="A927" s="128"/>
      <c r="B927" s="140"/>
      <c r="C927" s="141"/>
      <c r="D927" s="141"/>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24" customHeight="1" x14ac:dyDescent="0.35">
      <c r="A928" s="128"/>
      <c r="B928" s="140"/>
      <c r="C928" s="141"/>
      <c r="D928" s="141"/>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24" customHeight="1" x14ac:dyDescent="0.35">
      <c r="A929" s="128"/>
      <c r="B929" s="140"/>
      <c r="C929" s="141"/>
      <c r="D929" s="141"/>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24" customHeight="1" x14ac:dyDescent="0.35">
      <c r="A930" s="128"/>
      <c r="B930" s="140"/>
      <c r="C930" s="141"/>
      <c r="D930" s="141"/>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24" customHeight="1" x14ac:dyDescent="0.35">
      <c r="A931" s="128"/>
      <c r="B931" s="140"/>
      <c r="C931" s="141"/>
      <c r="D931" s="141"/>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24" customHeight="1" x14ac:dyDescent="0.35">
      <c r="A932" s="128"/>
      <c r="B932" s="140"/>
      <c r="C932" s="141"/>
      <c r="D932" s="141"/>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24" customHeight="1" x14ac:dyDescent="0.35">
      <c r="A933" s="128"/>
      <c r="B933" s="140"/>
      <c r="C933" s="141"/>
      <c r="D933" s="141"/>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24" customHeight="1" x14ac:dyDescent="0.35">
      <c r="A934" s="128"/>
      <c r="B934" s="140"/>
      <c r="C934" s="141"/>
      <c r="D934" s="141"/>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24" customHeight="1" x14ac:dyDescent="0.35">
      <c r="A935" s="128"/>
      <c r="B935" s="140"/>
      <c r="C935" s="141"/>
      <c r="D935" s="141"/>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24" customHeight="1" x14ac:dyDescent="0.35">
      <c r="A936" s="128"/>
      <c r="B936" s="140"/>
      <c r="C936" s="141"/>
      <c r="D936" s="141"/>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24" customHeight="1" x14ac:dyDescent="0.35">
      <c r="A937" s="128"/>
      <c r="B937" s="140"/>
      <c r="C937" s="141"/>
      <c r="D937" s="141"/>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24" customHeight="1" x14ac:dyDescent="0.35">
      <c r="A938" s="128"/>
      <c r="B938" s="140"/>
      <c r="C938" s="141"/>
      <c r="D938" s="141"/>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24" customHeight="1" x14ac:dyDescent="0.35">
      <c r="A939" s="128"/>
      <c r="B939" s="140"/>
      <c r="C939" s="141"/>
      <c r="D939" s="141"/>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24" customHeight="1" x14ac:dyDescent="0.35">
      <c r="A940" s="128"/>
      <c r="B940" s="140"/>
      <c r="C940" s="141"/>
      <c r="D940" s="141"/>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24" customHeight="1" x14ac:dyDescent="0.35">
      <c r="A941" s="128"/>
      <c r="B941" s="140"/>
      <c r="C941" s="141"/>
      <c r="D941" s="141"/>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24" customHeight="1" x14ac:dyDescent="0.35">
      <c r="A942" s="128"/>
      <c r="B942" s="140"/>
      <c r="C942" s="141"/>
      <c r="D942" s="141"/>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24" customHeight="1" x14ac:dyDescent="0.35">
      <c r="A943" s="128"/>
      <c r="B943" s="140"/>
      <c r="C943" s="141"/>
      <c r="D943" s="141"/>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24" customHeight="1" x14ac:dyDescent="0.35">
      <c r="A944" s="128"/>
      <c r="B944" s="140"/>
      <c r="C944" s="141"/>
      <c r="D944" s="141"/>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24" customHeight="1" x14ac:dyDescent="0.35">
      <c r="A945" s="128"/>
      <c r="B945" s="140"/>
      <c r="C945" s="141"/>
      <c r="D945" s="141"/>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24" customHeight="1" x14ac:dyDescent="0.35">
      <c r="A946" s="128"/>
      <c r="B946" s="140"/>
      <c r="C946" s="141"/>
      <c r="D946" s="141"/>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24" customHeight="1" x14ac:dyDescent="0.35">
      <c r="A947" s="128"/>
      <c r="B947" s="140"/>
      <c r="C947" s="141"/>
      <c r="D947" s="141"/>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24" customHeight="1" x14ac:dyDescent="0.35">
      <c r="A948" s="128"/>
      <c r="B948" s="140"/>
      <c r="C948" s="141"/>
      <c r="D948" s="141"/>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24" customHeight="1" x14ac:dyDescent="0.35">
      <c r="A949" s="128"/>
      <c r="B949" s="140"/>
      <c r="C949" s="141"/>
      <c r="D949" s="141"/>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24" customHeight="1" x14ac:dyDescent="0.35">
      <c r="A950" s="128"/>
      <c r="B950" s="140"/>
      <c r="C950" s="141"/>
      <c r="D950" s="141"/>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24" customHeight="1" x14ac:dyDescent="0.35">
      <c r="A951" s="128"/>
      <c r="B951" s="140"/>
      <c r="C951" s="141"/>
      <c r="D951" s="141"/>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24" customHeight="1" x14ac:dyDescent="0.35">
      <c r="A952" s="128"/>
      <c r="B952" s="140"/>
      <c r="C952" s="141"/>
      <c r="D952" s="141"/>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24" customHeight="1" x14ac:dyDescent="0.35">
      <c r="A953" s="128"/>
      <c r="B953" s="140"/>
      <c r="C953" s="141"/>
      <c r="D953" s="141"/>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24" customHeight="1" x14ac:dyDescent="0.35">
      <c r="A954" s="128"/>
      <c r="B954" s="140"/>
      <c r="C954" s="141"/>
      <c r="D954" s="141"/>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24" customHeight="1" x14ac:dyDescent="0.35">
      <c r="A955" s="128"/>
      <c r="B955" s="140"/>
      <c r="C955" s="141"/>
      <c r="D955" s="141"/>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24" customHeight="1" x14ac:dyDescent="0.35">
      <c r="A956" s="128"/>
      <c r="B956" s="140"/>
      <c r="C956" s="141"/>
      <c r="D956" s="141"/>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24" customHeight="1" x14ac:dyDescent="0.35">
      <c r="A957" s="128"/>
      <c r="B957" s="140"/>
      <c r="C957" s="141"/>
      <c r="D957" s="141"/>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24" customHeight="1" x14ac:dyDescent="0.35">
      <c r="A958" s="128"/>
      <c r="B958" s="140"/>
      <c r="C958" s="141"/>
      <c r="D958" s="141"/>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24" customHeight="1" x14ac:dyDescent="0.35">
      <c r="A959" s="128"/>
      <c r="B959" s="140"/>
      <c r="C959" s="141"/>
      <c r="D959" s="141"/>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24" customHeight="1" x14ac:dyDescent="0.35">
      <c r="A960" s="128"/>
      <c r="B960" s="140"/>
      <c r="C960" s="141"/>
      <c r="D960" s="141"/>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24" customHeight="1" x14ac:dyDescent="0.35">
      <c r="A961" s="128"/>
      <c r="B961" s="140"/>
      <c r="C961" s="141"/>
      <c r="D961" s="141"/>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24" customHeight="1" x14ac:dyDescent="0.35">
      <c r="A962" s="128"/>
      <c r="B962" s="140"/>
      <c r="C962" s="141"/>
      <c r="D962" s="141"/>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24" customHeight="1" x14ac:dyDescent="0.35">
      <c r="A963" s="128"/>
      <c r="B963" s="140"/>
      <c r="C963" s="141"/>
      <c r="D963" s="141"/>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24" customHeight="1" x14ac:dyDescent="0.35">
      <c r="A964" s="128"/>
      <c r="B964" s="140"/>
      <c r="C964" s="141"/>
      <c r="D964" s="141"/>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24" customHeight="1" x14ac:dyDescent="0.35">
      <c r="A965" s="128"/>
      <c r="B965" s="140"/>
      <c r="C965" s="141"/>
      <c r="D965" s="141"/>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24" customHeight="1" x14ac:dyDescent="0.35">
      <c r="A966" s="128"/>
      <c r="B966" s="140"/>
      <c r="C966" s="141"/>
      <c r="D966" s="141"/>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24" customHeight="1" x14ac:dyDescent="0.35">
      <c r="A967" s="128"/>
      <c r="B967" s="140"/>
      <c r="C967" s="141"/>
      <c r="D967" s="141"/>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24" customHeight="1" x14ac:dyDescent="0.35">
      <c r="A968" s="128"/>
      <c r="B968" s="140"/>
      <c r="C968" s="141"/>
      <c r="D968" s="141"/>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24" customHeight="1" x14ac:dyDescent="0.35">
      <c r="A969" s="128"/>
      <c r="B969" s="140"/>
      <c r="C969" s="141"/>
      <c r="D969" s="141"/>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24" customHeight="1" x14ac:dyDescent="0.35">
      <c r="A970" s="128"/>
      <c r="B970" s="140"/>
      <c r="C970" s="141"/>
      <c r="D970" s="141"/>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24" customHeight="1" x14ac:dyDescent="0.35">
      <c r="A971" s="128"/>
      <c r="B971" s="140"/>
      <c r="C971" s="141"/>
      <c r="D971" s="141"/>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24" customHeight="1" x14ac:dyDescent="0.35">
      <c r="A972" s="128"/>
      <c r="B972" s="140"/>
      <c r="C972" s="141"/>
      <c r="D972" s="141"/>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24" customHeight="1" x14ac:dyDescent="0.35">
      <c r="A973" s="128"/>
      <c r="B973" s="140"/>
      <c r="C973" s="141"/>
      <c r="D973" s="141"/>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24" customHeight="1" x14ac:dyDescent="0.35">
      <c r="A974" s="128"/>
      <c r="B974" s="140"/>
      <c r="C974" s="141"/>
      <c r="D974" s="141"/>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24" customHeight="1" x14ac:dyDescent="0.35">
      <c r="A975" s="128"/>
      <c r="B975" s="140"/>
      <c r="C975" s="141"/>
      <c r="D975" s="141"/>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24" customHeight="1" x14ac:dyDescent="0.35">
      <c r="A976" s="128"/>
      <c r="B976" s="140"/>
      <c r="C976" s="141"/>
      <c r="D976" s="141"/>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24" customHeight="1" x14ac:dyDescent="0.35">
      <c r="A977" s="128"/>
      <c r="B977" s="140"/>
      <c r="C977" s="141"/>
      <c r="D977" s="141"/>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24" customHeight="1" x14ac:dyDescent="0.35">
      <c r="A978" s="128"/>
      <c r="B978" s="140"/>
      <c r="C978" s="141"/>
      <c r="D978" s="141"/>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24" customHeight="1" x14ac:dyDescent="0.35">
      <c r="A979" s="128"/>
      <c r="B979" s="140"/>
      <c r="C979" s="141"/>
      <c r="D979" s="141"/>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24" customHeight="1" x14ac:dyDescent="0.35">
      <c r="A980" s="128"/>
      <c r="B980" s="140"/>
      <c r="C980" s="141"/>
      <c r="D980" s="141"/>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24" customHeight="1" x14ac:dyDescent="0.35">
      <c r="A981" s="128"/>
      <c r="B981" s="140"/>
      <c r="C981" s="141"/>
      <c r="D981" s="141"/>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24" customHeight="1" x14ac:dyDescent="0.35">
      <c r="A982" s="128"/>
      <c r="B982" s="140"/>
      <c r="C982" s="141"/>
      <c r="D982" s="141"/>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24" customHeight="1" x14ac:dyDescent="0.35">
      <c r="A983" s="128"/>
      <c r="B983" s="140"/>
      <c r="C983" s="141"/>
      <c r="D983" s="141"/>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24" customHeight="1" x14ac:dyDescent="0.35">
      <c r="A984" s="128"/>
      <c r="B984" s="140"/>
      <c r="C984" s="141"/>
      <c r="D984" s="141"/>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24" customHeight="1" x14ac:dyDescent="0.35">
      <c r="A985" s="128"/>
      <c r="B985" s="140"/>
      <c r="C985" s="141"/>
      <c r="D985" s="141"/>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24" customHeight="1" x14ac:dyDescent="0.35">
      <c r="A986" s="128"/>
      <c r="B986" s="140"/>
      <c r="C986" s="141"/>
      <c r="D986" s="141"/>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24" customHeight="1" x14ac:dyDescent="0.35">
      <c r="A987" s="128"/>
      <c r="B987" s="140"/>
      <c r="C987" s="141"/>
      <c r="D987" s="141"/>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24" customHeight="1" x14ac:dyDescent="0.35">
      <c r="A988" s="128"/>
      <c r="B988" s="140"/>
      <c r="C988" s="141"/>
      <c r="D988" s="141"/>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24" customHeight="1" x14ac:dyDescent="0.35">
      <c r="A989" s="128"/>
      <c r="B989" s="140"/>
      <c r="C989" s="141"/>
      <c r="D989" s="141"/>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24" customHeight="1" x14ac:dyDescent="0.35">
      <c r="A990" s="128"/>
      <c r="B990" s="140"/>
      <c r="C990" s="141"/>
      <c r="D990" s="141"/>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24" customHeight="1" x14ac:dyDescent="0.35">
      <c r="A991" s="128"/>
      <c r="B991" s="140"/>
      <c r="C991" s="141"/>
      <c r="D991" s="141"/>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24" customHeight="1" x14ac:dyDescent="0.35">
      <c r="A992" s="128"/>
      <c r="B992" s="140"/>
      <c r="C992" s="141"/>
      <c r="D992" s="141"/>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24" customHeight="1" x14ac:dyDescent="0.35">
      <c r="A993" s="128"/>
      <c r="B993" s="140"/>
      <c r="C993" s="141"/>
      <c r="D993" s="141"/>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24" customHeight="1" x14ac:dyDescent="0.35">
      <c r="A994" s="128"/>
      <c r="B994" s="140"/>
      <c r="C994" s="141"/>
      <c r="D994" s="141"/>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24" customHeight="1" x14ac:dyDescent="0.35">
      <c r="A995" s="128"/>
      <c r="B995" s="140"/>
      <c r="C995" s="141"/>
      <c r="D995" s="141"/>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24" customHeight="1" x14ac:dyDescent="0.35">
      <c r="A996" s="128"/>
      <c r="B996" s="140"/>
      <c r="C996" s="141"/>
      <c r="D996" s="141"/>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24" customHeight="1" x14ac:dyDescent="0.35">
      <c r="A997" s="128"/>
      <c r="B997" s="140"/>
      <c r="C997" s="141"/>
      <c r="D997" s="141"/>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24" customHeight="1" x14ac:dyDescent="0.35">
      <c r="A998" s="128"/>
      <c r="B998" s="140"/>
      <c r="C998" s="141"/>
      <c r="D998" s="141"/>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24" customHeight="1" x14ac:dyDescent="0.35">
      <c r="A999" s="128"/>
      <c r="B999" s="140"/>
      <c r="C999" s="141"/>
      <c r="D999" s="141"/>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24" customHeight="1" x14ac:dyDescent="0.35">
      <c r="A1000" s="128"/>
      <c r="B1000" s="140"/>
      <c r="C1000" s="141"/>
      <c r="D1000" s="141"/>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mergeCells count="1">
    <mergeCell ref="B2:C2"/>
  </mergeCells>
  <pageMargins left="0.25" right="0.25" top="0.75" bottom="0.75" header="0" footer="0"/>
  <pageSetup scale="55"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0 k m W k U u K G 6 k A A A A 9 g A A A B I A H A B D b 2 5 m a W c v U G F j a 2 F n Z S 5 4 b W w g o h g A K K A U A A A A A A A A A A A A A A A A A A A A A A A A A A A A h Y + 9 D o I w G E V f h X S n P 7 A Q 8 l E G 4 y a J C Y l x b U q F B i i G F s u 7 O f h I v o I Y R d 0 c 7 7 l n u P d + v U E + 9 1 1 w U a P V g 8 k Q w x Q F y s i h 0 q b O 0 O R O Y Y J y D n s h W 1 G r Y J G N T W d b Z a h x 7 p w S 4 r 3 H P s b D W J O I U k a O x a 6 U j e o F + s j 6 v x x q Y 5 0 w U i E O h 9 c Y H m E W J 5 g l F F M g K 4 R C m 6 8 Q L X u f 7 Q + E z d S 5 a V R c 2 X B b A l k j k P c H / g B Q S w M E F A A C A A g A A 0 k m 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J J l o o i k e 4 D g A A A B E A A A A T A B w A R m 9 y b X V s Y X M v U 2 V j d G l v b j E u b S C i G A A o o B Q A A A A A A A A A A A A A A A A A A A A A A A A A A A A r T k 0 u y c z P U w i G 0 I b W A F B L A Q I t A B Q A A g A I A A N J J l p F L i h u p A A A A P Y A A A A S A A A A A A A A A A A A A A A A A A A A A A B D b 2 5 m a W c v U G F j a 2 F n Z S 5 4 b W x Q S w E C L Q A U A A I A C A A D S S Z a D 8 r p q 6 Q A A A D p A A A A E w A A A A A A A A A A A A A A A A D w A A A A W 0 N v b n R l b n R f V H l w Z X N d L n h t b F B L A Q I t A B Q A A g A I A A N J J 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B C a h L B q P T J H A 7 8 F D 4 p t 9 A A A A A A I A A A A A A B B m A A A A A Q A A I A A A A D X L o x h z 6 x K E T x v d l h H 2 K o 0 k 2 q G 5 m v U / c 9 f W m U U v M n z O A A A A A A 6 A A A A A A g A A I A A A A M J o G h x E b Y k n K o V o I z K W 8 N Y 6 w v o r w p C v p w w E M w j d W m T d U A A A A P 7 o a 2 w 0 b l u + m y r c c f q S m 1 m c i z u F n O + y i p X A 9 z r F S n I c G 8 X t I t T 8 u a C Y 4 e N y U 6 B z g / U a 2 i r 4 / K 8 R 2 p / i 9 k I d l 5 1 w M U 1 v N u B q 9 2 x k x X 4 A 7 j D C Q A A A A M Z W q P i X p 1 V A R V c R 8 i B H j 1 A C V a K J G i w y k s Z o r 7 F k o L D G I 1 G f T 2 b N O Y H / d Y C a z x T 1 F S F c l N R 5 W k A 9 W y m w N j v 7 s 3 U = < / D a t a M a s h u p > 
</file>

<file path=customXml/itemProps1.xml><?xml version="1.0" encoding="utf-8"?>
<ds:datastoreItem xmlns:ds="http://schemas.openxmlformats.org/officeDocument/2006/customXml" ds:itemID="{C3DADC9B-FECB-49DF-852C-37DDABEBFC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Anexo_Ficha técnica</vt:lpstr>
      <vt:lpstr>2.Actividad_tareas_subtareas</vt:lpstr>
      <vt:lpstr>3. Actividades Proyecto </vt:lpstr>
      <vt:lpstr>4.Magnitud_Presupuesto</vt:lpstr>
      <vt:lpstr>5. Metas_PDD</vt:lpstr>
      <vt:lpstr>ANEXO_ODS</vt:lpstr>
      <vt:lpstr>ANEXO_VARIABLES</vt:lpstr>
      <vt:lpstr>GLOSARIO</vt:lpstr>
      <vt:lpstr>INSTRUCCIÓN DE DILIGENCIAMIENTO</vt:lpstr>
      <vt:lpstr>6. Territorialización</vt:lpstr>
      <vt:lpstr>LISTAS 1</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Luz Dary Guerrero Tibata</cp:lastModifiedBy>
  <dcterms:created xsi:type="dcterms:W3CDTF">2016-09-13T14:01:46Z</dcterms:created>
  <dcterms:modified xsi:type="dcterms:W3CDTF">2026-07-21T19:02:46Z</dcterms:modified>
</cp:coreProperties>
</file>